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8_{F1AA5361-42AB-4E6C-90F8-7114D57DD62F}" xr6:coauthVersionLast="47" xr6:coauthVersionMax="47" xr10:uidLastSave="{00000000-0000-0000-0000-000000000000}"/>
  <bookViews>
    <workbookView xWindow="-108" yWindow="-108" windowWidth="23256" windowHeight="12720" tabRatio="671" xr2:uid="{00000000-000D-0000-FFFF-FFFF00000000}"/>
  </bookViews>
  <sheets>
    <sheet name="gyakoriság (szóval)" sheetId="1" r:id="rId1"/>
    <sheet name="kódolás" sheetId="4" r:id="rId2"/>
    <sheet name="gyakoriság (számmal)" sheetId="2" r:id="rId3"/>
    <sheet name="naiv" sheetId="3" r:id="rId4"/>
    <sheet name="o34 s34 s7 med" sheetId="9" r:id="rId5"/>
    <sheet name="antagonizmus" sheetId="19" r:id="rId6"/>
    <sheet name="o34 közép s7 med" sheetId="10" r:id="rId7"/>
    <sheet name="o33 s7 med" sheetId="11" r:id="rId8"/>
    <sheet name="o33 s7 átl" sheetId="13" r:id="rId9"/>
    <sheet name="Valid" sheetId="17" r:id="rId10"/>
    <sheet name="Direkt 100%" sheetId="18" r:id="rId11"/>
    <sheet name="Árbecslés" sheetId="20" r:id="rId12"/>
    <sheet name="Direkt kép" sheetId="14" r:id="rId13"/>
    <sheet name="Inverz kép" sheetId="15" r:id="rId14"/>
    <sheet name="Szemléltetés" sheetId="1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5" i="20" l="1"/>
  <c r="AR5" i="20"/>
  <c r="AQ6" i="20"/>
  <c r="AR6" i="20"/>
  <c r="AS6" i="20" s="1"/>
  <c r="AE6" i="20" s="1"/>
  <c r="AQ7" i="20"/>
  <c r="AS7" i="20" s="1"/>
  <c r="AE7" i="20" s="1"/>
  <c r="AR7" i="20"/>
  <c r="AQ8" i="20"/>
  <c r="AR8" i="20"/>
  <c r="AQ9" i="20"/>
  <c r="AR9" i="20"/>
  <c r="AQ10" i="20"/>
  <c r="AR10" i="20"/>
  <c r="AS10" i="20" s="1"/>
  <c r="AE10" i="20" s="1"/>
  <c r="AQ11" i="20"/>
  <c r="AR11" i="20"/>
  <c r="AQ12" i="20"/>
  <c r="AR12" i="20"/>
  <c r="AQ13" i="20"/>
  <c r="AR13" i="20"/>
  <c r="AQ14" i="20"/>
  <c r="AR14" i="20"/>
  <c r="AS14" i="20" s="1"/>
  <c r="AE14" i="20" s="1"/>
  <c r="AQ15" i="20"/>
  <c r="AS15" i="20" s="1"/>
  <c r="AE15" i="20" s="1"/>
  <c r="AR15" i="20"/>
  <c r="AQ16" i="20"/>
  <c r="AR16" i="20"/>
  <c r="AQ17" i="20"/>
  <c r="AR17" i="20"/>
  <c r="AQ18" i="20"/>
  <c r="AR18" i="20"/>
  <c r="AS18" i="20" s="1"/>
  <c r="AE18" i="20" s="1"/>
  <c r="AQ4" i="20"/>
  <c r="AR4" i="20"/>
  <c r="AP3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4" i="20"/>
  <c r="J2" i="20"/>
  <c r="K2" i="20"/>
  <c r="L2" i="20"/>
  <c r="M2" i="20"/>
  <c r="N2" i="20"/>
  <c r="O2" i="20"/>
  <c r="P2" i="20"/>
  <c r="U3" i="20"/>
  <c r="AI3" i="20" s="1"/>
  <c r="V3" i="20"/>
  <c r="AJ3" i="20" s="1"/>
  <c r="W3" i="20"/>
  <c r="AK3" i="20" s="1"/>
  <c r="X3" i="20"/>
  <c r="AL3" i="20" s="1"/>
  <c r="Y3" i="20"/>
  <c r="AM3" i="20" s="1"/>
  <c r="Z3" i="20"/>
  <c r="AN3" i="20" s="1"/>
  <c r="AA3" i="20"/>
  <c r="AO3" i="20" s="1"/>
  <c r="C3" i="20"/>
  <c r="D3" i="20"/>
  <c r="E3" i="20"/>
  <c r="F3" i="20"/>
  <c r="G3" i="20"/>
  <c r="H3" i="20"/>
  <c r="J3" i="20"/>
  <c r="K3" i="20"/>
  <c r="L3" i="20"/>
  <c r="M3" i="20"/>
  <c r="N3" i="20"/>
  <c r="O3" i="20"/>
  <c r="P3" i="20"/>
  <c r="Q3" i="20"/>
  <c r="AS17" i="20" l="1"/>
  <c r="AE17" i="20" s="1"/>
  <c r="AS9" i="20"/>
  <c r="AE9" i="20" s="1"/>
  <c r="AS13" i="20"/>
  <c r="AE13" i="20" s="1"/>
  <c r="AS5" i="20"/>
  <c r="AE5" i="20" s="1"/>
  <c r="AS16" i="20"/>
  <c r="AE16" i="20" s="1"/>
  <c r="AS12" i="20"/>
  <c r="AE12" i="20" s="1"/>
  <c r="AS8" i="20"/>
  <c r="AE8" i="20" s="1"/>
  <c r="AS4" i="20"/>
  <c r="AE4" i="20" s="1"/>
  <c r="AS11" i="20"/>
  <c r="AE11" i="20" s="1"/>
  <c r="CK1" i="19"/>
  <c r="CL1" i="19"/>
  <c r="CM1" i="19"/>
  <c r="CN1" i="19"/>
  <c r="CO1" i="19"/>
  <c r="CP1" i="19"/>
  <c r="CQ1" i="19"/>
  <c r="CK2" i="19"/>
  <c r="CL2" i="19"/>
  <c r="CM2" i="19"/>
  <c r="CN2" i="19"/>
  <c r="CO2" i="19"/>
  <c r="CP2" i="19"/>
  <c r="CQ2" i="19"/>
  <c r="CK3" i="19"/>
  <c r="CL3" i="19"/>
  <c r="CM3" i="19"/>
  <c r="CN3" i="19"/>
  <c r="CO3" i="19"/>
  <c r="CP3" i="19"/>
  <c r="CQ3" i="19"/>
  <c r="CK4" i="19"/>
  <c r="CL4" i="19"/>
  <c r="CM4" i="19"/>
  <c r="CN4" i="19"/>
  <c r="CO4" i="19"/>
  <c r="CP4" i="19"/>
  <c r="CQ4" i="19"/>
  <c r="CK5" i="19"/>
  <c r="CL5" i="19"/>
  <c r="CM5" i="19"/>
  <c r="CN5" i="19"/>
  <c r="CO5" i="19"/>
  <c r="CP5" i="19"/>
  <c r="CQ5" i="19"/>
  <c r="CK6" i="19"/>
  <c r="CL6" i="19"/>
  <c r="CM6" i="19"/>
  <c r="CN6" i="19"/>
  <c r="CO6" i="19"/>
  <c r="CP6" i="19"/>
  <c r="CQ6" i="19"/>
  <c r="CK7" i="19"/>
  <c r="CL7" i="19"/>
  <c r="CM7" i="19"/>
  <c r="CN7" i="19"/>
  <c r="CO7" i="19"/>
  <c r="CP7" i="19"/>
  <c r="CQ7" i="19"/>
  <c r="CK8" i="19"/>
  <c r="CL8" i="19"/>
  <c r="CM8" i="19"/>
  <c r="CN8" i="19"/>
  <c r="CO8" i="19"/>
  <c r="CP8" i="19"/>
  <c r="CQ8" i="19"/>
  <c r="CK9" i="19"/>
  <c r="CL9" i="19"/>
  <c r="CM9" i="19"/>
  <c r="CN9" i="19"/>
  <c r="CO9" i="19"/>
  <c r="CP9" i="19"/>
  <c r="CQ9" i="19"/>
  <c r="CK10" i="19"/>
  <c r="CL10" i="19"/>
  <c r="CM10" i="19"/>
  <c r="CN10" i="19"/>
  <c r="CO10" i="19"/>
  <c r="CP10" i="19"/>
  <c r="CQ10" i="19"/>
  <c r="CK11" i="19"/>
  <c r="CL11" i="19"/>
  <c r="CM11" i="19"/>
  <c r="CN11" i="19"/>
  <c r="CO11" i="19"/>
  <c r="CP11" i="19"/>
  <c r="CQ11" i="19"/>
  <c r="CK12" i="19"/>
  <c r="CL12" i="19"/>
  <c r="CM12" i="19"/>
  <c r="CN12" i="19"/>
  <c r="CO12" i="19"/>
  <c r="CP12" i="19"/>
  <c r="CQ12" i="19"/>
  <c r="CK13" i="19"/>
  <c r="CL13" i="19"/>
  <c r="CM13" i="19"/>
  <c r="CN13" i="19"/>
  <c r="CO13" i="19"/>
  <c r="CP13" i="19"/>
  <c r="CQ13" i="19"/>
  <c r="CK14" i="19"/>
  <c r="CL14" i="19"/>
  <c r="CM14" i="19"/>
  <c r="CN14" i="19"/>
  <c r="CO14" i="19"/>
  <c r="CP14" i="19"/>
  <c r="CQ14" i="19"/>
  <c r="CK15" i="19"/>
  <c r="CL15" i="19"/>
  <c r="CM15" i="19"/>
  <c r="CN15" i="19"/>
  <c r="CO15" i="19"/>
  <c r="CP15" i="19"/>
  <c r="CQ15" i="19"/>
  <c r="CK16" i="19"/>
  <c r="CL16" i="19"/>
  <c r="CM16" i="19"/>
  <c r="CN16" i="19"/>
  <c r="CO16" i="19"/>
  <c r="CP16" i="19"/>
  <c r="CQ16" i="19"/>
  <c r="CK17" i="19"/>
  <c r="CL17" i="19"/>
  <c r="CM17" i="19"/>
  <c r="CN17" i="19"/>
  <c r="CO17" i="19"/>
  <c r="CP17" i="19"/>
  <c r="CQ17" i="19"/>
  <c r="CK18" i="19"/>
  <c r="CL18" i="19"/>
  <c r="CM18" i="19"/>
  <c r="CN18" i="19"/>
  <c r="CO18" i="19"/>
  <c r="CP18" i="19"/>
  <c r="CQ18" i="19"/>
  <c r="CK19" i="19"/>
  <c r="CL19" i="19"/>
  <c r="CM19" i="19"/>
  <c r="CN19" i="19"/>
  <c r="CO19" i="19"/>
  <c r="CP19" i="19"/>
  <c r="CQ19" i="19"/>
  <c r="CK20" i="19"/>
  <c r="CL20" i="19"/>
  <c r="CM20" i="19"/>
  <c r="CN20" i="19"/>
  <c r="CO20" i="19"/>
  <c r="CP20" i="19"/>
  <c r="CQ20" i="19"/>
  <c r="CK21" i="19"/>
  <c r="CL21" i="19"/>
  <c r="CM21" i="19"/>
  <c r="CN21" i="19"/>
  <c r="CO21" i="19"/>
  <c r="CP21" i="19"/>
  <c r="CQ21" i="19"/>
  <c r="CK22" i="19"/>
  <c r="CL22" i="19"/>
  <c r="CM22" i="19"/>
  <c r="CN22" i="19"/>
  <c r="CO22" i="19"/>
  <c r="CP22" i="19"/>
  <c r="CQ22" i="19"/>
  <c r="CK23" i="19"/>
  <c r="CL23" i="19"/>
  <c r="CM23" i="19"/>
  <c r="CN23" i="19"/>
  <c r="CO23" i="19"/>
  <c r="CP23" i="19"/>
  <c r="CQ23" i="19"/>
  <c r="CK24" i="19"/>
  <c r="CL24" i="19"/>
  <c r="CM24" i="19"/>
  <c r="CN24" i="19"/>
  <c r="CO24" i="19"/>
  <c r="CP24" i="19"/>
  <c r="CQ24" i="19"/>
  <c r="CK25" i="19"/>
  <c r="CL25" i="19"/>
  <c r="CM25" i="19"/>
  <c r="CN25" i="19"/>
  <c r="CO25" i="19"/>
  <c r="CP25" i="19"/>
  <c r="CQ25" i="19"/>
  <c r="CK26" i="19"/>
  <c r="CL26" i="19"/>
  <c r="CM26" i="19"/>
  <c r="CN26" i="19"/>
  <c r="CO26" i="19"/>
  <c r="CP26" i="19"/>
  <c r="CQ26" i="19"/>
  <c r="CK27" i="19"/>
  <c r="CL27" i="19"/>
  <c r="CM27" i="19"/>
  <c r="CN27" i="19"/>
  <c r="CO27" i="19"/>
  <c r="CP27" i="19"/>
  <c r="CQ27" i="19"/>
  <c r="CK28" i="19"/>
  <c r="CL28" i="19"/>
  <c r="CM28" i="19"/>
  <c r="CN28" i="19"/>
  <c r="CO28" i="19"/>
  <c r="CP28" i="19"/>
  <c r="CQ28" i="19"/>
  <c r="CK29" i="19"/>
  <c r="CL29" i="19"/>
  <c r="CM29" i="19"/>
  <c r="CN29" i="19"/>
  <c r="CO29" i="19"/>
  <c r="CP29" i="19"/>
  <c r="CQ29" i="19"/>
  <c r="CK30" i="19"/>
  <c r="CL30" i="19"/>
  <c r="CM30" i="19"/>
  <c r="CN30" i="19"/>
  <c r="CO30" i="19"/>
  <c r="CP30" i="19"/>
  <c r="CQ30" i="19"/>
  <c r="CK31" i="19"/>
  <c r="CL31" i="19"/>
  <c r="CM31" i="19"/>
  <c r="CN31" i="19"/>
  <c r="CO31" i="19"/>
  <c r="CP31" i="19"/>
  <c r="CQ31" i="19"/>
  <c r="CK32" i="19"/>
  <c r="CL32" i="19"/>
  <c r="CM32" i="19"/>
  <c r="CN32" i="19"/>
  <c r="CO32" i="19"/>
  <c r="CP32" i="19"/>
  <c r="CQ32" i="19"/>
  <c r="CK33" i="19"/>
  <c r="CL33" i="19"/>
  <c r="CM33" i="19"/>
  <c r="CN33" i="19"/>
  <c r="CO33" i="19"/>
  <c r="CP33" i="19"/>
  <c r="CQ33" i="19"/>
  <c r="CK34" i="19"/>
  <c r="CL34" i="19"/>
  <c r="CM34" i="19"/>
  <c r="CN34" i="19"/>
  <c r="CO34" i="19"/>
  <c r="CP34" i="19"/>
  <c r="CQ34" i="19"/>
  <c r="BI1" i="19"/>
  <c r="BJ1" i="19"/>
  <c r="BK1" i="19"/>
  <c r="BL1" i="19"/>
  <c r="BM1" i="19"/>
  <c r="BN1" i="19"/>
  <c r="BO1" i="19"/>
  <c r="BP1" i="19"/>
  <c r="BQ1" i="19"/>
  <c r="BR1" i="19"/>
  <c r="BS1" i="19"/>
  <c r="BT1" i="19"/>
  <c r="BU1" i="19"/>
  <c r="BV1" i="19"/>
  <c r="BW1" i="19"/>
  <c r="BX1" i="19"/>
  <c r="BY1" i="19"/>
  <c r="BZ1" i="19"/>
  <c r="CA1" i="19"/>
  <c r="CB1" i="19"/>
  <c r="CC1" i="19"/>
  <c r="CD1" i="19"/>
  <c r="CE1" i="19"/>
  <c r="CF1" i="19"/>
  <c r="CG1" i="19"/>
  <c r="CH1" i="19"/>
  <c r="CI1" i="19"/>
  <c r="CJ1" i="19"/>
  <c r="BI2" i="19"/>
  <c r="BJ2" i="19"/>
  <c r="BK2" i="19"/>
  <c r="BL2" i="19"/>
  <c r="BM2" i="19"/>
  <c r="BN2" i="19"/>
  <c r="BO2" i="19"/>
  <c r="BP2" i="19"/>
  <c r="BQ2" i="19"/>
  <c r="BR2" i="19"/>
  <c r="BS2" i="19"/>
  <c r="BT2" i="19"/>
  <c r="BU2" i="19"/>
  <c r="BV2" i="19"/>
  <c r="BW2" i="19"/>
  <c r="BX2" i="19"/>
  <c r="BY2" i="19"/>
  <c r="BZ2" i="19"/>
  <c r="CA2" i="19"/>
  <c r="CB2" i="19"/>
  <c r="CC2" i="19"/>
  <c r="CD2" i="19"/>
  <c r="CE2" i="19"/>
  <c r="CF2" i="19"/>
  <c r="CG2" i="19"/>
  <c r="CH2" i="19"/>
  <c r="CI2" i="19"/>
  <c r="CJ2" i="19"/>
  <c r="BI3" i="19"/>
  <c r="BJ3" i="19"/>
  <c r="BK3" i="19"/>
  <c r="BL3" i="19"/>
  <c r="BM3" i="19"/>
  <c r="BN3" i="19"/>
  <c r="BO3" i="19"/>
  <c r="BP3" i="19"/>
  <c r="BQ3" i="19"/>
  <c r="BR3" i="19"/>
  <c r="BS3" i="19"/>
  <c r="BT3" i="19"/>
  <c r="BU3" i="19"/>
  <c r="BV3" i="19"/>
  <c r="BW3" i="19"/>
  <c r="BX3" i="19"/>
  <c r="BY3" i="19"/>
  <c r="BZ3" i="19"/>
  <c r="CA3" i="19"/>
  <c r="CB3" i="19"/>
  <c r="CC3" i="19"/>
  <c r="CD3" i="19"/>
  <c r="CE3" i="19"/>
  <c r="CF3" i="19"/>
  <c r="CG3" i="19"/>
  <c r="CH3" i="19"/>
  <c r="CI3" i="19"/>
  <c r="CJ3" i="19"/>
  <c r="BI4" i="19"/>
  <c r="BJ4" i="19"/>
  <c r="BK4" i="19"/>
  <c r="BL4" i="19"/>
  <c r="BM4" i="19"/>
  <c r="BN4" i="19"/>
  <c r="BO4" i="19"/>
  <c r="BP4" i="19"/>
  <c r="BQ4" i="19"/>
  <c r="BR4" i="19"/>
  <c r="BS4" i="19"/>
  <c r="BT4" i="19"/>
  <c r="BU4" i="19"/>
  <c r="BV4" i="19"/>
  <c r="BW4" i="19"/>
  <c r="BX4" i="19"/>
  <c r="BY4" i="19"/>
  <c r="BZ4" i="19"/>
  <c r="CA4" i="19"/>
  <c r="CB4" i="19"/>
  <c r="CC4" i="19"/>
  <c r="CD4" i="19"/>
  <c r="CE4" i="19"/>
  <c r="CF4" i="19"/>
  <c r="CG4" i="19"/>
  <c r="CH4" i="19"/>
  <c r="CI4" i="19"/>
  <c r="CJ4" i="19"/>
  <c r="BI5" i="19"/>
  <c r="BJ5" i="19"/>
  <c r="BK5" i="19"/>
  <c r="BL5" i="19"/>
  <c r="BM5" i="19"/>
  <c r="BN5" i="19"/>
  <c r="BO5" i="19"/>
  <c r="BP5" i="19"/>
  <c r="BQ5" i="19"/>
  <c r="BR5" i="19"/>
  <c r="BS5" i="19"/>
  <c r="BT5" i="19"/>
  <c r="BU5" i="19"/>
  <c r="BV5" i="19"/>
  <c r="BW5" i="19"/>
  <c r="BX5" i="19"/>
  <c r="BY5" i="19"/>
  <c r="BZ5" i="19"/>
  <c r="CA5" i="19"/>
  <c r="CB5" i="19"/>
  <c r="CC5" i="19"/>
  <c r="CD5" i="19"/>
  <c r="CE5" i="19"/>
  <c r="CF5" i="19"/>
  <c r="CG5" i="19"/>
  <c r="CH5" i="19"/>
  <c r="CI5" i="19"/>
  <c r="CJ5" i="19"/>
  <c r="BI6" i="19"/>
  <c r="BJ6" i="19"/>
  <c r="BK6" i="19"/>
  <c r="BL6" i="19"/>
  <c r="BM6" i="19"/>
  <c r="BN6" i="19"/>
  <c r="BO6" i="19"/>
  <c r="BP6" i="19"/>
  <c r="BQ6" i="19"/>
  <c r="BR6" i="19"/>
  <c r="BS6" i="19"/>
  <c r="BT6" i="19"/>
  <c r="BU6" i="19"/>
  <c r="BV6" i="19"/>
  <c r="BW6" i="19"/>
  <c r="BX6" i="19"/>
  <c r="BY6" i="19"/>
  <c r="BZ6" i="19"/>
  <c r="CA6" i="19"/>
  <c r="CB6" i="19"/>
  <c r="CC6" i="19"/>
  <c r="CD6" i="19"/>
  <c r="CE6" i="19"/>
  <c r="CF6" i="19"/>
  <c r="CG6" i="19"/>
  <c r="CH6" i="19"/>
  <c r="CI6" i="19"/>
  <c r="CJ6" i="19"/>
  <c r="BI7" i="19"/>
  <c r="BJ7" i="19"/>
  <c r="BK7" i="19"/>
  <c r="BL7" i="19"/>
  <c r="BM7" i="19"/>
  <c r="BN7" i="19"/>
  <c r="BO7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CG7" i="19"/>
  <c r="CH7" i="19"/>
  <c r="CI7" i="19"/>
  <c r="CJ7" i="19"/>
  <c r="BI8" i="19"/>
  <c r="BJ8" i="19"/>
  <c r="BK8" i="19"/>
  <c r="BL8" i="19"/>
  <c r="BM8" i="19"/>
  <c r="BN8" i="19"/>
  <c r="BO8" i="19"/>
  <c r="BP8" i="19"/>
  <c r="BQ8" i="19"/>
  <c r="BR8" i="19"/>
  <c r="BS8" i="19"/>
  <c r="BT8" i="19"/>
  <c r="BU8" i="19"/>
  <c r="BV8" i="19"/>
  <c r="BW8" i="19"/>
  <c r="BX8" i="19"/>
  <c r="BY8" i="19"/>
  <c r="BZ8" i="19"/>
  <c r="CA8" i="19"/>
  <c r="CB8" i="19"/>
  <c r="CC8" i="19"/>
  <c r="CD8" i="19"/>
  <c r="CE8" i="19"/>
  <c r="CF8" i="19"/>
  <c r="CG8" i="19"/>
  <c r="CH8" i="19"/>
  <c r="CI8" i="19"/>
  <c r="CJ8" i="19"/>
  <c r="BI9" i="19"/>
  <c r="BJ9" i="19"/>
  <c r="BK9" i="19"/>
  <c r="BL9" i="19"/>
  <c r="BM9" i="19"/>
  <c r="BN9" i="19"/>
  <c r="BO9" i="19"/>
  <c r="BP9" i="19"/>
  <c r="BQ9" i="19"/>
  <c r="BR9" i="19"/>
  <c r="BS9" i="19"/>
  <c r="BT9" i="19"/>
  <c r="BU9" i="19"/>
  <c r="BV9" i="19"/>
  <c r="BW9" i="19"/>
  <c r="BX9" i="19"/>
  <c r="BY9" i="19"/>
  <c r="BZ9" i="19"/>
  <c r="CA9" i="19"/>
  <c r="CB9" i="19"/>
  <c r="CC9" i="19"/>
  <c r="CD9" i="19"/>
  <c r="CE9" i="19"/>
  <c r="CF9" i="19"/>
  <c r="CG9" i="19"/>
  <c r="CH9" i="19"/>
  <c r="CI9" i="19"/>
  <c r="CJ9" i="19"/>
  <c r="BI10" i="19"/>
  <c r="BJ10" i="19"/>
  <c r="BK10" i="19"/>
  <c r="BL10" i="19"/>
  <c r="BM10" i="19"/>
  <c r="BN10" i="19"/>
  <c r="BO10" i="19"/>
  <c r="BP10" i="19"/>
  <c r="BQ10" i="19"/>
  <c r="BR10" i="19"/>
  <c r="BS10" i="19"/>
  <c r="BT10" i="19"/>
  <c r="BU10" i="19"/>
  <c r="BV10" i="19"/>
  <c r="BW10" i="19"/>
  <c r="BX10" i="19"/>
  <c r="BY10" i="19"/>
  <c r="BZ10" i="19"/>
  <c r="CA10" i="19"/>
  <c r="CB10" i="19"/>
  <c r="CC10" i="19"/>
  <c r="CD10" i="19"/>
  <c r="CE10" i="19"/>
  <c r="CF10" i="19"/>
  <c r="CG10" i="19"/>
  <c r="CH10" i="19"/>
  <c r="CI10" i="19"/>
  <c r="CJ10" i="19"/>
  <c r="BI11" i="19"/>
  <c r="BJ11" i="19"/>
  <c r="BK11" i="19"/>
  <c r="BL11" i="19"/>
  <c r="BM11" i="19"/>
  <c r="BN11" i="19"/>
  <c r="BO11" i="19"/>
  <c r="BP11" i="19"/>
  <c r="BQ11" i="19"/>
  <c r="BR11" i="19"/>
  <c r="BS11" i="19"/>
  <c r="BT11" i="19"/>
  <c r="BU11" i="19"/>
  <c r="BV11" i="19"/>
  <c r="BW11" i="19"/>
  <c r="BX11" i="19"/>
  <c r="BY11" i="19"/>
  <c r="BZ11" i="19"/>
  <c r="CA11" i="19"/>
  <c r="CB11" i="19"/>
  <c r="CC11" i="19"/>
  <c r="CD11" i="19"/>
  <c r="CE11" i="19"/>
  <c r="CF11" i="19"/>
  <c r="CG11" i="19"/>
  <c r="CH11" i="19"/>
  <c r="CI11" i="19"/>
  <c r="CJ11" i="19"/>
  <c r="BI12" i="19"/>
  <c r="BJ12" i="19"/>
  <c r="BK12" i="19"/>
  <c r="BL12" i="19"/>
  <c r="BM12" i="19"/>
  <c r="BN12" i="19"/>
  <c r="BO12" i="19"/>
  <c r="BP12" i="19"/>
  <c r="BQ12" i="19"/>
  <c r="BR12" i="19"/>
  <c r="BS12" i="19"/>
  <c r="BT12" i="19"/>
  <c r="BU12" i="19"/>
  <c r="BV12" i="19"/>
  <c r="BW12" i="19"/>
  <c r="BX12" i="19"/>
  <c r="BY12" i="19"/>
  <c r="BZ12" i="19"/>
  <c r="CA12" i="19"/>
  <c r="CB12" i="19"/>
  <c r="CC12" i="19"/>
  <c r="CD12" i="19"/>
  <c r="CE12" i="19"/>
  <c r="CF12" i="19"/>
  <c r="CG12" i="19"/>
  <c r="CH12" i="19"/>
  <c r="CI12" i="19"/>
  <c r="CJ12" i="19"/>
  <c r="BI13" i="19"/>
  <c r="BJ13" i="19"/>
  <c r="BK13" i="19"/>
  <c r="BL13" i="19"/>
  <c r="BM13" i="19"/>
  <c r="BN13" i="19"/>
  <c r="BO13" i="19"/>
  <c r="BP13" i="19"/>
  <c r="BQ13" i="19"/>
  <c r="BR13" i="19"/>
  <c r="BS13" i="19"/>
  <c r="BT13" i="19"/>
  <c r="BU13" i="19"/>
  <c r="BV13" i="19"/>
  <c r="BW13" i="19"/>
  <c r="BX13" i="19"/>
  <c r="BY13" i="19"/>
  <c r="BZ13" i="19"/>
  <c r="CA13" i="19"/>
  <c r="CB13" i="19"/>
  <c r="CC13" i="19"/>
  <c r="CD13" i="19"/>
  <c r="CE13" i="19"/>
  <c r="CF13" i="19"/>
  <c r="CG13" i="19"/>
  <c r="CH13" i="19"/>
  <c r="CI13" i="19"/>
  <c r="CJ13" i="19"/>
  <c r="BI14" i="19"/>
  <c r="BJ14" i="19"/>
  <c r="BK14" i="19"/>
  <c r="BL14" i="19"/>
  <c r="BM14" i="19"/>
  <c r="BN14" i="19"/>
  <c r="BO14" i="19"/>
  <c r="BP14" i="19"/>
  <c r="BQ14" i="19"/>
  <c r="BR14" i="19"/>
  <c r="BS14" i="19"/>
  <c r="BT14" i="19"/>
  <c r="BU14" i="19"/>
  <c r="BV14" i="19"/>
  <c r="BW14" i="19"/>
  <c r="BX14" i="19"/>
  <c r="BY14" i="19"/>
  <c r="BZ14" i="19"/>
  <c r="CA14" i="19"/>
  <c r="CB14" i="19"/>
  <c r="CC14" i="19"/>
  <c r="CD14" i="19"/>
  <c r="CE14" i="19"/>
  <c r="CF14" i="19"/>
  <c r="CG14" i="19"/>
  <c r="CH14" i="19"/>
  <c r="CI14" i="19"/>
  <c r="CJ14" i="19"/>
  <c r="BI15" i="19"/>
  <c r="BJ15" i="19"/>
  <c r="BK15" i="19"/>
  <c r="BL15" i="19"/>
  <c r="BM15" i="19"/>
  <c r="BN15" i="19"/>
  <c r="BO15" i="19"/>
  <c r="BP15" i="19"/>
  <c r="BQ15" i="19"/>
  <c r="BR15" i="19"/>
  <c r="BS15" i="19"/>
  <c r="BT15" i="19"/>
  <c r="BU15" i="19"/>
  <c r="BV15" i="19"/>
  <c r="BW15" i="19"/>
  <c r="BX15" i="19"/>
  <c r="BY15" i="19"/>
  <c r="BZ15" i="19"/>
  <c r="CA15" i="19"/>
  <c r="CB15" i="19"/>
  <c r="CC15" i="19"/>
  <c r="CD15" i="19"/>
  <c r="CE15" i="19"/>
  <c r="CF15" i="19"/>
  <c r="CG15" i="19"/>
  <c r="CH15" i="19"/>
  <c r="CI15" i="19"/>
  <c r="CJ15" i="19"/>
  <c r="BI16" i="19"/>
  <c r="BJ16" i="19"/>
  <c r="BK16" i="19"/>
  <c r="BL16" i="19"/>
  <c r="BM16" i="19"/>
  <c r="BN16" i="19"/>
  <c r="BO16" i="19"/>
  <c r="BP16" i="19"/>
  <c r="BQ16" i="19"/>
  <c r="BR16" i="19"/>
  <c r="BS16" i="19"/>
  <c r="BT16" i="19"/>
  <c r="BU16" i="19"/>
  <c r="BV16" i="19"/>
  <c r="BW16" i="19"/>
  <c r="BX16" i="19"/>
  <c r="BY16" i="19"/>
  <c r="BZ16" i="19"/>
  <c r="CA16" i="19"/>
  <c r="CB16" i="19"/>
  <c r="CC16" i="19"/>
  <c r="CD16" i="19"/>
  <c r="CE16" i="19"/>
  <c r="CF16" i="19"/>
  <c r="CG16" i="19"/>
  <c r="CH16" i="19"/>
  <c r="CI16" i="19"/>
  <c r="CJ16" i="19"/>
  <c r="BI17" i="19"/>
  <c r="BJ17" i="19"/>
  <c r="BK17" i="19"/>
  <c r="BL17" i="19"/>
  <c r="BM17" i="19"/>
  <c r="BN17" i="19"/>
  <c r="BO17" i="19"/>
  <c r="BP17" i="19"/>
  <c r="BQ17" i="19"/>
  <c r="BR17" i="19"/>
  <c r="BS17" i="19"/>
  <c r="BT17" i="19"/>
  <c r="BU17" i="19"/>
  <c r="BV17" i="19"/>
  <c r="BW17" i="19"/>
  <c r="BX17" i="19"/>
  <c r="BY17" i="19"/>
  <c r="BZ17" i="19"/>
  <c r="CA17" i="19"/>
  <c r="CB17" i="19"/>
  <c r="CC17" i="19"/>
  <c r="CD17" i="19"/>
  <c r="CE17" i="19"/>
  <c r="CF17" i="19"/>
  <c r="CG17" i="19"/>
  <c r="CH17" i="19"/>
  <c r="CI17" i="19"/>
  <c r="CJ17" i="19"/>
  <c r="BI18" i="19"/>
  <c r="BJ18" i="19"/>
  <c r="BK18" i="19"/>
  <c r="BL18" i="19"/>
  <c r="BM18" i="19"/>
  <c r="BN18" i="19"/>
  <c r="BO18" i="19"/>
  <c r="BP18" i="19"/>
  <c r="BQ18" i="19"/>
  <c r="BR18" i="19"/>
  <c r="BS18" i="19"/>
  <c r="BT18" i="19"/>
  <c r="BU18" i="19"/>
  <c r="BV18" i="19"/>
  <c r="BW18" i="19"/>
  <c r="BX18" i="19"/>
  <c r="BY18" i="19"/>
  <c r="BZ18" i="19"/>
  <c r="CA18" i="19"/>
  <c r="CB18" i="19"/>
  <c r="CC18" i="19"/>
  <c r="CD18" i="19"/>
  <c r="CE18" i="19"/>
  <c r="CF18" i="19"/>
  <c r="CG18" i="19"/>
  <c r="CH18" i="19"/>
  <c r="CI18" i="19"/>
  <c r="CJ18" i="19"/>
  <c r="BI19" i="19"/>
  <c r="BJ19" i="19"/>
  <c r="BK19" i="19"/>
  <c r="BL19" i="19"/>
  <c r="BM19" i="19"/>
  <c r="BN19" i="19"/>
  <c r="BO19" i="19"/>
  <c r="BP19" i="19"/>
  <c r="BQ19" i="19"/>
  <c r="BR19" i="19"/>
  <c r="BS19" i="19"/>
  <c r="BT19" i="19"/>
  <c r="BU19" i="19"/>
  <c r="BV19" i="19"/>
  <c r="BW19" i="19"/>
  <c r="BX19" i="19"/>
  <c r="BY19" i="19"/>
  <c r="BZ19" i="19"/>
  <c r="CA19" i="19"/>
  <c r="CB19" i="19"/>
  <c r="CC19" i="19"/>
  <c r="CD19" i="19"/>
  <c r="CE19" i="19"/>
  <c r="CF19" i="19"/>
  <c r="CG19" i="19"/>
  <c r="CH19" i="19"/>
  <c r="CI19" i="19"/>
  <c r="CJ19" i="19"/>
  <c r="BI20" i="19"/>
  <c r="BJ20" i="19"/>
  <c r="BK20" i="19"/>
  <c r="BL20" i="19"/>
  <c r="BM20" i="19"/>
  <c r="BN20" i="19"/>
  <c r="BO20" i="19"/>
  <c r="BP20" i="19"/>
  <c r="BQ20" i="19"/>
  <c r="BR20" i="19"/>
  <c r="BS20" i="19"/>
  <c r="BT20" i="19"/>
  <c r="BU20" i="19"/>
  <c r="BV20" i="19"/>
  <c r="BW20" i="19"/>
  <c r="BX20" i="19"/>
  <c r="BY20" i="19"/>
  <c r="BZ20" i="19"/>
  <c r="CA20" i="19"/>
  <c r="CB20" i="19"/>
  <c r="CC20" i="19"/>
  <c r="CD20" i="19"/>
  <c r="CE20" i="19"/>
  <c r="CF20" i="19"/>
  <c r="CG20" i="19"/>
  <c r="CH20" i="19"/>
  <c r="CI20" i="19"/>
  <c r="CJ20" i="19"/>
  <c r="BI21" i="19"/>
  <c r="BJ21" i="19"/>
  <c r="BK21" i="19"/>
  <c r="BL21" i="19"/>
  <c r="BM21" i="19"/>
  <c r="BN21" i="19"/>
  <c r="BO21" i="19"/>
  <c r="BP21" i="19"/>
  <c r="BQ21" i="19"/>
  <c r="BR21" i="19"/>
  <c r="BS21" i="19"/>
  <c r="BT21" i="19"/>
  <c r="BU21" i="19"/>
  <c r="BV21" i="19"/>
  <c r="BW21" i="19"/>
  <c r="BX21" i="19"/>
  <c r="BY21" i="19"/>
  <c r="BZ21" i="19"/>
  <c r="CA21" i="19"/>
  <c r="CB21" i="19"/>
  <c r="CC21" i="19"/>
  <c r="CD21" i="19"/>
  <c r="CE21" i="19"/>
  <c r="CF21" i="19"/>
  <c r="CG21" i="19"/>
  <c r="CH21" i="19"/>
  <c r="CI21" i="19"/>
  <c r="CJ21" i="19"/>
  <c r="BI22" i="19"/>
  <c r="BJ22" i="19"/>
  <c r="BK22" i="19"/>
  <c r="BL22" i="19"/>
  <c r="BM22" i="19"/>
  <c r="BN22" i="19"/>
  <c r="BO22" i="19"/>
  <c r="BP22" i="19"/>
  <c r="BQ22" i="19"/>
  <c r="BR22" i="19"/>
  <c r="BS22" i="19"/>
  <c r="BT22" i="19"/>
  <c r="BU22" i="19"/>
  <c r="BV22" i="19"/>
  <c r="BW22" i="19"/>
  <c r="BX22" i="19"/>
  <c r="BY22" i="19"/>
  <c r="BZ22" i="19"/>
  <c r="CA22" i="19"/>
  <c r="CB22" i="19"/>
  <c r="CC22" i="19"/>
  <c r="CD22" i="19"/>
  <c r="CE22" i="19"/>
  <c r="CF22" i="19"/>
  <c r="CG22" i="19"/>
  <c r="CH22" i="19"/>
  <c r="CI22" i="19"/>
  <c r="CJ22" i="19"/>
  <c r="BI23" i="19"/>
  <c r="BJ23" i="19"/>
  <c r="BK23" i="19"/>
  <c r="BL23" i="19"/>
  <c r="BM23" i="19"/>
  <c r="BN23" i="19"/>
  <c r="BO23" i="19"/>
  <c r="BP23" i="19"/>
  <c r="BQ23" i="19"/>
  <c r="BR23" i="19"/>
  <c r="BS23" i="19"/>
  <c r="BT23" i="19"/>
  <c r="BU23" i="19"/>
  <c r="BV23" i="19"/>
  <c r="BW23" i="19"/>
  <c r="BX23" i="19"/>
  <c r="BY23" i="19"/>
  <c r="BZ23" i="19"/>
  <c r="CA23" i="19"/>
  <c r="CB23" i="19"/>
  <c r="CC23" i="19"/>
  <c r="CD23" i="19"/>
  <c r="CE23" i="19"/>
  <c r="CF23" i="19"/>
  <c r="CG23" i="19"/>
  <c r="CH23" i="19"/>
  <c r="CI23" i="19"/>
  <c r="CJ23" i="19"/>
  <c r="BI24" i="19"/>
  <c r="BJ24" i="19"/>
  <c r="BK24" i="19"/>
  <c r="BL24" i="19"/>
  <c r="BM24" i="19"/>
  <c r="BN24" i="19"/>
  <c r="BO24" i="19"/>
  <c r="BP24" i="19"/>
  <c r="BQ24" i="19"/>
  <c r="BR24" i="19"/>
  <c r="BS24" i="19"/>
  <c r="BT24" i="19"/>
  <c r="BU24" i="19"/>
  <c r="BV24" i="19"/>
  <c r="BW24" i="19"/>
  <c r="BX24" i="19"/>
  <c r="BY24" i="19"/>
  <c r="BZ24" i="19"/>
  <c r="CA24" i="19"/>
  <c r="CB24" i="19"/>
  <c r="CC24" i="19"/>
  <c r="CD24" i="19"/>
  <c r="CE24" i="19"/>
  <c r="CF24" i="19"/>
  <c r="CG24" i="19"/>
  <c r="CH24" i="19"/>
  <c r="CI24" i="19"/>
  <c r="CJ24" i="19"/>
  <c r="BI25" i="19"/>
  <c r="BJ25" i="19"/>
  <c r="BK25" i="19"/>
  <c r="BL25" i="19"/>
  <c r="BM25" i="19"/>
  <c r="BN25" i="19"/>
  <c r="BO25" i="19"/>
  <c r="BP25" i="19"/>
  <c r="BQ25" i="19"/>
  <c r="BR25" i="19"/>
  <c r="BS25" i="19"/>
  <c r="BT25" i="19"/>
  <c r="BU25" i="19"/>
  <c r="BV25" i="19"/>
  <c r="BW25" i="19"/>
  <c r="BX25" i="19"/>
  <c r="BY25" i="19"/>
  <c r="BZ25" i="19"/>
  <c r="CA25" i="19"/>
  <c r="CB25" i="19"/>
  <c r="CC25" i="19"/>
  <c r="CD25" i="19"/>
  <c r="CE25" i="19"/>
  <c r="CF25" i="19"/>
  <c r="CG25" i="19"/>
  <c r="CH25" i="19"/>
  <c r="CI25" i="19"/>
  <c r="CJ25" i="19"/>
  <c r="BI26" i="19"/>
  <c r="BJ26" i="19"/>
  <c r="BK26" i="19"/>
  <c r="BL26" i="19"/>
  <c r="BM26" i="19"/>
  <c r="BN26" i="19"/>
  <c r="BO26" i="19"/>
  <c r="BP26" i="19"/>
  <c r="BQ26" i="19"/>
  <c r="BR26" i="19"/>
  <c r="BS26" i="19"/>
  <c r="BT26" i="19"/>
  <c r="BU26" i="19"/>
  <c r="BV26" i="19"/>
  <c r="BW26" i="19"/>
  <c r="BX26" i="19"/>
  <c r="BY26" i="19"/>
  <c r="BZ26" i="19"/>
  <c r="CA26" i="19"/>
  <c r="CB26" i="19"/>
  <c r="CC26" i="19"/>
  <c r="CD26" i="19"/>
  <c r="CE26" i="19"/>
  <c r="CF26" i="19"/>
  <c r="CG26" i="19"/>
  <c r="CH26" i="19"/>
  <c r="CI26" i="19"/>
  <c r="CJ26" i="19"/>
  <c r="BI27" i="19"/>
  <c r="BJ27" i="19"/>
  <c r="BK27" i="19"/>
  <c r="BL27" i="19"/>
  <c r="BM27" i="19"/>
  <c r="BN27" i="19"/>
  <c r="BO27" i="19"/>
  <c r="BP27" i="19"/>
  <c r="BQ27" i="19"/>
  <c r="BR27" i="19"/>
  <c r="BS27" i="19"/>
  <c r="BT27" i="19"/>
  <c r="BU27" i="19"/>
  <c r="BV27" i="19"/>
  <c r="BW27" i="19"/>
  <c r="BX27" i="19"/>
  <c r="BY27" i="19"/>
  <c r="BZ27" i="19"/>
  <c r="CA27" i="19"/>
  <c r="CB27" i="19"/>
  <c r="CC27" i="19"/>
  <c r="CD27" i="19"/>
  <c r="CE27" i="19"/>
  <c r="CF27" i="19"/>
  <c r="CG27" i="19"/>
  <c r="CH27" i="19"/>
  <c r="CI27" i="19"/>
  <c r="CJ27" i="19"/>
  <c r="BI28" i="19"/>
  <c r="BJ28" i="19"/>
  <c r="BK28" i="19"/>
  <c r="BL28" i="19"/>
  <c r="BM28" i="19"/>
  <c r="BN28" i="19"/>
  <c r="BO28" i="19"/>
  <c r="BP28" i="19"/>
  <c r="BQ28" i="19"/>
  <c r="BR28" i="19"/>
  <c r="BS28" i="19"/>
  <c r="BT28" i="19"/>
  <c r="BU28" i="19"/>
  <c r="BV28" i="19"/>
  <c r="BW28" i="19"/>
  <c r="BX28" i="19"/>
  <c r="BY28" i="19"/>
  <c r="BZ28" i="19"/>
  <c r="CA28" i="19"/>
  <c r="CB28" i="19"/>
  <c r="CC28" i="19"/>
  <c r="CD28" i="19"/>
  <c r="CE28" i="19"/>
  <c r="CF28" i="19"/>
  <c r="CG28" i="19"/>
  <c r="CH28" i="19"/>
  <c r="CI28" i="19"/>
  <c r="CJ28" i="19"/>
  <c r="BI29" i="19"/>
  <c r="BJ29" i="19"/>
  <c r="BK29" i="19"/>
  <c r="BL29" i="19"/>
  <c r="BM29" i="19"/>
  <c r="BN29" i="19"/>
  <c r="BO29" i="19"/>
  <c r="BP29" i="19"/>
  <c r="BQ29" i="19"/>
  <c r="BR29" i="19"/>
  <c r="BS29" i="19"/>
  <c r="BT29" i="19"/>
  <c r="BU29" i="19"/>
  <c r="BV29" i="19"/>
  <c r="BW29" i="19"/>
  <c r="BX29" i="19"/>
  <c r="BY29" i="19"/>
  <c r="BZ29" i="19"/>
  <c r="CA29" i="19"/>
  <c r="CB29" i="19"/>
  <c r="CC29" i="19"/>
  <c r="CD29" i="19"/>
  <c r="CE29" i="19"/>
  <c r="CF29" i="19"/>
  <c r="CG29" i="19"/>
  <c r="CH29" i="19"/>
  <c r="CI29" i="19"/>
  <c r="CJ29" i="19"/>
  <c r="BI30" i="19"/>
  <c r="BJ30" i="19"/>
  <c r="BK30" i="19"/>
  <c r="BL30" i="19"/>
  <c r="BM30" i="19"/>
  <c r="BN30" i="19"/>
  <c r="BO30" i="19"/>
  <c r="BP30" i="19"/>
  <c r="BQ30" i="19"/>
  <c r="BR30" i="19"/>
  <c r="BS30" i="19"/>
  <c r="BT30" i="19"/>
  <c r="BU30" i="19"/>
  <c r="BV30" i="19"/>
  <c r="BW30" i="19"/>
  <c r="BX30" i="19"/>
  <c r="BY30" i="19"/>
  <c r="BZ30" i="19"/>
  <c r="CA30" i="19"/>
  <c r="CB30" i="19"/>
  <c r="CC30" i="19"/>
  <c r="CD30" i="19"/>
  <c r="CE30" i="19"/>
  <c r="CF30" i="19"/>
  <c r="CG30" i="19"/>
  <c r="CH30" i="19"/>
  <c r="CI30" i="19"/>
  <c r="CJ30" i="19"/>
  <c r="BI31" i="19"/>
  <c r="BJ31" i="19"/>
  <c r="BK31" i="19"/>
  <c r="BL31" i="19"/>
  <c r="BM31" i="19"/>
  <c r="BN31" i="19"/>
  <c r="BO31" i="19"/>
  <c r="BP31" i="19"/>
  <c r="BQ31" i="19"/>
  <c r="BR31" i="19"/>
  <c r="BS31" i="19"/>
  <c r="BT31" i="19"/>
  <c r="BU31" i="19"/>
  <c r="BV31" i="19"/>
  <c r="BW31" i="19"/>
  <c r="BX31" i="19"/>
  <c r="BY31" i="19"/>
  <c r="BZ31" i="19"/>
  <c r="CA31" i="19"/>
  <c r="CB31" i="19"/>
  <c r="CC31" i="19"/>
  <c r="CD31" i="19"/>
  <c r="CE31" i="19"/>
  <c r="CF31" i="19"/>
  <c r="CG31" i="19"/>
  <c r="CH31" i="19"/>
  <c r="CI31" i="19"/>
  <c r="CJ31" i="19"/>
  <c r="BI32" i="19"/>
  <c r="BJ32" i="19"/>
  <c r="BK32" i="19"/>
  <c r="BL32" i="19"/>
  <c r="BM32" i="19"/>
  <c r="BN32" i="19"/>
  <c r="BO32" i="19"/>
  <c r="BP32" i="19"/>
  <c r="BQ32" i="19"/>
  <c r="BR32" i="19"/>
  <c r="BS32" i="19"/>
  <c r="BT32" i="19"/>
  <c r="BU32" i="19"/>
  <c r="BV32" i="19"/>
  <c r="BW32" i="19"/>
  <c r="BX32" i="19"/>
  <c r="BY32" i="19"/>
  <c r="BZ32" i="19"/>
  <c r="CA32" i="19"/>
  <c r="CB32" i="19"/>
  <c r="CC32" i="19"/>
  <c r="CD32" i="19"/>
  <c r="CE32" i="19"/>
  <c r="CF32" i="19"/>
  <c r="CG32" i="19"/>
  <c r="CH32" i="19"/>
  <c r="CI32" i="19"/>
  <c r="CJ32" i="19"/>
  <c r="BI33" i="19"/>
  <c r="BJ33" i="19"/>
  <c r="BK33" i="19"/>
  <c r="BL33" i="19"/>
  <c r="BM33" i="19"/>
  <c r="BN33" i="19"/>
  <c r="BO33" i="19"/>
  <c r="BP33" i="19"/>
  <c r="BQ33" i="19"/>
  <c r="BR33" i="19"/>
  <c r="BS33" i="19"/>
  <c r="BT33" i="19"/>
  <c r="BU33" i="19"/>
  <c r="BV33" i="19"/>
  <c r="BW33" i="19"/>
  <c r="BX33" i="19"/>
  <c r="BY33" i="19"/>
  <c r="BZ33" i="19"/>
  <c r="CA33" i="19"/>
  <c r="CB33" i="19"/>
  <c r="CC33" i="19"/>
  <c r="CD33" i="19"/>
  <c r="CE33" i="19"/>
  <c r="CF33" i="19"/>
  <c r="CG33" i="19"/>
  <c r="CH33" i="19"/>
  <c r="CI33" i="19"/>
  <c r="CJ33" i="19"/>
  <c r="BI34" i="19"/>
  <c r="BJ34" i="19"/>
  <c r="BK34" i="19"/>
  <c r="BL34" i="19"/>
  <c r="BM34" i="19"/>
  <c r="BN34" i="19"/>
  <c r="BO34" i="19"/>
  <c r="BP34" i="19"/>
  <c r="BQ34" i="19"/>
  <c r="BR34" i="19"/>
  <c r="BS34" i="19"/>
  <c r="BT34" i="19"/>
  <c r="BU34" i="19"/>
  <c r="BV34" i="19"/>
  <c r="BW34" i="19"/>
  <c r="BX34" i="19"/>
  <c r="BY34" i="19"/>
  <c r="BZ34" i="19"/>
  <c r="CA34" i="19"/>
  <c r="CB34" i="19"/>
  <c r="CC34" i="19"/>
  <c r="CD34" i="19"/>
  <c r="CE34" i="19"/>
  <c r="CF34" i="19"/>
  <c r="CG34" i="19"/>
  <c r="CH34" i="19"/>
  <c r="CI34" i="19"/>
  <c r="CJ34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T1" i="19"/>
  <c r="U1" i="19"/>
  <c r="V1" i="19"/>
  <c r="W1" i="19"/>
  <c r="X1" i="19"/>
  <c r="Y1" i="19"/>
  <c r="Z1" i="19"/>
  <c r="AA1" i="19"/>
  <c r="AB1" i="19"/>
  <c r="AC1" i="19"/>
  <c r="AD1" i="19"/>
  <c r="AE1" i="19"/>
  <c r="AF1" i="19"/>
  <c r="AG1" i="19"/>
  <c r="AH1" i="19"/>
  <c r="AI1" i="19"/>
  <c r="AJ1" i="19"/>
  <c r="AK1" i="19"/>
  <c r="AL1" i="19"/>
  <c r="AM1" i="19"/>
  <c r="AN1" i="19"/>
  <c r="AO1" i="19"/>
  <c r="AP1" i="19"/>
  <c r="AQ1" i="19"/>
  <c r="AR1" i="19"/>
  <c r="AS1" i="19"/>
  <c r="AT1" i="19"/>
  <c r="AU1" i="19"/>
  <c r="AV1" i="19"/>
  <c r="AW1" i="19"/>
  <c r="AX1" i="19"/>
  <c r="AY1" i="19"/>
  <c r="AZ1" i="19"/>
  <c r="BA1" i="19"/>
  <c r="BB1" i="19"/>
  <c r="BC1" i="19"/>
  <c r="BD1" i="19"/>
  <c r="BE1" i="19"/>
  <c r="BF1" i="19"/>
  <c r="BG1" i="19"/>
  <c r="BH1" i="19"/>
  <c r="C2" i="19"/>
  <c r="D2" i="19"/>
  <c r="E2" i="19"/>
  <c r="F2" i="19"/>
  <c r="G2" i="19"/>
  <c r="H2" i="19"/>
  <c r="I2" i="19"/>
  <c r="J2" i="19"/>
  <c r="K2" i="19"/>
  <c r="L2" i="19"/>
  <c r="M2" i="19"/>
  <c r="N2" i="19"/>
  <c r="O2" i="19"/>
  <c r="P2" i="19"/>
  <c r="Q2" i="19"/>
  <c r="R2" i="19"/>
  <c r="S2" i="19"/>
  <c r="T2" i="19"/>
  <c r="U2" i="19"/>
  <c r="V2" i="19"/>
  <c r="W2" i="19"/>
  <c r="X2" i="19"/>
  <c r="Y2" i="19"/>
  <c r="Z2" i="19"/>
  <c r="AA2" i="19"/>
  <c r="AB2" i="19"/>
  <c r="AC2" i="19"/>
  <c r="AD2" i="19"/>
  <c r="AE2" i="19"/>
  <c r="AF2" i="19"/>
  <c r="AG2" i="19"/>
  <c r="AH2" i="19"/>
  <c r="AI2" i="19"/>
  <c r="AJ2" i="19"/>
  <c r="AK2" i="19"/>
  <c r="AL2" i="19"/>
  <c r="AM2" i="19"/>
  <c r="AN2" i="19"/>
  <c r="AO2" i="19"/>
  <c r="AP2" i="19"/>
  <c r="AQ2" i="19"/>
  <c r="AR2" i="19"/>
  <c r="AS2" i="19"/>
  <c r="AT2" i="19"/>
  <c r="AU2" i="19"/>
  <c r="AV2" i="19"/>
  <c r="AW2" i="19"/>
  <c r="AX2" i="19"/>
  <c r="AY2" i="19"/>
  <c r="AZ2" i="19"/>
  <c r="BA2" i="19"/>
  <c r="BB2" i="19"/>
  <c r="BC2" i="19"/>
  <c r="BD2" i="19"/>
  <c r="BE2" i="19"/>
  <c r="BF2" i="19"/>
  <c r="BG2" i="19"/>
  <c r="BH2" i="19"/>
  <c r="C3" i="19"/>
  <c r="D3" i="19"/>
  <c r="E3" i="19"/>
  <c r="F3" i="19"/>
  <c r="G3" i="19"/>
  <c r="H3" i="19"/>
  <c r="I3" i="19"/>
  <c r="J3" i="19"/>
  <c r="K3" i="19"/>
  <c r="L3" i="19"/>
  <c r="M3" i="19"/>
  <c r="N3" i="19"/>
  <c r="O3" i="19"/>
  <c r="P3" i="19"/>
  <c r="Q3" i="19"/>
  <c r="R3" i="19"/>
  <c r="S3" i="19"/>
  <c r="T3" i="19"/>
  <c r="U3" i="19"/>
  <c r="V3" i="19"/>
  <c r="W3" i="19"/>
  <c r="X3" i="19"/>
  <c r="Y3" i="19"/>
  <c r="Z3" i="19"/>
  <c r="AA3" i="19"/>
  <c r="AB3" i="19"/>
  <c r="AC3" i="19"/>
  <c r="AD3" i="19"/>
  <c r="AE3" i="19"/>
  <c r="AF3" i="19"/>
  <c r="AG3" i="19"/>
  <c r="AH3" i="19"/>
  <c r="AI3" i="19"/>
  <c r="AJ3" i="19"/>
  <c r="AK3" i="19"/>
  <c r="AL3" i="19"/>
  <c r="AM3" i="19"/>
  <c r="AN3" i="19"/>
  <c r="AO3" i="19"/>
  <c r="AP3" i="19"/>
  <c r="AQ3" i="19"/>
  <c r="AR3" i="19"/>
  <c r="AS3" i="19"/>
  <c r="AT3" i="19"/>
  <c r="AU3" i="19"/>
  <c r="AV3" i="19"/>
  <c r="AW3" i="19"/>
  <c r="AX3" i="19"/>
  <c r="AY3" i="19"/>
  <c r="AZ3" i="19"/>
  <c r="BA3" i="19"/>
  <c r="BB3" i="19"/>
  <c r="BC3" i="19"/>
  <c r="BD3" i="19"/>
  <c r="BE3" i="19"/>
  <c r="BF3" i="19"/>
  <c r="BG3" i="19"/>
  <c r="BH3" i="19"/>
  <c r="C4" i="19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AK4" i="19"/>
  <c r="AL4" i="19"/>
  <c r="AM4" i="19"/>
  <c r="AN4" i="19"/>
  <c r="AO4" i="19"/>
  <c r="AP4" i="19"/>
  <c r="AQ4" i="19"/>
  <c r="AR4" i="19"/>
  <c r="AS4" i="19"/>
  <c r="AT4" i="19"/>
  <c r="AU4" i="19"/>
  <c r="AV4" i="19"/>
  <c r="AW4" i="19"/>
  <c r="AX4" i="19"/>
  <c r="AY4" i="19"/>
  <c r="AZ4" i="19"/>
  <c r="BA4" i="19"/>
  <c r="BB4" i="19"/>
  <c r="BC4" i="19"/>
  <c r="BD4" i="19"/>
  <c r="BE4" i="19"/>
  <c r="BF4" i="19"/>
  <c r="BG4" i="19"/>
  <c r="BH4" i="19"/>
  <c r="C5" i="19"/>
  <c r="D5" i="19"/>
  <c r="E5" i="19"/>
  <c r="F5" i="19"/>
  <c r="G5" i="19"/>
  <c r="H5" i="19"/>
  <c r="I5" i="19"/>
  <c r="J5" i="19"/>
  <c r="K5" i="19"/>
  <c r="L5" i="19"/>
  <c r="M5" i="19"/>
  <c r="N5" i="19"/>
  <c r="O5" i="19"/>
  <c r="P5" i="19"/>
  <c r="Q5" i="19"/>
  <c r="R5" i="19"/>
  <c r="S5" i="19"/>
  <c r="T5" i="19"/>
  <c r="U5" i="19"/>
  <c r="V5" i="19"/>
  <c r="W5" i="19"/>
  <c r="X5" i="19"/>
  <c r="Y5" i="19"/>
  <c r="Z5" i="19"/>
  <c r="AA5" i="19"/>
  <c r="AB5" i="19"/>
  <c r="AC5" i="19"/>
  <c r="AD5" i="19"/>
  <c r="AE5" i="19"/>
  <c r="AF5" i="19"/>
  <c r="AG5" i="19"/>
  <c r="AH5" i="19"/>
  <c r="AI5" i="19"/>
  <c r="AJ5" i="19"/>
  <c r="AK5" i="19"/>
  <c r="AL5" i="19"/>
  <c r="AM5" i="19"/>
  <c r="AN5" i="19"/>
  <c r="AO5" i="19"/>
  <c r="AP5" i="19"/>
  <c r="AQ5" i="19"/>
  <c r="AR5" i="19"/>
  <c r="AS5" i="19"/>
  <c r="AT5" i="19"/>
  <c r="AU5" i="19"/>
  <c r="AV5" i="19"/>
  <c r="AW5" i="19"/>
  <c r="AX5" i="19"/>
  <c r="AY5" i="19"/>
  <c r="AZ5" i="19"/>
  <c r="BA5" i="19"/>
  <c r="BB5" i="19"/>
  <c r="BC5" i="19"/>
  <c r="BD5" i="19"/>
  <c r="BE5" i="19"/>
  <c r="BF5" i="19"/>
  <c r="BG5" i="19"/>
  <c r="BH5" i="19"/>
  <c r="C6" i="19"/>
  <c r="D6" i="19"/>
  <c r="E6" i="19"/>
  <c r="F6" i="19"/>
  <c r="G6" i="19"/>
  <c r="H6" i="19"/>
  <c r="I6" i="19"/>
  <c r="J6" i="19"/>
  <c r="K6" i="19"/>
  <c r="L6" i="19"/>
  <c r="M6" i="19"/>
  <c r="N6" i="19"/>
  <c r="O6" i="19"/>
  <c r="P6" i="19"/>
  <c r="Q6" i="19"/>
  <c r="R6" i="19"/>
  <c r="S6" i="19"/>
  <c r="T6" i="19"/>
  <c r="U6" i="19"/>
  <c r="V6" i="19"/>
  <c r="W6" i="19"/>
  <c r="X6" i="19"/>
  <c r="Y6" i="19"/>
  <c r="Z6" i="19"/>
  <c r="AA6" i="19"/>
  <c r="AB6" i="19"/>
  <c r="AC6" i="19"/>
  <c r="AD6" i="19"/>
  <c r="AE6" i="19"/>
  <c r="AF6" i="19"/>
  <c r="AG6" i="19"/>
  <c r="AH6" i="19"/>
  <c r="AI6" i="19"/>
  <c r="AJ6" i="19"/>
  <c r="AK6" i="19"/>
  <c r="AL6" i="19"/>
  <c r="AM6" i="19"/>
  <c r="AN6" i="19"/>
  <c r="AO6" i="19"/>
  <c r="AP6" i="19"/>
  <c r="AQ6" i="19"/>
  <c r="AR6" i="19"/>
  <c r="AS6" i="19"/>
  <c r="AT6" i="19"/>
  <c r="AU6" i="19"/>
  <c r="AV6" i="19"/>
  <c r="AW6" i="19"/>
  <c r="AX6" i="19"/>
  <c r="AY6" i="19"/>
  <c r="AZ6" i="19"/>
  <c r="BA6" i="19"/>
  <c r="BB6" i="19"/>
  <c r="BC6" i="19"/>
  <c r="BD6" i="19"/>
  <c r="BE6" i="19"/>
  <c r="BF6" i="19"/>
  <c r="BG6" i="19"/>
  <c r="BH6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C8" i="19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AL8" i="19"/>
  <c r="AM8" i="19"/>
  <c r="AN8" i="19"/>
  <c r="AO8" i="19"/>
  <c r="AP8" i="19"/>
  <c r="AQ8" i="19"/>
  <c r="AR8" i="19"/>
  <c r="AS8" i="19"/>
  <c r="AT8" i="19"/>
  <c r="AU8" i="19"/>
  <c r="AV8" i="19"/>
  <c r="AW8" i="19"/>
  <c r="AX8" i="19"/>
  <c r="AY8" i="19"/>
  <c r="AZ8" i="19"/>
  <c r="BA8" i="19"/>
  <c r="BB8" i="19"/>
  <c r="BC8" i="19"/>
  <c r="BD8" i="19"/>
  <c r="BE8" i="19"/>
  <c r="BF8" i="19"/>
  <c r="BG8" i="19"/>
  <c r="BH8" i="19"/>
  <c r="C9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E9" i="19"/>
  <c r="AF9" i="19"/>
  <c r="AG9" i="19"/>
  <c r="AH9" i="19"/>
  <c r="AI9" i="19"/>
  <c r="AJ9" i="19"/>
  <c r="AK9" i="19"/>
  <c r="AL9" i="19"/>
  <c r="AM9" i="19"/>
  <c r="AN9" i="19"/>
  <c r="AO9" i="19"/>
  <c r="AP9" i="19"/>
  <c r="AQ9" i="19"/>
  <c r="AR9" i="19"/>
  <c r="AS9" i="19"/>
  <c r="AT9" i="19"/>
  <c r="AU9" i="19"/>
  <c r="AV9" i="19"/>
  <c r="AW9" i="19"/>
  <c r="AX9" i="19"/>
  <c r="AY9" i="19"/>
  <c r="AZ9" i="19"/>
  <c r="BA9" i="19"/>
  <c r="BB9" i="19"/>
  <c r="BC9" i="19"/>
  <c r="BD9" i="19"/>
  <c r="BE9" i="19"/>
  <c r="BF9" i="19"/>
  <c r="BG9" i="19"/>
  <c r="BH9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AC10" i="19"/>
  <c r="AD10" i="19"/>
  <c r="AE10" i="19"/>
  <c r="AF10" i="19"/>
  <c r="AG10" i="19"/>
  <c r="AH10" i="19"/>
  <c r="AI10" i="19"/>
  <c r="AJ10" i="19"/>
  <c r="AK10" i="19"/>
  <c r="AL10" i="19"/>
  <c r="AM10" i="19"/>
  <c r="AN10" i="19"/>
  <c r="AO10" i="19"/>
  <c r="AP10" i="19"/>
  <c r="AQ10" i="19"/>
  <c r="AR10" i="19"/>
  <c r="AS10" i="19"/>
  <c r="AT10" i="19"/>
  <c r="AU10" i="19"/>
  <c r="AV10" i="19"/>
  <c r="AW10" i="19"/>
  <c r="AX10" i="19"/>
  <c r="AY10" i="19"/>
  <c r="AZ10" i="19"/>
  <c r="BA10" i="19"/>
  <c r="BB10" i="19"/>
  <c r="BC10" i="19"/>
  <c r="BD10" i="19"/>
  <c r="BE10" i="19"/>
  <c r="BF10" i="19"/>
  <c r="BG10" i="19"/>
  <c r="BH10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Z11" i="19"/>
  <c r="AA11" i="19"/>
  <c r="AB11" i="19"/>
  <c r="AC11" i="19"/>
  <c r="AD11" i="19"/>
  <c r="AE11" i="19"/>
  <c r="AF11" i="19"/>
  <c r="AG11" i="19"/>
  <c r="AH11" i="19"/>
  <c r="AI11" i="19"/>
  <c r="AJ11" i="19"/>
  <c r="AK11" i="19"/>
  <c r="AL11" i="19"/>
  <c r="AM11" i="19"/>
  <c r="AN11" i="19"/>
  <c r="AO11" i="19"/>
  <c r="AP11" i="19"/>
  <c r="AQ11" i="19"/>
  <c r="AR11" i="19"/>
  <c r="AS11" i="19"/>
  <c r="AT11" i="19"/>
  <c r="AU11" i="19"/>
  <c r="AV11" i="19"/>
  <c r="AW11" i="19"/>
  <c r="AX11" i="19"/>
  <c r="AY11" i="19"/>
  <c r="AZ11" i="19"/>
  <c r="BA11" i="19"/>
  <c r="BB11" i="19"/>
  <c r="BC11" i="19"/>
  <c r="BD11" i="19"/>
  <c r="BE11" i="19"/>
  <c r="BF11" i="19"/>
  <c r="BG11" i="19"/>
  <c r="BH11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AC12" i="19"/>
  <c r="AD12" i="19"/>
  <c r="AE12" i="19"/>
  <c r="AF12" i="19"/>
  <c r="AG12" i="19"/>
  <c r="AH12" i="19"/>
  <c r="AI12" i="19"/>
  <c r="AJ12" i="19"/>
  <c r="AK12" i="19"/>
  <c r="AL12" i="19"/>
  <c r="AM12" i="19"/>
  <c r="AN12" i="19"/>
  <c r="AO12" i="19"/>
  <c r="AP12" i="19"/>
  <c r="AQ12" i="19"/>
  <c r="AR12" i="19"/>
  <c r="AS12" i="19"/>
  <c r="AT12" i="19"/>
  <c r="AU12" i="19"/>
  <c r="AV12" i="19"/>
  <c r="AW12" i="19"/>
  <c r="AX12" i="19"/>
  <c r="AY12" i="19"/>
  <c r="AZ12" i="19"/>
  <c r="BA12" i="19"/>
  <c r="BB12" i="19"/>
  <c r="BC12" i="19"/>
  <c r="BD12" i="19"/>
  <c r="BE12" i="19"/>
  <c r="BF12" i="19"/>
  <c r="BG12" i="19"/>
  <c r="BH12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X13" i="19"/>
  <c r="Y13" i="19"/>
  <c r="Z13" i="19"/>
  <c r="AA13" i="19"/>
  <c r="AB13" i="19"/>
  <c r="AC13" i="19"/>
  <c r="AD13" i="19"/>
  <c r="AE13" i="19"/>
  <c r="AF13" i="19"/>
  <c r="AG13" i="19"/>
  <c r="AH13" i="19"/>
  <c r="AI13" i="19"/>
  <c r="AJ13" i="19"/>
  <c r="AK13" i="19"/>
  <c r="AL13" i="19"/>
  <c r="AM13" i="19"/>
  <c r="AN13" i="19"/>
  <c r="AO13" i="19"/>
  <c r="AP13" i="19"/>
  <c r="AQ13" i="19"/>
  <c r="AR13" i="19"/>
  <c r="AS13" i="19"/>
  <c r="AT13" i="19"/>
  <c r="AU13" i="19"/>
  <c r="AV13" i="19"/>
  <c r="AW13" i="19"/>
  <c r="AX13" i="19"/>
  <c r="AY13" i="19"/>
  <c r="AZ13" i="19"/>
  <c r="BA13" i="19"/>
  <c r="BB13" i="19"/>
  <c r="BC13" i="19"/>
  <c r="BD13" i="19"/>
  <c r="BE13" i="19"/>
  <c r="BF13" i="19"/>
  <c r="BG13" i="19"/>
  <c r="BH13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O14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AB14" i="19"/>
  <c r="AC14" i="19"/>
  <c r="AD14" i="19"/>
  <c r="AE14" i="19"/>
  <c r="AF14" i="19"/>
  <c r="AG14" i="19"/>
  <c r="AH14" i="19"/>
  <c r="AI14" i="19"/>
  <c r="AJ14" i="19"/>
  <c r="AK14" i="19"/>
  <c r="AL14" i="19"/>
  <c r="AM14" i="19"/>
  <c r="AN14" i="19"/>
  <c r="AO14" i="19"/>
  <c r="AP14" i="19"/>
  <c r="AQ14" i="19"/>
  <c r="AR14" i="19"/>
  <c r="AS14" i="19"/>
  <c r="AT14" i="19"/>
  <c r="AU14" i="19"/>
  <c r="AV14" i="19"/>
  <c r="AW14" i="19"/>
  <c r="AX14" i="19"/>
  <c r="AY14" i="19"/>
  <c r="AZ14" i="19"/>
  <c r="BA14" i="19"/>
  <c r="BB14" i="19"/>
  <c r="BC14" i="19"/>
  <c r="BD14" i="19"/>
  <c r="BE14" i="19"/>
  <c r="BF14" i="19"/>
  <c r="BG14" i="19"/>
  <c r="BH14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F15" i="19"/>
  <c r="AG15" i="19"/>
  <c r="AH15" i="19"/>
  <c r="AI15" i="19"/>
  <c r="AJ15" i="19"/>
  <c r="AK15" i="19"/>
  <c r="AL15" i="19"/>
  <c r="AM15" i="19"/>
  <c r="AN15" i="19"/>
  <c r="AO15" i="19"/>
  <c r="AP15" i="19"/>
  <c r="AQ15" i="19"/>
  <c r="AR15" i="19"/>
  <c r="AS15" i="19"/>
  <c r="AT15" i="19"/>
  <c r="AU15" i="19"/>
  <c r="AV15" i="19"/>
  <c r="AW15" i="19"/>
  <c r="AX15" i="19"/>
  <c r="AY15" i="19"/>
  <c r="AZ15" i="19"/>
  <c r="BA15" i="19"/>
  <c r="BB15" i="19"/>
  <c r="BC15" i="19"/>
  <c r="BD15" i="19"/>
  <c r="BE15" i="19"/>
  <c r="BF15" i="19"/>
  <c r="BG15" i="19"/>
  <c r="BH15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AN16" i="19"/>
  <c r="AO16" i="19"/>
  <c r="AP16" i="19"/>
  <c r="AQ16" i="19"/>
  <c r="AR16" i="19"/>
  <c r="AS16" i="19"/>
  <c r="AT16" i="19"/>
  <c r="AU16" i="19"/>
  <c r="AV16" i="19"/>
  <c r="AW16" i="19"/>
  <c r="AX16" i="19"/>
  <c r="AY16" i="19"/>
  <c r="AZ16" i="19"/>
  <c r="BA16" i="19"/>
  <c r="BB16" i="19"/>
  <c r="BC16" i="19"/>
  <c r="BD16" i="19"/>
  <c r="BE16" i="19"/>
  <c r="BF16" i="19"/>
  <c r="BG16" i="19"/>
  <c r="BH16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AC17" i="19"/>
  <c r="AD17" i="19"/>
  <c r="AE17" i="19"/>
  <c r="AF17" i="19"/>
  <c r="AG17" i="19"/>
  <c r="AH17" i="19"/>
  <c r="AI17" i="19"/>
  <c r="AJ17" i="19"/>
  <c r="AK17" i="19"/>
  <c r="AL17" i="19"/>
  <c r="AM17" i="19"/>
  <c r="AN17" i="19"/>
  <c r="AO17" i="19"/>
  <c r="AP17" i="19"/>
  <c r="AQ17" i="19"/>
  <c r="AR17" i="19"/>
  <c r="AS17" i="19"/>
  <c r="AT17" i="19"/>
  <c r="AU17" i="19"/>
  <c r="AV17" i="19"/>
  <c r="AW17" i="19"/>
  <c r="AX17" i="19"/>
  <c r="AY17" i="19"/>
  <c r="AZ17" i="19"/>
  <c r="BA17" i="19"/>
  <c r="BB17" i="19"/>
  <c r="BC17" i="19"/>
  <c r="BD17" i="19"/>
  <c r="BE17" i="19"/>
  <c r="BF17" i="19"/>
  <c r="BG17" i="19"/>
  <c r="BH17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AL18" i="19"/>
  <c r="AM18" i="19"/>
  <c r="AN18" i="19"/>
  <c r="AO18" i="19"/>
  <c r="AP18" i="19"/>
  <c r="AQ18" i="19"/>
  <c r="AR18" i="19"/>
  <c r="AS18" i="19"/>
  <c r="AT18" i="19"/>
  <c r="AU18" i="19"/>
  <c r="AV18" i="19"/>
  <c r="AW18" i="19"/>
  <c r="AX18" i="19"/>
  <c r="AY18" i="19"/>
  <c r="AZ18" i="19"/>
  <c r="BA18" i="19"/>
  <c r="BB18" i="19"/>
  <c r="BC18" i="19"/>
  <c r="BD18" i="19"/>
  <c r="BE18" i="19"/>
  <c r="BF18" i="19"/>
  <c r="BG18" i="19"/>
  <c r="BH18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19" i="19"/>
  <c r="AT19" i="19"/>
  <c r="AU19" i="19"/>
  <c r="AV19" i="19"/>
  <c r="AW19" i="19"/>
  <c r="AX19" i="19"/>
  <c r="AY19" i="19"/>
  <c r="AZ19" i="19"/>
  <c r="BA19" i="19"/>
  <c r="BB19" i="19"/>
  <c r="BC19" i="19"/>
  <c r="BD19" i="19"/>
  <c r="BE19" i="19"/>
  <c r="BF19" i="19"/>
  <c r="BG19" i="19"/>
  <c r="BH19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AF20" i="19"/>
  <c r="AG20" i="19"/>
  <c r="AH20" i="19"/>
  <c r="AI20" i="19"/>
  <c r="AJ20" i="19"/>
  <c r="AK20" i="19"/>
  <c r="AL20" i="19"/>
  <c r="AM20" i="19"/>
  <c r="AN20" i="19"/>
  <c r="AO20" i="19"/>
  <c r="AP20" i="19"/>
  <c r="AQ20" i="19"/>
  <c r="AR20" i="19"/>
  <c r="AS20" i="19"/>
  <c r="AT20" i="19"/>
  <c r="AU20" i="19"/>
  <c r="AV20" i="19"/>
  <c r="AW20" i="19"/>
  <c r="AX20" i="19"/>
  <c r="AY20" i="19"/>
  <c r="AZ20" i="19"/>
  <c r="BA20" i="19"/>
  <c r="BB20" i="19"/>
  <c r="BC20" i="19"/>
  <c r="BD20" i="19"/>
  <c r="BE20" i="19"/>
  <c r="BF20" i="19"/>
  <c r="BG20" i="19"/>
  <c r="BH20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AC21" i="19"/>
  <c r="AD21" i="19"/>
  <c r="AE21" i="19"/>
  <c r="AF21" i="19"/>
  <c r="AG21" i="19"/>
  <c r="AH21" i="19"/>
  <c r="AI21" i="19"/>
  <c r="AJ21" i="19"/>
  <c r="AK21" i="19"/>
  <c r="AL21" i="19"/>
  <c r="AM21" i="19"/>
  <c r="AN21" i="19"/>
  <c r="AO21" i="19"/>
  <c r="AP21" i="19"/>
  <c r="AQ21" i="19"/>
  <c r="AR21" i="19"/>
  <c r="AS21" i="19"/>
  <c r="AT21" i="19"/>
  <c r="AU21" i="19"/>
  <c r="AV21" i="19"/>
  <c r="AW21" i="19"/>
  <c r="AX21" i="19"/>
  <c r="AY21" i="19"/>
  <c r="AZ21" i="19"/>
  <c r="BA21" i="19"/>
  <c r="BB21" i="19"/>
  <c r="BC21" i="19"/>
  <c r="BD21" i="19"/>
  <c r="BE21" i="19"/>
  <c r="BF21" i="19"/>
  <c r="BG21" i="19"/>
  <c r="BH21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AC22" i="19"/>
  <c r="AD22" i="19"/>
  <c r="AE22" i="19"/>
  <c r="AF22" i="19"/>
  <c r="AG22" i="19"/>
  <c r="AH22" i="19"/>
  <c r="AI22" i="19"/>
  <c r="AJ22" i="19"/>
  <c r="AK22" i="19"/>
  <c r="AL22" i="19"/>
  <c r="AM22" i="19"/>
  <c r="AN22" i="19"/>
  <c r="AO22" i="19"/>
  <c r="AP22" i="19"/>
  <c r="AQ22" i="19"/>
  <c r="AR22" i="19"/>
  <c r="AS22" i="19"/>
  <c r="AT22" i="19"/>
  <c r="AU22" i="19"/>
  <c r="AV22" i="19"/>
  <c r="AW22" i="19"/>
  <c r="AX22" i="19"/>
  <c r="AY22" i="19"/>
  <c r="AZ22" i="19"/>
  <c r="BA22" i="19"/>
  <c r="BB22" i="19"/>
  <c r="BC22" i="19"/>
  <c r="BD22" i="19"/>
  <c r="BE22" i="19"/>
  <c r="BF22" i="19"/>
  <c r="BG22" i="19"/>
  <c r="BH22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AC23" i="19"/>
  <c r="AD23" i="19"/>
  <c r="AE23" i="19"/>
  <c r="AF23" i="19"/>
  <c r="AG23" i="19"/>
  <c r="AH23" i="19"/>
  <c r="AI23" i="19"/>
  <c r="AJ23" i="19"/>
  <c r="AK23" i="19"/>
  <c r="AL23" i="19"/>
  <c r="AM23" i="19"/>
  <c r="AN23" i="19"/>
  <c r="AO23" i="19"/>
  <c r="AP23" i="19"/>
  <c r="AQ23" i="19"/>
  <c r="AR23" i="19"/>
  <c r="AS23" i="19"/>
  <c r="AT23" i="19"/>
  <c r="AU23" i="19"/>
  <c r="AV23" i="19"/>
  <c r="AW23" i="19"/>
  <c r="AX23" i="19"/>
  <c r="AY23" i="19"/>
  <c r="AZ23" i="19"/>
  <c r="BA23" i="19"/>
  <c r="BB23" i="19"/>
  <c r="BC23" i="19"/>
  <c r="BD23" i="19"/>
  <c r="BE23" i="19"/>
  <c r="BF23" i="19"/>
  <c r="BG23" i="19"/>
  <c r="BH23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AD24" i="19"/>
  <c r="AE24" i="19"/>
  <c r="AF24" i="19"/>
  <c r="AG24" i="19"/>
  <c r="AH24" i="19"/>
  <c r="AI24" i="19"/>
  <c r="AJ24" i="19"/>
  <c r="AK24" i="19"/>
  <c r="AL24" i="19"/>
  <c r="AM24" i="19"/>
  <c r="AN24" i="19"/>
  <c r="AO24" i="19"/>
  <c r="AP24" i="19"/>
  <c r="AQ24" i="19"/>
  <c r="AR24" i="19"/>
  <c r="AS24" i="19"/>
  <c r="AT24" i="19"/>
  <c r="AU24" i="19"/>
  <c r="AV24" i="19"/>
  <c r="AW24" i="19"/>
  <c r="AX24" i="19"/>
  <c r="AY24" i="19"/>
  <c r="AZ24" i="19"/>
  <c r="BA24" i="19"/>
  <c r="BB24" i="19"/>
  <c r="BC24" i="19"/>
  <c r="BD24" i="19"/>
  <c r="BE24" i="19"/>
  <c r="BF24" i="19"/>
  <c r="BG24" i="19"/>
  <c r="BH24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AL25" i="19"/>
  <c r="AM25" i="19"/>
  <c r="AN25" i="19"/>
  <c r="AO25" i="19"/>
  <c r="AP25" i="19"/>
  <c r="AQ25" i="19"/>
  <c r="AR25" i="19"/>
  <c r="AS25" i="19"/>
  <c r="AT25" i="19"/>
  <c r="AU25" i="19"/>
  <c r="AV25" i="19"/>
  <c r="AW25" i="19"/>
  <c r="AX25" i="19"/>
  <c r="AY25" i="19"/>
  <c r="AZ25" i="19"/>
  <c r="BA25" i="19"/>
  <c r="BB25" i="19"/>
  <c r="BC25" i="19"/>
  <c r="BD25" i="19"/>
  <c r="BE25" i="19"/>
  <c r="BF25" i="19"/>
  <c r="BG25" i="19"/>
  <c r="BH25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26" i="19"/>
  <c r="AT26" i="19"/>
  <c r="AU26" i="19"/>
  <c r="AV26" i="19"/>
  <c r="AW26" i="19"/>
  <c r="AX26" i="19"/>
  <c r="AY26" i="19"/>
  <c r="AZ26" i="19"/>
  <c r="BA26" i="19"/>
  <c r="BB26" i="19"/>
  <c r="BC26" i="19"/>
  <c r="BD26" i="19"/>
  <c r="BE26" i="19"/>
  <c r="BF26" i="19"/>
  <c r="BG26" i="19"/>
  <c r="BH26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AL27" i="19"/>
  <c r="AM27" i="19"/>
  <c r="AN27" i="19"/>
  <c r="AO27" i="19"/>
  <c r="AP27" i="19"/>
  <c r="AQ27" i="19"/>
  <c r="AR27" i="19"/>
  <c r="AS27" i="19"/>
  <c r="AT27" i="19"/>
  <c r="AU27" i="19"/>
  <c r="AV27" i="19"/>
  <c r="AW27" i="19"/>
  <c r="AX27" i="19"/>
  <c r="AY27" i="19"/>
  <c r="AZ27" i="19"/>
  <c r="BA27" i="19"/>
  <c r="BB27" i="19"/>
  <c r="BC27" i="19"/>
  <c r="BD27" i="19"/>
  <c r="BE27" i="19"/>
  <c r="BF27" i="19"/>
  <c r="BG27" i="19"/>
  <c r="BH27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AL28" i="19"/>
  <c r="AM28" i="19"/>
  <c r="AN28" i="19"/>
  <c r="AO28" i="19"/>
  <c r="AP28" i="19"/>
  <c r="AQ28" i="19"/>
  <c r="AR28" i="19"/>
  <c r="AS28" i="19"/>
  <c r="AT28" i="19"/>
  <c r="AU28" i="19"/>
  <c r="AV28" i="19"/>
  <c r="AW28" i="19"/>
  <c r="AX28" i="19"/>
  <c r="AY28" i="19"/>
  <c r="AZ28" i="19"/>
  <c r="BA28" i="19"/>
  <c r="BB28" i="19"/>
  <c r="BC28" i="19"/>
  <c r="BD28" i="19"/>
  <c r="BE28" i="19"/>
  <c r="BF28" i="19"/>
  <c r="BG28" i="19"/>
  <c r="BH28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AK29" i="19"/>
  <c r="AL29" i="19"/>
  <c r="AM29" i="19"/>
  <c r="AN29" i="19"/>
  <c r="AO29" i="19"/>
  <c r="AP29" i="19"/>
  <c r="AQ29" i="19"/>
  <c r="AR29" i="19"/>
  <c r="AS29" i="19"/>
  <c r="AT29" i="19"/>
  <c r="AU29" i="19"/>
  <c r="AV29" i="19"/>
  <c r="AW29" i="19"/>
  <c r="AX29" i="19"/>
  <c r="AY29" i="19"/>
  <c r="AZ29" i="19"/>
  <c r="BA29" i="19"/>
  <c r="BB29" i="19"/>
  <c r="BC29" i="19"/>
  <c r="BD29" i="19"/>
  <c r="BE29" i="19"/>
  <c r="BF29" i="19"/>
  <c r="BG29" i="19"/>
  <c r="BH29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AL30" i="19"/>
  <c r="AM30" i="19"/>
  <c r="AN30" i="19"/>
  <c r="AO30" i="19"/>
  <c r="AP30" i="19"/>
  <c r="AQ30" i="19"/>
  <c r="AR30" i="19"/>
  <c r="AS30" i="19"/>
  <c r="AT30" i="19"/>
  <c r="AU30" i="19"/>
  <c r="AV30" i="19"/>
  <c r="AW30" i="19"/>
  <c r="AX30" i="19"/>
  <c r="AY30" i="19"/>
  <c r="AZ30" i="19"/>
  <c r="BA30" i="19"/>
  <c r="BB30" i="19"/>
  <c r="BC30" i="19"/>
  <c r="BD30" i="19"/>
  <c r="BE30" i="19"/>
  <c r="BF30" i="19"/>
  <c r="BG30" i="19"/>
  <c r="BH30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G31" i="19"/>
  <c r="AH31" i="19"/>
  <c r="AI31" i="19"/>
  <c r="AJ31" i="19"/>
  <c r="AK31" i="19"/>
  <c r="AL31" i="19"/>
  <c r="AM31" i="19"/>
  <c r="AN31" i="19"/>
  <c r="AO31" i="19"/>
  <c r="AP31" i="19"/>
  <c r="AQ31" i="19"/>
  <c r="AR31" i="19"/>
  <c r="AS31" i="19"/>
  <c r="AT31" i="19"/>
  <c r="AU31" i="19"/>
  <c r="AV31" i="19"/>
  <c r="AW31" i="19"/>
  <c r="AX31" i="19"/>
  <c r="AY31" i="19"/>
  <c r="AZ31" i="19"/>
  <c r="BA31" i="19"/>
  <c r="BB31" i="19"/>
  <c r="BC31" i="19"/>
  <c r="BD31" i="19"/>
  <c r="BE31" i="19"/>
  <c r="BF31" i="19"/>
  <c r="BG31" i="19"/>
  <c r="BH31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AH32" i="19"/>
  <c r="AI32" i="19"/>
  <c r="AJ32" i="19"/>
  <c r="AK32" i="19"/>
  <c r="AL32" i="19"/>
  <c r="AM32" i="19"/>
  <c r="AN32" i="19"/>
  <c r="AO32" i="19"/>
  <c r="AP32" i="19"/>
  <c r="AQ32" i="19"/>
  <c r="AR32" i="19"/>
  <c r="AS32" i="19"/>
  <c r="AT32" i="19"/>
  <c r="AU32" i="19"/>
  <c r="AV32" i="19"/>
  <c r="AW32" i="19"/>
  <c r="AX32" i="19"/>
  <c r="AY32" i="19"/>
  <c r="AZ32" i="19"/>
  <c r="BA32" i="19"/>
  <c r="BB32" i="19"/>
  <c r="BC32" i="19"/>
  <c r="BD32" i="19"/>
  <c r="BE32" i="19"/>
  <c r="BF32" i="19"/>
  <c r="BG32" i="19"/>
  <c r="BH32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3" i="19"/>
  <c r="AT33" i="19"/>
  <c r="AU33" i="19"/>
  <c r="AV33" i="19"/>
  <c r="AW33" i="19"/>
  <c r="AX33" i="19"/>
  <c r="AY33" i="19"/>
  <c r="AZ33" i="19"/>
  <c r="BA33" i="19"/>
  <c r="BB33" i="19"/>
  <c r="BC33" i="19"/>
  <c r="BD33" i="19"/>
  <c r="BE33" i="19"/>
  <c r="BF33" i="19"/>
  <c r="BG33" i="19"/>
  <c r="BH33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AH34" i="19"/>
  <c r="AI34" i="19"/>
  <c r="AJ34" i="19"/>
  <c r="AK34" i="19"/>
  <c r="AL34" i="19"/>
  <c r="AM34" i="19"/>
  <c r="AN34" i="19"/>
  <c r="AO34" i="19"/>
  <c r="AP34" i="19"/>
  <c r="AQ34" i="19"/>
  <c r="AR34" i="19"/>
  <c r="AS34" i="19"/>
  <c r="AT34" i="19"/>
  <c r="AU34" i="19"/>
  <c r="AV34" i="19"/>
  <c r="AW34" i="19"/>
  <c r="AX34" i="19"/>
  <c r="AY34" i="19"/>
  <c r="AZ34" i="19"/>
  <c r="BA34" i="19"/>
  <c r="BB34" i="19"/>
  <c r="BC34" i="19"/>
  <c r="BD34" i="19"/>
  <c r="BE34" i="19"/>
  <c r="BF34" i="19"/>
  <c r="BG34" i="19"/>
  <c r="BH34" i="19"/>
  <c r="B2" i="19"/>
  <c r="B3" i="19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1" i="19"/>
  <c r="S22" i="16" l="1"/>
  <c r="AA28" i="16"/>
  <c r="AB28" i="16"/>
  <c r="AC28" i="16"/>
  <c r="AD28" i="16"/>
  <c r="AE28" i="16"/>
  <c r="AA29" i="16"/>
  <c r="AB29" i="16"/>
  <c r="AC29" i="16"/>
  <c r="AD29" i="16"/>
  <c r="AE29" i="16"/>
  <c r="AA30" i="16"/>
  <c r="AB30" i="16"/>
  <c r="AC30" i="16"/>
  <c r="AD30" i="16"/>
  <c r="AE30" i="16"/>
  <c r="AA31" i="16"/>
  <c r="AB31" i="16"/>
  <c r="AC31" i="16"/>
  <c r="AD31" i="16"/>
  <c r="AE31" i="16"/>
  <c r="AA32" i="16"/>
  <c r="AB32" i="16"/>
  <c r="AC32" i="16"/>
  <c r="AD32" i="16"/>
  <c r="AE32" i="16"/>
  <c r="AA33" i="16"/>
  <c r="AB33" i="16"/>
  <c r="AC33" i="16"/>
  <c r="AD33" i="16"/>
  <c r="AE33" i="16"/>
  <c r="AA34" i="16"/>
  <c r="AB34" i="16"/>
  <c r="AC34" i="16"/>
  <c r="AD34" i="16"/>
  <c r="AE34" i="16"/>
  <c r="AA35" i="16"/>
  <c r="AB35" i="16"/>
  <c r="AC35" i="16"/>
  <c r="AD35" i="16"/>
  <c r="AE35" i="16"/>
  <c r="AA36" i="16"/>
  <c r="AB36" i="16"/>
  <c r="AC36" i="16"/>
  <c r="AD36" i="16"/>
  <c r="AE36" i="16"/>
  <c r="AA37" i="16"/>
  <c r="AB37" i="16"/>
  <c r="AC37" i="16"/>
  <c r="AD37" i="16"/>
  <c r="AE37" i="16"/>
  <c r="AA38" i="16"/>
  <c r="AB38" i="16"/>
  <c r="AC38" i="16"/>
  <c r="AD38" i="16"/>
  <c r="AE38" i="16"/>
  <c r="AA39" i="16"/>
  <c r="AB39" i="16"/>
  <c r="AC39" i="16"/>
  <c r="AD39" i="16"/>
  <c r="AE39" i="16"/>
  <c r="AA40" i="16"/>
  <c r="AB40" i="16"/>
  <c r="AC40" i="16"/>
  <c r="AD40" i="16"/>
  <c r="AE40" i="16"/>
  <c r="AA41" i="16"/>
  <c r="AB41" i="16"/>
  <c r="AC41" i="16"/>
  <c r="AD41" i="16"/>
  <c r="AE41" i="16"/>
  <c r="AA42" i="16"/>
  <c r="AA43" i="16"/>
  <c r="AB27" i="16"/>
  <c r="AC27" i="16"/>
  <c r="AD27" i="16"/>
  <c r="AE27" i="16"/>
  <c r="AA27" i="16"/>
  <c r="AB26" i="16"/>
  <c r="AC26" i="16"/>
  <c r="AD26" i="16"/>
  <c r="AE26" i="16"/>
  <c r="AF26" i="16"/>
  <c r="AA26" i="16"/>
  <c r="H37" i="16" l="1"/>
  <c r="H25" i="16"/>
  <c r="H27" i="16"/>
  <c r="H29" i="16"/>
  <c r="H33" i="16"/>
  <c r="I22" i="16"/>
  <c r="J22" i="16"/>
  <c r="K22" i="16"/>
  <c r="L22" i="16"/>
  <c r="M22" i="16"/>
  <c r="N22" i="16"/>
  <c r="O22" i="16"/>
  <c r="P22" i="16"/>
  <c r="Q22" i="16"/>
  <c r="R22" i="16"/>
  <c r="U25" i="16"/>
  <c r="V25" i="16"/>
  <c r="U26" i="16"/>
  <c r="V26" i="16"/>
  <c r="U27" i="16"/>
  <c r="V27" i="16"/>
  <c r="U28" i="16"/>
  <c r="V28" i="16"/>
  <c r="U29" i="16"/>
  <c r="V29" i="16"/>
  <c r="U30" i="16"/>
  <c r="V30" i="16"/>
  <c r="U31" i="16"/>
  <c r="V31" i="16"/>
  <c r="U32" i="16"/>
  <c r="V32" i="16"/>
  <c r="U33" i="16"/>
  <c r="V33" i="16"/>
  <c r="U34" i="16"/>
  <c r="V34" i="16"/>
  <c r="U35" i="16"/>
  <c r="V35" i="16"/>
  <c r="U36" i="16"/>
  <c r="V36" i="16"/>
  <c r="U37" i="16"/>
  <c r="V37" i="16"/>
  <c r="U38" i="16"/>
  <c r="V38" i="16"/>
  <c r="U39" i="16"/>
  <c r="V39" i="16"/>
  <c r="U40" i="16"/>
  <c r="V40" i="16"/>
  <c r="U41" i="16"/>
  <c r="V41" i="16"/>
  <c r="U42" i="16"/>
  <c r="V42" i="16"/>
  <c r="U43" i="16"/>
  <c r="V43" i="16"/>
  <c r="U44" i="16"/>
  <c r="V44" i="16"/>
  <c r="U45" i="16"/>
  <c r="V45" i="16"/>
  <c r="U46" i="16"/>
  <c r="V46" i="16"/>
  <c r="U47" i="16"/>
  <c r="V47" i="16"/>
  <c r="U48" i="16"/>
  <c r="V48" i="16"/>
  <c r="U49" i="16"/>
  <c r="V49" i="16"/>
  <c r="U50" i="16"/>
  <c r="V50" i="16"/>
  <c r="U51" i="16"/>
  <c r="V51" i="16"/>
  <c r="U52" i="16"/>
  <c r="V52" i="16"/>
  <c r="U53" i="16"/>
  <c r="V53" i="16"/>
  <c r="U54" i="16"/>
  <c r="V54" i="16"/>
  <c r="U55" i="16"/>
  <c r="V55" i="16"/>
  <c r="U56" i="16"/>
  <c r="V56" i="16"/>
  <c r="V24" i="16"/>
  <c r="U24" i="16"/>
  <c r="AN12" i="18"/>
  <c r="S31" i="16" s="1"/>
  <c r="AL5" i="18"/>
  <c r="AN5" i="18" s="1"/>
  <c r="S24" i="16" s="1"/>
  <c r="AM5" i="18"/>
  <c r="AL6" i="18"/>
  <c r="AN6" i="18" s="1"/>
  <c r="S25" i="16" s="1"/>
  <c r="AM6" i="18"/>
  <c r="AL7" i="18"/>
  <c r="AN7" i="18" s="1"/>
  <c r="S26" i="16" s="1"/>
  <c r="AM7" i="18"/>
  <c r="AL8" i="18"/>
  <c r="AN8" i="18" s="1"/>
  <c r="S27" i="16" s="1"/>
  <c r="AM8" i="18"/>
  <c r="AL9" i="18"/>
  <c r="AN9" i="18" s="1"/>
  <c r="S28" i="16" s="1"/>
  <c r="AM9" i="18"/>
  <c r="AL10" i="18"/>
  <c r="AN10" i="18" s="1"/>
  <c r="S29" i="16" s="1"/>
  <c r="AM10" i="18"/>
  <c r="AL11" i="18"/>
  <c r="AN11" i="18" s="1"/>
  <c r="S30" i="16" s="1"/>
  <c r="AM11" i="18"/>
  <c r="AL12" i="18"/>
  <c r="AM12" i="18"/>
  <c r="AL13" i="18"/>
  <c r="AN13" i="18" s="1"/>
  <c r="S32" i="16" s="1"/>
  <c r="AM13" i="18"/>
  <c r="AL14" i="18"/>
  <c r="AN14" i="18" s="1"/>
  <c r="S33" i="16" s="1"/>
  <c r="AM14" i="18"/>
  <c r="AL15" i="18"/>
  <c r="AN15" i="18" s="1"/>
  <c r="S34" i="16" s="1"/>
  <c r="AM15" i="18"/>
  <c r="AL16" i="18"/>
  <c r="AN16" i="18" s="1"/>
  <c r="S35" i="16" s="1"/>
  <c r="AM16" i="18"/>
  <c r="AL17" i="18"/>
  <c r="AN17" i="18" s="1"/>
  <c r="S36" i="16" s="1"/>
  <c r="AM17" i="18"/>
  <c r="AL18" i="18"/>
  <c r="AN18" i="18" s="1"/>
  <c r="S37" i="16" s="1"/>
  <c r="AM18" i="18"/>
  <c r="AM4" i="18"/>
  <c r="AL4" i="18"/>
  <c r="AN4" i="18" s="1"/>
  <c r="S23" i="16" s="1"/>
  <c r="AK7" i="18"/>
  <c r="AK15" i="18"/>
  <c r="AB15" i="18"/>
  <c r="R34" i="16" s="1"/>
  <c r="AB17" i="18"/>
  <c r="R36" i="16" s="1"/>
  <c r="AA5" i="18"/>
  <c r="AA6" i="18"/>
  <c r="Q25" i="16" s="1"/>
  <c r="AA7" i="18"/>
  <c r="Q26" i="16" s="1"/>
  <c r="AA8" i="18"/>
  <c r="AA9" i="18"/>
  <c r="Q28" i="16" s="1"/>
  <c r="AA10" i="18"/>
  <c r="AA11" i="18"/>
  <c r="Q30" i="16" s="1"/>
  <c r="AA12" i="18"/>
  <c r="AA13" i="18"/>
  <c r="AA14" i="18"/>
  <c r="Q33" i="16" s="1"/>
  <c r="AA15" i="18"/>
  <c r="Q34" i="16" s="1"/>
  <c r="AA16" i="18"/>
  <c r="AA17" i="18"/>
  <c r="Q36" i="16" s="1"/>
  <c r="AA18" i="18"/>
  <c r="AA4" i="18"/>
  <c r="Q23" i="16" s="1"/>
  <c r="Z6" i="18"/>
  <c r="P25" i="16" s="1"/>
  <c r="Z7" i="18"/>
  <c r="P26" i="16" s="1"/>
  <c r="Z11" i="18"/>
  <c r="Z14" i="18"/>
  <c r="Z15" i="18"/>
  <c r="P34" i="16" s="1"/>
  <c r="Q5" i="18"/>
  <c r="Z5" i="18" s="1"/>
  <c r="Q6" i="18"/>
  <c r="Q7" i="18"/>
  <c r="Q8" i="18"/>
  <c r="Z8" i="18" s="1"/>
  <c r="Q9" i="18"/>
  <c r="Z9" i="18" s="1"/>
  <c r="Q10" i="18"/>
  <c r="Z10" i="18" s="1"/>
  <c r="Q11" i="18"/>
  <c r="Q12" i="18"/>
  <c r="Z12" i="18" s="1"/>
  <c r="Q13" i="18"/>
  <c r="Z13" i="18" s="1"/>
  <c r="Q14" i="18"/>
  <c r="Q15" i="18"/>
  <c r="Q16" i="18"/>
  <c r="Z16" i="18" s="1"/>
  <c r="Q17" i="18"/>
  <c r="Z17" i="18" s="1"/>
  <c r="Q18" i="18"/>
  <c r="Z18" i="18" s="1"/>
  <c r="Q4" i="18"/>
  <c r="Z4" i="18" s="1"/>
  <c r="C18" i="18"/>
  <c r="D18" i="18"/>
  <c r="D18" i="20" s="1"/>
  <c r="E18" i="18"/>
  <c r="E18" i="20" s="1"/>
  <c r="F18" i="18"/>
  <c r="F18" i="20" s="1"/>
  <c r="G18" i="18"/>
  <c r="G18" i="20" s="1"/>
  <c r="G17" i="18"/>
  <c r="G17" i="20" s="1"/>
  <c r="F17" i="18"/>
  <c r="F17" i="20" s="1"/>
  <c r="E17" i="18"/>
  <c r="E17" i="20" s="1"/>
  <c r="D17" i="18"/>
  <c r="C17" i="18"/>
  <c r="C15" i="18"/>
  <c r="D15" i="18"/>
  <c r="D15" i="20" s="1"/>
  <c r="E15" i="18"/>
  <c r="E15" i="20" s="1"/>
  <c r="F15" i="18"/>
  <c r="F15" i="20" s="1"/>
  <c r="G15" i="18"/>
  <c r="G15" i="20" s="1"/>
  <c r="C16" i="18"/>
  <c r="D16" i="18"/>
  <c r="E16" i="18"/>
  <c r="E16" i="20" s="1"/>
  <c r="F16" i="18"/>
  <c r="F16" i="20" s="1"/>
  <c r="G16" i="18"/>
  <c r="G16" i="20" s="1"/>
  <c r="G14" i="18"/>
  <c r="G14" i="20" s="1"/>
  <c r="F14" i="18"/>
  <c r="F14" i="20" s="1"/>
  <c r="E14" i="18"/>
  <c r="E14" i="20" s="1"/>
  <c r="D14" i="18"/>
  <c r="D14" i="20" s="1"/>
  <c r="C14" i="18"/>
  <c r="C12" i="18"/>
  <c r="D12" i="18"/>
  <c r="E12" i="18"/>
  <c r="E12" i="20" s="1"/>
  <c r="F12" i="18"/>
  <c r="F12" i="20" s="1"/>
  <c r="G12" i="18"/>
  <c r="G12" i="20" s="1"/>
  <c r="C13" i="18"/>
  <c r="D13" i="18"/>
  <c r="D13" i="20" s="1"/>
  <c r="E13" i="18"/>
  <c r="F13" i="18"/>
  <c r="F13" i="20" s="1"/>
  <c r="G13" i="18"/>
  <c r="G13" i="20" s="1"/>
  <c r="G11" i="18"/>
  <c r="F11" i="18"/>
  <c r="F11" i="20" s="1"/>
  <c r="E11" i="18"/>
  <c r="E11" i="20" s="1"/>
  <c r="D11" i="18"/>
  <c r="D11" i="20" s="1"/>
  <c r="C11" i="18"/>
  <c r="B11" i="18"/>
  <c r="B12" i="18"/>
  <c r="B13" i="18"/>
  <c r="B13" i="20" s="1"/>
  <c r="T13" i="20" s="1"/>
  <c r="G10" i="18"/>
  <c r="F10" i="18"/>
  <c r="F10" i="20" s="1"/>
  <c r="E10" i="18"/>
  <c r="E10" i="20" s="1"/>
  <c r="D10" i="18"/>
  <c r="D10" i="20" s="1"/>
  <c r="C10" i="18"/>
  <c r="B9" i="18"/>
  <c r="C9" i="18"/>
  <c r="J9" i="18" s="1"/>
  <c r="D9" i="18"/>
  <c r="E9" i="18"/>
  <c r="E9" i="20" s="1"/>
  <c r="F9" i="18"/>
  <c r="F9" i="20" s="1"/>
  <c r="G9" i="18"/>
  <c r="G9" i="20" s="1"/>
  <c r="G8" i="18"/>
  <c r="G8" i="20" s="1"/>
  <c r="F8" i="18"/>
  <c r="F8" i="20" s="1"/>
  <c r="E8" i="18"/>
  <c r="D8" i="18"/>
  <c r="D8" i="20" s="1"/>
  <c r="C8" i="18"/>
  <c r="G7" i="18"/>
  <c r="F7" i="18"/>
  <c r="F7" i="20" s="1"/>
  <c r="E7" i="18"/>
  <c r="E7" i="20" s="1"/>
  <c r="D7" i="18"/>
  <c r="D7" i="20" s="1"/>
  <c r="C7" i="18"/>
  <c r="C6" i="18"/>
  <c r="D6" i="18"/>
  <c r="D6" i="20" s="1"/>
  <c r="E6" i="18"/>
  <c r="E6" i="20" s="1"/>
  <c r="F6" i="18"/>
  <c r="F6" i="20" s="1"/>
  <c r="G6" i="18"/>
  <c r="G6" i="20" s="1"/>
  <c r="G5" i="18"/>
  <c r="G5" i="20" s="1"/>
  <c r="F5" i="18"/>
  <c r="F5" i="20" s="1"/>
  <c r="E5" i="18"/>
  <c r="E5" i="20" s="1"/>
  <c r="D5" i="18"/>
  <c r="C5" i="18"/>
  <c r="G4" i="18"/>
  <c r="G4" i="20" s="1"/>
  <c r="G4" i="14"/>
  <c r="F4" i="18"/>
  <c r="F4" i="20" s="1"/>
  <c r="F4" i="14"/>
  <c r="E4" i="18"/>
  <c r="E4" i="20" s="1"/>
  <c r="E4" i="14"/>
  <c r="D4" i="18"/>
  <c r="D4" i="20" s="1"/>
  <c r="D4" i="14"/>
  <c r="D5" i="14"/>
  <c r="C4" i="18"/>
  <c r="C4" i="14"/>
  <c r="B18" i="18"/>
  <c r="B18" i="20" s="1"/>
  <c r="T18" i="20" s="1"/>
  <c r="B17" i="18"/>
  <c r="B17" i="20" s="1"/>
  <c r="T17" i="20" s="1"/>
  <c r="B33" i="14"/>
  <c r="B15" i="18"/>
  <c r="B16" i="18"/>
  <c r="B14" i="18"/>
  <c r="B14" i="20" s="1"/>
  <c r="T14" i="20" s="1"/>
  <c r="B28" i="14"/>
  <c r="B10" i="18"/>
  <c r="B10" i="20" s="1"/>
  <c r="T10" i="20" s="1"/>
  <c r="B22" i="14"/>
  <c r="B8" i="18"/>
  <c r="B8" i="20" s="1"/>
  <c r="T8" i="20" s="1"/>
  <c r="B19" i="14"/>
  <c r="B7" i="18"/>
  <c r="B12" i="14"/>
  <c r="B6" i="18"/>
  <c r="B6" i="20" s="1"/>
  <c r="T6" i="20" s="1"/>
  <c r="B5" i="18"/>
  <c r="B4" i="18"/>
  <c r="B4" i="20" s="1"/>
  <c r="T4" i="20" s="1"/>
  <c r="B4" i="14"/>
  <c r="B5" i="14"/>
  <c r="A18" i="18"/>
  <c r="A6" i="18"/>
  <c r="CO113" i="10"/>
  <c r="D14" i="17" s="1"/>
  <c r="CO117" i="10"/>
  <c r="D18" i="17" s="1"/>
  <c r="CO129" i="10"/>
  <c r="D30" i="17" s="1"/>
  <c r="CO133" i="10"/>
  <c r="D34" i="17" s="1"/>
  <c r="E15" i="17"/>
  <c r="C28" i="17"/>
  <c r="B29" i="17"/>
  <c r="E33" i="17"/>
  <c r="DP215" i="9"/>
  <c r="DQ215" i="9"/>
  <c r="DP216" i="9"/>
  <c r="DQ216" i="9"/>
  <c r="DP217" i="9"/>
  <c r="DR217" i="9" s="1"/>
  <c r="C5" i="17" s="1"/>
  <c r="DQ217" i="9"/>
  <c r="DP218" i="9"/>
  <c r="DR218" i="9" s="1"/>
  <c r="C6" i="17" s="1"/>
  <c r="DQ218" i="9"/>
  <c r="DP219" i="9"/>
  <c r="DQ219" i="9"/>
  <c r="DR219" i="9" s="1"/>
  <c r="C7" i="17" s="1"/>
  <c r="DP220" i="9"/>
  <c r="DQ220" i="9"/>
  <c r="DP221" i="9"/>
  <c r="DQ221" i="9"/>
  <c r="DP222" i="9"/>
  <c r="DQ222" i="9"/>
  <c r="DR222" i="9" s="1"/>
  <c r="C10" i="17" s="1"/>
  <c r="DP223" i="9"/>
  <c r="DQ223" i="9"/>
  <c r="DR223" i="9" s="1"/>
  <c r="C11" i="17" s="1"/>
  <c r="DP224" i="9"/>
  <c r="DR224" i="9" s="1"/>
  <c r="C12" i="17" s="1"/>
  <c r="DQ224" i="9"/>
  <c r="DP225" i="9"/>
  <c r="DR225" i="9" s="1"/>
  <c r="C13" i="17" s="1"/>
  <c r="DQ225" i="9"/>
  <c r="DP226" i="9"/>
  <c r="DQ226" i="9"/>
  <c r="DR226" i="9"/>
  <c r="C14" i="17" s="1"/>
  <c r="DP227" i="9"/>
  <c r="DQ227" i="9"/>
  <c r="DR227" i="9" s="1"/>
  <c r="C15" i="17" s="1"/>
  <c r="DP228" i="9"/>
  <c r="DQ228" i="9"/>
  <c r="DP229" i="9"/>
  <c r="DQ229" i="9"/>
  <c r="DP230" i="9"/>
  <c r="DQ230" i="9"/>
  <c r="DR230" i="9"/>
  <c r="C18" i="17" s="1"/>
  <c r="DP231" i="9"/>
  <c r="DQ231" i="9"/>
  <c r="DP232" i="9"/>
  <c r="DR232" i="9" s="1"/>
  <c r="C20" i="17" s="1"/>
  <c r="DQ232" i="9"/>
  <c r="DP233" i="9"/>
  <c r="DR233" i="9" s="1"/>
  <c r="C21" i="17" s="1"/>
  <c r="DQ233" i="9"/>
  <c r="DP234" i="9"/>
  <c r="DQ234" i="9"/>
  <c r="DR234" i="9"/>
  <c r="C22" i="17" s="1"/>
  <c r="DP235" i="9"/>
  <c r="DQ235" i="9"/>
  <c r="DR235" i="9" s="1"/>
  <c r="C23" i="17" s="1"/>
  <c r="DP236" i="9"/>
  <c r="DQ236" i="9"/>
  <c r="DP237" i="9"/>
  <c r="DQ237" i="9"/>
  <c r="DP238" i="9"/>
  <c r="DR238" i="9" s="1"/>
  <c r="C26" i="17" s="1"/>
  <c r="DQ238" i="9"/>
  <c r="DP239" i="9"/>
  <c r="DQ239" i="9"/>
  <c r="DP240" i="9"/>
  <c r="DR240" i="9" s="1"/>
  <c r="DQ240" i="9"/>
  <c r="DP241" i="9"/>
  <c r="DQ241" i="9"/>
  <c r="DP242" i="9"/>
  <c r="DR242" i="9" s="1"/>
  <c r="C30" i="17" s="1"/>
  <c r="DQ242" i="9"/>
  <c r="DP243" i="9"/>
  <c r="DQ243" i="9"/>
  <c r="DR243" i="9" s="1"/>
  <c r="C31" i="17" s="1"/>
  <c r="DP244" i="9"/>
  <c r="DQ244" i="9"/>
  <c r="DP245" i="9"/>
  <c r="DQ245" i="9"/>
  <c r="DP246" i="9"/>
  <c r="DR246" i="9" s="1"/>
  <c r="C34" i="17" s="1"/>
  <c r="DQ246" i="9"/>
  <c r="DP247" i="9"/>
  <c r="DQ247" i="9"/>
  <c r="DQ214" i="9"/>
  <c r="DP214" i="9"/>
  <c r="DR214" i="9" s="1"/>
  <c r="DI215" i="9"/>
  <c r="DK215" i="9" s="1"/>
  <c r="B3" i="17" s="1"/>
  <c r="DJ215" i="9"/>
  <c r="DI216" i="9"/>
  <c r="DJ216" i="9"/>
  <c r="DK216" i="9"/>
  <c r="B4" i="17" s="1"/>
  <c r="DI217" i="9"/>
  <c r="DJ217" i="9"/>
  <c r="DI218" i="9"/>
  <c r="DJ218" i="9"/>
  <c r="DI219" i="9"/>
  <c r="DJ219" i="9"/>
  <c r="DK219" i="9" s="1"/>
  <c r="B7" i="17" s="1"/>
  <c r="DI220" i="9"/>
  <c r="DJ220" i="9"/>
  <c r="DI221" i="9"/>
  <c r="DJ221" i="9"/>
  <c r="DI222" i="9"/>
  <c r="DK222" i="9" s="1"/>
  <c r="B10" i="17" s="1"/>
  <c r="DJ222" i="9"/>
  <c r="DI223" i="9"/>
  <c r="DJ223" i="9"/>
  <c r="DI224" i="9"/>
  <c r="DK224" i="9" s="1"/>
  <c r="B12" i="17" s="1"/>
  <c r="DJ224" i="9"/>
  <c r="DI225" i="9"/>
  <c r="DK225" i="9" s="1"/>
  <c r="B13" i="17" s="1"/>
  <c r="DJ225" i="9"/>
  <c r="DI226" i="9"/>
  <c r="DJ226" i="9"/>
  <c r="DK226" i="9"/>
  <c r="B14" i="17" s="1"/>
  <c r="DI227" i="9"/>
  <c r="DK227" i="9" s="1"/>
  <c r="B15" i="17" s="1"/>
  <c r="DJ227" i="9"/>
  <c r="DI228" i="9"/>
  <c r="DK228" i="9" s="1"/>
  <c r="B16" i="17" s="1"/>
  <c r="DJ228" i="9"/>
  <c r="DI229" i="9"/>
  <c r="DJ229" i="9"/>
  <c r="DI230" i="9"/>
  <c r="DJ230" i="9"/>
  <c r="DK230" i="9"/>
  <c r="B18" i="17" s="1"/>
  <c r="DI231" i="9"/>
  <c r="DJ231" i="9"/>
  <c r="DI232" i="9"/>
  <c r="DJ232" i="9"/>
  <c r="DK232" i="9" s="1"/>
  <c r="B20" i="17" s="1"/>
  <c r="DI233" i="9"/>
  <c r="DJ233" i="9"/>
  <c r="DI234" i="9"/>
  <c r="DK234" i="9" s="1"/>
  <c r="B22" i="17" s="1"/>
  <c r="DJ234" i="9"/>
  <c r="DI235" i="9"/>
  <c r="DJ235" i="9"/>
  <c r="DK235" i="9" s="1"/>
  <c r="B23" i="17" s="1"/>
  <c r="DI236" i="9"/>
  <c r="DJ236" i="9"/>
  <c r="DI237" i="9"/>
  <c r="DJ237" i="9"/>
  <c r="DI238" i="9"/>
  <c r="DK238" i="9" s="1"/>
  <c r="B26" i="17" s="1"/>
  <c r="DJ238" i="9"/>
  <c r="DI239" i="9"/>
  <c r="DJ239" i="9"/>
  <c r="DI240" i="9"/>
  <c r="DK240" i="9" s="1"/>
  <c r="B28" i="17" s="1"/>
  <c r="DJ240" i="9"/>
  <c r="DI241" i="9"/>
  <c r="DK241" i="9" s="1"/>
  <c r="DJ241" i="9"/>
  <c r="DI242" i="9"/>
  <c r="DJ242" i="9"/>
  <c r="DK242" i="9"/>
  <c r="B30" i="17" s="1"/>
  <c r="DI243" i="9"/>
  <c r="DK243" i="9" s="1"/>
  <c r="B31" i="17" s="1"/>
  <c r="DJ243" i="9"/>
  <c r="DI244" i="9"/>
  <c r="DK244" i="9" s="1"/>
  <c r="B32" i="17" s="1"/>
  <c r="DJ244" i="9"/>
  <c r="DI245" i="9"/>
  <c r="DJ245" i="9"/>
  <c r="DI246" i="9"/>
  <c r="DJ246" i="9"/>
  <c r="DK246" i="9"/>
  <c r="B34" i="17" s="1"/>
  <c r="DI247" i="9"/>
  <c r="DJ247" i="9"/>
  <c r="DJ214" i="9"/>
  <c r="DI214" i="9"/>
  <c r="DK214" i="9" s="1"/>
  <c r="GN12" i="9"/>
  <c r="GN13" i="9"/>
  <c r="GN14" i="9"/>
  <c r="GN15" i="9"/>
  <c r="GN16" i="9"/>
  <c r="GN17" i="9"/>
  <c r="GN18" i="9"/>
  <c r="GN19" i="9"/>
  <c r="GN20" i="9"/>
  <c r="GN21" i="9"/>
  <c r="GN22" i="9"/>
  <c r="GN23" i="9"/>
  <c r="GN24" i="9"/>
  <c r="GN25" i="9"/>
  <c r="GN26" i="9"/>
  <c r="GN27" i="9"/>
  <c r="GN28" i="9"/>
  <c r="GN29" i="9"/>
  <c r="GN30" i="9"/>
  <c r="GN31" i="9"/>
  <c r="GN32" i="9"/>
  <c r="GN33" i="9"/>
  <c r="GN34" i="9"/>
  <c r="GN35" i="9"/>
  <c r="GN36" i="9"/>
  <c r="GN37" i="9"/>
  <c r="GN38" i="9"/>
  <c r="GN39" i="9"/>
  <c r="GN40" i="9"/>
  <c r="GN41" i="9"/>
  <c r="GN42" i="9"/>
  <c r="GN43" i="9"/>
  <c r="GN44" i="9"/>
  <c r="GN11" i="9"/>
  <c r="FH11" i="9"/>
  <c r="FI11" i="9"/>
  <c r="FJ11" i="9"/>
  <c r="FK11" i="9"/>
  <c r="FL11" i="9"/>
  <c r="FM11" i="9"/>
  <c r="FN11" i="9"/>
  <c r="FO11" i="9"/>
  <c r="FP11" i="9"/>
  <c r="FQ11" i="9"/>
  <c r="FR11" i="9"/>
  <c r="FS11" i="9"/>
  <c r="FT11" i="9"/>
  <c r="FU11" i="9"/>
  <c r="FV11" i="9"/>
  <c r="FW11" i="9"/>
  <c r="FX11" i="9"/>
  <c r="FY11" i="9"/>
  <c r="FZ11" i="9"/>
  <c r="GA11" i="9"/>
  <c r="GB11" i="9"/>
  <c r="GC11" i="9"/>
  <c r="GD11" i="9"/>
  <c r="GE11" i="9"/>
  <c r="GF11" i="9"/>
  <c r="GG11" i="9"/>
  <c r="GH11" i="9"/>
  <c r="GI11" i="9"/>
  <c r="GJ11" i="9"/>
  <c r="GK11" i="9"/>
  <c r="GL11" i="9"/>
  <c r="GM11" i="9"/>
  <c r="FH12" i="9"/>
  <c r="FI12" i="9"/>
  <c r="FJ12" i="9"/>
  <c r="FK12" i="9"/>
  <c r="FL12" i="9"/>
  <c r="FM12" i="9"/>
  <c r="FN12" i="9"/>
  <c r="FO12" i="9"/>
  <c r="FP12" i="9"/>
  <c r="FQ12" i="9"/>
  <c r="FR12" i="9"/>
  <c r="FS12" i="9"/>
  <c r="FT12" i="9"/>
  <c r="FU12" i="9"/>
  <c r="FV12" i="9"/>
  <c r="FW12" i="9"/>
  <c r="FX12" i="9"/>
  <c r="FY12" i="9"/>
  <c r="FZ12" i="9"/>
  <c r="GA12" i="9"/>
  <c r="GB12" i="9"/>
  <c r="GC12" i="9"/>
  <c r="GD12" i="9"/>
  <c r="GE12" i="9"/>
  <c r="GF12" i="9"/>
  <c r="GG12" i="9"/>
  <c r="GH12" i="9"/>
  <c r="GI12" i="9"/>
  <c r="GJ12" i="9"/>
  <c r="GK12" i="9"/>
  <c r="GL12" i="9"/>
  <c r="GM12" i="9"/>
  <c r="FH13" i="9"/>
  <c r="FI13" i="9"/>
  <c r="FJ13" i="9"/>
  <c r="FK13" i="9"/>
  <c r="FL13" i="9"/>
  <c r="FM13" i="9"/>
  <c r="FN13" i="9"/>
  <c r="FO13" i="9"/>
  <c r="FP13" i="9"/>
  <c r="FQ13" i="9"/>
  <c r="FR13" i="9"/>
  <c r="FS13" i="9"/>
  <c r="FT13" i="9"/>
  <c r="FU13" i="9"/>
  <c r="FV13" i="9"/>
  <c r="FW13" i="9"/>
  <c r="FX13" i="9"/>
  <c r="FY13" i="9"/>
  <c r="FZ13" i="9"/>
  <c r="GA13" i="9"/>
  <c r="GB13" i="9"/>
  <c r="GC13" i="9"/>
  <c r="GD13" i="9"/>
  <c r="GE13" i="9"/>
  <c r="GF13" i="9"/>
  <c r="GG13" i="9"/>
  <c r="GH13" i="9"/>
  <c r="GI13" i="9"/>
  <c r="GJ13" i="9"/>
  <c r="GK13" i="9"/>
  <c r="GL13" i="9"/>
  <c r="GM13" i="9"/>
  <c r="FH14" i="9"/>
  <c r="FI14" i="9"/>
  <c r="FJ14" i="9"/>
  <c r="FK14" i="9"/>
  <c r="FL14" i="9"/>
  <c r="FM14" i="9"/>
  <c r="FN14" i="9"/>
  <c r="FO14" i="9"/>
  <c r="FP14" i="9"/>
  <c r="FQ14" i="9"/>
  <c r="FR14" i="9"/>
  <c r="FS14" i="9"/>
  <c r="FT14" i="9"/>
  <c r="FU14" i="9"/>
  <c r="FV14" i="9"/>
  <c r="FW14" i="9"/>
  <c r="FX14" i="9"/>
  <c r="FY14" i="9"/>
  <c r="FZ14" i="9"/>
  <c r="GA14" i="9"/>
  <c r="GB14" i="9"/>
  <c r="GC14" i="9"/>
  <c r="GD14" i="9"/>
  <c r="GE14" i="9"/>
  <c r="GF14" i="9"/>
  <c r="GG14" i="9"/>
  <c r="GH14" i="9"/>
  <c r="GI14" i="9"/>
  <c r="GJ14" i="9"/>
  <c r="GK14" i="9"/>
  <c r="GL14" i="9"/>
  <c r="GM14" i="9"/>
  <c r="FH15" i="9"/>
  <c r="FI15" i="9"/>
  <c r="FJ15" i="9"/>
  <c r="FK15" i="9"/>
  <c r="FL15" i="9"/>
  <c r="FM15" i="9"/>
  <c r="FN15" i="9"/>
  <c r="FO15" i="9"/>
  <c r="FP15" i="9"/>
  <c r="FQ15" i="9"/>
  <c r="FR15" i="9"/>
  <c r="FS15" i="9"/>
  <c r="FT15" i="9"/>
  <c r="FU15" i="9"/>
  <c r="FV15" i="9"/>
  <c r="FW15" i="9"/>
  <c r="FX15" i="9"/>
  <c r="FY15" i="9"/>
  <c r="FZ15" i="9"/>
  <c r="GA15" i="9"/>
  <c r="GB15" i="9"/>
  <c r="GC15" i="9"/>
  <c r="GD15" i="9"/>
  <c r="GE15" i="9"/>
  <c r="GF15" i="9"/>
  <c r="GG15" i="9"/>
  <c r="GH15" i="9"/>
  <c r="GI15" i="9"/>
  <c r="GJ15" i="9"/>
  <c r="GK15" i="9"/>
  <c r="GL15" i="9"/>
  <c r="GM15" i="9"/>
  <c r="FH16" i="9"/>
  <c r="FI16" i="9"/>
  <c r="FJ16" i="9"/>
  <c r="FK16" i="9"/>
  <c r="FL16" i="9"/>
  <c r="FM16" i="9"/>
  <c r="FN16" i="9"/>
  <c r="FO16" i="9"/>
  <c r="FP16" i="9"/>
  <c r="FQ16" i="9"/>
  <c r="FR16" i="9"/>
  <c r="FS16" i="9"/>
  <c r="FT16" i="9"/>
  <c r="FU16" i="9"/>
  <c r="FV16" i="9"/>
  <c r="FW16" i="9"/>
  <c r="FX16" i="9"/>
  <c r="FY16" i="9"/>
  <c r="FZ16" i="9"/>
  <c r="GA16" i="9"/>
  <c r="GB16" i="9"/>
  <c r="GC16" i="9"/>
  <c r="GD16" i="9"/>
  <c r="GE16" i="9"/>
  <c r="GF16" i="9"/>
  <c r="GG16" i="9"/>
  <c r="GH16" i="9"/>
  <c r="GI16" i="9"/>
  <c r="GJ16" i="9"/>
  <c r="GK16" i="9"/>
  <c r="GL16" i="9"/>
  <c r="GM16" i="9"/>
  <c r="FH17" i="9"/>
  <c r="FI17" i="9"/>
  <c r="FJ17" i="9"/>
  <c r="FK17" i="9"/>
  <c r="FL17" i="9"/>
  <c r="FM17" i="9"/>
  <c r="FN17" i="9"/>
  <c r="FO17" i="9"/>
  <c r="FP17" i="9"/>
  <c r="FQ17" i="9"/>
  <c r="FR17" i="9"/>
  <c r="FS17" i="9"/>
  <c r="FT17" i="9"/>
  <c r="FU17" i="9"/>
  <c r="FV17" i="9"/>
  <c r="FW17" i="9"/>
  <c r="FX17" i="9"/>
  <c r="FY17" i="9"/>
  <c r="FZ17" i="9"/>
  <c r="GA17" i="9"/>
  <c r="GB17" i="9"/>
  <c r="GC17" i="9"/>
  <c r="GD17" i="9"/>
  <c r="GE17" i="9"/>
  <c r="GF17" i="9"/>
  <c r="GG17" i="9"/>
  <c r="GH17" i="9"/>
  <c r="GI17" i="9"/>
  <c r="GJ17" i="9"/>
  <c r="GK17" i="9"/>
  <c r="GL17" i="9"/>
  <c r="GM17" i="9"/>
  <c r="FH18" i="9"/>
  <c r="FI18" i="9"/>
  <c r="FJ18" i="9"/>
  <c r="FK18" i="9"/>
  <c r="FL18" i="9"/>
  <c r="FM18" i="9"/>
  <c r="FN18" i="9"/>
  <c r="FO18" i="9"/>
  <c r="FP18" i="9"/>
  <c r="FQ18" i="9"/>
  <c r="FR18" i="9"/>
  <c r="FS18" i="9"/>
  <c r="FT18" i="9"/>
  <c r="FU18" i="9"/>
  <c r="FV18" i="9"/>
  <c r="FW18" i="9"/>
  <c r="FX18" i="9"/>
  <c r="FY18" i="9"/>
  <c r="FZ18" i="9"/>
  <c r="GA18" i="9"/>
  <c r="GB18" i="9"/>
  <c r="GC18" i="9"/>
  <c r="GD18" i="9"/>
  <c r="GE18" i="9"/>
  <c r="GF18" i="9"/>
  <c r="GG18" i="9"/>
  <c r="GH18" i="9"/>
  <c r="GI18" i="9"/>
  <c r="GJ18" i="9"/>
  <c r="GK18" i="9"/>
  <c r="GL18" i="9"/>
  <c r="GM18" i="9"/>
  <c r="FH19" i="9"/>
  <c r="FI19" i="9"/>
  <c r="FJ19" i="9"/>
  <c r="FK19" i="9"/>
  <c r="FL19" i="9"/>
  <c r="FM19" i="9"/>
  <c r="FN19" i="9"/>
  <c r="FO19" i="9"/>
  <c r="FP19" i="9"/>
  <c r="FQ19" i="9"/>
  <c r="FR19" i="9"/>
  <c r="FS19" i="9"/>
  <c r="FT19" i="9"/>
  <c r="FU19" i="9"/>
  <c r="FV19" i="9"/>
  <c r="FW19" i="9"/>
  <c r="FX19" i="9"/>
  <c r="FY19" i="9"/>
  <c r="FZ19" i="9"/>
  <c r="GA19" i="9"/>
  <c r="GB19" i="9"/>
  <c r="GC19" i="9"/>
  <c r="GD19" i="9"/>
  <c r="GE19" i="9"/>
  <c r="GF19" i="9"/>
  <c r="GG19" i="9"/>
  <c r="GH19" i="9"/>
  <c r="GI19" i="9"/>
  <c r="GJ19" i="9"/>
  <c r="GK19" i="9"/>
  <c r="GL19" i="9"/>
  <c r="GM19" i="9"/>
  <c r="FH20" i="9"/>
  <c r="FI20" i="9"/>
  <c r="FJ20" i="9"/>
  <c r="FK20" i="9"/>
  <c r="FL20" i="9"/>
  <c r="FM20" i="9"/>
  <c r="FN20" i="9"/>
  <c r="FO20" i="9"/>
  <c r="FP20" i="9"/>
  <c r="FQ20" i="9"/>
  <c r="FR20" i="9"/>
  <c r="FS20" i="9"/>
  <c r="FT20" i="9"/>
  <c r="FU20" i="9"/>
  <c r="FV20" i="9"/>
  <c r="FW20" i="9"/>
  <c r="FX20" i="9"/>
  <c r="FY20" i="9"/>
  <c r="FZ20" i="9"/>
  <c r="GA20" i="9"/>
  <c r="GB20" i="9"/>
  <c r="GC20" i="9"/>
  <c r="GD20" i="9"/>
  <c r="GE20" i="9"/>
  <c r="GF20" i="9"/>
  <c r="GG20" i="9"/>
  <c r="GH20" i="9"/>
  <c r="GI20" i="9"/>
  <c r="GJ20" i="9"/>
  <c r="GK20" i="9"/>
  <c r="GL20" i="9"/>
  <c r="GM20" i="9"/>
  <c r="FH21" i="9"/>
  <c r="FI21" i="9"/>
  <c r="FJ21" i="9"/>
  <c r="FK21" i="9"/>
  <c r="FL21" i="9"/>
  <c r="FM21" i="9"/>
  <c r="FN21" i="9"/>
  <c r="FO21" i="9"/>
  <c r="FP21" i="9"/>
  <c r="FQ21" i="9"/>
  <c r="FR21" i="9"/>
  <c r="FS21" i="9"/>
  <c r="FT21" i="9"/>
  <c r="FU21" i="9"/>
  <c r="FV21" i="9"/>
  <c r="FW21" i="9"/>
  <c r="FX21" i="9"/>
  <c r="FY21" i="9"/>
  <c r="FZ21" i="9"/>
  <c r="GA21" i="9"/>
  <c r="GB21" i="9"/>
  <c r="GC21" i="9"/>
  <c r="GD21" i="9"/>
  <c r="GE21" i="9"/>
  <c r="GF21" i="9"/>
  <c r="GG21" i="9"/>
  <c r="GH21" i="9"/>
  <c r="GI21" i="9"/>
  <c r="GJ21" i="9"/>
  <c r="GK21" i="9"/>
  <c r="GL21" i="9"/>
  <c r="GM21" i="9"/>
  <c r="FH22" i="9"/>
  <c r="FI22" i="9"/>
  <c r="FJ22" i="9"/>
  <c r="FK22" i="9"/>
  <c r="FL22" i="9"/>
  <c r="FM22" i="9"/>
  <c r="FN22" i="9"/>
  <c r="FO22" i="9"/>
  <c r="FP22" i="9"/>
  <c r="FQ22" i="9"/>
  <c r="FR22" i="9"/>
  <c r="FS22" i="9"/>
  <c r="FT22" i="9"/>
  <c r="FU22" i="9"/>
  <c r="FV22" i="9"/>
  <c r="FW22" i="9"/>
  <c r="FX22" i="9"/>
  <c r="FY22" i="9"/>
  <c r="FZ22" i="9"/>
  <c r="GA22" i="9"/>
  <c r="GB22" i="9"/>
  <c r="GC22" i="9"/>
  <c r="GD22" i="9"/>
  <c r="GE22" i="9"/>
  <c r="GF22" i="9"/>
  <c r="GG22" i="9"/>
  <c r="GH22" i="9"/>
  <c r="GI22" i="9"/>
  <c r="GJ22" i="9"/>
  <c r="GK22" i="9"/>
  <c r="GL22" i="9"/>
  <c r="GM22" i="9"/>
  <c r="FH23" i="9"/>
  <c r="FI23" i="9"/>
  <c r="FJ23" i="9"/>
  <c r="FK23" i="9"/>
  <c r="FL23" i="9"/>
  <c r="FM23" i="9"/>
  <c r="FN23" i="9"/>
  <c r="FO23" i="9"/>
  <c r="FP23" i="9"/>
  <c r="FQ23" i="9"/>
  <c r="FR23" i="9"/>
  <c r="FS23" i="9"/>
  <c r="FT23" i="9"/>
  <c r="FU23" i="9"/>
  <c r="FV23" i="9"/>
  <c r="FW23" i="9"/>
  <c r="FX23" i="9"/>
  <c r="FY23" i="9"/>
  <c r="FZ23" i="9"/>
  <c r="GA23" i="9"/>
  <c r="GB23" i="9"/>
  <c r="GC23" i="9"/>
  <c r="GD23" i="9"/>
  <c r="GE23" i="9"/>
  <c r="GF23" i="9"/>
  <c r="GG23" i="9"/>
  <c r="GH23" i="9"/>
  <c r="GI23" i="9"/>
  <c r="GJ23" i="9"/>
  <c r="GK23" i="9"/>
  <c r="GL23" i="9"/>
  <c r="GM23" i="9"/>
  <c r="FH24" i="9"/>
  <c r="FI24" i="9"/>
  <c r="FJ24" i="9"/>
  <c r="FK24" i="9"/>
  <c r="FL24" i="9"/>
  <c r="FM24" i="9"/>
  <c r="FN24" i="9"/>
  <c r="FO24" i="9"/>
  <c r="FP24" i="9"/>
  <c r="FQ24" i="9"/>
  <c r="FR24" i="9"/>
  <c r="FS24" i="9"/>
  <c r="FT24" i="9"/>
  <c r="FU24" i="9"/>
  <c r="FV24" i="9"/>
  <c r="FW24" i="9"/>
  <c r="FX24" i="9"/>
  <c r="FY24" i="9"/>
  <c r="FZ24" i="9"/>
  <c r="GA24" i="9"/>
  <c r="GB24" i="9"/>
  <c r="GC24" i="9"/>
  <c r="GD24" i="9"/>
  <c r="GE24" i="9"/>
  <c r="GF24" i="9"/>
  <c r="GG24" i="9"/>
  <c r="GH24" i="9"/>
  <c r="GI24" i="9"/>
  <c r="GJ24" i="9"/>
  <c r="GK24" i="9"/>
  <c r="GL24" i="9"/>
  <c r="GM24" i="9"/>
  <c r="FH25" i="9"/>
  <c r="FI25" i="9"/>
  <c r="FJ25" i="9"/>
  <c r="FK25" i="9"/>
  <c r="FL25" i="9"/>
  <c r="FM25" i="9"/>
  <c r="FN25" i="9"/>
  <c r="FO25" i="9"/>
  <c r="FP25" i="9"/>
  <c r="FQ25" i="9"/>
  <c r="FR25" i="9"/>
  <c r="FS25" i="9"/>
  <c r="FT25" i="9"/>
  <c r="FU25" i="9"/>
  <c r="FV25" i="9"/>
  <c r="FW25" i="9"/>
  <c r="FX25" i="9"/>
  <c r="FY25" i="9"/>
  <c r="FZ25" i="9"/>
  <c r="GA25" i="9"/>
  <c r="GB25" i="9"/>
  <c r="GC25" i="9"/>
  <c r="GD25" i="9"/>
  <c r="GE25" i="9"/>
  <c r="GF25" i="9"/>
  <c r="GG25" i="9"/>
  <c r="GH25" i="9"/>
  <c r="GI25" i="9"/>
  <c r="GJ25" i="9"/>
  <c r="GK25" i="9"/>
  <c r="GL25" i="9"/>
  <c r="GM25" i="9"/>
  <c r="FH26" i="9"/>
  <c r="FI26" i="9"/>
  <c r="FJ26" i="9"/>
  <c r="FK26" i="9"/>
  <c r="FL26" i="9"/>
  <c r="FM26" i="9"/>
  <c r="FN26" i="9"/>
  <c r="FO26" i="9"/>
  <c r="FP26" i="9"/>
  <c r="FQ26" i="9"/>
  <c r="FR26" i="9"/>
  <c r="FS26" i="9"/>
  <c r="FT26" i="9"/>
  <c r="FU26" i="9"/>
  <c r="FV26" i="9"/>
  <c r="FW26" i="9"/>
  <c r="FX26" i="9"/>
  <c r="FY26" i="9"/>
  <c r="FZ26" i="9"/>
  <c r="GA26" i="9"/>
  <c r="GB26" i="9"/>
  <c r="GC26" i="9"/>
  <c r="GD26" i="9"/>
  <c r="GE26" i="9"/>
  <c r="GF26" i="9"/>
  <c r="GG26" i="9"/>
  <c r="GH26" i="9"/>
  <c r="GI26" i="9"/>
  <c r="GJ26" i="9"/>
  <c r="GK26" i="9"/>
  <c r="GL26" i="9"/>
  <c r="GM26" i="9"/>
  <c r="FH27" i="9"/>
  <c r="FI27" i="9"/>
  <c r="FJ27" i="9"/>
  <c r="FK27" i="9"/>
  <c r="FL27" i="9"/>
  <c r="FM27" i="9"/>
  <c r="FN27" i="9"/>
  <c r="FO27" i="9"/>
  <c r="FP27" i="9"/>
  <c r="FQ27" i="9"/>
  <c r="FR27" i="9"/>
  <c r="FS27" i="9"/>
  <c r="FT27" i="9"/>
  <c r="FU27" i="9"/>
  <c r="FV27" i="9"/>
  <c r="FW27" i="9"/>
  <c r="FX27" i="9"/>
  <c r="FY27" i="9"/>
  <c r="FZ27" i="9"/>
  <c r="GA27" i="9"/>
  <c r="GB27" i="9"/>
  <c r="GC27" i="9"/>
  <c r="GD27" i="9"/>
  <c r="GE27" i="9"/>
  <c r="GF27" i="9"/>
  <c r="GG27" i="9"/>
  <c r="GH27" i="9"/>
  <c r="GI27" i="9"/>
  <c r="GJ27" i="9"/>
  <c r="GK27" i="9"/>
  <c r="GL27" i="9"/>
  <c r="GM27" i="9"/>
  <c r="FH28" i="9"/>
  <c r="FI28" i="9"/>
  <c r="FJ28" i="9"/>
  <c r="FK28" i="9"/>
  <c r="FL28" i="9"/>
  <c r="FM28" i="9"/>
  <c r="FN28" i="9"/>
  <c r="FO28" i="9"/>
  <c r="FP28" i="9"/>
  <c r="FQ28" i="9"/>
  <c r="FR28" i="9"/>
  <c r="FS28" i="9"/>
  <c r="FT28" i="9"/>
  <c r="FU28" i="9"/>
  <c r="FV28" i="9"/>
  <c r="FW28" i="9"/>
  <c r="FX28" i="9"/>
  <c r="FY28" i="9"/>
  <c r="FZ28" i="9"/>
  <c r="GA28" i="9"/>
  <c r="GB28" i="9"/>
  <c r="GC28" i="9"/>
  <c r="GD28" i="9"/>
  <c r="GE28" i="9"/>
  <c r="GF28" i="9"/>
  <c r="GG28" i="9"/>
  <c r="GH28" i="9"/>
  <c r="GI28" i="9"/>
  <c r="GJ28" i="9"/>
  <c r="GK28" i="9"/>
  <c r="GL28" i="9"/>
  <c r="GM28" i="9"/>
  <c r="FH29" i="9"/>
  <c r="FI29" i="9"/>
  <c r="FJ29" i="9"/>
  <c r="FK29" i="9"/>
  <c r="FL29" i="9"/>
  <c r="FM29" i="9"/>
  <c r="FN29" i="9"/>
  <c r="FO29" i="9"/>
  <c r="FP29" i="9"/>
  <c r="FQ29" i="9"/>
  <c r="FR29" i="9"/>
  <c r="FS29" i="9"/>
  <c r="FT29" i="9"/>
  <c r="FU29" i="9"/>
  <c r="FV29" i="9"/>
  <c r="FW29" i="9"/>
  <c r="FX29" i="9"/>
  <c r="FY29" i="9"/>
  <c r="FZ29" i="9"/>
  <c r="GA29" i="9"/>
  <c r="GB29" i="9"/>
  <c r="GC29" i="9"/>
  <c r="GD29" i="9"/>
  <c r="GE29" i="9"/>
  <c r="GF29" i="9"/>
  <c r="GG29" i="9"/>
  <c r="GH29" i="9"/>
  <c r="GI29" i="9"/>
  <c r="GJ29" i="9"/>
  <c r="GK29" i="9"/>
  <c r="GL29" i="9"/>
  <c r="GM29" i="9"/>
  <c r="FH30" i="9"/>
  <c r="FI30" i="9"/>
  <c r="FJ30" i="9"/>
  <c r="FK30" i="9"/>
  <c r="FL30" i="9"/>
  <c r="FM30" i="9"/>
  <c r="FN30" i="9"/>
  <c r="FO30" i="9"/>
  <c r="FP30" i="9"/>
  <c r="FQ30" i="9"/>
  <c r="FR30" i="9"/>
  <c r="FS30" i="9"/>
  <c r="FT30" i="9"/>
  <c r="FU30" i="9"/>
  <c r="FV30" i="9"/>
  <c r="FW30" i="9"/>
  <c r="FX30" i="9"/>
  <c r="FY30" i="9"/>
  <c r="FZ30" i="9"/>
  <c r="GA30" i="9"/>
  <c r="GB30" i="9"/>
  <c r="GC30" i="9"/>
  <c r="GD30" i="9"/>
  <c r="GE30" i="9"/>
  <c r="GF30" i="9"/>
  <c r="GG30" i="9"/>
  <c r="GH30" i="9"/>
  <c r="GI30" i="9"/>
  <c r="GJ30" i="9"/>
  <c r="GK30" i="9"/>
  <c r="GL30" i="9"/>
  <c r="GM30" i="9"/>
  <c r="FH31" i="9"/>
  <c r="FI31" i="9"/>
  <c r="FJ31" i="9"/>
  <c r="FK31" i="9"/>
  <c r="FL31" i="9"/>
  <c r="FM31" i="9"/>
  <c r="FN31" i="9"/>
  <c r="FO31" i="9"/>
  <c r="FP31" i="9"/>
  <c r="FQ31" i="9"/>
  <c r="FR31" i="9"/>
  <c r="FS31" i="9"/>
  <c r="FT31" i="9"/>
  <c r="FU31" i="9"/>
  <c r="FV31" i="9"/>
  <c r="FW31" i="9"/>
  <c r="FX31" i="9"/>
  <c r="FY31" i="9"/>
  <c r="FZ31" i="9"/>
  <c r="GA31" i="9"/>
  <c r="GB31" i="9"/>
  <c r="GC31" i="9"/>
  <c r="GD31" i="9"/>
  <c r="GE31" i="9"/>
  <c r="GF31" i="9"/>
  <c r="GG31" i="9"/>
  <c r="GH31" i="9"/>
  <c r="GI31" i="9"/>
  <c r="GJ31" i="9"/>
  <c r="GK31" i="9"/>
  <c r="GL31" i="9"/>
  <c r="GM31" i="9"/>
  <c r="FH32" i="9"/>
  <c r="FI32" i="9"/>
  <c r="FJ32" i="9"/>
  <c r="FK32" i="9"/>
  <c r="FL32" i="9"/>
  <c r="FM32" i="9"/>
  <c r="FN32" i="9"/>
  <c r="FO32" i="9"/>
  <c r="FP32" i="9"/>
  <c r="FQ32" i="9"/>
  <c r="FR32" i="9"/>
  <c r="FS32" i="9"/>
  <c r="FT32" i="9"/>
  <c r="FU32" i="9"/>
  <c r="FV32" i="9"/>
  <c r="FW32" i="9"/>
  <c r="FX32" i="9"/>
  <c r="FY32" i="9"/>
  <c r="FZ32" i="9"/>
  <c r="GA32" i="9"/>
  <c r="GB32" i="9"/>
  <c r="GC32" i="9"/>
  <c r="GD32" i="9"/>
  <c r="GE32" i="9"/>
  <c r="GF32" i="9"/>
  <c r="GG32" i="9"/>
  <c r="GH32" i="9"/>
  <c r="GI32" i="9"/>
  <c r="GJ32" i="9"/>
  <c r="GK32" i="9"/>
  <c r="GL32" i="9"/>
  <c r="GM32" i="9"/>
  <c r="FH33" i="9"/>
  <c r="FI33" i="9"/>
  <c r="FJ33" i="9"/>
  <c r="FK33" i="9"/>
  <c r="FL33" i="9"/>
  <c r="FM33" i="9"/>
  <c r="FN33" i="9"/>
  <c r="FO33" i="9"/>
  <c r="FP33" i="9"/>
  <c r="FQ33" i="9"/>
  <c r="FR33" i="9"/>
  <c r="FS33" i="9"/>
  <c r="FT33" i="9"/>
  <c r="FU33" i="9"/>
  <c r="FV33" i="9"/>
  <c r="FW33" i="9"/>
  <c r="FX33" i="9"/>
  <c r="FY33" i="9"/>
  <c r="FZ33" i="9"/>
  <c r="GA33" i="9"/>
  <c r="GB33" i="9"/>
  <c r="GC33" i="9"/>
  <c r="GD33" i="9"/>
  <c r="GE33" i="9"/>
  <c r="GF33" i="9"/>
  <c r="GG33" i="9"/>
  <c r="GH33" i="9"/>
  <c r="GI33" i="9"/>
  <c r="GJ33" i="9"/>
  <c r="GK33" i="9"/>
  <c r="GL33" i="9"/>
  <c r="GM33" i="9"/>
  <c r="FH34" i="9"/>
  <c r="FI34" i="9"/>
  <c r="FJ34" i="9"/>
  <c r="FK34" i="9"/>
  <c r="FL34" i="9"/>
  <c r="FM34" i="9"/>
  <c r="FN34" i="9"/>
  <c r="FO34" i="9"/>
  <c r="FP34" i="9"/>
  <c r="FQ34" i="9"/>
  <c r="FR34" i="9"/>
  <c r="FS34" i="9"/>
  <c r="FT34" i="9"/>
  <c r="FU34" i="9"/>
  <c r="FV34" i="9"/>
  <c r="FW34" i="9"/>
  <c r="FX34" i="9"/>
  <c r="FY34" i="9"/>
  <c r="FZ34" i="9"/>
  <c r="GA34" i="9"/>
  <c r="GB34" i="9"/>
  <c r="GC34" i="9"/>
  <c r="GD34" i="9"/>
  <c r="GE34" i="9"/>
  <c r="GF34" i="9"/>
  <c r="GG34" i="9"/>
  <c r="GH34" i="9"/>
  <c r="GI34" i="9"/>
  <c r="GJ34" i="9"/>
  <c r="GK34" i="9"/>
  <c r="GL34" i="9"/>
  <c r="GM34" i="9"/>
  <c r="FH35" i="9"/>
  <c r="FI35" i="9"/>
  <c r="FJ35" i="9"/>
  <c r="FK35" i="9"/>
  <c r="FL35" i="9"/>
  <c r="FM35" i="9"/>
  <c r="FN35" i="9"/>
  <c r="FO35" i="9"/>
  <c r="FP35" i="9"/>
  <c r="FQ35" i="9"/>
  <c r="FR35" i="9"/>
  <c r="FS35" i="9"/>
  <c r="FT35" i="9"/>
  <c r="FU35" i="9"/>
  <c r="FV35" i="9"/>
  <c r="FW35" i="9"/>
  <c r="FX35" i="9"/>
  <c r="FY35" i="9"/>
  <c r="FZ35" i="9"/>
  <c r="GA35" i="9"/>
  <c r="GB35" i="9"/>
  <c r="GC35" i="9"/>
  <c r="GD35" i="9"/>
  <c r="GE35" i="9"/>
  <c r="GF35" i="9"/>
  <c r="GG35" i="9"/>
  <c r="GH35" i="9"/>
  <c r="GI35" i="9"/>
  <c r="GJ35" i="9"/>
  <c r="GK35" i="9"/>
  <c r="GL35" i="9"/>
  <c r="GM35" i="9"/>
  <c r="FH36" i="9"/>
  <c r="FI36" i="9"/>
  <c r="FJ36" i="9"/>
  <c r="FK36" i="9"/>
  <c r="FL36" i="9"/>
  <c r="FM36" i="9"/>
  <c r="FN36" i="9"/>
  <c r="FO36" i="9"/>
  <c r="FP36" i="9"/>
  <c r="FQ36" i="9"/>
  <c r="FR36" i="9"/>
  <c r="FS36" i="9"/>
  <c r="FT36" i="9"/>
  <c r="FU36" i="9"/>
  <c r="FV36" i="9"/>
  <c r="FW36" i="9"/>
  <c r="FX36" i="9"/>
  <c r="FY36" i="9"/>
  <c r="FZ36" i="9"/>
  <c r="GA36" i="9"/>
  <c r="GB36" i="9"/>
  <c r="GC36" i="9"/>
  <c r="GD36" i="9"/>
  <c r="GE36" i="9"/>
  <c r="GF36" i="9"/>
  <c r="GG36" i="9"/>
  <c r="GH36" i="9"/>
  <c r="GI36" i="9"/>
  <c r="GJ36" i="9"/>
  <c r="GK36" i="9"/>
  <c r="GL36" i="9"/>
  <c r="GM36" i="9"/>
  <c r="FH37" i="9"/>
  <c r="FI37" i="9"/>
  <c r="FJ37" i="9"/>
  <c r="FK37" i="9"/>
  <c r="FL37" i="9"/>
  <c r="FM37" i="9"/>
  <c r="FN37" i="9"/>
  <c r="FO37" i="9"/>
  <c r="FP37" i="9"/>
  <c r="FQ37" i="9"/>
  <c r="FR37" i="9"/>
  <c r="FS37" i="9"/>
  <c r="FT37" i="9"/>
  <c r="FU37" i="9"/>
  <c r="FV37" i="9"/>
  <c r="FW37" i="9"/>
  <c r="FX37" i="9"/>
  <c r="FY37" i="9"/>
  <c r="FZ37" i="9"/>
  <c r="GA37" i="9"/>
  <c r="GB37" i="9"/>
  <c r="GC37" i="9"/>
  <c r="GD37" i="9"/>
  <c r="GE37" i="9"/>
  <c r="GF37" i="9"/>
  <c r="GG37" i="9"/>
  <c r="GH37" i="9"/>
  <c r="GI37" i="9"/>
  <c r="GJ37" i="9"/>
  <c r="GK37" i="9"/>
  <c r="GL37" i="9"/>
  <c r="GM37" i="9"/>
  <c r="FH38" i="9"/>
  <c r="FI38" i="9"/>
  <c r="FJ38" i="9"/>
  <c r="FK38" i="9"/>
  <c r="FL38" i="9"/>
  <c r="FM38" i="9"/>
  <c r="FN38" i="9"/>
  <c r="FO38" i="9"/>
  <c r="FP38" i="9"/>
  <c r="FQ38" i="9"/>
  <c r="FR38" i="9"/>
  <c r="FS38" i="9"/>
  <c r="FT38" i="9"/>
  <c r="FU38" i="9"/>
  <c r="FV38" i="9"/>
  <c r="FW38" i="9"/>
  <c r="FX38" i="9"/>
  <c r="FY38" i="9"/>
  <c r="FZ38" i="9"/>
  <c r="GA38" i="9"/>
  <c r="GB38" i="9"/>
  <c r="GC38" i="9"/>
  <c r="GD38" i="9"/>
  <c r="GE38" i="9"/>
  <c r="GF38" i="9"/>
  <c r="GG38" i="9"/>
  <c r="GH38" i="9"/>
  <c r="GI38" i="9"/>
  <c r="GJ38" i="9"/>
  <c r="GK38" i="9"/>
  <c r="GL38" i="9"/>
  <c r="GM38" i="9"/>
  <c r="FH39" i="9"/>
  <c r="FI39" i="9"/>
  <c r="FJ39" i="9"/>
  <c r="FK39" i="9"/>
  <c r="FL39" i="9"/>
  <c r="FM39" i="9"/>
  <c r="FN39" i="9"/>
  <c r="FO39" i="9"/>
  <c r="FP39" i="9"/>
  <c r="FQ39" i="9"/>
  <c r="FR39" i="9"/>
  <c r="FS39" i="9"/>
  <c r="FT39" i="9"/>
  <c r="FU39" i="9"/>
  <c r="FV39" i="9"/>
  <c r="FW39" i="9"/>
  <c r="FX39" i="9"/>
  <c r="FY39" i="9"/>
  <c r="FZ39" i="9"/>
  <c r="GA39" i="9"/>
  <c r="GB39" i="9"/>
  <c r="GC39" i="9"/>
  <c r="GD39" i="9"/>
  <c r="GE39" i="9"/>
  <c r="GF39" i="9"/>
  <c r="GG39" i="9"/>
  <c r="GH39" i="9"/>
  <c r="GI39" i="9"/>
  <c r="GJ39" i="9"/>
  <c r="GK39" i="9"/>
  <c r="GL39" i="9"/>
  <c r="GM39" i="9"/>
  <c r="FH40" i="9"/>
  <c r="FI40" i="9"/>
  <c r="FJ40" i="9"/>
  <c r="FK40" i="9"/>
  <c r="FL40" i="9"/>
  <c r="FM40" i="9"/>
  <c r="FN40" i="9"/>
  <c r="FO40" i="9"/>
  <c r="FP40" i="9"/>
  <c r="FQ40" i="9"/>
  <c r="FR40" i="9"/>
  <c r="FS40" i="9"/>
  <c r="FT40" i="9"/>
  <c r="FU40" i="9"/>
  <c r="FV40" i="9"/>
  <c r="FW40" i="9"/>
  <c r="FX40" i="9"/>
  <c r="FY40" i="9"/>
  <c r="FZ40" i="9"/>
  <c r="GA40" i="9"/>
  <c r="GB40" i="9"/>
  <c r="GC40" i="9"/>
  <c r="GD40" i="9"/>
  <c r="GE40" i="9"/>
  <c r="GF40" i="9"/>
  <c r="GG40" i="9"/>
  <c r="GH40" i="9"/>
  <c r="GI40" i="9"/>
  <c r="GJ40" i="9"/>
  <c r="GK40" i="9"/>
  <c r="GL40" i="9"/>
  <c r="GM40" i="9"/>
  <c r="FH41" i="9"/>
  <c r="FI41" i="9"/>
  <c r="FJ41" i="9"/>
  <c r="FK41" i="9"/>
  <c r="FL41" i="9"/>
  <c r="FM41" i="9"/>
  <c r="FN41" i="9"/>
  <c r="FO41" i="9"/>
  <c r="FP41" i="9"/>
  <c r="FQ41" i="9"/>
  <c r="FR41" i="9"/>
  <c r="FS41" i="9"/>
  <c r="FT41" i="9"/>
  <c r="FU41" i="9"/>
  <c r="FV41" i="9"/>
  <c r="FW41" i="9"/>
  <c r="FX41" i="9"/>
  <c r="FY41" i="9"/>
  <c r="FZ41" i="9"/>
  <c r="GA41" i="9"/>
  <c r="GB41" i="9"/>
  <c r="GC41" i="9"/>
  <c r="GD41" i="9"/>
  <c r="GE41" i="9"/>
  <c r="GF41" i="9"/>
  <c r="GG41" i="9"/>
  <c r="GH41" i="9"/>
  <c r="GI41" i="9"/>
  <c r="GJ41" i="9"/>
  <c r="GK41" i="9"/>
  <c r="GL41" i="9"/>
  <c r="GM41" i="9"/>
  <c r="FH42" i="9"/>
  <c r="FI42" i="9"/>
  <c r="FJ42" i="9"/>
  <c r="FK42" i="9"/>
  <c r="FL42" i="9"/>
  <c r="FM42" i="9"/>
  <c r="FN42" i="9"/>
  <c r="FO42" i="9"/>
  <c r="FP42" i="9"/>
  <c r="FQ42" i="9"/>
  <c r="FR42" i="9"/>
  <c r="FS42" i="9"/>
  <c r="FT42" i="9"/>
  <c r="FU42" i="9"/>
  <c r="FV42" i="9"/>
  <c r="FW42" i="9"/>
  <c r="FX42" i="9"/>
  <c r="FY42" i="9"/>
  <c r="FZ42" i="9"/>
  <c r="GA42" i="9"/>
  <c r="GB42" i="9"/>
  <c r="GC42" i="9"/>
  <c r="GD42" i="9"/>
  <c r="GE42" i="9"/>
  <c r="GF42" i="9"/>
  <c r="GG42" i="9"/>
  <c r="GH42" i="9"/>
  <c r="GI42" i="9"/>
  <c r="GJ42" i="9"/>
  <c r="GK42" i="9"/>
  <c r="GL42" i="9"/>
  <c r="GM42" i="9"/>
  <c r="FH43" i="9"/>
  <c r="FI43" i="9"/>
  <c r="FJ43" i="9"/>
  <c r="FK43" i="9"/>
  <c r="FL43" i="9"/>
  <c r="FM43" i="9"/>
  <c r="FN43" i="9"/>
  <c r="FO43" i="9"/>
  <c r="FP43" i="9"/>
  <c r="FQ43" i="9"/>
  <c r="FR43" i="9"/>
  <c r="FS43" i="9"/>
  <c r="FT43" i="9"/>
  <c r="FU43" i="9"/>
  <c r="FV43" i="9"/>
  <c r="FW43" i="9"/>
  <c r="FX43" i="9"/>
  <c r="FY43" i="9"/>
  <c r="FZ43" i="9"/>
  <c r="GA43" i="9"/>
  <c r="GB43" i="9"/>
  <c r="GC43" i="9"/>
  <c r="GD43" i="9"/>
  <c r="GE43" i="9"/>
  <c r="GF43" i="9"/>
  <c r="GG43" i="9"/>
  <c r="GH43" i="9"/>
  <c r="GI43" i="9"/>
  <c r="GJ43" i="9"/>
  <c r="GK43" i="9"/>
  <c r="GL43" i="9"/>
  <c r="GM43" i="9"/>
  <c r="FH44" i="9"/>
  <c r="FI44" i="9"/>
  <c r="FJ44" i="9"/>
  <c r="FK44" i="9"/>
  <c r="FL44" i="9"/>
  <c r="FM44" i="9"/>
  <c r="FN44" i="9"/>
  <c r="FO44" i="9"/>
  <c r="FP44" i="9"/>
  <c r="FQ44" i="9"/>
  <c r="FR44" i="9"/>
  <c r="FS44" i="9"/>
  <c r="FT44" i="9"/>
  <c r="FU44" i="9"/>
  <c r="FV44" i="9"/>
  <c r="FW44" i="9"/>
  <c r="FX44" i="9"/>
  <c r="FY44" i="9"/>
  <c r="FZ44" i="9"/>
  <c r="GA44" i="9"/>
  <c r="GB44" i="9"/>
  <c r="GC44" i="9"/>
  <c r="GD44" i="9"/>
  <c r="GE44" i="9"/>
  <c r="GF44" i="9"/>
  <c r="GG44" i="9"/>
  <c r="GH44" i="9"/>
  <c r="GI44" i="9"/>
  <c r="GJ44" i="9"/>
  <c r="GK44" i="9"/>
  <c r="GL44" i="9"/>
  <c r="GM44" i="9"/>
  <c r="CY11" i="9"/>
  <c r="CZ11" i="9"/>
  <c r="DA11" i="9"/>
  <c r="DB11" i="9"/>
  <c r="DC11" i="9"/>
  <c r="DD11" i="9"/>
  <c r="DE11" i="9"/>
  <c r="DF11" i="9"/>
  <c r="DG11" i="9"/>
  <c r="DH11" i="9"/>
  <c r="DI11" i="9"/>
  <c r="DJ11" i="9"/>
  <c r="DK11" i="9"/>
  <c r="DL11" i="9"/>
  <c r="DM11" i="9"/>
  <c r="DN11" i="9"/>
  <c r="DO11" i="9"/>
  <c r="DP11" i="9"/>
  <c r="DQ11" i="9"/>
  <c r="DR11" i="9"/>
  <c r="DS11" i="9"/>
  <c r="DT11" i="9"/>
  <c r="DU11" i="9"/>
  <c r="DV11" i="9"/>
  <c r="DW11" i="9"/>
  <c r="DX11" i="9"/>
  <c r="DY11" i="9"/>
  <c r="DZ11" i="9"/>
  <c r="EA11" i="9"/>
  <c r="EB11" i="9"/>
  <c r="EC11" i="9"/>
  <c r="ED11" i="9"/>
  <c r="EE11" i="9"/>
  <c r="EF11" i="9"/>
  <c r="EG11" i="9"/>
  <c r="EH11" i="9"/>
  <c r="EI11" i="9"/>
  <c r="EJ11" i="9"/>
  <c r="EK11" i="9"/>
  <c r="EL11" i="9"/>
  <c r="EM11" i="9"/>
  <c r="EN11" i="9"/>
  <c r="EO11" i="9"/>
  <c r="EP11" i="9"/>
  <c r="EQ11" i="9"/>
  <c r="ER11" i="9"/>
  <c r="ES11" i="9"/>
  <c r="ET11" i="9"/>
  <c r="EU11" i="9"/>
  <c r="EV11" i="9"/>
  <c r="EW11" i="9"/>
  <c r="EX11" i="9"/>
  <c r="EY11" i="9"/>
  <c r="EZ11" i="9"/>
  <c r="FA11" i="9"/>
  <c r="FB11" i="9"/>
  <c r="FC11" i="9"/>
  <c r="FD11" i="9"/>
  <c r="FE11" i="9"/>
  <c r="FF11" i="9"/>
  <c r="FG11" i="9"/>
  <c r="CY12" i="9"/>
  <c r="CZ12" i="9"/>
  <c r="DA12" i="9"/>
  <c r="DB12" i="9"/>
  <c r="DC12" i="9"/>
  <c r="DD12" i="9"/>
  <c r="DE12" i="9"/>
  <c r="DF12" i="9"/>
  <c r="DG12" i="9"/>
  <c r="DH12" i="9"/>
  <c r="DI12" i="9"/>
  <c r="DJ12" i="9"/>
  <c r="DK12" i="9"/>
  <c r="DL12" i="9"/>
  <c r="DM12" i="9"/>
  <c r="DN12" i="9"/>
  <c r="DO12" i="9"/>
  <c r="DP12" i="9"/>
  <c r="DQ12" i="9"/>
  <c r="DR12" i="9"/>
  <c r="DS12" i="9"/>
  <c r="DT12" i="9"/>
  <c r="DU12" i="9"/>
  <c r="DV12" i="9"/>
  <c r="DW12" i="9"/>
  <c r="DX12" i="9"/>
  <c r="DY12" i="9"/>
  <c r="DZ12" i="9"/>
  <c r="EA12" i="9"/>
  <c r="EB12" i="9"/>
  <c r="EC12" i="9"/>
  <c r="ED12" i="9"/>
  <c r="EE12" i="9"/>
  <c r="EF12" i="9"/>
  <c r="EG12" i="9"/>
  <c r="EH12" i="9"/>
  <c r="EI12" i="9"/>
  <c r="EJ12" i="9"/>
  <c r="EK12" i="9"/>
  <c r="EL12" i="9"/>
  <c r="EM12" i="9"/>
  <c r="EN12" i="9"/>
  <c r="EO12" i="9"/>
  <c r="EP12" i="9"/>
  <c r="EQ12" i="9"/>
  <c r="ER12" i="9"/>
  <c r="ES12" i="9"/>
  <c r="ET12" i="9"/>
  <c r="EU12" i="9"/>
  <c r="EV12" i="9"/>
  <c r="EW12" i="9"/>
  <c r="EX12" i="9"/>
  <c r="EY12" i="9"/>
  <c r="EZ12" i="9"/>
  <c r="FA12" i="9"/>
  <c r="FB12" i="9"/>
  <c r="FC12" i="9"/>
  <c r="FD12" i="9"/>
  <c r="FE12" i="9"/>
  <c r="FF12" i="9"/>
  <c r="FG12" i="9"/>
  <c r="CY13" i="9"/>
  <c r="CZ13" i="9"/>
  <c r="DA13" i="9"/>
  <c r="DB13" i="9"/>
  <c r="DC13" i="9"/>
  <c r="DD13" i="9"/>
  <c r="DE13" i="9"/>
  <c r="DF13" i="9"/>
  <c r="DG13" i="9"/>
  <c r="DH13" i="9"/>
  <c r="DI13" i="9"/>
  <c r="DJ13" i="9"/>
  <c r="DK13" i="9"/>
  <c r="DL13" i="9"/>
  <c r="DM13" i="9"/>
  <c r="DN13" i="9"/>
  <c r="DO13" i="9"/>
  <c r="DP13" i="9"/>
  <c r="DQ13" i="9"/>
  <c r="DR13" i="9"/>
  <c r="DS13" i="9"/>
  <c r="DT13" i="9"/>
  <c r="DU13" i="9"/>
  <c r="DV13" i="9"/>
  <c r="DW13" i="9"/>
  <c r="DX13" i="9"/>
  <c r="DY13" i="9"/>
  <c r="DZ13" i="9"/>
  <c r="EA13" i="9"/>
  <c r="EB13" i="9"/>
  <c r="EC13" i="9"/>
  <c r="ED13" i="9"/>
  <c r="EE13" i="9"/>
  <c r="EF13" i="9"/>
  <c r="EG13" i="9"/>
  <c r="EH13" i="9"/>
  <c r="EI13" i="9"/>
  <c r="EJ13" i="9"/>
  <c r="EK13" i="9"/>
  <c r="EL13" i="9"/>
  <c r="EM13" i="9"/>
  <c r="EN13" i="9"/>
  <c r="EO13" i="9"/>
  <c r="EP13" i="9"/>
  <c r="EQ13" i="9"/>
  <c r="ER13" i="9"/>
  <c r="ES13" i="9"/>
  <c r="ET13" i="9"/>
  <c r="EU13" i="9"/>
  <c r="EV13" i="9"/>
  <c r="EW13" i="9"/>
  <c r="EX13" i="9"/>
  <c r="EY13" i="9"/>
  <c r="EZ13" i="9"/>
  <c r="FA13" i="9"/>
  <c r="FB13" i="9"/>
  <c r="FC13" i="9"/>
  <c r="FD13" i="9"/>
  <c r="FE13" i="9"/>
  <c r="FF13" i="9"/>
  <c r="FG13" i="9"/>
  <c r="CY14" i="9"/>
  <c r="CZ14" i="9"/>
  <c r="DA14" i="9"/>
  <c r="DB14" i="9"/>
  <c r="DC14" i="9"/>
  <c r="DD14" i="9"/>
  <c r="DE14" i="9"/>
  <c r="DF14" i="9"/>
  <c r="DG14" i="9"/>
  <c r="DH14" i="9"/>
  <c r="DI14" i="9"/>
  <c r="DJ14" i="9"/>
  <c r="DK14" i="9"/>
  <c r="DL14" i="9"/>
  <c r="DM14" i="9"/>
  <c r="DN14" i="9"/>
  <c r="DO14" i="9"/>
  <c r="DP14" i="9"/>
  <c r="DQ14" i="9"/>
  <c r="DR14" i="9"/>
  <c r="DS14" i="9"/>
  <c r="DT14" i="9"/>
  <c r="DU14" i="9"/>
  <c r="DV14" i="9"/>
  <c r="DW14" i="9"/>
  <c r="DX14" i="9"/>
  <c r="DY14" i="9"/>
  <c r="DZ14" i="9"/>
  <c r="EA14" i="9"/>
  <c r="EB14" i="9"/>
  <c r="EC14" i="9"/>
  <c r="ED14" i="9"/>
  <c r="EE14" i="9"/>
  <c r="EF14" i="9"/>
  <c r="EG14" i="9"/>
  <c r="EH14" i="9"/>
  <c r="EI14" i="9"/>
  <c r="EJ14" i="9"/>
  <c r="EK14" i="9"/>
  <c r="EL14" i="9"/>
  <c r="EM14" i="9"/>
  <c r="EN14" i="9"/>
  <c r="EO14" i="9"/>
  <c r="EP14" i="9"/>
  <c r="EQ14" i="9"/>
  <c r="ER14" i="9"/>
  <c r="ES14" i="9"/>
  <c r="ET14" i="9"/>
  <c r="EU14" i="9"/>
  <c r="EV14" i="9"/>
  <c r="EW14" i="9"/>
  <c r="EX14" i="9"/>
  <c r="EY14" i="9"/>
  <c r="EZ14" i="9"/>
  <c r="FA14" i="9"/>
  <c r="FB14" i="9"/>
  <c r="FC14" i="9"/>
  <c r="FD14" i="9"/>
  <c r="FE14" i="9"/>
  <c r="FF14" i="9"/>
  <c r="FG14" i="9"/>
  <c r="CY15" i="9"/>
  <c r="CZ15" i="9"/>
  <c r="DA15" i="9"/>
  <c r="DB15" i="9"/>
  <c r="DC15" i="9"/>
  <c r="DD15" i="9"/>
  <c r="DE15" i="9"/>
  <c r="DF15" i="9"/>
  <c r="DG15" i="9"/>
  <c r="DH15" i="9"/>
  <c r="DI15" i="9"/>
  <c r="DJ15" i="9"/>
  <c r="DK15" i="9"/>
  <c r="DL15" i="9"/>
  <c r="DM15" i="9"/>
  <c r="DN15" i="9"/>
  <c r="DO15" i="9"/>
  <c r="DP15" i="9"/>
  <c r="DQ15" i="9"/>
  <c r="DR15" i="9"/>
  <c r="DS15" i="9"/>
  <c r="DT15" i="9"/>
  <c r="DU15" i="9"/>
  <c r="DV15" i="9"/>
  <c r="DW15" i="9"/>
  <c r="DX15" i="9"/>
  <c r="DY15" i="9"/>
  <c r="DZ15" i="9"/>
  <c r="EA15" i="9"/>
  <c r="EB15" i="9"/>
  <c r="EC15" i="9"/>
  <c r="ED15" i="9"/>
  <c r="EE15" i="9"/>
  <c r="EF15" i="9"/>
  <c r="EG15" i="9"/>
  <c r="EH15" i="9"/>
  <c r="EI15" i="9"/>
  <c r="EJ15" i="9"/>
  <c r="EK15" i="9"/>
  <c r="EL15" i="9"/>
  <c r="EM15" i="9"/>
  <c r="EN15" i="9"/>
  <c r="EO15" i="9"/>
  <c r="EP15" i="9"/>
  <c r="EQ15" i="9"/>
  <c r="ER15" i="9"/>
  <c r="ES15" i="9"/>
  <c r="ET15" i="9"/>
  <c r="EU15" i="9"/>
  <c r="EV15" i="9"/>
  <c r="EW15" i="9"/>
  <c r="EX15" i="9"/>
  <c r="EY15" i="9"/>
  <c r="EZ15" i="9"/>
  <c r="FA15" i="9"/>
  <c r="FB15" i="9"/>
  <c r="FC15" i="9"/>
  <c r="FD15" i="9"/>
  <c r="FE15" i="9"/>
  <c r="FF15" i="9"/>
  <c r="FG15" i="9"/>
  <c r="CY16" i="9"/>
  <c r="CZ16" i="9"/>
  <c r="DA16" i="9"/>
  <c r="DB16" i="9"/>
  <c r="DC16" i="9"/>
  <c r="DD16" i="9"/>
  <c r="DE16" i="9"/>
  <c r="DF16" i="9"/>
  <c r="DG16" i="9"/>
  <c r="DH16" i="9"/>
  <c r="DI16" i="9"/>
  <c r="DJ16" i="9"/>
  <c r="DK16" i="9"/>
  <c r="DL16" i="9"/>
  <c r="DM16" i="9"/>
  <c r="DN16" i="9"/>
  <c r="DO16" i="9"/>
  <c r="DP16" i="9"/>
  <c r="DQ16" i="9"/>
  <c r="DR16" i="9"/>
  <c r="DS16" i="9"/>
  <c r="DT16" i="9"/>
  <c r="DU16" i="9"/>
  <c r="DV16" i="9"/>
  <c r="DW16" i="9"/>
  <c r="DX16" i="9"/>
  <c r="DY16" i="9"/>
  <c r="DZ16" i="9"/>
  <c r="EA16" i="9"/>
  <c r="EB16" i="9"/>
  <c r="EC16" i="9"/>
  <c r="ED16" i="9"/>
  <c r="EE16" i="9"/>
  <c r="EF16" i="9"/>
  <c r="EG16" i="9"/>
  <c r="EH16" i="9"/>
  <c r="EI16" i="9"/>
  <c r="EJ16" i="9"/>
  <c r="EK16" i="9"/>
  <c r="EL16" i="9"/>
  <c r="EM16" i="9"/>
  <c r="EN16" i="9"/>
  <c r="EO16" i="9"/>
  <c r="EP16" i="9"/>
  <c r="EQ16" i="9"/>
  <c r="ER16" i="9"/>
  <c r="ES16" i="9"/>
  <c r="ET16" i="9"/>
  <c r="EU16" i="9"/>
  <c r="EV16" i="9"/>
  <c r="EW16" i="9"/>
  <c r="EX16" i="9"/>
  <c r="EY16" i="9"/>
  <c r="EZ16" i="9"/>
  <c r="FA16" i="9"/>
  <c r="FB16" i="9"/>
  <c r="FC16" i="9"/>
  <c r="FD16" i="9"/>
  <c r="FE16" i="9"/>
  <c r="FF16" i="9"/>
  <c r="FG16" i="9"/>
  <c r="CY17" i="9"/>
  <c r="CZ17" i="9"/>
  <c r="DA17" i="9"/>
  <c r="DB17" i="9"/>
  <c r="DC17" i="9"/>
  <c r="DD17" i="9"/>
  <c r="DE17" i="9"/>
  <c r="DF17" i="9"/>
  <c r="DG17" i="9"/>
  <c r="DH17" i="9"/>
  <c r="DI17" i="9"/>
  <c r="DJ17" i="9"/>
  <c r="DK17" i="9"/>
  <c r="DL17" i="9"/>
  <c r="DM17" i="9"/>
  <c r="DN17" i="9"/>
  <c r="DO17" i="9"/>
  <c r="DP17" i="9"/>
  <c r="DQ17" i="9"/>
  <c r="DR17" i="9"/>
  <c r="DS17" i="9"/>
  <c r="DT17" i="9"/>
  <c r="DU17" i="9"/>
  <c r="DV17" i="9"/>
  <c r="DW17" i="9"/>
  <c r="DX17" i="9"/>
  <c r="DY17" i="9"/>
  <c r="DZ17" i="9"/>
  <c r="EA17" i="9"/>
  <c r="EB17" i="9"/>
  <c r="EC17" i="9"/>
  <c r="ED17" i="9"/>
  <c r="EE17" i="9"/>
  <c r="EF17" i="9"/>
  <c r="EG17" i="9"/>
  <c r="EH17" i="9"/>
  <c r="EI17" i="9"/>
  <c r="EJ17" i="9"/>
  <c r="EK17" i="9"/>
  <c r="EL17" i="9"/>
  <c r="EM17" i="9"/>
  <c r="EN17" i="9"/>
  <c r="EO17" i="9"/>
  <c r="EP17" i="9"/>
  <c r="EQ17" i="9"/>
  <c r="ER17" i="9"/>
  <c r="ES17" i="9"/>
  <c r="ET17" i="9"/>
  <c r="EU17" i="9"/>
  <c r="EV17" i="9"/>
  <c r="EW17" i="9"/>
  <c r="EX17" i="9"/>
  <c r="EY17" i="9"/>
  <c r="EZ17" i="9"/>
  <c r="FA17" i="9"/>
  <c r="FB17" i="9"/>
  <c r="FC17" i="9"/>
  <c r="FD17" i="9"/>
  <c r="FE17" i="9"/>
  <c r="FF17" i="9"/>
  <c r="FG17" i="9"/>
  <c r="CY18" i="9"/>
  <c r="CZ18" i="9"/>
  <c r="DA18" i="9"/>
  <c r="DB18" i="9"/>
  <c r="DC18" i="9"/>
  <c r="DD18" i="9"/>
  <c r="DE18" i="9"/>
  <c r="DF18" i="9"/>
  <c r="DG18" i="9"/>
  <c r="DH18" i="9"/>
  <c r="DI18" i="9"/>
  <c r="DJ18" i="9"/>
  <c r="DK18" i="9"/>
  <c r="DL18" i="9"/>
  <c r="DM18" i="9"/>
  <c r="DN18" i="9"/>
  <c r="DO18" i="9"/>
  <c r="DP18" i="9"/>
  <c r="DQ18" i="9"/>
  <c r="DR18" i="9"/>
  <c r="DS18" i="9"/>
  <c r="DT18" i="9"/>
  <c r="DU18" i="9"/>
  <c r="DV18" i="9"/>
  <c r="DW18" i="9"/>
  <c r="DX18" i="9"/>
  <c r="DY18" i="9"/>
  <c r="DZ18" i="9"/>
  <c r="EA18" i="9"/>
  <c r="EB18" i="9"/>
  <c r="EC18" i="9"/>
  <c r="ED18" i="9"/>
  <c r="EE18" i="9"/>
  <c r="EF18" i="9"/>
  <c r="EG18" i="9"/>
  <c r="EH18" i="9"/>
  <c r="EI18" i="9"/>
  <c r="EJ18" i="9"/>
  <c r="EK18" i="9"/>
  <c r="EL18" i="9"/>
  <c r="EM18" i="9"/>
  <c r="EN18" i="9"/>
  <c r="EO18" i="9"/>
  <c r="EP18" i="9"/>
  <c r="EQ18" i="9"/>
  <c r="ER18" i="9"/>
  <c r="ES18" i="9"/>
  <c r="ET18" i="9"/>
  <c r="EU18" i="9"/>
  <c r="EV18" i="9"/>
  <c r="EW18" i="9"/>
  <c r="EX18" i="9"/>
  <c r="EY18" i="9"/>
  <c r="EZ18" i="9"/>
  <c r="FA18" i="9"/>
  <c r="FB18" i="9"/>
  <c r="FC18" i="9"/>
  <c r="FD18" i="9"/>
  <c r="FE18" i="9"/>
  <c r="FF18" i="9"/>
  <c r="FG18" i="9"/>
  <c r="CY19" i="9"/>
  <c r="CZ19" i="9"/>
  <c r="DA19" i="9"/>
  <c r="DB19" i="9"/>
  <c r="DC19" i="9"/>
  <c r="DD19" i="9"/>
  <c r="DE19" i="9"/>
  <c r="DF19" i="9"/>
  <c r="DG19" i="9"/>
  <c r="DH19" i="9"/>
  <c r="DI19" i="9"/>
  <c r="DJ19" i="9"/>
  <c r="DK19" i="9"/>
  <c r="DL19" i="9"/>
  <c r="DM19" i="9"/>
  <c r="DN19" i="9"/>
  <c r="DO19" i="9"/>
  <c r="DP19" i="9"/>
  <c r="DQ19" i="9"/>
  <c r="DR19" i="9"/>
  <c r="DS19" i="9"/>
  <c r="DT19" i="9"/>
  <c r="DU19" i="9"/>
  <c r="DV19" i="9"/>
  <c r="DW19" i="9"/>
  <c r="DX19" i="9"/>
  <c r="DY19" i="9"/>
  <c r="DZ19" i="9"/>
  <c r="EA19" i="9"/>
  <c r="EB19" i="9"/>
  <c r="EC19" i="9"/>
  <c r="ED19" i="9"/>
  <c r="EE19" i="9"/>
  <c r="EF19" i="9"/>
  <c r="EG19" i="9"/>
  <c r="EH19" i="9"/>
  <c r="EI19" i="9"/>
  <c r="EJ19" i="9"/>
  <c r="EK19" i="9"/>
  <c r="EL19" i="9"/>
  <c r="EM19" i="9"/>
  <c r="EN19" i="9"/>
  <c r="EO19" i="9"/>
  <c r="EP19" i="9"/>
  <c r="EQ19" i="9"/>
  <c r="ER19" i="9"/>
  <c r="ES19" i="9"/>
  <c r="ET19" i="9"/>
  <c r="EU19" i="9"/>
  <c r="EV19" i="9"/>
  <c r="EW19" i="9"/>
  <c r="EX19" i="9"/>
  <c r="EY19" i="9"/>
  <c r="EZ19" i="9"/>
  <c r="FA19" i="9"/>
  <c r="FB19" i="9"/>
  <c r="FC19" i="9"/>
  <c r="FD19" i="9"/>
  <c r="FE19" i="9"/>
  <c r="FF19" i="9"/>
  <c r="FG19" i="9"/>
  <c r="CY20" i="9"/>
  <c r="CZ20" i="9"/>
  <c r="DA20" i="9"/>
  <c r="DB20" i="9"/>
  <c r="DC20" i="9"/>
  <c r="DD20" i="9"/>
  <c r="DE20" i="9"/>
  <c r="DF20" i="9"/>
  <c r="DG20" i="9"/>
  <c r="DH20" i="9"/>
  <c r="DI20" i="9"/>
  <c r="DJ20" i="9"/>
  <c r="DK20" i="9"/>
  <c r="DL20" i="9"/>
  <c r="DM20" i="9"/>
  <c r="DN20" i="9"/>
  <c r="DO20" i="9"/>
  <c r="DP20" i="9"/>
  <c r="DQ20" i="9"/>
  <c r="DR20" i="9"/>
  <c r="DS20" i="9"/>
  <c r="DT20" i="9"/>
  <c r="DU20" i="9"/>
  <c r="DV20" i="9"/>
  <c r="DW20" i="9"/>
  <c r="DX20" i="9"/>
  <c r="DY20" i="9"/>
  <c r="DZ20" i="9"/>
  <c r="EA20" i="9"/>
  <c r="EB20" i="9"/>
  <c r="EC20" i="9"/>
  <c r="ED20" i="9"/>
  <c r="EE20" i="9"/>
  <c r="EF20" i="9"/>
  <c r="EG20" i="9"/>
  <c r="EH20" i="9"/>
  <c r="EI20" i="9"/>
  <c r="EJ20" i="9"/>
  <c r="EK20" i="9"/>
  <c r="EL20" i="9"/>
  <c r="EM20" i="9"/>
  <c r="EN20" i="9"/>
  <c r="EO20" i="9"/>
  <c r="EP20" i="9"/>
  <c r="EQ20" i="9"/>
  <c r="ER20" i="9"/>
  <c r="ES20" i="9"/>
  <c r="ET20" i="9"/>
  <c r="EU20" i="9"/>
  <c r="EV20" i="9"/>
  <c r="EW20" i="9"/>
  <c r="EX20" i="9"/>
  <c r="EY20" i="9"/>
  <c r="EZ20" i="9"/>
  <c r="FA20" i="9"/>
  <c r="FB20" i="9"/>
  <c r="FC20" i="9"/>
  <c r="FD20" i="9"/>
  <c r="FE20" i="9"/>
  <c r="FF20" i="9"/>
  <c r="FG20" i="9"/>
  <c r="CY21" i="9"/>
  <c r="CZ21" i="9"/>
  <c r="DA21" i="9"/>
  <c r="DB21" i="9"/>
  <c r="DC21" i="9"/>
  <c r="DD21" i="9"/>
  <c r="DE21" i="9"/>
  <c r="DF21" i="9"/>
  <c r="DG21" i="9"/>
  <c r="DH21" i="9"/>
  <c r="DI21" i="9"/>
  <c r="DJ21" i="9"/>
  <c r="DK21" i="9"/>
  <c r="DL21" i="9"/>
  <c r="DM21" i="9"/>
  <c r="DN21" i="9"/>
  <c r="DO21" i="9"/>
  <c r="DP21" i="9"/>
  <c r="DQ21" i="9"/>
  <c r="DR21" i="9"/>
  <c r="DS21" i="9"/>
  <c r="DT21" i="9"/>
  <c r="DU21" i="9"/>
  <c r="DV21" i="9"/>
  <c r="DW21" i="9"/>
  <c r="DX21" i="9"/>
  <c r="DY21" i="9"/>
  <c r="DZ21" i="9"/>
  <c r="EA21" i="9"/>
  <c r="EB21" i="9"/>
  <c r="EC21" i="9"/>
  <c r="ED21" i="9"/>
  <c r="EE21" i="9"/>
  <c r="EF21" i="9"/>
  <c r="EG21" i="9"/>
  <c r="EH21" i="9"/>
  <c r="EI21" i="9"/>
  <c r="EJ21" i="9"/>
  <c r="EK21" i="9"/>
  <c r="EL21" i="9"/>
  <c r="EM21" i="9"/>
  <c r="EN21" i="9"/>
  <c r="EO21" i="9"/>
  <c r="EP21" i="9"/>
  <c r="EQ21" i="9"/>
  <c r="ER21" i="9"/>
  <c r="ES21" i="9"/>
  <c r="ET21" i="9"/>
  <c r="EU21" i="9"/>
  <c r="EV21" i="9"/>
  <c r="EW21" i="9"/>
  <c r="EX21" i="9"/>
  <c r="EY21" i="9"/>
  <c r="EZ21" i="9"/>
  <c r="FA21" i="9"/>
  <c r="FB21" i="9"/>
  <c r="FC21" i="9"/>
  <c r="FD21" i="9"/>
  <c r="FE21" i="9"/>
  <c r="FF21" i="9"/>
  <c r="FG21" i="9"/>
  <c r="CY22" i="9"/>
  <c r="CZ22" i="9"/>
  <c r="DA22" i="9"/>
  <c r="DB22" i="9"/>
  <c r="DC22" i="9"/>
  <c r="DD22" i="9"/>
  <c r="DE22" i="9"/>
  <c r="DF22" i="9"/>
  <c r="DG22" i="9"/>
  <c r="DH22" i="9"/>
  <c r="DI22" i="9"/>
  <c r="DJ22" i="9"/>
  <c r="DK22" i="9"/>
  <c r="DL22" i="9"/>
  <c r="DM22" i="9"/>
  <c r="DN22" i="9"/>
  <c r="DO22" i="9"/>
  <c r="DP22" i="9"/>
  <c r="DQ22" i="9"/>
  <c r="DR22" i="9"/>
  <c r="DS22" i="9"/>
  <c r="DT22" i="9"/>
  <c r="DU22" i="9"/>
  <c r="DV22" i="9"/>
  <c r="DW22" i="9"/>
  <c r="DX22" i="9"/>
  <c r="DY22" i="9"/>
  <c r="DZ22" i="9"/>
  <c r="EA22" i="9"/>
  <c r="EB22" i="9"/>
  <c r="EC22" i="9"/>
  <c r="ED22" i="9"/>
  <c r="EE22" i="9"/>
  <c r="EF22" i="9"/>
  <c r="EG22" i="9"/>
  <c r="EH22" i="9"/>
  <c r="EI22" i="9"/>
  <c r="EJ22" i="9"/>
  <c r="EK22" i="9"/>
  <c r="EL22" i="9"/>
  <c r="EM22" i="9"/>
  <c r="EN22" i="9"/>
  <c r="EO22" i="9"/>
  <c r="EP22" i="9"/>
  <c r="EQ22" i="9"/>
  <c r="ER22" i="9"/>
  <c r="ES22" i="9"/>
  <c r="ET22" i="9"/>
  <c r="EU22" i="9"/>
  <c r="EV22" i="9"/>
  <c r="EW22" i="9"/>
  <c r="EX22" i="9"/>
  <c r="EY22" i="9"/>
  <c r="EZ22" i="9"/>
  <c r="FA22" i="9"/>
  <c r="FB22" i="9"/>
  <c r="FC22" i="9"/>
  <c r="FD22" i="9"/>
  <c r="FE22" i="9"/>
  <c r="FF22" i="9"/>
  <c r="FG22" i="9"/>
  <c r="CY23" i="9"/>
  <c r="CZ23" i="9"/>
  <c r="DA23" i="9"/>
  <c r="DB23" i="9"/>
  <c r="DC23" i="9"/>
  <c r="DD23" i="9"/>
  <c r="DE23" i="9"/>
  <c r="DF23" i="9"/>
  <c r="DG23" i="9"/>
  <c r="DH23" i="9"/>
  <c r="DI23" i="9"/>
  <c r="DJ23" i="9"/>
  <c r="DK23" i="9"/>
  <c r="DL23" i="9"/>
  <c r="DM23" i="9"/>
  <c r="DN23" i="9"/>
  <c r="DO23" i="9"/>
  <c r="DP23" i="9"/>
  <c r="DQ23" i="9"/>
  <c r="DR23" i="9"/>
  <c r="DS23" i="9"/>
  <c r="DT23" i="9"/>
  <c r="DU23" i="9"/>
  <c r="DV23" i="9"/>
  <c r="DW23" i="9"/>
  <c r="DX23" i="9"/>
  <c r="DY23" i="9"/>
  <c r="DZ23" i="9"/>
  <c r="EA23" i="9"/>
  <c r="EB23" i="9"/>
  <c r="EC23" i="9"/>
  <c r="ED23" i="9"/>
  <c r="EE23" i="9"/>
  <c r="EF23" i="9"/>
  <c r="EG23" i="9"/>
  <c r="EH23" i="9"/>
  <c r="EI23" i="9"/>
  <c r="EJ23" i="9"/>
  <c r="EK23" i="9"/>
  <c r="EL23" i="9"/>
  <c r="EM23" i="9"/>
  <c r="EN23" i="9"/>
  <c r="EO23" i="9"/>
  <c r="EP23" i="9"/>
  <c r="EQ23" i="9"/>
  <c r="ER23" i="9"/>
  <c r="ES23" i="9"/>
  <c r="ET23" i="9"/>
  <c r="EU23" i="9"/>
  <c r="EV23" i="9"/>
  <c r="EW23" i="9"/>
  <c r="EX23" i="9"/>
  <c r="EY23" i="9"/>
  <c r="EZ23" i="9"/>
  <c r="FA23" i="9"/>
  <c r="FB23" i="9"/>
  <c r="FC23" i="9"/>
  <c r="FD23" i="9"/>
  <c r="FE23" i="9"/>
  <c r="FF23" i="9"/>
  <c r="FG23" i="9"/>
  <c r="CY24" i="9"/>
  <c r="CZ24" i="9"/>
  <c r="DA24" i="9"/>
  <c r="DB24" i="9"/>
  <c r="DC24" i="9"/>
  <c r="DD24" i="9"/>
  <c r="DE24" i="9"/>
  <c r="DF24" i="9"/>
  <c r="DG24" i="9"/>
  <c r="DH24" i="9"/>
  <c r="DI24" i="9"/>
  <c r="DJ24" i="9"/>
  <c r="DK24" i="9"/>
  <c r="DL24" i="9"/>
  <c r="DM24" i="9"/>
  <c r="DN24" i="9"/>
  <c r="DO24" i="9"/>
  <c r="DP24" i="9"/>
  <c r="DQ24" i="9"/>
  <c r="DR24" i="9"/>
  <c r="DS24" i="9"/>
  <c r="DT24" i="9"/>
  <c r="DU24" i="9"/>
  <c r="DV24" i="9"/>
  <c r="DW24" i="9"/>
  <c r="DX24" i="9"/>
  <c r="DY24" i="9"/>
  <c r="DZ24" i="9"/>
  <c r="EA24" i="9"/>
  <c r="EB24" i="9"/>
  <c r="EC24" i="9"/>
  <c r="ED24" i="9"/>
  <c r="EE24" i="9"/>
  <c r="EF24" i="9"/>
  <c r="EG24" i="9"/>
  <c r="EH24" i="9"/>
  <c r="EI24" i="9"/>
  <c r="EJ24" i="9"/>
  <c r="EK24" i="9"/>
  <c r="EL24" i="9"/>
  <c r="EM24" i="9"/>
  <c r="EN24" i="9"/>
  <c r="EO24" i="9"/>
  <c r="EP24" i="9"/>
  <c r="EQ24" i="9"/>
  <c r="ER24" i="9"/>
  <c r="ES24" i="9"/>
  <c r="ET24" i="9"/>
  <c r="EU24" i="9"/>
  <c r="EV24" i="9"/>
  <c r="EW24" i="9"/>
  <c r="EX24" i="9"/>
  <c r="EY24" i="9"/>
  <c r="EZ24" i="9"/>
  <c r="FA24" i="9"/>
  <c r="FB24" i="9"/>
  <c r="FC24" i="9"/>
  <c r="FD24" i="9"/>
  <c r="FE24" i="9"/>
  <c r="FF24" i="9"/>
  <c r="FG24" i="9"/>
  <c r="CY25" i="9"/>
  <c r="CZ25" i="9"/>
  <c r="DA25" i="9"/>
  <c r="DB25" i="9"/>
  <c r="DC25" i="9"/>
  <c r="DD25" i="9"/>
  <c r="DE25" i="9"/>
  <c r="DF25" i="9"/>
  <c r="DG25" i="9"/>
  <c r="DH25" i="9"/>
  <c r="DI25" i="9"/>
  <c r="DJ25" i="9"/>
  <c r="DK25" i="9"/>
  <c r="DL25" i="9"/>
  <c r="DM25" i="9"/>
  <c r="DN25" i="9"/>
  <c r="DO25" i="9"/>
  <c r="DP25" i="9"/>
  <c r="DQ25" i="9"/>
  <c r="DR25" i="9"/>
  <c r="DS25" i="9"/>
  <c r="DT25" i="9"/>
  <c r="DU25" i="9"/>
  <c r="DV25" i="9"/>
  <c r="DW25" i="9"/>
  <c r="DX25" i="9"/>
  <c r="DY25" i="9"/>
  <c r="DZ25" i="9"/>
  <c r="EA25" i="9"/>
  <c r="EB25" i="9"/>
  <c r="EC25" i="9"/>
  <c r="ED25" i="9"/>
  <c r="EE25" i="9"/>
  <c r="EF25" i="9"/>
  <c r="EG25" i="9"/>
  <c r="EH25" i="9"/>
  <c r="EI25" i="9"/>
  <c r="EJ25" i="9"/>
  <c r="EK25" i="9"/>
  <c r="EL25" i="9"/>
  <c r="EM25" i="9"/>
  <c r="EN25" i="9"/>
  <c r="EO25" i="9"/>
  <c r="EP25" i="9"/>
  <c r="EQ25" i="9"/>
  <c r="ER25" i="9"/>
  <c r="ES25" i="9"/>
  <c r="ET25" i="9"/>
  <c r="EU25" i="9"/>
  <c r="EV25" i="9"/>
  <c r="EW25" i="9"/>
  <c r="EX25" i="9"/>
  <c r="EY25" i="9"/>
  <c r="EZ25" i="9"/>
  <c r="FA25" i="9"/>
  <c r="FB25" i="9"/>
  <c r="FC25" i="9"/>
  <c r="FD25" i="9"/>
  <c r="FE25" i="9"/>
  <c r="FF25" i="9"/>
  <c r="FG25" i="9"/>
  <c r="CY26" i="9"/>
  <c r="CZ26" i="9"/>
  <c r="DA26" i="9"/>
  <c r="DB26" i="9"/>
  <c r="DC26" i="9"/>
  <c r="DD26" i="9"/>
  <c r="DE26" i="9"/>
  <c r="DF26" i="9"/>
  <c r="DG26" i="9"/>
  <c r="DH26" i="9"/>
  <c r="DI26" i="9"/>
  <c r="DJ26" i="9"/>
  <c r="DK26" i="9"/>
  <c r="DL26" i="9"/>
  <c r="DM26" i="9"/>
  <c r="DN26" i="9"/>
  <c r="DO26" i="9"/>
  <c r="DP26" i="9"/>
  <c r="DQ26" i="9"/>
  <c r="DR26" i="9"/>
  <c r="DS26" i="9"/>
  <c r="DT26" i="9"/>
  <c r="DU26" i="9"/>
  <c r="DV26" i="9"/>
  <c r="DW26" i="9"/>
  <c r="DX26" i="9"/>
  <c r="DY26" i="9"/>
  <c r="DZ26" i="9"/>
  <c r="EA26" i="9"/>
  <c r="EB26" i="9"/>
  <c r="EC26" i="9"/>
  <c r="ED26" i="9"/>
  <c r="EE26" i="9"/>
  <c r="EF26" i="9"/>
  <c r="EG26" i="9"/>
  <c r="EH26" i="9"/>
  <c r="EI26" i="9"/>
  <c r="EJ26" i="9"/>
  <c r="EK26" i="9"/>
  <c r="EL26" i="9"/>
  <c r="EM26" i="9"/>
  <c r="EN26" i="9"/>
  <c r="EO26" i="9"/>
  <c r="EP26" i="9"/>
  <c r="EQ26" i="9"/>
  <c r="ER26" i="9"/>
  <c r="ES26" i="9"/>
  <c r="ET26" i="9"/>
  <c r="EU26" i="9"/>
  <c r="EV26" i="9"/>
  <c r="EW26" i="9"/>
  <c r="EX26" i="9"/>
  <c r="EY26" i="9"/>
  <c r="EZ26" i="9"/>
  <c r="FA26" i="9"/>
  <c r="FB26" i="9"/>
  <c r="FC26" i="9"/>
  <c r="FD26" i="9"/>
  <c r="FE26" i="9"/>
  <c r="FF26" i="9"/>
  <c r="FG26" i="9"/>
  <c r="CY27" i="9"/>
  <c r="CZ27" i="9"/>
  <c r="DA27" i="9"/>
  <c r="DB27" i="9"/>
  <c r="DC27" i="9"/>
  <c r="DD27" i="9"/>
  <c r="DE27" i="9"/>
  <c r="DF27" i="9"/>
  <c r="DG27" i="9"/>
  <c r="DH27" i="9"/>
  <c r="DI27" i="9"/>
  <c r="DJ27" i="9"/>
  <c r="DK27" i="9"/>
  <c r="DL27" i="9"/>
  <c r="DM27" i="9"/>
  <c r="DN27" i="9"/>
  <c r="DO27" i="9"/>
  <c r="DP27" i="9"/>
  <c r="DQ27" i="9"/>
  <c r="DR27" i="9"/>
  <c r="DS27" i="9"/>
  <c r="DT27" i="9"/>
  <c r="DU27" i="9"/>
  <c r="DV27" i="9"/>
  <c r="DW27" i="9"/>
  <c r="DX27" i="9"/>
  <c r="DY27" i="9"/>
  <c r="DZ27" i="9"/>
  <c r="EA27" i="9"/>
  <c r="EB27" i="9"/>
  <c r="EC27" i="9"/>
  <c r="ED27" i="9"/>
  <c r="EE27" i="9"/>
  <c r="EF27" i="9"/>
  <c r="EG27" i="9"/>
  <c r="EH27" i="9"/>
  <c r="EI27" i="9"/>
  <c r="EJ27" i="9"/>
  <c r="EK27" i="9"/>
  <c r="EL27" i="9"/>
  <c r="EM27" i="9"/>
  <c r="EN27" i="9"/>
  <c r="EO27" i="9"/>
  <c r="EP27" i="9"/>
  <c r="EQ27" i="9"/>
  <c r="ER27" i="9"/>
  <c r="ES27" i="9"/>
  <c r="ET27" i="9"/>
  <c r="EU27" i="9"/>
  <c r="EV27" i="9"/>
  <c r="EW27" i="9"/>
  <c r="EX27" i="9"/>
  <c r="EY27" i="9"/>
  <c r="EZ27" i="9"/>
  <c r="FA27" i="9"/>
  <c r="FB27" i="9"/>
  <c r="FC27" i="9"/>
  <c r="FD27" i="9"/>
  <c r="FE27" i="9"/>
  <c r="FF27" i="9"/>
  <c r="FG27" i="9"/>
  <c r="CY28" i="9"/>
  <c r="CZ28" i="9"/>
  <c r="DA28" i="9"/>
  <c r="DB28" i="9"/>
  <c r="DC28" i="9"/>
  <c r="DD28" i="9"/>
  <c r="DE28" i="9"/>
  <c r="DF28" i="9"/>
  <c r="DG28" i="9"/>
  <c r="DH28" i="9"/>
  <c r="DI28" i="9"/>
  <c r="DJ28" i="9"/>
  <c r="DK28" i="9"/>
  <c r="DL28" i="9"/>
  <c r="DM28" i="9"/>
  <c r="DN28" i="9"/>
  <c r="DO28" i="9"/>
  <c r="DP28" i="9"/>
  <c r="DQ28" i="9"/>
  <c r="DR28" i="9"/>
  <c r="DS28" i="9"/>
  <c r="DT28" i="9"/>
  <c r="DU28" i="9"/>
  <c r="DV28" i="9"/>
  <c r="DW28" i="9"/>
  <c r="DX28" i="9"/>
  <c r="DY28" i="9"/>
  <c r="DZ28" i="9"/>
  <c r="EA28" i="9"/>
  <c r="EB28" i="9"/>
  <c r="EC28" i="9"/>
  <c r="ED28" i="9"/>
  <c r="EE28" i="9"/>
  <c r="EF28" i="9"/>
  <c r="EG28" i="9"/>
  <c r="EH28" i="9"/>
  <c r="EI28" i="9"/>
  <c r="EJ28" i="9"/>
  <c r="EK28" i="9"/>
  <c r="EL28" i="9"/>
  <c r="EM28" i="9"/>
  <c r="EN28" i="9"/>
  <c r="EO28" i="9"/>
  <c r="EP28" i="9"/>
  <c r="EQ28" i="9"/>
  <c r="ER28" i="9"/>
  <c r="ES28" i="9"/>
  <c r="ET28" i="9"/>
  <c r="EU28" i="9"/>
  <c r="EV28" i="9"/>
  <c r="EW28" i="9"/>
  <c r="EX28" i="9"/>
  <c r="EY28" i="9"/>
  <c r="EZ28" i="9"/>
  <c r="FA28" i="9"/>
  <c r="FB28" i="9"/>
  <c r="FC28" i="9"/>
  <c r="FD28" i="9"/>
  <c r="FE28" i="9"/>
  <c r="FF28" i="9"/>
  <c r="FG28" i="9"/>
  <c r="CY29" i="9"/>
  <c r="CZ29" i="9"/>
  <c r="DA29" i="9"/>
  <c r="DB29" i="9"/>
  <c r="DC29" i="9"/>
  <c r="DD29" i="9"/>
  <c r="DE29" i="9"/>
  <c r="DF29" i="9"/>
  <c r="DG29" i="9"/>
  <c r="DH29" i="9"/>
  <c r="DI29" i="9"/>
  <c r="DJ29" i="9"/>
  <c r="DK29" i="9"/>
  <c r="DL29" i="9"/>
  <c r="DM29" i="9"/>
  <c r="DN29" i="9"/>
  <c r="DO29" i="9"/>
  <c r="DP29" i="9"/>
  <c r="DQ29" i="9"/>
  <c r="DR29" i="9"/>
  <c r="DS29" i="9"/>
  <c r="DT29" i="9"/>
  <c r="DU29" i="9"/>
  <c r="DV29" i="9"/>
  <c r="DW29" i="9"/>
  <c r="DX29" i="9"/>
  <c r="DY29" i="9"/>
  <c r="DZ29" i="9"/>
  <c r="EA29" i="9"/>
  <c r="EB29" i="9"/>
  <c r="EC29" i="9"/>
  <c r="ED29" i="9"/>
  <c r="EE29" i="9"/>
  <c r="EF29" i="9"/>
  <c r="EG29" i="9"/>
  <c r="EH29" i="9"/>
  <c r="EI29" i="9"/>
  <c r="EJ29" i="9"/>
  <c r="EK29" i="9"/>
  <c r="EL29" i="9"/>
  <c r="EM29" i="9"/>
  <c r="EN29" i="9"/>
  <c r="EO29" i="9"/>
  <c r="EP29" i="9"/>
  <c r="EQ29" i="9"/>
  <c r="ER29" i="9"/>
  <c r="ES29" i="9"/>
  <c r="ET29" i="9"/>
  <c r="EU29" i="9"/>
  <c r="EV29" i="9"/>
  <c r="EW29" i="9"/>
  <c r="EX29" i="9"/>
  <c r="EY29" i="9"/>
  <c r="EZ29" i="9"/>
  <c r="FA29" i="9"/>
  <c r="FB29" i="9"/>
  <c r="FC29" i="9"/>
  <c r="FD29" i="9"/>
  <c r="FE29" i="9"/>
  <c r="FF29" i="9"/>
  <c r="FG29" i="9"/>
  <c r="CY30" i="9"/>
  <c r="CZ30" i="9"/>
  <c r="DA30" i="9"/>
  <c r="DB30" i="9"/>
  <c r="DC30" i="9"/>
  <c r="DD30" i="9"/>
  <c r="DE30" i="9"/>
  <c r="DF30" i="9"/>
  <c r="DG30" i="9"/>
  <c r="DH30" i="9"/>
  <c r="DI30" i="9"/>
  <c r="DJ30" i="9"/>
  <c r="DK30" i="9"/>
  <c r="DL30" i="9"/>
  <c r="DM30" i="9"/>
  <c r="DN30" i="9"/>
  <c r="DO30" i="9"/>
  <c r="DP30" i="9"/>
  <c r="DQ30" i="9"/>
  <c r="DR30" i="9"/>
  <c r="DS30" i="9"/>
  <c r="DT30" i="9"/>
  <c r="DU30" i="9"/>
  <c r="DV30" i="9"/>
  <c r="DW30" i="9"/>
  <c r="DX30" i="9"/>
  <c r="DY30" i="9"/>
  <c r="DZ30" i="9"/>
  <c r="EA30" i="9"/>
  <c r="EB30" i="9"/>
  <c r="EC30" i="9"/>
  <c r="ED30" i="9"/>
  <c r="EE30" i="9"/>
  <c r="EF30" i="9"/>
  <c r="EG30" i="9"/>
  <c r="EH30" i="9"/>
  <c r="EI30" i="9"/>
  <c r="EJ30" i="9"/>
  <c r="EK30" i="9"/>
  <c r="EL30" i="9"/>
  <c r="EM30" i="9"/>
  <c r="EN30" i="9"/>
  <c r="EO30" i="9"/>
  <c r="EP30" i="9"/>
  <c r="EQ30" i="9"/>
  <c r="ER30" i="9"/>
  <c r="ES30" i="9"/>
  <c r="ET30" i="9"/>
  <c r="EU30" i="9"/>
  <c r="EV30" i="9"/>
  <c r="EW30" i="9"/>
  <c r="EX30" i="9"/>
  <c r="EY30" i="9"/>
  <c r="EZ30" i="9"/>
  <c r="FA30" i="9"/>
  <c r="FB30" i="9"/>
  <c r="FC30" i="9"/>
  <c r="FD30" i="9"/>
  <c r="FE30" i="9"/>
  <c r="FF30" i="9"/>
  <c r="FG30" i="9"/>
  <c r="CY31" i="9"/>
  <c r="CZ31" i="9"/>
  <c r="DA31" i="9"/>
  <c r="DB31" i="9"/>
  <c r="DC31" i="9"/>
  <c r="DD31" i="9"/>
  <c r="DE31" i="9"/>
  <c r="DF31" i="9"/>
  <c r="DG31" i="9"/>
  <c r="DH31" i="9"/>
  <c r="DI31" i="9"/>
  <c r="DJ31" i="9"/>
  <c r="DK31" i="9"/>
  <c r="DL31" i="9"/>
  <c r="DM31" i="9"/>
  <c r="DN31" i="9"/>
  <c r="DO31" i="9"/>
  <c r="DP31" i="9"/>
  <c r="DQ31" i="9"/>
  <c r="DR31" i="9"/>
  <c r="DS31" i="9"/>
  <c r="DT31" i="9"/>
  <c r="DU31" i="9"/>
  <c r="DV31" i="9"/>
  <c r="DW31" i="9"/>
  <c r="DX31" i="9"/>
  <c r="DY31" i="9"/>
  <c r="DZ31" i="9"/>
  <c r="EA31" i="9"/>
  <c r="EB31" i="9"/>
  <c r="EC31" i="9"/>
  <c r="ED31" i="9"/>
  <c r="EE31" i="9"/>
  <c r="EF31" i="9"/>
  <c r="EG31" i="9"/>
  <c r="EH31" i="9"/>
  <c r="EI31" i="9"/>
  <c r="EJ31" i="9"/>
  <c r="EK31" i="9"/>
  <c r="EL31" i="9"/>
  <c r="EM31" i="9"/>
  <c r="EN31" i="9"/>
  <c r="EO31" i="9"/>
  <c r="EP31" i="9"/>
  <c r="EQ31" i="9"/>
  <c r="ER31" i="9"/>
  <c r="ES31" i="9"/>
  <c r="ET31" i="9"/>
  <c r="EU31" i="9"/>
  <c r="EV31" i="9"/>
  <c r="EW31" i="9"/>
  <c r="EX31" i="9"/>
  <c r="EY31" i="9"/>
  <c r="EZ31" i="9"/>
  <c r="FA31" i="9"/>
  <c r="FB31" i="9"/>
  <c r="FC31" i="9"/>
  <c r="FD31" i="9"/>
  <c r="FE31" i="9"/>
  <c r="FF31" i="9"/>
  <c r="FG31" i="9"/>
  <c r="CY32" i="9"/>
  <c r="CZ32" i="9"/>
  <c r="DA32" i="9"/>
  <c r="DB32" i="9"/>
  <c r="DC32" i="9"/>
  <c r="DD32" i="9"/>
  <c r="DE32" i="9"/>
  <c r="DF32" i="9"/>
  <c r="DG32" i="9"/>
  <c r="DH32" i="9"/>
  <c r="DI32" i="9"/>
  <c r="DJ32" i="9"/>
  <c r="DK32" i="9"/>
  <c r="DL32" i="9"/>
  <c r="DM32" i="9"/>
  <c r="DN32" i="9"/>
  <c r="DO32" i="9"/>
  <c r="DP32" i="9"/>
  <c r="DQ32" i="9"/>
  <c r="DR32" i="9"/>
  <c r="DS32" i="9"/>
  <c r="DT32" i="9"/>
  <c r="DU32" i="9"/>
  <c r="DV32" i="9"/>
  <c r="DW32" i="9"/>
  <c r="DX32" i="9"/>
  <c r="DY32" i="9"/>
  <c r="DZ32" i="9"/>
  <c r="EA32" i="9"/>
  <c r="EB32" i="9"/>
  <c r="EC32" i="9"/>
  <c r="ED32" i="9"/>
  <c r="EE32" i="9"/>
  <c r="EF32" i="9"/>
  <c r="EG32" i="9"/>
  <c r="EH32" i="9"/>
  <c r="EI32" i="9"/>
  <c r="EJ32" i="9"/>
  <c r="EK32" i="9"/>
  <c r="EL32" i="9"/>
  <c r="EM32" i="9"/>
  <c r="EN32" i="9"/>
  <c r="EO32" i="9"/>
  <c r="EP32" i="9"/>
  <c r="EQ32" i="9"/>
  <c r="ER32" i="9"/>
  <c r="ES32" i="9"/>
  <c r="ET32" i="9"/>
  <c r="EU32" i="9"/>
  <c r="EV32" i="9"/>
  <c r="EW32" i="9"/>
  <c r="EX32" i="9"/>
  <c r="EY32" i="9"/>
  <c r="EZ32" i="9"/>
  <c r="FA32" i="9"/>
  <c r="FB32" i="9"/>
  <c r="FC32" i="9"/>
  <c r="FD32" i="9"/>
  <c r="FE32" i="9"/>
  <c r="FF32" i="9"/>
  <c r="FG32" i="9"/>
  <c r="CY33" i="9"/>
  <c r="CZ33" i="9"/>
  <c r="DA33" i="9"/>
  <c r="DB33" i="9"/>
  <c r="DC33" i="9"/>
  <c r="DD33" i="9"/>
  <c r="DE33" i="9"/>
  <c r="DF33" i="9"/>
  <c r="DG33" i="9"/>
  <c r="DH33" i="9"/>
  <c r="DI33" i="9"/>
  <c r="DJ33" i="9"/>
  <c r="DK33" i="9"/>
  <c r="DL33" i="9"/>
  <c r="DM33" i="9"/>
  <c r="DN33" i="9"/>
  <c r="DO33" i="9"/>
  <c r="DP33" i="9"/>
  <c r="DQ33" i="9"/>
  <c r="DR33" i="9"/>
  <c r="DS33" i="9"/>
  <c r="DT33" i="9"/>
  <c r="DU33" i="9"/>
  <c r="DV33" i="9"/>
  <c r="DW33" i="9"/>
  <c r="DX33" i="9"/>
  <c r="DY33" i="9"/>
  <c r="DZ33" i="9"/>
  <c r="EA33" i="9"/>
  <c r="EB33" i="9"/>
  <c r="EC33" i="9"/>
  <c r="ED33" i="9"/>
  <c r="EE33" i="9"/>
  <c r="EF33" i="9"/>
  <c r="EG33" i="9"/>
  <c r="EH33" i="9"/>
  <c r="EI33" i="9"/>
  <c r="EJ33" i="9"/>
  <c r="EK33" i="9"/>
  <c r="EL33" i="9"/>
  <c r="EM33" i="9"/>
  <c r="EN33" i="9"/>
  <c r="EO33" i="9"/>
  <c r="EP33" i="9"/>
  <c r="EQ33" i="9"/>
  <c r="ER33" i="9"/>
  <c r="ES33" i="9"/>
  <c r="ET33" i="9"/>
  <c r="EU33" i="9"/>
  <c r="EV33" i="9"/>
  <c r="EW33" i="9"/>
  <c r="EX33" i="9"/>
  <c r="EY33" i="9"/>
  <c r="EZ33" i="9"/>
  <c r="FA33" i="9"/>
  <c r="FB33" i="9"/>
  <c r="FC33" i="9"/>
  <c r="FD33" i="9"/>
  <c r="FE33" i="9"/>
  <c r="FF33" i="9"/>
  <c r="FG33" i="9"/>
  <c r="CY34" i="9"/>
  <c r="CZ34" i="9"/>
  <c r="DA34" i="9"/>
  <c r="DB34" i="9"/>
  <c r="DC34" i="9"/>
  <c r="DD34" i="9"/>
  <c r="DE34" i="9"/>
  <c r="DF34" i="9"/>
  <c r="DG34" i="9"/>
  <c r="DH34" i="9"/>
  <c r="DI34" i="9"/>
  <c r="DJ34" i="9"/>
  <c r="DK34" i="9"/>
  <c r="DL34" i="9"/>
  <c r="DM34" i="9"/>
  <c r="DN34" i="9"/>
  <c r="DO34" i="9"/>
  <c r="DP34" i="9"/>
  <c r="DQ34" i="9"/>
  <c r="DR34" i="9"/>
  <c r="DS34" i="9"/>
  <c r="DT34" i="9"/>
  <c r="DU34" i="9"/>
  <c r="DV34" i="9"/>
  <c r="DW34" i="9"/>
  <c r="DX34" i="9"/>
  <c r="DY34" i="9"/>
  <c r="DZ34" i="9"/>
  <c r="EA34" i="9"/>
  <c r="EB34" i="9"/>
  <c r="EC34" i="9"/>
  <c r="ED34" i="9"/>
  <c r="EE34" i="9"/>
  <c r="EF34" i="9"/>
  <c r="EG34" i="9"/>
  <c r="EH34" i="9"/>
  <c r="EI34" i="9"/>
  <c r="EJ34" i="9"/>
  <c r="EK34" i="9"/>
  <c r="EL34" i="9"/>
  <c r="EM34" i="9"/>
  <c r="EN34" i="9"/>
  <c r="EO34" i="9"/>
  <c r="EP34" i="9"/>
  <c r="EQ34" i="9"/>
  <c r="ER34" i="9"/>
  <c r="ES34" i="9"/>
  <c r="ET34" i="9"/>
  <c r="EU34" i="9"/>
  <c r="EV34" i="9"/>
  <c r="EW34" i="9"/>
  <c r="EX34" i="9"/>
  <c r="EY34" i="9"/>
  <c r="EZ34" i="9"/>
  <c r="FA34" i="9"/>
  <c r="FB34" i="9"/>
  <c r="FC34" i="9"/>
  <c r="FD34" i="9"/>
  <c r="FE34" i="9"/>
  <c r="FF34" i="9"/>
  <c r="FG34" i="9"/>
  <c r="CY35" i="9"/>
  <c r="CZ35" i="9"/>
  <c r="DA35" i="9"/>
  <c r="DB35" i="9"/>
  <c r="DC35" i="9"/>
  <c r="DD35" i="9"/>
  <c r="DE35" i="9"/>
  <c r="DF35" i="9"/>
  <c r="DG35" i="9"/>
  <c r="DH35" i="9"/>
  <c r="DI35" i="9"/>
  <c r="DJ35" i="9"/>
  <c r="DK35" i="9"/>
  <c r="DL35" i="9"/>
  <c r="DM35" i="9"/>
  <c r="DN35" i="9"/>
  <c r="DO35" i="9"/>
  <c r="DP35" i="9"/>
  <c r="DQ35" i="9"/>
  <c r="DR35" i="9"/>
  <c r="DS35" i="9"/>
  <c r="DT35" i="9"/>
  <c r="DU35" i="9"/>
  <c r="DV35" i="9"/>
  <c r="DW35" i="9"/>
  <c r="DX35" i="9"/>
  <c r="DY35" i="9"/>
  <c r="DZ35" i="9"/>
  <c r="EA35" i="9"/>
  <c r="EB35" i="9"/>
  <c r="EC35" i="9"/>
  <c r="ED35" i="9"/>
  <c r="EE35" i="9"/>
  <c r="EF35" i="9"/>
  <c r="EG35" i="9"/>
  <c r="EH35" i="9"/>
  <c r="EI35" i="9"/>
  <c r="EJ35" i="9"/>
  <c r="EK35" i="9"/>
  <c r="EL35" i="9"/>
  <c r="EM35" i="9"/>
  <c r="EN35" i="9"/>
  <c r="EO35" i="9"/>
  <c r="EP35" i="9"/>
  <c r="EQ35" i="9"/>
  <c r="ER35" i="9"/>
  <c r="ES35" i="9"/>
  <c r="ET35" i="9"/>
  <c r="EU35" i="9"/>
  <c r="EV35" i="9"/>
  <c r="EW35" i="9"/>
  <c r="EX35" i="9"/>
  <c r="EY35" i="9"/>
  <c r="EZ35" i="9"/>
  <c r="FA35" i="9"/>
  <c r="FB35" i="9"/>
  <c r="FC35" i="9"/>
  <c r="FD35" i="9"/>
  <c r="FE35" i="9"/>
  <c r="FF35" i="9"/>
  <c r="FG35" i="9"/>
  <c r="CY36" i="9"/>
  <c r="CZ36" i="9"/>
  <c r="DA36" i="9"/>
  <c r="DB36" i="9"/>
  <c r="DC36" i="9"/>
  <c r="DD36" i="9"/>
  <c r="DE36" i="9"/>
  <c r="DF36" i="9"/>
  <c r="DG36" i="9"/>
  <c r="DH36" i="9"/>
  <c r="DI36" i="9"/>
  <c r="DJ36" i="9"/>
  <c r="DK36" i="9"/>
  <c r="DL36" i="9"/>
  <c r="DM36" i="9"/>
  <c r="DN36" i="9"/>
  <c r="DO36" i="9"/>
  <c r="DP36" i="9"/>
  <c r="DQ36" i="9"/>
  <c r="DR36" i="9"/>
  <c r="DS36" i="9"/>
  <c r="DT36" i="9"/>
  <c r="DU36" i="9"/>
  <c r="DV36" i="9"/>
  <c r="DW36" i="9"/>
  <c r="DX36" i="9"/>
  <c r="DY36" i="9"/>
  <c r="DZ36" i="9"/>
  <c r="EA36" i="9"/>
  <c r="EB36" i="9"/>
  <c r="EC36" i="9"/>
  <c r="ED36" i="9"/>
  <c r="EE36" i="9"/>
  <c r="EF36" i="9"/>
  <c r="EG36" i="9"/>
  <c r="EH36" i="9"/>
  <c r="EI36" i="9"/>
  <c r="EJ36" i="9"/>
  <c r="EK36" i="9"/>
  <c r="EL36" i="9"/>
  <c r="EM36" i="9"/>
  <c r="EN36" i="9"/>
  <c r="EO36" i="9"/>
  <c r="EP36" i="9"/>
  <c r="EQ36" i="9"/>
  <c r="ER36" i="9"/>
  <c r="ES36" i="9"/>
  <c r="ET36" i="9"/>
  <c r="EU36" i="9"/>
  <c r="EV36" i="9"/>
  <c r="EW36" i="9"/>
  <c r="EX36" i="9"/>
  <c r="EY36" i="9"/>
  <c r="EZ36" i="9"/>
  <c r="FA36" i="9"/>
  <c r="FB36" i="9"/>
  <c r="FC36" i="9"/>
  <c r="FD36" i="9"/>
  <c r="FE36" i="9"/>
  <c r="FF36" i="9"/>
  <c r="FG36" i="9"/>
  <c r="CY37" i="9"/>
  <c r="CZ37" i="9"/>
  <c r="DA37" i="9"/>
  <c r="DB37" i="9"/>
  <c r="DC37" i="9"/>
  <c r="DD37" i="9"/>
  <c r="DE37" i="9"/>
  <c r="DF37" i="9"/>
  <c r="DG37" i="9"/>
  <c r="DH37" i="9"/>
  <c r="DI37" i="9"/>
  <c r="DJ37" i="9"/>
  <c r="DK37" i="9"/>
  <c r="DL37" i="9"/>
  <c r="DM37" i="9"/>
  <c r="DN37" i="9"/>
  <c r="DO37" i="9"/>
  <c r="DP37" i="9"/>
  <c r="DQ37" i="9"/>
  <c r="DR37" i="9"/>
  <c r="DS37" i="9"/>
  <c r="DT37" i="9"/>
  <c r="DU37" i="9"/>
  <c r="DV37" i="9"/>
  <c r="DW37" i="9"/>
  <c r="DX37" i="9"/>
  <c r="DY37" i="9"/>
  <c r="DZ37" i="9"/>
  <c r="EA37" i="9"/>
  <c r="EB37" i="9"/>
  <c r="EC37" i="9"/>
  <c r="ED37" i="9"/>
  <c r="EE37" i="9"/>
  <c r="EF37" i="9"/>
  <c r="EG37" i="9"/>
  <c r="EH37" i="9"/>
  <c r="EI37" i="9"/>
  <c r="EJ37" i="9"/>
  <c r="EK37" i="9"/>
  <c r="EL37" i="9"/>
  <c r="EM37" i="9"/>
  <c r="EN37" i="9"/>
  <c r="EO37" i="9"/>
  <c r="EP37" i="9"/>
  <c r="EQ37" i="9"/>
  <c r="ER37" i="9"/>
  <c r="ES37" i="9"/>
  <c r="ET37" i="9"/>
  <c r="EU37" i="9"/>
  <c r="EV37" i="9"/>
  <c r="EW37" i="9"/>
  <c r="EX37" i="9"/>
  <c r="EY37" i="9"/>
  <c r="EZ37" i="9"/>
  <c r="FA37" i="9"/>
  <c r="FB37" i="9"/>
  <c r="FC37" i="9"/>
  <c r="FD37" i="9"/>
  <c r="FE37" i="9"/>
  <c r="FF37" i="9"/>
  <c r="FG37" i="9"/>
  <c r="CY38" i="9"/>
  <c r="CZ38" i="9"/>
  <c r="DA38" i="9"/>
  <c r="DB38" i="9"/>
  <c r="DC38" i="9"/>
  <c r="DD38" i="9"/>
  <c r="DE38" i="9"/>
  <c r="DF38" i="9"/>
  <c r="DG38" i="9"/>
  <c r="DH38" i="9"/>
  <c r="DI38" i="9"/>
  <c r="DJ38" i="9"/>
  <c r="DK38" i="9"/>
  <c r="DL38" i="9"/>
  <c r="DM38" i="9"/>
  <c r="DN38" i="9"/>
  <c r="DO38" i="9"/>
  <c r="DP38" i="9"/>
  <c r="DQ38" i="9"/>
  <c r="DR38" i="9"/>
  <c r="DS38" i="9"/>
  <c r="DT38" i="9"/>
  <c r="DU38" i="9"/>
  <c r="DV38" i="9"/>
  <c r="DW38" i="9"/>
  <c r="DX38" i="9"/>
  <c r="DY38" i="9"/>
  <c r="DZ38" i="9"/>
  <c r="EA38" i="9"/>
  <c r="EB38" i="9"/>
  <c r="EC38" i="9"/>
  <c r="ED38" i="9"/>
  <c r="EE38" i="9"/>
  <c r="EF38" i="9"/>
  <c r="EG38" i="9"/>
  <c r="EH38" i="9"/>
  <c r="EI38" i="9"/>
  <c r="EJ38" i="9"/>
  <c r="EK38" i="9"/>
  <c r="EL38" i="9"/>
  <c r="EM38" i="9"/>
  <c r="EN38" i="9"/>
  <c r="EO38" i="9"/>
  <c r="EP38" i="9"/>
  <c r="EQ38" i="9"/>
  <c r="ER38" i="9"/>
  <c r="ES38" i="9"/>
  <c r="ET38" i="9"/>
  <c r="EU38" i="9"/>
  <c r="EV38" i="9"/>
  <c r="EW38" i="9"/>
  <c r="EX38" i="9"/>
  <c r="EY38" i="9"/>
  <c r="EZ38" i="9"/>
  <c r="FA38" i="9"/>
  <c r="FB38" i="9"/>
  <c r="FC38" i="9"/>
  <c r="FD38" i="9"/>
  <c r="FE38" i="9"/>
  <c r="FF38" i="9"/>
  <c r="FG38" i="9"/>
  <c r="CY39" i="9"/>
  <c r="CZ39" i="9"/>
  <c r="DA39" i="9"/>
  <c r="DB39" i="9"/>
  <c r="DC39" i="9"/>
  <c r="DD39" i="9"/>
  <c r="DE39" i="9"/>
  <c r="DF39" i="9"/>
  <c r="DG39" i="9"/>
  <c r="DH39" i="9"/>
  <c r="DI39" i="9"/>
  <c r="DJ39" i="9"/>
  <c r="DK39" i="9"/>
  <c r="DL39" i="9"/>
  <c r="DM39" i="9"/>
  <c r="DN39" i="9"/>
  <c r="DO39" i="9"/>
  <c r="DP39" i="9"/>
  <c r="DQ39" i="9"/>
  <c r="DR39" i="9"/>
  <c r="DS39" i="9"/>
  <c r="DT39" i="9"/>
  <c r="DU39" i="9"/>
  <c r="DV39" i="9"/>
  <c r="DW39" i="9"/>
  <c r="DX39" i="9"/>
  <c r="DY39" i="9"/>
  <c r="DZ39" i="9"/>
  <c r="EA39" i="9"/>
  <c r="EB39" i="9"/>
  <c r="EC39" i="9"/>
  <c r="ED39" i="9"/>
  <c r="EE39" i="9"/>
  <c r="EF39" i="9"/>
  <c r="EG39" i="9"/>
  <c r="EH39" i="9"/>
  <c r="EI39" i="9"/>
  <c r="EJ39" i="9"/>
  <c r="EK39" i="9"/>
  <c r="EL39" i="9"/>
  <c r="EM39" i="9"/>
  <c r="EN39" i="9"/>
  <c r="EO39" i="9"/>
  <c r="EP39" i="9"/>
  <c r="EQ39" i="9"/>
  <c r="ER39" i="9"/>
  <c r="ES39" i="9"/>
  <c r="ET39" i="9"/>
  <c r="EU39" i="9"/>
  <c r="EV39" i="9"/>
  <c r="EW39" i="9"/>
  <c r="EX39" i="9"/>
  <c r="EY39" i="9"/>
  <c r="EZ39" i="9"/>
  <c r="FA39" i="9"/>
  <c r="FB39" i="9"/>
  <c r="FC39" i="9"/>
  <c r="FD39" i="9"/>
  <c r="FE39" i="9"/>
  <c r="FF39" i="9"/>
  <c r="FG39" i="9"/>
  <c r="CY40" i="9"/>
  <c r="CZ40" i="9"/>
  <c r="DA40" i="9"/>
  <c r="DB40" i="9"/>
  <c r="DC40" i="9"/>
  <c r="DD40" i="9"/>
  <c r="DE40" i="9"/>
  <c r="DF40" i="9"/>
  <c r="DG40" i="9"/>
  <c r="DH40" i="9"/>
  <c r="DI40" i="9"/>
  <c r="DJ40" i="9"/>
  <c r="DK40" i="9"/>
  <c r="DL40" i="9"/>
  <c r="DM40" i="9"/>
  <c r="DN40" i="9"/>
  <c r="DO40" i="9"/>
  <c r="DP40" i="9"/>
  <c r="DQ40" i="9"/>
  <c r="DR40" i="9"/>
  <c r="DS40" i="9"/>
  <c r="DT40" i="9"/>
  <c r="DU40" i="9"/>
  <c r="DV40" i="9"/>
  <c r="DW40" i="9"/>
  <c r="DX40" i="9"/>
  <c r="DY40" i="9"/>
  <c r="DZ40" i="9"/>
  <c r="EA40" i="9"/>
  <c r="EB40" i="9"/>
  <c r="EC40" i="9"/>
  <c r="ED40" i="9"/>
  <c r="EE40" i="9"/>
  <c r="EF40" i="9"/>
  <c r="EG40" i="9"/>
  <c r="EH40" i="9"/>
  <c r="EI40" i="9"/>
  <c r="EJ40" i="9"/>
  <c r="EK40" i="9"/>
  <c r="EL40" i="9"/>
  <c r="EM40" i="9"/>
  <c r="EN40" i="9"/>
  <c r="EO40" i="9"/>
  <c r="EP40" i="9"/>
  <c r="EQ40" i="9"/>
  <c r="ER40" i="9"/>
  <c r="ES40" i="9"/>
  <c r="ET40" i="9"/>
  <c r="EU40" i="9"/>
  <c r="EV40" i="9"/>
  <c r="EW40" i="9"/>
  <c r="EX40" i="9"/>
  <c r="EY40" i="9"/>
  <c r="EZ40" i="9"/>
  <c r="FA40" i="9"/>
  <c r="FB40" i="9"/>
  <c r="FC40" i="9"/>
  <c r="FD40" i="9"/>
  <c r="FE40" i="9"/>
  <c r="FF40" i="9"/>
  <c r="FG40" i="9"/>
  <c r="CY41" i="9"/>
  <c r="CZ41" i="9"/>
  <c r="DA41" i="9"/>
  <c r="DB41" i="9"/>
  <c r="DC41" i="9"/>
  <c r="DD41" i="9"/>
  <c r="DE41" i="9"/>
  <c r="DF41" i="9"/>
  <c r="DG41" i="9"/>
  <c r="DH41" i="9"/>
  <c r="DI41" i="9"/>
  <c r="DJ41" i="9"/>
  <c r="DK41" i="9"/>
  <c r="DL41" i="9"/>
  <c r="DM41" i="9"/>
  <c r="DN41" i="9"/>
  <c r="DO41" i="9"/>
  <c r="DP41" i="9"/>
  <c r="DQ41" i="9"/>
  <c r="DR41" i="9"/>
  <c r="DS41" i="9"/>
  <c r="DT41" i="9"/>
  <c r="DU41" i="9"/>
  <c r="DV41" i="9"/>
  <c r="DW41" i="9"/>
  <c r="DX41" i="9"/>
  <c r="DY41" i="9"/>
  <c r="DZ41" i="9"/>
  <c r="EA41" i="9"/>
  <c r="EB41" i="9"/>
  <c r="EC41" i="9"/>
  <c r="ED41" i="9"/>
  <c r="EE41" i="9"/>
  <c r="EF41" i="9"/>
  <c r="EG41" i="9"/>
  <c r="EH41" i="9"/>
  <c r="EI41" i="9"/>
  <c r="EJ41" i="9"/>
  <c r="EK41" i="9"/>
  <c r="EL41" i="9"/>
  <c r="EM41" i="9"/>
  <c r="EN41" i="9"/>
  <c r="EO41" i="9"/>
  <c r="EP41" i="9"/>
  <c r="EQ41" i="9"/>
  <c r="ER41" i="9"/>
  <c r="ES41" i="9"/>
  <c r="ET41" i="9"/>
  <c r="EU41" i="9"/>
  <c r="EV41" i="9"/>
  <c r="EW41" i="9"/>
  <c r="EX41" i="9"/>
  <c r="EY41" i="9"/>
  <c r="EZ41" i="9"/>
  <c r="FA41" i="9"/>
  <c r="FB41" i="9"/>
  <c r="FC41" i="9"/>
  <c r="FD41" i="9"/>
  <c r="FE41" i="9"/>
  <c r="FF41" i="9"/>
  <c r="FG41" i="9"/>
  <c r="CY42" i="9"/>
  <c r="CZ42" i="9"/>
  <c r="DA42" i="9"/>
  <c r="DB42" i="9"/>
  <c r="DC42" i="9"/>
  <c r="DD42" i="9"/>
  <c r="DE42" i="9"/>
  <c r="DF42" i="9"/>
  <c r="DG42" i="9"/>
  <c r="DH42" i="9"/>
  <c r="DI42" i="9"/>
  <c r="DJ42" i="9"/>
  <c r="DK42" i="9"/>
  <c r="DL42" i="9"/>
  <c r="DM42" i="9"/>
  <c r="DN42" i="9"/>
  <c r="DO42" i="9"/>
  <c r="DP42" i="9"/>
  <c r="DQ42" i="9"/>
  <c r="DR42" i="9"/>
  <c r="DS42" i="9"/>
  <c r="DT42" i="9"/>
  <c r="DU42" i="9"/>
  <c r="DV42" i="9"/>
  <c r="DW42" i="9"/>
  <c r="DX42" i="9"/>
  <c r="DY42" i="9"/>
  <c r="DZ42" i="9"/>
  <c r="EA42" i="9"/>
  <c r="EB42" i="9"/>
  <c r="EC42" i="9"/>
  <c r="ED42" i="9"/>
  <c r="EE42" i="9"/>
  <c r="EF42" i="9"/>
  <c r="EG42" i="9"/>
  <c r="EH42" i="9"/>
  <c r="EI42" i="9"/>
  <c r="EJ42" i="9"/>
  <c r="EK42" i="9"/>
  <c r="EL42" i="9"/>
  <c r="EM42" i="9"/>
  <c r="EN42" i="9"/>
  <c r="EO42" i="9"/>
  <c r="EP42" i="9"/>
  <c r="EQ42" i="9"/>
  <c r="ER42" i="9"/>
  <c r="ES42" i="9"/>
  <c r="ET42" i="9"/>
  <c r="EU42" i="9"/>
  <c r="EV42" i="9"/>
  <c r="EW42" i="9"/>
  <c r="EX42" i="9"/>
  <c r="EY42" i="9"/>
  <c r="EZ42" i="9"/>
  <c r="FA42" i="9"/>
  <c r="FB42" i="9"/>
  <c r="FC42" i="9"/>
  <c r="FD42" i="9"/>
  <c r="FE42" i="9"/>
  <c r="FF42" i="9"/>
  <c r="FG42" i="9"/>
  <c r="CY43" i="9"/>
  <c r="CZ43" i="9"/>
  <c r="DA43" i="9"/>
  <c r="DB43" i="9"/>
  <c r="DC43" i="9"/>
  <c r="DD43" i="9"/>
  <c r="DE43" i="9"/>
  <c r="DF43" i="9"/>
  <c r="DG43" i="9"/>
  <c r="DH43" i="9"/>
  <c r="DI43" i="9"/>
  <c r="DJ43" i="9"/>
  <c r="DK43" i="9"/>
  <c r="DL43" i="9"/>
  <c r="DM43" i="9"/>
  <c r="DN43" i="9"/>
  <c r="DO43" i="9"/>
  <c r="DP43" i="9"/>
  <c r="DQ43" i="9"/>
  <c r="DR43" i="9"/>
  <c r="DS43" i="9"/>
  <c r="DT43" i="9"/>
  <c r="DU43" i="9"/>
  <c r="DV43" i="9"/>
  <c r="DW43" i="9"/>
  <c r="DX43" i="9"/>
  <c r="DY43" i="9"/>
  <c r="DZ43" i="9"/>
  <c r="EA43" i="9"/>
  <c r="EB43" i="9"/>
  <c r="EC43" i="9"/>
  <c r="ED43" i="9"/>
  <c r="EE43" i="9"/>
  <c r="EF43" i="9"/>
  <c r="EG43" i="9"/>
  <c r="EH43" i="9"/>
  <c r="EI43" i="9"/>
  <c r="EJ43" i="9"/>
  <c r="EK43" i="9"/>
  <c r="EL43" i="9"/>
  <c r="EM43" i="9"/>
  <c r="EN43" i="9"/>
  <c r="EO43" i="9"/>
  <c r="EP43" i="9"/>
  <c r="EQ43" i="9"/>
  <c r="ER43" i="9"/>
  <c r="ES43" i="9"/>
  <c r="ET43" i="9"/>
  <c r="EU43" i="9"/>
  <c r="EV43" i="9"/>
  <c r="EW43" i="9"/>
  <c r="EX43" i="9"/>
  <c r="EY43" i="9"/>
  <c r="EZ43" i="9"/>
  <c r="FA43" i="9"/>
  <c r="FB43" i="9"/>
  <c r="FC43" i="9"/>
  <c r="FD43" i="9"/>
  <c r="FE43" i="9"/>
  <c r="FF43" i="9"/>
  <c r="FG43" i="9"/>
  <c r="CY44" i="9"/>
  <c r="CZ44" i="9"/>
  <c r="DA44" i="9"/>
  <c r="DB44" i="9"/>
  <c r="DC44" i="9"/>
  <c r="DD44" i="9"/>
  <c r="DE44" i="9"/>
  <c r="DF44" i="9"/>
  <c r="DG44" i="9"/>
  <c r="DH44" i="9"/>
  <c r="DI44" i="9"/>
  <c r="DJ44" i="9"/>
  <c r="DK44" i="9"/>
  <c r="DL44" i="9"/>
  <c r="DM44" i="9"/>
  <c r="DN44" i="9"/>
  <c r="DO44" i="9"/>
  <c r="DP44" i="9"/>
  <c r="DQ44" i="9"/>
  <c r="DR44" i="9"/>
  <c r="DS44" i="9"/>
  <c r="DT44" i="9"/>
  <c r="DU44" i="9"/>
  <c r="DV44" i="9"/>
  <c r="DW44" i="9"/>
  <c r="DX44" i="9"/>
  <c r="DY44" i="9"/>
  <c r="DZ44" i="9"/>
  <c r="EA44" i="9"/>
  <c r="EB44" i="9"/>
  <c r="EC44" i="9"/>
  <c r="ED44" i="9"/>
  <c r="EE44" i="9"/>
  <c r="EF44" i="9"/>
  <c r="EG44" i="9"/>
  <c r="EH44" i="9"/>
  <c r="EI44" i="9"/>
  <c r="EJ44" i="9"/>
  <c r="EK44" i="9"/>
  <c r="EL44" i="9"/>
  <c r="EM44" i="9"/>
  <c r="EN44" i="9"/>
  <c r="EO44" i="9"/>
  <c r="EP44" i="9"/>
  <c r="EQ44" i="9"/>
  <c r="ER44" i="9"/>
  <c r="ES44" i="9"/>
  <c r="ET44" i="9"/>
  <c r="EU44" i="9"/>
  <c r="EV44" i="9"/>
  <c r="EW44" i="9"/>
  <c r="EX44" i="9"/>
  <c r="EY44" i="9"/>
  <c r="EZ44" i="9"/>
  <c r="FA44" i="9"/>
  <c r="FB44" i="9"/>
  <c r="FC44" i="9"/>
  <c r="FD44" i="9"/>
  <c r="FE44" i="9"/>
  <c r="FF44" i="9"/>
  <c r="FG44" i="9"/>
  <c r="CX12" i="9"/>
  <c r="CX13" i="9"/>
  <c r="CX14" i="9"/>
  <c r="CX15" i="9"/>
  <c r="CX16" i="9"/>
  <c r="CX17" i="9"/>
  <c r="CX18" i="9"/>
  <c r="CX19" i="9"/>
  <c r="CX20" i="9"/>
  <c r="CX21" i="9"/>
  <c r="CX22" i="9"/>
  <c r="CX23" i="9"/>
  <c r="CX24" i="9"/>
  <c r="CX25" i="9"/>
  <c r="CX26" i="9"/>
  <c r="CX27" i="9"/>
  <c r="CX28" i="9"/>
  <c r="CX29" i="9"/>
  <c r="CX30" i="9"/>
  <c r="CX31" i="9"/>
  <c r="CX32" i="9"/>
  <c r="CX33" i="9"/>
  <c r="CX34" i="9"/>
  <c r="CX35" i="9"/>
  <c r="CX36" i="9"/>
  <c r="CX37" i="9"/>
  <c r="CX38" i="9"/>
  <c r="CX39" i="9"/>
  <c r="CX40" i="9"/>
  <c r="CX41" i="9"/>
  <c r="CX42" i="9"/>
  <c r="CX43" i="9"/>
  <c r="CX44" i="9"/>
  <c r="CX11" i="9"/>
  <c r="CM102" i="10"/>
  <c r="CO102" i="10" s="1"/>
  <c r="D3" i="17" s="1"/>
  <c r="CN102" i="10"/>
  <c r="CM103" i="10"/>
  <c r="CO103" i="10" s="1"/>
  <c r="D4" i="17" s="1"/>
  <c r="CN103" i="10"/>
  <c r="CM104" i="10"/>
  <c r="CO104" i="10" s="1"/>
  <c r="D5" i="17" s="1"/>
  <c r="CN104" i="10"/>
  <c r="CM105" i="10"/>
  <c r="CO105" i="10" s="1"/>
  <c r="D6" i="17" s="1"/>
  <c r="CN105" i="10"/>
  <c r="CM106" i="10"/>
  <c r="CO106" i="10" s="1"/>
  <c r="D7" i="17" s="1"/>
  <c r="CN106" i="10"/>
  <c r="CM107" i="10"/>
  <c r="CN107" i="10"/>
  <c r="CM108" i="10"/>
  <c r="CO108" i="10" s="1"/>
  <c r="D9" i="17" s="1"/>
  <c r="CN108" i="10"/>
  <c r="CM109" i="10"/>
  <c r="CO109" i="10" s="1"/>
  <c r="D10" i="17" s="1"/>
  <c r="CN109" i="10"/>
  <c r="CM110" i="10"/>
  <c r="CO110" i="10" s="1"/>
  <c r="D11" i="17" s="1"/>
  <c r="CN110" i="10"/>
  <c r="CM111" i="10"/>
  <c r="CO111" i="10" s="1"/>
  <c r="D12" i="17" s="1"/>
  <c r="CN111" i="10"/>
  <c r="CM112" i="10"/>
  <c r="CO112" i="10" s="1"/>
  <c r="D13" i="17" s="1"/>
  <c r="CN112" i="10"/>
  <c r="CM113" i="10"/>
  <c r="CN113" i="10"/>
  <c r="CM114" i="10"/>
  <c r="CO114" i="10" s="1"/>
  <c r="D15" i="17" s="1"/>
  <c r="CN114" i="10"/>
  <c r="CM115" i="10"/>
  <c r="CN115" i="10"/>
  <c r="CM116" i="10"/>
  <c r="CO116" i="10" s="1"/>
  <c r="D17" i="17" s="1"/>
  <c r="CN116" i="10"/>
  <c r="CM117" i="10"/>
  <c r="CN117" i="10"/>
  <c r="CM118" i="10"/>
  <c r="CO118" i="10" s="1"/>
  <c r="D19" i="17" s="1"/>
  <c r="CN118" i="10"/>
  <c r="CM119" i="10"/>
  <c r="CO119" i="10" s="1"/>
  <c r="D20" i="17" s="1"/>
  <c r="CN119" i="10"/>
  <c r="CM120" i="10"/>
  <c r="CO120" i="10" s="1"/>
  <c r="D21" i="17" s="1"/>
  <c r="CN120" i="10"/>
  <c r="CM121" i="10"/>
  <c r="CO121" i="10" s="1"/>
  <c r="D22" i="17" s="1"/>
  <c r="CN121" i="10"/>
  <c r="CM122" i="10"/>
  <c r="CO122" i="10" s="1"/>
  <c r="D23" i="17" s="1"/>
  <c r="CN122" i="10"/>
  <c r="CM123" i="10"/>
  <c r="CN123" i="10"/>
  <c r="CM124" i="10"/>
  <c r="CO124" i="10" s="1"/>
  <c r="D25" i="17" s="1"/>
  <c r="CN124" i="10"/>
  <c r="CM125" i="10"/>
  <c r="CO125" i="10" s="1"/>
  <c r="D26" i="17" s="1"/>
  <c r="CN125" i="10"/>
  <c r="CM126" i="10"/>
  <c r="CO126" i="10" s="1"/>
  <c r="D27" i="17" s="1"/>
  <c r="CN126" i="10"/>
  <c r="CM127" i="10"/>
  <c r="CO127" i="10" s="1"/>
  <c r="D28" i="17" s="1"/>
  <c r="CN127" i="10"/>
  <c r="CM128" i="10"/>
  <c r="CO128" i="10" s="1"/>
  <c r="D29" i="17" s="1"/>
  <c r="CN128" i="10"/>
  <c r="CM129" i="10"/>
  <c r="CN129" i="10"/>
  <c r="CM130" i="10"/>
  <c r="CO130" i="10" s="1"/>
  <c r="D31" i="17" s="1"/>
  <c r="CN130" i="10"/>
  <c r="CM131" i="10"/>
  <c r="CN131" i="10"/>
  <c r="CM132" i="10"/>
  <c r="CO132" i="10" s="1"/>
  <c r="D33" i="17" s="1"/>
  <c r="CN132" i="10"/>
  <c r="CM133" i="10"/>
  <c r="CN133" i="10"/>
  <c r="CM134" i="10"/>
  <c r="CO134" i="10" s="1"/>
  <c r="D35" i="17" s="1"/>
  <c r="CN134" i="10"/>
  <c r="CN101" i="10"/>
  <c r="CM101" i="10"/>
  <c r="CO101" i="10" s="1"/>
  <c r="D2" i="17" s="1"/>
  <c r="GP9" i="10"/>
  <c r="GP10" i="10"/>
  <c r="GP11" i="10"/>
  <c r="GP12" i="10"/>
  <c r="GP13" i="10"/>
  <c r="GP14" i="10"/>
  <c r="GP15" i="10"/>
  <c r="GP16" i="10"/>
  <c r="GP17" i="10"/>
  <c r="GP18" i="10"/>
  <c r="GP19" i="10"/>
  <c r="GP20" i="10"/>
  <c r="GP21" i="10"/>
  <c r="GP22" i="10"/>
  <c r="GP23" i="10"/>
  <c r="GP24" i="10"/>
  <c r="GP25" i="10"/>
  <c r="GP26" i="10"/>
  <c r="GP27" i="10"/>
  <c r="GP28" i="10"/>
  <c r="GP29" i="10"/>
  <c r="GP30" i="10"/>
  <c r="GP31" i="10"/>
  <c r="GP32" i="10"/>
  <c r="GP33" i="10"/>
  <c r="GP34" i="10"/>
  <c r="GP35" i="10"/>
  <c r="GP36" i="10"/>
  <c r="GP37" i="10"/>
  <c r="GP38" i="10"/>
  <c r="GP39" i="10"/>
  <c r="GP40" i="10"/>
  <c r="GP41" i="10"/>
  <c r="GP8" i="10"/>
  <c r="GA8" i="10"/>
  <c r="GB8" i="10"/>
  <c r="GC8" i="10"/>
  <c r="GD8" i="10"/>
  <c r="GE8" i="10"/>
  <c r="GF8" i="10"/>
  <c r="GG8" i="10"/>
  <c r="GH8" i="10"/>
  <c r="GI8" i="10"/>
  <c r="GJ8" i="10"/>
  <c r="GK8" i="10"/>
  <c r="GL8" i="10"/>
  <c r="GM8" i="10"/>
  <c r="GN8" i="10"/>
  <c r="GO8" i="10"/>
  <c r="GA9" i="10"/>
  <c r="GB9" i="10"/>
  <c r="GC9" i="10"/>
  <c r="GD9" i="10"/>
  <c r="GE9" i="10"/>
  <c r="GF9" i="10"/>
  <c r="GG9" i="10"/>
  <c r="GH9" i="10"/>
  <c r="GI9" i="10"/>
  <c r="GJ9" i="10"/>
  <c r="GK9" i="10"/>
  <c r="GL9" i="10"/>
  <c r="GM9" i="10"/>
  <c r="GN9" i="10"/>
  <c r="GO9" i="10"/>
  <c r="GA10" i="10"/>
  <c r="GB10" i="10"/>
  <c r="GC10" i="10"/>
  <c r="GD10" i="10"/>
  <c r="GE10" i="10"/>
  <c r="GF10" i="10"/>
  <c r="GG10" i="10"/>
  <c r="GH10" i="10"/>
  <c r="GI10" i="10"/>
  <c r="GJ10" i="10"/>
  <c r="GK10" i="10"/>
  <c r="GL10" i="10"/>
  <c r="GM10" i="10"/>
  <c r="GN10" i="10"/>
  <c r="GO10" i="10"/>
  <c r="GA11" i="10"/>
  <c r="GB11" i="10"/>
  <c r="GC11" i="10"/>
  <c r="GD11" i="10"/>
  <c r="GE11" i="10"/>
  <c r="GF11" i="10"/>
  <c r="GG11" i="10"/>
  <c r="GH11" i="10"/>
  <c r="GI11" i="10"/>
  <c r="GJ11" i="10"/>
  <c r="GK11" i="10"/>
  <c r="GL11" i="10"/>
  <c r="GM11" i="10"/>
  <c r="GN11" i="10"/>
  <c r="GO11" i="10"/>
  <c r="GA12" i="10"/>
  <c r="GB12" i="10"/>
  <c r="GC12" i="10"/>
  <c r="GD12" i="10"/>
  <c r="GE12" i="10"/>
  <c r="GF12" i="10"/>
  <c r="GG12" i="10"/>
  <c r="GH12" i="10"/>
  <c r="GI12" i="10"/>
  <c r="GJ12" i="10"/>
  <c r="GK12" i="10"/>
  <c r="GL12" i="10"/>
  <c r="GM12" i="10"/>
  <c r="GN12" i="10"/>
  <c r="GO12" i="10"/>
  <c r="GA13" i="10"/>
  <c r="GB13" i="10"/>
  <c r="GC13" i="10"/>
  <c r="GD13" i="10"/>
  <c r="GE13" i="10"/>
  <c r="GF13" i="10"/>
  <c r="GG13" i="10"/>
  <c r="GH13" i="10"/>
  <c r="GI13" i="10"/>
  <c r="GJ13" i="10"/>
  <c r="GK13" i="10"/>
  <c r="GL13" i="10"/>
  <c r="GM13" i="10"/>
  <c r="GN13" i="10"/>
  <c r="GO13" i="10"/>
  <c r="GA14" i="10"/>
  <c r="GB14" i="10"/>
  <c r="GC14" i="10"/>
  <c r="GD14" i="10"/>
  <c r="GE14" i="10"/>
  <c r="GF14" i="10"/>
  <c r="GG14" i="10"/>
  <c r="GH14" i="10"/>
  <c r="GI14" i="10"/>
  <c r="GJ14" i="10"/>
  <c r="GK14" i="10"/>
  <c r="GL14" i="10"/>
  <c r="GM14" i="10"/>
  <c r="GN14" i="10"/>
  <c r="GO14" i="10"/>
  <c r="GA15" i="10"/>
  <c r="GB15" i="10"/>
  <c r="GC15" i="10"/>
  <c r="GD15" i="10"/>
  <c r="GE15" i="10"/>
  <c r="GF15" i="10"/>
  <c r="GG15" i="10"/>
  <c r="GH15" i="10"/>
  <c r="GI15" i="10"/>
  <c r="GJ15" i="10"/>
  <c r="GK15" i="10"/>
  <c r="GL15" i="10"/>
  <c r="GM15" i="10"/>
  <c r="GN15" i="10"/>
  <c r="GO15" i="10"/>
  <c r="GA16" i="10"/>
  <c r="GB16" i="10"/>
  <c r="GC16" i="10"/>
  <c r="GD16" i="10"/>
  <c r="GE16" i="10"/>
  <c r="GF16" i="10"/>
  <c r="GG16" i="10"/>
  <c r="GH16" i="10"/>
  <c r="GI16" i="10"/>
  <c r="GJ16" i="10"/>
  <c r="GK16" i="10"/>
  <c r="GL16" i="10"/>
  <c r="GM16" i="10"/>
  <c r="GN16" i="10"/>
  <c r="GO16" i="10"/>
  <c r="GA17" i="10"/>
  <c r="GB17" i="10"/>
  <c r="GC17" i="10"/>
  <c r="GD17" i="10"/>
  <c r="GE17" i="10"/>
  <c r="GF17" i="10"/>
  <c r="GG17" i="10"/>
  <c r="GH17" i="10"/>
  <c r="GI17" i="10"/>
  <c r="GJ17" i="10"/>
  <c r="GK17" i="10"/>
  <c r="GL17" i="10"/>
  <c r="GM17" i="10"/>
  <c r="GN17" i="10"/>
  <c r="GO17" i="10"/>
  <c r="GA18" i="10"/>
  <c r="GB18" i="10"/>
  <c r="GC18" i="10"/>
  <c r="GD18" i="10"/>
  <c r="GE18" i="10"/>
  <c r="GF18" i="10"/>
  <c r="GG18" i="10"/>
  <c r="GH18" i="10"/>
  <c r="GI18" i="10"/>
  <c r="GJ18" i="10"/>
  <c r="GK18" i="10"/>
  <c r="GL18" i="10"/>
  <c r="GM18" i="10"/>
  <c r="GN18" i="10"/>
  <c r="GO18" i="10"/>
  <c r="GA19" i="10"/>
  <c r="GB19" i="10"/>
  <c r="GC19" i="10"/>
  <c r="GD19" i="10"/>
  <c r="GE19" i="10"/>
  <c r="GF19" i="10"/>
  <c r="GG19" i="10"/>
  <c r="GH19" i="10"/>
  <c r="GI19" i="10"/>
  <c r="GJ19" i="10"/>
  <c r="GK19" i="10"/>
  <c r="GL19" i="10"/>
  <c r="GM19" i="10"/>
  <c r="GN19" i="10"/>
  <c r="GO19" i="10"/>
  <c r="GA20" i="10"/>
  <c r="GB20" i="10"/>
  <c r="GC20" i="10"/>
  <c r="GD20" i="10"/>
  <c r="GE20" i="10"/>
  <c r="GF20" i="10"/>
  <c r="GG20" i="10"/>
  <c r="GH20" i="10"/>
  <c r="GI20" i="10"/>
  <c r="GJ20" i="10"/>
  <c r="GK20" i="10"/>
  <c r="GL20" i="10"/>
  <c r="GM20" i="10"/>
  <c r="GN20" i="10"/>
  <c r="GO20" i="10"/>
  <c r="GA21" i="10"/>
  <c r="GB21" i="10"/>
  <c r="GC21" i="10"/>
  <c r="GD21" i="10"/>
  <c r="GE21" i="10"/>
  <c r="GF21" i="10"/>
  <c r="GG21" i="10"/>
  <c r="GH21" i="10"/>
  <c r="GI21" i="10"/>
  <c r="GJ21" i="10"/>
  <c r="GK21" i="10"/>
  <c r="GL21" i="10"/>
  <c r="GM21" i="10"/>
  <c r="GN21" i="10"/>
  <c r="GO21" i="10"/>
  <c r="GA22" i="10"/>
  <c r="GB22" i="10"/>
  <c r="GC22" i="10"/>
  <c r="GD22" i="10"/>
  <c r="GE22" i="10"/>
  <c r="GF22" i="10"/>
  <c r="GG22" i="10"/>
  <c r="GH22" i="10"/>
  <c r="GI22" i="10"/>
  <c r="GJ22" i="10"/>
  <c r="GK22" i="10"/>
  <c r="GL22" i="10"/>
  <c r="GM22" i="10"/>
  <c r="GN22" i="10"/>
  <c r="GO22" i="10"/>
  <c r="GA23" i="10"/>
  <c r="GB23" i="10"/>
  <c r="GC23" i="10"/>
  <c r="GD23" i="10"/>
  <c r="GE23" i="10"/>
  <c r="GF23" i="10"/>
  <c r="GG23" i="10"/>
  <c r="GH23" i="10"/>
  <c r="GI23" i="10"/>
  <c r="GJ23" i="10"/>
  <c r="GK23" i="10"/>
  <c r="GL23" i="10"/>
  <c r="GM23" i="10"/>
  <c r="GN23" i="10"/>
  <c r="GO23" i="10"/>
  <c r="GA24" i="10"/>
  <c r="GB24" i="10"/>
  <c r="GC24" i="10"/>
  <c r="GD24" i="10"/>
  <c r="GE24" i="10"/>
  <c r="GF24" i="10"/>
  <c r="GG24" i="10"/>
  <c r="GH24" i="10"/>
  <c r="GI24" i="10"/>
  <c r="GJ24" i="10"/>
  <c r="GK24" i="10"/>
  <c r="GL24" i="10"/>
  <c r="GM24" i="10"/>
  <c r="GN24" i="10"/>
  <c r="GO24" i="10"/>
  <c r="GA25" i="10"/>
  <c r="GB25" i="10"/>
  <c r="GC25" i="10"/>
  <c r="GD25" i="10"/>
  <c r="GE25" i="10"/>
  <c r="GF25" i="10"/>
  <c r="GG25" i="10"/>
  <c r="GH25" i="10"/>
  <c r="GI25" i="10"/>
  <c r="GJ25" i="10"/>
  <c r="GK25" i="10"/>
  <c r="GL25" i="10"/>
  <c r="GM25" i="10"/>
  <c r="GN25" i="10"/>
  <c r="GO25" i="10"/>
  <c r="GA26" i="10"/>
  <c r="GB26" i="10"/>
  <c r="GC26" i="10"/>
  <c r="GD26" i="10"/>
  <c r="GE26" i="10"/>
  <c r="GF26" i="10"/>
  <c r="GG26" i="10"/>
  <c r="GH26" i="10"/>
  <c r="GI26" i="10"/>
  <c r="GJ26" i="10"/>
  <c r="GK26" i="10"/>
  <c r="GL26" i="10"/>
  <c r="GM26" i="10"/>
  <c r="GN26" i="10"/>
  <c r="GO26" i="10"/>
  <c r="GA27" i="10"/>
  <c r="GB27" i="10"/>
  <c r="GC27" i="10"/>
  <c r="GD27" i="10"/>
  <c r="GE27" i="10"/>
  <c r="GF27" i="10"/>
  <c r="GG27" i="10"/>
  <c r="GH27" i="10"/>
  <c r="GI27" i="10"/>
  <c r="GJ27" i="10"/>
  <c r="GK27" i="10"/>
  <c r="GL27" i="10"/>
  <c r="GM27" i="10"/>
  <c r="GN27" i="10"/>
  <c r="GO27" i="10"/>
  <c r="GA28" i="10"/>
  <c r="GB28" i="10"/>
  <c r="GC28" i="10"/>
  <c r="GD28" i="10"/>
  <c r="GE28" i="10"/>
  <c r="GF28" i="10"/>
  <c r="GG28" i="10"/>
  <c r="GH28" i="10"/>
  <c r="GI28" i="10"/>
  <c r="GJ28" i="10"/>
  <c r="GK28" i="10"/>
  <c r="GL28" i="10"/>
  <c r="GM28" i="10"/>
  <c r="GN28" i="10"/>
  <c r="GO28" i="10"/>
  <c r="GA29" i="10"/>
  <c r="GB29" i="10"/>
  <c r="GC29" i="10"/>
  <c r="GD29" i="10"/>
  <c r="GE29" i="10"/>
  <c r="GF29" i="10"/>
  <c r="GG29" i="10"/>
  <c r="GH29" i="10"/>
  <c r="GI29" i="10"/>
  <c r="GJ29" i="10"/>
  <c r="GK29" i="10"/>
  <c r="GL29" i="10"/>
  <c r="GM29" i="10"/>
  <c r="GN29" i="10"/>
  <c r="GO29" i="10"/>
  <c r="GA30" i="10"/>
  <c r="GB30" i="10"/>
  <c r="GC30" i="10"/>
  <c r="GD30" i="10"/>
  <c r="GE30" i="10"/>
  <c r="GF30" i="10"/>
  <c r="GG30" i="10"/>
  <c r="GH30" i="10"/>
  <c r="GI30" i="10"/>
  <c r="GJ30" i="10"/>
  <c r="GK30" i="10"/>
  <c r="GL30" i="10"/>
  <c r="GM30" i="10"/>
  <c r="GN30" i="10"/>
  <c r="GO30" i="10"/>
  <c r="GA31" i="10"/>
  <c r="GB31" i="10"/>
  <c r="GC31" i="10"/>
  <c r="GD31" i="10"/>
  <c r="GE31" i="10"/>
  <c r="GF31" i="10"/>
  <c r="GG31" i="10"/>
  <c r="GH31" i="10"/>
  <c r="GI31" i="10"/>
  <c r="GJ31" i="10"/>
  <c r="GK31" i="10"/>
  <c r="GL31" i="10"/>
  <c r="GM31" i="10"/>
  <c r="GN31" i="10"/>
  <c r="GO31" i="10"/>
  <c r="GA32" i="10"/>
  <c r="GB32" i="10"/>
  <c r="GC32" i="10"/>
  <c r="GD32" i="10"/>
  <c r="GE32" i="10"/>
  <c r="GF32" i="10"/>
  <c r="GG32" i="10"/>
  <c r="GH32" i="10"/>
  <c r="GI32" i="10"/>
  <c r="GJ32" i="10"/>
  <c r="GK32" i="10"/>
  <c r="GL32" i="10"/>
  <c r="GM32" i="10"/>
  <c r="GN32" i="10"/>
  <c r="GO32" i="10"/>
  <c r="GA33" i="10"/>
  <c r="GB33" i="10"/>
  <c r="GC33" i="10"/>
  <c r="GD33" i="10"/>
  <c r="GE33" i="10"/>
  <c r="GF33" i="10"/>
  <c r="GG33" i="10"/>
  <c r="GH33" i="10"/>
  <c r="GI33" i="10"/>
  <c r="GJ33" i="10"/>
  <c r="GK33" i="10"/>
  <c r="GL33" i="10"/>
  <c r="GM33" i="10"/>
  <c r="GN33" i="10"/>
  <c r="GO33" i="10"/>
  <c r="GA34" i="10"/>
  <c r="GB34" i="10"/>
  <c r="GC34" i="10"/>
  <c r="GD34" i="10"/>
  <c r="GE34" i="10"/>
  <c r="GF34" i="10"/>
  <c r="GG34" i="10"/>
  <c r="GH34" i="10"/>
  <c r="GI34" i="10"/>
  <c r="GJ34" i="10"/>
  <c r="GK34" i="10"/>
  <c r="GL34" i="10"/>
  <c r="GM34" i="10"/>
  <c r="GN34" i="10"/>
  <c r="GO34" i="10"/>
  <c r="GA35" i="10"/>
  <c r="GB35" i="10"/>
  <c r="GC35" i="10"/>
  <c r="GD35" i="10"/>
  <c r="GE35" i="10"/>
  <c r="GF35" i="10"/>
  <c r="GG35" i="10"/>
  <c r="GH35" i="10"/>
  <c r="GI35" i="10"/>
  <c r="GJ35" i="10"/>
  <c r="GK35" i="10"/>
  <c r="GL35" i="10"/>
  <c r="GM35" i="10"/>
  <c r="GN35" i="10"/>
  <c r="GO35" i="10"/>
  <c r="GA36" i="10"/>
  <c r="GB36" i="10"/>
  <c r="GC36" i="10"/>
  <c r="GD36" i="10"/>
  <c r="GE36" i="10"/>
  <c r="GF36" i="10"/>
  <c r="GG36" i="10"/>
  <c r="GH36" i="10"/>
  <c r="GI36" i="10"/>
  <c r="GJ36" i="10"/>
  <c r="GK36" i="10"/>
  <c r="GL36" i="10"/>
  <c r="GM36" i="10"/>
  <c r="GN36" i="10"/>
  <c r="GO36" i="10"/>
  <c r="GA37" i="10"/>
  <c r="GB37" i="10"/>
  <c r="GC37" i="10"/>
  <c r="GD37" i="10"/>
  <c r="GE37" i="10"/>
  <c r="GF37" i="10"/>
  <c r="GG37" i="10"/>
  <c r="GH37" i="10"/>
  <c r="GI37" i="10"/>
  <c r="GJ37" i="10"/>
  <c r="GK37" i="10"/>
  <c r="GL37" i="10"/>
  <c r="GM37" i="10"/>
  <c r="GN37" i="10"/>
  <c r="GO37" i="10"/>
  <c r="GA38" i="10"/>
  <c r="GB38" i="10"/>
  <c r="GC38" i="10"/>
  <c r="GD38" i="10"/>
  <c r="GE38" i="10"/>
  <c r="GF38" i="10"/>
  <c r="GG38" i="10"/>
  <c r="GH38" i="10"/>
  <c r="GI38" i="10"/>
  <c r="GJ38" i="10"/>
  <c r="GK38" i="10"/>
  <c r="GL38" i="10"/>
  <c r="GM38" i="10"/>
  <c r="GN38" i="10"/>
  <c r="GO38" i="10"/>
  <c r="GA39" i="10"/>
  <c r="GB39" i="10"/>
  <c r="GC39" i="10"/>
  <c r="GD39" i="10"/>
  <c r="GE39" i="10"/>
  <c r="GF39" i="10"/>
  <c r="GG39" i="10"/>
  <c r="GH39" i="10"/>
  <c r="GI39" i="10"/>
  <c r="GJ39" i="10"/>
  <c r="GK39" i="10"/>
  <c r="GL39" i="10"/>
  <c r="GM39" i="10"/>
  <c r="GN39" i="10"/>
  <c r="GO39" i="10"/>
  <c r="GA40" i="10"/>
  <c r="GB40" i="10"/>
  <c r="GC40" i="10"/>
  <c r="GD40" i="10"/>
  <c r="GE40" i="10"/>
  <c r="GF40" i="10"/>
  <c r="GG40" i="10"/>
  <c r="GH40" i="10"/>
  <c r="GI40" i="10"/>
  <c r="GJ40" i="10"/>
  <c r="GK40" i="10"/>
  <c r="GL40" i="10"/>
  <c r="GM40" i="10"/>
  <c r="GN40" i="10"/>
  <c r="GO40" i="10"/>
  <c r="GA41" i="10"/>
  <c r="GB41" i="10"/>
  <c r="GC41" i="10"/>
  <c r="GD41" i="10"/>
  <c r="GE41" i="10"/>
  <c r="GF41" i="10"/>
  <c r="GG41" i="10"/>
  <c r="GH41" i="10"/>
  <c r="GI41" i="10"/>
  <c r="GJ41" i="10"/>
  <c r="GK41" i="10"/>
  <c r="GL41" i="10"/>
  <c r="GM41" i="10"/>
  <c r="GN41" i="10"/>
  <c r="GO41" i="10"/>
  <c r="DA8" i="10"/>
  <c r="DB8" i="10"/>
  <c r="DC8" i="10"/>
  <c r="DD8" i="10"/>
  <c r="DE8" i="10"/>
  <c r="DF8" i="10"/>
  <c r="DG8" i="10"/>
  <c r="DH8" i="10"/>
  <c r="DI8" i="10"/>
  <c r="DJ8" i="10"/>
  <c r="DK8" i="10"/>
  <c r="DL8" i="10"/>
  <c r="DM8" i="10"/>
  <c r="DN8" i="10"/>
  <c r="DO8" i="10"/>
  <c r="DP8" i="10"/>
  <c r="DQ8" i="10"/>
  <c r="DR8" i="10"/>
  <c r="DS8" i="10"/>
  <c r="DT8" i="10"/>
  <c r="DU8" i="10"/>
  <c r="DV8" i="10"/>
  <c r="DW8" i="10"/>
  <c r="DX8" i="10"/>
  <c r="DY8" i="10"/>
  <c r="DZ8" i="10"/>
  <c r="EA8" i="10"/>
  <c r="EB8" i="10"/>
  <c r="EC8" i="10"/>
  <c r="ED8" i="10"/>
  <c r="EE8" i="10"/>
  <c r="EF8" i="10"/>
  <c r="EG8" i="10"/>
  <c r="EH8" i="10"/>
  <c r="EI8" i="10"/>
  <c r="EJ8" i="10"/>
  <c r="EK8" i="10"/>
  <c r="EL8" i="10"/>
  <c r="EM8" i="10"/>
  <c r="EN8" i="10"/>
  <c r="EO8" i="10"/>
  <c r="EP8" i="10"/>
  <c r="EQ8" i="10"/>
  <c r="ER8" i="10"/>
  <c r="ES8" i="10"/>
  <c r="ET8" i="10"/>
  <c r="EU8" i="10"/>
  <c r="EV8" i="10"/>
  <c r="EW8" i="10"/>
  <c r="EX8" i="10"/>
  <c r="EY8" i="10"/>
  <c r="EZ8" i="10"/>
  <c r="FA8" i="10"/>
  <c r="FB8" i="10"/>
  <c r="FC8" i="10"/>
  <c r="FD8" i="10"/>
  <c r="FE8" i="10"/>
  <c r="FF8" i="10"/>
  <c r="FG8" i="10"/>
  <c r="FH8" i="10"/>
  <c r="FI8" i="10"/>
  <c r="FJ8" i="10"/>
  <c r="FK8" i="10"/>
  <c r="FL8" i="10"/>
  <c r="FM8" i="10"/>
  <c r="FN8" i="10"/>
  <c r="FO8" i="10"/>
  <c r="FP8" i="10"/>
  <c r="FQ8" i="10"/>
  <c r="FR8" i="10"/>
  <c r="FS8" i="10"/>
  <c r="FT8" i="10"/>
  <c r="FU8" i="10"/>
  <c r="FV8" i="10"/>
  <c r="FW8" i="10"/>
  <c r="FX8" i="10"/>
  <c r="FY8" i="10"/>
  <c r="FZ8" i="10"/>
  <c r="DA9" i="10"/>
  <c r="DB9" i="10"/>
  <c r="DC9" i="10"/>
  <c r="DD9" i="10"/>
  <c r="DE9" i="10"/>
  <c r="DF9" i="10"/>
  <c r="DG9" i="10"/>
  <c r="DH9" i="10"/>
  <c r="DI9" i="10"/>
  <c r="DJ9" i="10"/>
  <c r="DK9" i="10"/>
  <c r="DL9" i="10"/>
  <c r="DM9" i="10"/>
  <c r="DN9" i="10"/>
  <c r="DO9" i="10"/>
  <c r="DP9" i="10"/>
  <c r="DQ9" i="10"/>
  <c r="DR9" i="10"/>
  <c r="DS9" i="10"/>
  <c r="DT9" i="10"/>
  <c r="DU9" i="10"/>
  <c r="DV9" i="10"/>
  <c r="DW9" i="10"/>
  <c r="DX9" i="10"/>
  <c r="DY9" i="10"/>
  <c r="DZ9" i="10"/>
  <c r="EA9" i="10"/>
  <c r="EB9" i="10"/>
  <c r="EC9" i="10"/>
  <c r="ED9" i="10"/>
  <c r="EE9" i="10"/>
  <c r="EF9" i="10"/>
  <c r="EG9" i="10"/>
  <c r="EH9" i="10"/>
  <c r="EI9" i="10"/>
  <c r="EJ9" i="10"/>
  <c r="EK9" i="10"/>
  <c r="EL9" i="10"/>
  <c r="EM9" i="10"/>
  <c r="EN9" i="10"/>
  <c r="EO9" i="10"/>
  <c r="EP9" i="10"/>
  <c r="EQ9" i="10"/>
  <c r="ER9" i="10"/>
  <c r="ES9" i="10"/>
  <c r="ET9" i="10"/>
  <c r="EU9" i="10"/>
  <c r="EV9" i="10"/>
  <c r="EW9" i="10"/>
  <c r="EX9" i="10"/>
  <c r="EY9" i="10"/>
  <c r="EZ9" i="10"/>
  <c r="FA9" i="10"/>
  <c r="FB9" i="10"/>
  <c r="FC9" i="10"/>
  <c r="FD9" i="10"/>
  <c r="FE9" i="10"/>
  <c r="FF9" i="10"/>
  <c r="FG9" i="10"/>
  <c r="FH9" i="10"/>
  <c r="FI9" i="10"/>
  <c r="FJ9" i="10"/>
  <c r="FK9" i="10"/>
  <c r="FL9" i="10"/>
  <c r="FM9" i="10"/>
  <c r="FN9" i="10"/>
  <c r="FO9" i="10"/>
  <c r="FP9" i="10"/>
  <c r="FQ9" i="10"/>
  <c r="FR9" i="10"/>
  <c r="FS9" i="10"/>
  <c r="FT9" i="10"/>
  <c r="FU9" i="10"/>
  <c r="FV9" i="10"/>
  <c r="FW9" i="10"/>
  <c r="FX9" i="10"/>
  <c r="FY9" i="10"/>
  <c r="FZ9" i="10"/>
  <c r="DA10" i="10"/>
  <c r="DB10" i="10"/>
  <c r="DC10" i="10"/>
  <c r="DD10" i="10"/>
  <c r="DE10" i="10"/>
  <c r="DF10" i="10"/>
  <c r="DG10" i="10"/>
  <c r="DH10" i="10"/>
  <c r="DI10" i="10"/>
  <c r="DJ10" i="10"/>
  <c r="DK10" i="10"/>
  <c r="DL10" i="10"/>
  <c r="DM10" i="10"/>
  <c r="DN10" i="10"/>
  <c r="DO10" i="10"/>
  <c r="DP10" i="10"/>
  <c r="DQ10" i="10"/>
  <c r="DR10" i="10"/>
  <c r="DS10" i="10"/>
  <c r="DT10" i="10"/>
  <c r="DU10" i="10"/>
  <c r="DV10" i="10"/>
  <c r="DW10" i="10"/>
  <c r="DX10" i="10"/>
  <c r="DY10" i="10"/>
  <c r="DZ10" i="10"/>
  <c r="EA10" i="10"/>
  <c r="EB10" i="10"/>
  <c r="EC10" i="10"/>
  <c r="ED10" i="10"/>
  <c r="EE10" i="10"/>
  <c r="EF10" i="10"/>
  <c r="EG10" i="10"/>
  <c r="EH10" i="10"/>
  <c r="EI10" i="10"/>
  <c r="EJ10" i="10"/>
  <c r="EK10" i="10"/>
  <c r="EL10" i="10"/>
  <c r="EM10" i="10"/>
  <c r="EN10" i="10"/>
  <c r="EO10" i="10"/>
  <c r="EP10" i="10"/>
  <c r="EQ10" i="10"/>
  <c r="ER10" i="10"/>
  <c r="ES10" i="10"/>
  <c r="ET10" i="10"/>
  <c r="EU10" i="10"/>
  <c r="EV10" i="10"/>
  <c r="EW10" i="10"/>
  <c r="EX10" i="10"/>
  <c r="EY10" i="10"/>
  <c r="EZ10" i="10"/>
  <c r="FA10" i="10"/>
  <c r="FB10" i="10"/>
  <c r="FC10" i="10"/>
  <c r="FD10" i="10"/>
  <c r="FE10" i="10"/>
  <c r="FF10" i="10"/>
  <c r="FG10" i="10"/>
  <c r="FH10" i="10"/>
  <c r="FI10" i="10"/>
  <c r="FJ10" i="10"/>
  <c r="FK10" i="10"/>
  <c r="FL10" i="10"/>
  <c r="FM10" i="10"/>
  <c r="FN10" i="10"/>
  <c r="FO10" i="10"/>
  <c r="FP10" i="10"/>
  <c r="FQ10" i="10"/>
  <c r="FR10" i="10"/>
  <c r="FS10" i="10"/>
  <c r="FT10" i="10"/>
  <c r="FU10" i="10"/>
  <c r="FV10" i="10"/>
  <c r="FW10" i="10"/>
  <c r="FX10" i="10"/>
  <c r="FY10" i="10"/>
  <c r="FZ10" i="10"/>
  <c r="DA11" i="10"/>
  <c r="DB11" i="10"/>
  <c r="DC11" i="10"/>
  <c r="DD11" i="10"/>
  <c r="DE11" i="10"/>
  <c r="DF11" i="10"/>
  <c r="DG11" i="10"/>
  <c r="DH11" i="10"/>
  <c r="DI11" i="10"/>
  <c r="DJ11" i="10"/>
  <c r="DK11" i="10"/>
  <c r="DL11" i="10"/>
  <c r="DM11" i="10"/>
  <c r="DN11" i="10"/>
  <c r="DO11" i="10"/>
  <c r="DP11" i="10"/>
  <c r="DQ11" i="10"/>
  <c r="DR11" i="10"/>
  <c r="DS11" i="10"/>
  <c r="DT11" i="10"/>
  <c r="DU11" i="10"/>
  <c r="DV11" i="10"/>
  <c r="DW11" i="10"/>
  <c r="DX11" i="10"/>
  <c r="DY11" i="10"/>
  <c r="DZ11" i="10"/>
  <c r="EA11" i="10"/>
  <c r="EB11" i="10"/>
  <c r="EC11" i="10"/>
  <c r="ED11" i="10"/>
  <c r="EE11" i="10"/>
  <c r="EF11" i="10"/>
  <c r="EG11" i="10"/>
  <c r="EH11" i="10"/>
  <c r="EI11" i="10"/>
  <c r="EJ11" i="10"/>
  <c r="EK11" i="10"/>
  <c r="EL11" i="10"/>
  <c r="EM11" i="10"/>
  <c r="EN11" i="10"/>
  <c r="EO11" i="10"/>
  <c r="EP11" i="10"/>
  <c r="EQ11" i="10"/>
  <c r="ER11" i="10"/>
  <c r="ES11" i="10"/>
  <c r="ET11" i="10"/>
  <c r="EU11" i="10"/>
  <c r="EV11" i="10"/>
  <c r="EW11" i="10"/>
  <c r="EX11" i="10"/>
  <c r="EY11" i="10"/>
  <c r="EZ11" i="10"/>
  <c r="FA11" i="10"/>
  <c r="FB11" i="10"/>
  <c r="FC11" i="10"/>
  <c r="FD11" i="10"/>
  <c r="FE11" i="10"/>
  <c r="FF11" i="10"/>
  <c r="FG11" i="10"/>
  <c r="FH11" i="10"/>
  <c r="FI11" i="10"/>
  <c r="FJ11" i="10"/>
  <c r="FK11" i="10"/>
  <c r="FL11" i="10"/>
  <c r="FM11" i="10"/>
  <c r="FN11" i="10"/>
  <c r="FO11" i="10"/>
  <c r="FP11" i="10"/>
  <c r="FQ11" i="10"/>
  <c r="FR11" i="10"/>
  <c r="FS11" i="10"/>
  <c r="FT11" i="10"/>
  <c r="FU11" i="10"/>
  <c r="FV11" i="10"/>
  <c r="FW11" i="10"/>
  <c r="FX11" i="10"/>
  <c r="FY11" i="10"/>
  <c r="FZ11" i="10"/>
  <c r="DA12" i="10"/>
  <c r="DB12" i="10"/>
  <c r="DC12" i="10"/>
  <c r="DD12" i="10"/>
  <c r="DE12" i="10"/>
  <c r="DF12" i="10"/>
  <c r="DG12" i="10"/>
  <c r="DH12" i="10"/>
  <c r="DI12" i="10"/>
  <c r="DJ12" i="10"/>
  <c r="DK12" i="10"/>
  <c r="DL12" i="10"/>
  <c r="DM12" i="10"/>
  <c r="DN12" i="10"/>
  <c r="DO12" i="10"/>
  <c r="DP12" i="10"/>
  <c r="DQ12" i="10"/>
  <c r="DR12" i="10"/>
  <c r="DS12" i="10"/>
  <c r="DT12" i="10"/>
  <c r="DU12" i="10"/>
  <c r="DV12" i="10"/>
  <c r="DW12" i="10"/>
  <c r="DX12" i="10"/>
  <c r="DY12" i="10"/>
  <c r="DZ12" i="10"/>
  <c r="EA12" i="10"/>
  <c r="EB12" i="10"/>
  <c r="EC12" i="10"/>
  <c r="ED12" i="10"/>
  <c r="EE12" i="10"/>
  <c r="EF12" i="10"/>
  <c r="EG12" i="10"/>
  <c r="EH12" i="10"/>
  <c r="EI12" i="10"/>
  <c r="EJ12" i="10"/>
  <c r="EK12" i="10"/>
  <c r="EL12" i="10"/>
  <c r="EM12" i="10"/>
  <c r="EN12" i="10"/>
  <c r="EO12" i="10"/>
  <c r="EP12" i="10"/>
  <c r="EQ12" i="10"/>
  <c r="ER12" i="10"/>
  <c r="ES12" i="10"/>
  <c r="ET12" i="10"/>
  <c r="EU12" i="10"/>
  <c r="EV12" i="10"/>
  <c r="EW12" i="10"/>
  <c r="EX12" i="10"/>
  <c r="EY12" i="10"/>
  <c r="EZ12" i="10"/>
  <c r="FA12" i="10"/>
  <c r="FB12" i="10"/>
  <c r="FC12" i="10"/>
  <c r="FD12" i="10"/>
  <c r="FE12" i="10"/>
  <c r="FF12" i="10"/>
  <c r="FG12" i="10"/>
  <c r="FH12" i="10"/>
  <c r="FI12" i="10"/>
  <c r="FJ12" i="10"/>
  <c r="FK12" i="10"/>
  <c r="FL12" i="10"/>
  <c r="FM12" i="10"/>
  <c r="FN12" i="10"/>
  <c r="FO12" i="10"/>
  <c r="FP12" i="10"/>
  <c r="FQ12" i="10"/>
  <c r="FR12" i="10"/>
  <c r="FS12" i="10"/>
  <c r="FT12" i="10"/>
  <c r="FU12" i="10"/>
  <c r="FV12" i="10"/>
  <c r="FW12" i="10"/>
  <c r="FX12" i="10"/>
  <c r="FY12" i="10"/>
  <c r="FZ12" i="10"/>
  <c r="DA13" i="10"/>
  <c r="DB13" i="10"/>
  <c r="DC13" i="10"/>
  <c r="DD13" i="10"/>
  <c r="DE13" i="10"/>
  <c r="DF13" i="10"/>
  <c r="DG13" i="10"/>
  <c r="DH13" i="10"/>
  <c r="DI13" i="10"/>
  <c r="DJ13" i="10"/>
  <c r="DK13" i="10"/>
  <c r="DL13" i="10"/>
  <c r="DM13" i="10"/>
  <c r="DN13" i="10"/>
  <c r="DO13" i="10"/>
  <c r="DP13" i="10"/>
  <c r="DQ13" i="10"/>
  <c r="DR13" i="10"/>
  <c r="DS13" i="10"/>
  <c r="DT13" i="10"/>
  <c r="DU13" i="10"/>
  <c r="DV13" i="10"/>
  <c r="DW13" i="10"/>
  <c r="DX13" i="10"/>
  <c r="DY13" i="10"/>
  <c r="DZ13" i="10"/>
  <c r="EA13" i="10"/>
  <c r="EB13" i="10"/>
  <c r="EC13" i="10"/>
  <c r="ED13" i="10"/>
  <c r="EE13" i="10"/>
  <c r="EF13" i="10"/>
  <c r="EG13" i="10"/>
  <c r="EH13" i="10"/>
  <c r="EI13" i="10"/>
  <c r="EJ13" i="10"/>
  <c r="EK13" i="10"/>
  <c r="EL13" i="10"/>
  <c r="EM13" i="10"/>
  <c r="EN13" i="10"/>
  <c r="EO13" i="10"/>
  <c r="EP13" i="10"/>
  <c r="EQ13" i="10"/>
  <c r="ER13" i="10"/>
  <c r="ES13" i="10"/>
  <c r="ET13" i="10"/>
  <c r="EU13" i="10"/>
  <c r="EV13" i="10"/>
  <c r="EW13" i="10"/>
  <c r="EX13" i="10"/>
  <c r="EY13" i="10"/>
  <c r="EZ13" i="10"/>
  <c r="FA13" i="10"/>
  <c r="FB13" i="10"/>
  <c r="FC13" i="10"/>
  <c r="FD13" i="10"/>
  <c r="FE13" i="10"/>
  <c r="FF13" i="10"/>
  <c r="FG13" i="10"/>
  <c r="FH13" i="10"/>
  <c r="FI13" i="10"/>
  <c r="FJ13" i="10"/>
  <c r="FK13" i="10"/>
  <c r="FL13" i="10"/>
  <c r="FM13" i="10"/>
  <c r="FN13" i="10"/>
  <c r="FO13" i="10"/>
  <c r="FP13" i="10"/>
  <c r="FQ13" i="10"/>
  <c r="FR13" i="10"/>
  <c r="FS13" i="10"/>
  <c r="FT13" i="10"/>
  <c r="FU13" i="10"/>
  <c r="FV13" i="10"/>
  <c r="FW13" i="10"/>
  <c r="FX13" i="10"/>
  <c r="FY13" i="10"/>
  <c r="FZ13" i="10"/>
  <c r="DA14" i="10"/>
  <c r="DB14" i="10"/>
  <c r="DC14" i="10"/>
  <c r="DD14" i="10"/>
  <c r="DE14" i="10"/>
  <c r="DF14" i="10"/>
  <c r="DG14" i="10"/>
  <c r="DH14" i="10"/>
  <c r="DI14" i="10"/>
  <c r="DJ14" i="10"/>
  <c r="DK14" i="10"/>
  <c r="DL14" i="10"/>
  <c r="DM14" i="10"/>
  <c r="DN14" i="10"/>
  <c r="DO14" i="10"/>
  <c r="DP14" i="10"/>
  <c r="DQ14" i="10"/>
  <c r="DR14" i="10"/>
  <c r="DS14" i="10"/>
  <c r="DT14" i="10"/>
  <c r="DU14" i="10"/>
  <c r="DV14" i="10"/>
  <c r="DW14" i="10"/>
  <c r="DX14" i="10"/>
  <c r="DY14" i="10"/>
  <c r="DZ14" i="10"/>
  <c r="EA14" i="10"/>
  <c r="EB14" i="10"/>
  <c r="EC14" i="10"/>
  <c r="ED14" i="10"/>
  <c r="EE14" i="10"/>
  <c r="EF14" i="10"/>
  <c r="EG14" i="10"/>
  <c r="EH14" i="10"/>
  <c r="EI14" i="10"/>
  <c r="EJ14" i="10"/>
  <c r="EK14" i="10"/>
  <c r="EL14" i="10"/>
  <c r="EM14" i="10"/>
  <c r="EN14" i="10"/>
  <c r="EO14" i="10"/>
  <c r="EP14" i="10"/>
  <c r="EQ14" i="10"/>
  <c r="ER14" i="10"/>
  <c r="ES14" i="10"/>
  <c r="ET14" i="10"/>
  <c r="EU14" i="10"/>
  <c r="EV14" i="10"/>
  <c r="EW14" i="10"/>
  <c r="EX14" i="10"/>
  <c r="EY14" i="10"/>
  <c r="EZ14" i="10"/>
  <c r="FA14" i="10"/>
  <c r="FB14" i="10"/>
  <c r="FC14" i="10"/>
  <c r="FD14" i="10"/>
  <c r="FE14" i="10"/>
  <c r="FF14" i="10"/>
  <c r="FG14" i="10"/>
  <c r="FH14" i="10"/>
  <c r="FI14" i="10"/>
  <c r="FJ14" i="10"/>
  <c r="FK14" i="10"/>
  <c r="FL14" i="10"/>
  <c r="FM14" i="10"/>
  <c r="FN14" i="10"/>
  <c r="FO14" i="10"/>
  <c r="FP14" i="10"/>
  <c r="FQ14" i="10"/>
  <c r="FR14" i="10"/>
  <c r="FS14" i="10"/>
  <c r="FT14" i="10"/>
  <c r="FU14" i="10"/>
  <c r="FV14" i="10"/>
  <c r="FW14" i="10"/>
  <c r="FX14" i="10"/>
  <c r="FY14" i="10"/>
  <c r="FZ14" i="10"/>
  <c r="DA15" i="10"/>
  <c r="DB15" i="10"/>
  <c r="DC15" i="10"/>
  <c r="DD15" i="10"/>
  <c r="DE15" i="10"/>
  <c r="DF15" i="10"/>
  <c r="DG15" i="10"/>
  <c r="DH15" i="10"/>
  <c r="DI15" i="10"/>
  <c r="DJ15" i="10"/>
  <c r="DK15" i="10"/>
  <c r="DL15" i="10"/>
  <c r="DM15" i="10"/>
  <c r="DN15" i="10"/>
  <c r="DO15" i="10"/>
  <c r="DP15" i="10"/>
  <c r="DQ15" i="10"/>
  <c r="DR15" i="10"/>
  <c r="DS15" i="10"/>
  <c r="DT15" i="10"/>
  <c r="DU15" i="10"/>
  <c r="DV15" i="10"/>
  <c r="DW15" i="10"/>
  <c r="DX15" i="10"/>
  <c r="DY15" i="10"/>
  <c r="DZ15" i="10"/>
  <c r="EA15" i="10"/>
  <c r="EB15" i="10"/>
  <c r="EC15" i="10"/>
  <c r="ED15" i="10"/>
  <c r="EE15" i="10"/>
  <c r="EF15" i="10"/>
  <c r="EG15" i="10"/>
  <c r="EH15" i="10"/>
  <c r="EI15" i="10"/>
  <c r="EJ15" i="10"/>
  <c r="EK15" i="10"/>
  <c r="EL15" i="10"/>
  <c r="EM15" i="10"/>
  <c r="EN15" i="10"/>
  <c r="EO15" i="10"/>
  <c r="EP15" i="10"/>
  <c r="EQ15" i="10"/>
  <c r="ER15" i="10"/>
  <c r="ES15" i="10"/>
  <c r="ET15" i="10"/>
  <c r="EU15" i="10"/>
  <c r="EV15" i="10"/>
  <c r="EW15" i="10"/>
  <c r="EX15" i="10"/>
  <c r="EY15" i="10"/>
  <c r="EZ15" i="10"/>
  <c r="FA15" i="10"/>
  <c r="FB15" i="10"/>
  <c r="FC15" i="10"/>
  <c r="FD15" i="10"/>
  <c r="FE15" i="10"/>
  <c r="FF15" i="10"/>
  <c r="FG15" i="10"/>
  <c r="FH15" i="10"/>
  <c r="FI15" i="10"/>
  <c r="FJ15" i="10"/>
  <c r="FK15" i="10"/>
  <c r="FL15" i="10"/>
  <c r="FM15" i="10"/>
  <c r="FN15" i="10"/>
  <c r="FO15" i="10"/>
  <c r="FP15" i="10"/>
  <c r="FQ15" i="10"/>
  <c r="FR15" i="10"/>
  <c r="FS15" i="10"/>
  <c r="FT15" i="10"/>
  <c r="FU15" i="10"/>
  <c r="FV15" i="10"/>
  <c r="FW15" i="10"/>
  <c r="FX15" i="10"/>
  <c r="FY15" i="10"/>
  <c r="FZ15" i="10"/>
  <c r="DA16" i="10"/>
  <c r="DB16" i="10"/>
  <c r="DC16" i="10"/>
  <c r="DD16" i="10"/>
  <c r="DE16" i="10"/>
  <c r="DF16" i="10"/>
  <c r="DG16" i="10"/>
  <c r="DH16" i="10"/>
  <c r="DI16" i="10"/>
  <c r="DJ16" i="10"/>
  <c r="DK16" i="10"/>
  <c r="DL16" i="10"/>
  <c r="DM16" i="10"/>
  <c r="DN16" i="10"/>
  <c r="DO16" i="10"/>
  <c r="DP16" i="10"/>
  <c r="DQ16" i="10"/>
  <c r="DR16" i="10"/>
  <c r="DS16" i="10"/>
  <c r="DT16" i="10"/>
  <c r="DU16" i="10"/>
  <c r="DV16" i="10"/>
  <c r="DW16" i="10"/>
  <c r="DX16" i="10"/>
  <c r="DY16" i="10"/>
  <c r="DZ16" i="10"/>
  <c r="EA16" i="10"/>
  <c r="EB16" i="10"/>
  <c r="EC16" i="10"/>
  <c r="ED16" i="10"/>
  <c r="EE16" i="10"/>
  <c r="EF16" i="10"/>
  <c r="EG16" i="10"/>
  <c r="EH16" i="10"/>
  <c r="EI16" i="10"/>
  <c r="EJ16" i="10"/>
  <c r="EK16" i="10"/>
  <c r="EL16" i="10"/>
  <c r="EM16" i="10"/>
  <c r="EN16" i="10"/>
  <c r="EO16" i="10"/>
  <c r="EP16" i="10"/>
  <c r="EQ16" i="10"/>
  <c r="ER16" i="10"/>
  <c r="ES16" i="10"/>
  <c r="ET16" i="10"/>
  <c r="EU16" i="10"/>
  <c r="EV16" i="10"/>
  <c r="EW16" i="10"/>
  <c r="EX16" i="10"/>
  <c r="EY16" i="10"/>
  <c r="EZ16" i="10"/>
  <c r="FA16" i="10"/>
  <c r="FB16" i="10"/>
  <c r="FC16" i="10"/>
  <c r="FD16" i="10"/>
  <c r="FE16" i="10"/>
  <c r="FF16" i="10"/>
  <c r="FG16" i="10"/>
  <c r="FH16" i="10"/>
  <c r="FI16" i="10"/>
  <c r="FJ16" i="10"/>
  <c r="FK16" i="10"/>
  <c r="FL16" i="10"/>
  <c r="FM16" i="10"/>
  <c r="FN16" i="10"/>
  <c r="FO16" i="10"/>
  <c r="FP16" i="10"/>
  <c r="FQ16" i="10"/>
  <c r="FR16" i="10"/>
  <c r="FS16" i="10"/>
  <c r="FT16" i="10"/>
  <c r="FU16" i="10"/>
  <c r="FV16" i="10"/>
  <c r="FW16" i="10"/>
  <c r="FX16" i="10"/>
  <c r="FY16" i="10"/>
  <c r="FZ16" i="10"/>
  <c r="DA17" i="10"/>
  <c r="DB17" i="10"/>
  <c r="DC17" i="10"/>
  <c r="DD17" i="10"/>
  <c r="DE17" i="10"/>
  <c r="DF17" i="10"/>
  <c r="DG17" i="10"/>
  <c r="DH17" i="10"/>
  <c r="DI17" i="10"/>
  <c r="DJ17" i="10"/>
  <c r="DK17" i="10"/>
  <c r="DL17" i="10"/>
  <c r="DM17" i="10"/>
  <c r="DN17" i="10"/>
  <c r="DO17" i="10"/>
  <c r="DP17" i="10"/>
  <c r="DQ17" i="10"/>
  <c r="DR17" i="10"/>
  <c r="DS17" i="10"/>
  <c r="DT17" i="10"/>
  <c r="DU17" i="10"/>
  <c r="DV17" i="10"/>
  <c r="DW17" i="10"/>
  <c r="DX17" i="10"/>
  <c r="DY17" i="10"/>
  <c r="DZ17" i="10"/>
  <c r="EA17" i="10"/>
  <c r="EB17" i="10"/>
  <c r="EC17" i="10"/>
  <c r="ED17" i="10"/>
  <c r="EE17" i="10"/>
  <c r="EF17" i="10"/>
  <c r="EG17" i="10"/>
  <c r="EH17" i="10"/>
  <c r="EI17" i="10"/>
  <c r="EJ17" i="10"/>
  <c r="EK17" i="10"/>
  <c r="EL17" i="10"/>
  <c r="EM17" i="10"/>
  <c r="EN17" i="10"/>
  <c r="EO17" i="10"/>
  <c r="EP17" i="10"/>
  <c r="EQ17" i="10"/>
  <c r="ER17" i="10"/>
  <c r="ES17" i="10"/>
  <c r="ET17" i="10"/>
  <c r="EU17" i="10"/>
  <c r="EV17" i="10"/>
  <c r="EW17" i="10"/>
  <c r="EX17" i="10"/>
  <c r="EY17" i="10"/>
  <c r="EZ17" i="10"/>
  <c r="FA17" i="10"/>
  <c r="FB17" i="10"/>
  <c r="FC17" i="10"/>
  <c r="FD17" i="10"/>
  <c r="FE17" i="10"/>
  <c r="FF17" i="10"/>
  <c r="FG17" i="10"/>
  <c r="FH17" i="10"/>
  <c r="FI17" i="10"/>
  <c r="FJ17" i="10"/>
  <c r="FK17" i="10"/>
  <c r="FL17" i="10"/>
  <c r="FM17" i="10"/>
  <c r="FN17" i="10"/>
  <c r="FO17" i="10"/>
  <c r="FP17" i="10"/>
  <c r="FQ17" i="10"/>
  <c r="FR17" i="10"/>
  <c r="FS17" i="10"/>
  <c r="FT17" i="10"/>
  <c r="FU17" i="10"/>
  <c r="FV17" i="10"/>
  <c r="FW17" i="10"/>
  <c r="FX17" i="10"/>
  <c r="FY17" i="10"/>
  <c r="FZ17" i="10"/>
  <c r="DA18" i="10"/>
  <c r="DB18" i="10"/>
  <c r="DC18" i="10"/>
  <c r="DD18" i="10"/>
  <c r="DE18" i="10"/>
  <c r="DF18" i="10"/>
  <c r="DG18" i="10"/>
  <c r="DH18" i="10"/>
  <c r="DI18" i="10"/>
  <c r="DJ18" i="10"/>
  <c r="DK18" i="10"/>
  <c r="DL18" i="10"/>
  <c r="DM18" i="10"/>
  <c r="DN18" i="10"/>
  <c r="DO18" i="10"/>
  <c r="DP18" i="10"/>
  <c r="DQ18" i="10"/>
  <c r="DR18" i="10"/>
  <c r="DS18" i="10"/>
  <c r="DT18" i="10"/>
  <c r="DU18" i="10"/>
  <c r="DV18" i="10"/>
  <c r="DW18" i="10"/>
  <c r="DX18" i="10"/>
  <c r="DY18" i="10"/>
  <c r="DZ18" i="10"/>
  <c r="EA18" i="10"/>
  <c r="EB18" i="10"/>
  <c r="EC18" i="10"/>
  <c r="ED18" i="10"/>
  <c r="EE18" i="10"/>
  <c r="EF18" i="10"/>
  <c r="EG18" i="10"/>
  <c r="EH18" i="10"/>
  <c r="EI18" i="10"/>
  <c r="EJ18" i="10"/>
  <c r="EK18" i="10"/>
  <c r="EL18" i="10"/>
  <c r="EM18" i="10"/>
  <c r="EN18" i="10"/>
  <c r="EO18" i="10"/>
  <c r="EP18" i="10"/>
  <c r="EQ18" i="10"/>
  <c r="ER18" i="10"/>
  <c r="ES18" i="10"/>
  <c r="ET18" i="10"/>
  <c r="EU18" i="10"/>
  <c r="EV18" i="10"/>
  <c r="EW18" i="10"/>
  <c r="EX18" i="10"/>
  <c r="EY18" i="10"/>
  <c r="EZ18" i="10"/>
  <c r="FA18" i="10"/>
  <c r="FB18" i="10"/>
  <c r="FC18" i="10"/>
  <c r="FD18" i="10"/>
  <c r="FE18" i="10"/>
  <c r="FF18" i="10"/>
  <c r="FG18" i="10"/>
  <c r="FH18" i="10"/>
  <c r="FI18" i="10"/>
  <c r="FJ18" i="10"/>
  <c r="FK18" i="10"/>
  <c r="FL18" i="10"/>
  <c r="FM18" i="10"/>
  <c r="FN18" i="10"/>
  <c r="FO18" i="10"/>
  <c r="FP18" i="10"/>
  <c r="FQ18" i="10"/>
  <c r="FR18" i="10"/>
  <c r="FS18" i="10"/>
  <c r="FT18" i="10"/>
  <c r="FU18" i="10"/>
  <c r="FV18" i="10"/>
  <c r="FW18" i="10"/>
  <c r="FX18" i="10"/>
  <c r="FY18" i="10"/>
  <c r="FZ18" i="10"/>
  <c r="DA19" i="10"/>
  <c r="DB19" i="10"/>
  <c r="DC19" i="10"/>
  <c r="DD19" i="10"/>
  <c r="DE19" i="10"/>
  <c r="DF19" i="10"/>
  <c r="DG19" i="10"/>
  <c r="DH19" i="10"/>
  <c r="DI19" i="10"/>
  <c r="DJ19" i="10"/>
  <c r="DK19" i="10"/>
  <c r="DL19" i="10"/>
  <c r="DM19" i="10"/>
  <c r="DN19" i="10"/>
  <c r="DO19" i="10"/>
  <c r="DP19" i="10"/>
  <c r="DQ19" i="10"/>
  <c r="DR19" i="10"/>
  <c r="DS19" i="10"/>
  <c r="DT19" i="10"/>
  <c r="DU19" i="10"/>
  <c r="DV19" i="10"/>
  <c r="DW19" i="10"/>
  <c r="DX19" i="10"/>
  <c r="DY19" i="10"/>
  <c r="DZ19" i="10"/>
  <c r="EA19" i="10"/>
  <c r="EB19" i="10"/>
  <c r="EC19" i="10"/>
  <c r="ED19" i="10"/>
  <c r="EE19" i="10"/>
  <c r="EF19" i="10"/>
  <c r="EG19" i="10"/>
  <c r="EH19" i="10"/>
  <c r="EI19" i="10"/>
  <c r="EJ19" i="10"/>
  <c r="EK19" i="10"/>
  <c r="EL19" i="10"/>
  <c r="EM19" i="10"/>
  <c r="EN19" i="10"/>
  <c r="EO19" i="10"/>
  <c r="EP19" i="10"/>
  <c r="EQ19" i="10"/>
  <c r="ER19" i="10"/>
  <c r="ES19" i="10"/>
  <c r="ET19" i="10"/>
  <c r="EU19" i="10"/>
  <c r="EV19" i="10"/>
  <c r="EW19" i="10"/>
  <c r="EX19" i="10"/>
  <c r="EY19" i="10"/>
  <c r="EZ19" i="10"/>
  <c r="FA19" i="10"/>
  <c r="FB19" i="10"/>
  <c r="FC19" i="10"/>
  <c r="FD19" i="10"/>
  <c r="FE19" i="10"/>
  <c r="FF19" i="10"/>
  <c r="FG19" i="10"/>
  <c r="FH19" i="10"/>
  <c r="FI19" i="10"/>
  <c r="FJ19" i="10"/>
  <c r="FK19" i="10"/>
  <c r="FL19" i="10"/>
  <c r="FM19" i="10"/>
  <c r="FN19" i="10"/>
  <c r="FO19" i="10"/>
  <c r="FP19" i="10"/>
  <c r="FQ19" i="10"/>
  <c r="FR19" i="10"/>
  <c r="FS19" i="10"/>
  <c r="FT19" i="10"/>
  <c r="FU19" i="10"/>
  <c r="FV19" i="10"/>
  <c r="FW19" i="10"/>
  <c r="FX19" i="10"/>
  <c r="FY19" i="10"/>
  <c r="FZ19" i="10"/>
  <c r="DA20" i="10"/>
  <c r="DB20" i="10"/>
  <c r="DC20" i="10"/>
  <c r="DD20" i="10"/>
  <c r="DE20" i="10"/>
  <c r="DF20" i="10"/>
  <c r="DG20" i="10"/>
  <c r="DH20" i="10"/>
  <c r="DI20" i="10"/>
  <c r="DJ20" i="10"/>
  <c r="DK20" i="10"/>
  <c r="DL20" i="10"/>
  <c r="DM20" i="10"/>
  <c r="DN20" i="10"/>
  <c r="DO20" i="10"/>
  <c r="DP20" i="10"/>
  <c r="DQ20" i="10"/>
  <c r="DR20" i="10"/>
  <c r="DS20" i="10"/>
  <c r="DT20" i="10"/>
  <c r="DU20" i="10"/>
  <c r="DV20" i="10"/>
  <c r="DW20" i="10"/>
  <c r="DX20" i="10"/>
  <c r="DY20" i="10"/>
  <c r="DZ20" i="10"/>
  <c r="EA20" i="10"/>
  <c r="EB20" i="10"/>
  <c r="EC20" i="10"/>
  <c r="ED20" i="10"/>
  <c r="EE20" i="10"/>
  <c r="EF20" i="10"/>
  <c r="EG20" i="10"/>
  <c r="EH20" i="10"/>
  <c r="EI20" i="10"/>
  <c r="EJ20" i="10"/>
  <c r="EK20" i="10"/>
  <c r="EL20" i="10"/>
  <c r="EM20" i="10"/>
  <c r="EN20" i="10"/>
  <c r="EO20" i="10"/>
  <c r="EP20" i="10"/>
  <c r="EQ20" i="10"/>
  <c r="ER20" i="10"/>
  <c r="ES20" i="10"/>
  <c r="ET20" i="10"/>
  <c r="EU20" i="10"/>
  <c r="EV20" i="10"/>
  <c r="EW20" i="10"/>
  <c r="EX20" i="10"/>
  <c r="EY20" i="10"/>
  <c r="EZ20" i="10"/>
  <c r="FA20" i="10"/>
  <c r="FB20" i="10"/>
  <c r="FC20" i="10"/>
  <c r="FD20" i="10"/>
  <c r="FE20" i="10"/>
  <c r="FF20" i="10"/>
  <c r="FG20" i="10"/>
  <c r="FH20" i="10"/>
  <c r="FI20" i="10"/>
  <c r="FJ20" i="10"/>
  <c r="FK20" i="10"/>
  <c r="FL20" i="10"/>
  <c r="FM20" i="10"/>
  <c r="FN20" i="10"/>
  <c r="FO20" i="10"/>
  <c r="FP20" i="10"/>
  <c r="FQ20" i="10"/>
  <c r="FR20" i="10"/>
  <c r="FS20" i="10"/>
  <c r="FT20" i="10"/>
  <c r="FU20" i="10"/>
  <c r="FV20" i="10"/>
  <c r="FW20" i="10"/>
  <c r="FX20" i="10"/>
  <c r="FY20" i="10"/>
  <c r="FZ20" i="10"/>
  <c r="DA21" i="10"/>
  <c r="DB21" i="10"/>
  <c r="DC21" i="10"/>
  <c r="DD21" i="10"/>
  <c r="DE21" i="10"/>
  <c r="DF21" i="10"/>
  <c r="DG21" i="10"/>
  <c r="DH21" i="10"/>
  <c r="DI21" i="10"/>
  <c r="DJ21" i="10"/>
  <c r="DK21" i="10"/>
  <c r="DL21" i="10"/>
  <c r="DM21" i="10"/>
  <c r="DN21" i="10"/>
  <c r="DO21" i="10"/>
  <c r="DP21" i="10"/>
  <c r="DQ21" i="10"/>
  <c r="DR21" i="10"/>
  <c r="DS21" i="10"/>
  <c r="DT21" i="10"/>
  <c r="DU21" i="10"/>
  <c r="DV21" i="10"/>
  <c r="DW21" i="10"/>
  <c r="DX21" i="10"/>
  <c r="DY21" i="10"/>
  <c r="DZ21" i="10"/>
  <c r="EA21" i="10"/>
  <c r="EB21" i="10"/>
  <c r="EC21" i="10"/>
  <c r="ED21" i="10"/>
  <c r="EE21" i="10"/>
  <c r="EF21" i="10"/>
  <c r="EG21" i="10"/>
  <c r="EH21" i="10"/>
  <c r="EI21" i="10"/>
  <c r="EJ21" i="10"/>
  <c r="EK21" i="10"/>
  <c r="EL21" i="10"/>
  <c r="EM21" i="10"/>
  <c r="EN21" i="10"/>
  <c r="EO21" i="10"/>
  <c r="EP21" i="10"/>
  <c r="EQ21" i="10"/>
  <c r="ER21" i="10"/>
  <c r="ES21" i="10"/>
  <c r="ET21" i="10"/>
  <c r="EU21" i="10"/>
  <c r="EV21" i="10"/>
  <c r="EW21" i="10"/>
  <c r="EX21" i="10"/>
  <c r="EY21" i="10"/>
  <c r="EZ21" i="10"/>
  <c r="FA21" i="10"/>
  <c r="FB21" i="10"/>
  <c r="FC21" i="10"/>
  <c r="FD21" i="10"/>
  <c r="FE21" i="10"/>
  <c r="FF21" i="10"/>
  <c r="FG21" i="10"/>
  <c r="FH21" i="10"/>
  <c r="FI21" i="10"/>
  <c r="FJ21" i="10"/>
  <c r="FK21" i="10"/>
  <c r="FL21" i="10"/>
  <c r="FM21" i="10"/>
  <c r="FN21" i="10"/>
  <c r="FO21" i="10"/>
  <c r="FP21" i="10"/>
  <c r="FQ21" i="10"/>
  <c r="FR21" i="10"/>
  <c r="FS21" i="10"/>
  <c r="FT21" i="10"/>
  <c r="FU21" i="10"/>
  <c r="FV21" i="10"/>
  <c r="FW21" i="10"/>
  <c r="FX21" i="10"/>
  <c r="FY21" i="10"/>
  <c r="FZ21" i="10"/>
  <c r="DA22" i="10"/>
  <c r="DB22" i="10"/>
  <c r="DC22" i="10"/>
  <c r="DD22" i="10"/>
  <c r="DE22" i="10"/>
  <c r="DF22" i="10"/>
  <c r="DG22" i="10"/>
  <c r="DH22" i="10"/>
  <c r="DI22" i="10"/>
  <c r="DJ22" i="10"/>
  <c r="DK22" i="10"/>
  <c r="DL22" i="10"/>
  <c r="DM22" i="10"/>
  <c r="DN22" i="10"/>
  <c r="DO22" i="10"/>
  <c r="DP22" i="10"/>
  <c r="DQ22" i="10"/>
  <c r="DR22" i="10"/>
  <c r="DS22" i="10"/>
  <c r="DT22" i="10"/>
  <c r="DU22" i="10"/>
  <c r="DV22" i="10"/>
  <c r="DW22" i="10"/>
  <c r="DX22" i="10"/>
  <c r="DY22" i="10"/>
  <c r="DZ22" i="10"/>
  <c r="EA22" i="10"/>
  <c r="EB22" i="10"/>
  <c r="EC22" i="10"/>
  <c r="ED22" i="10"/>
  <c r="EE22" i="10"/>
  <c r="EF22" i="10"/>
  <c r="EG22" i="10"/>
  <c r="EH22" i="10"/>
  <c r="EI22" i="10"/>
  <c r="EJ22" i="10"/>
  <c r="EK22" i="10"/>
  <c r="EL22" i="10"/>
  <c r="EM22" i="10"/>
  <c r="EN22" i="10"/>
  <c r="EO22" i="10"/>
  <c r="EP22" i="10"/>
  <c r="EQ22" i="10"/>
  <c r="ER22" i="10"/>
  <c r="ES22" i="10"/>
  <c r="ET22" i="10"/>
  <c r="EU22" i="10"/>
  <c r="EV22" i="10"/>
  <c r="EW22" i="10"/>
  <c r="EX22" i="10"/>
  <c r="EY22" i="10"/>
  <c r="EZ22" i="10"/>
  <c r="FA22" i="10"/>
  <c r="FB22" i="10"/>
  <c r="FC22" i="10"/>
  <c r="FD22" i="10"/>
  <c r="FE22" i="10"/>
  <c r="FF22" i="10"/>
  <c r="FG22" i="10"/>
  <c r="FH22" i="10"/>
  <c r="FI22" i="10"/>
  <c r="FJ22" i="10"/>
  <c r="FK22" i="10"/>
  <c r="FL22" i="10"/>
  <c r="FM22" i="10"/>
  <c r="FN22" i="10"/>
  <c r="FO22" i="10"/>
  <c r="FP22" i="10"/>
  <c r="FQ22" i="10"/>
  <c r="FR22" i="10"/>
  <c r="FS22" i="10"/>
  <c r="FT22" i="10"/>
  <c r="FU22" i="10"/>
  <c r="FV22" i="10"/>
  <c r="FW22" i="10"/>
  <c r="FX22" i="10"/>
  <c r="FY22" i="10"/>
  <c r="FZ22" i="10"/>
  <c r="DA23" i="10"/>
  <c r="DB23" i="10"/>
  <c r="DC23" i="10"/>
  <c r="DD23" i="10"/>
  <c r="DE23" i="10"/>
  <c r="DF23" i="10"/>
  <c r="DG23" i="10"/>
  <c r="DH23" i="10"/>
  <c r="DI23" i="10"/>
  <c r="DJ23" i="10"/>
  <c r="DK23" i="10"/>
  <c r="DL23" i="10"/>
  <c r="DM23" i="10"/>
  <c r="DN23" i="10"/>
  <c r="DO23" i="10"/>
  <c r="DP23" i="10"/>
  <c r="DQ23" i="10"/>
  <c r="DR23" i="10"/>
  <c r="DS23" i="10"/>
  <c r="DT23" i="10"/>
  <c r="DU23" i="10"/>
  <c r="DV23" i="10"/>
  <c r="DW23" i="10"/>
  <c r="DX23" i="10"/>
  <c r="DY23" i="10"/>
  <c r="DZ23" i="10"/>
  <c r="EA23" i="10"/>
  <c r="EB23" i="10"/>
  <c r="EC23" i="10"/>
  <c r="ED23" i="10"/>
  <c r="EE23" i="10"/>
  <c r="EF23" i="10"/>
  <c r="EG23" i="10"/>
  <c r="EH23" i="10"/>
  <c r="EI23" i="10"/>
  <c r="EJ23" i="10"/>
  <c r="EK23" i="10"/>
  <c r="EL23" i="10"/>
  <c r="EM23" i="10"/>
  <c r="EN23" i="10"/>
  <c r="EO23" i="10"/>
  <c r="EP23" i="10"/>
  <c r="EQ23" i="10"/>
  <c r="ER23" i="10"/>
  <c r="ES23" i="10"/>
  <c r="ET23" i="10"/>
  <c r="EU23" i="10"/>
  <c r="EV23" i="10"/>
  <c r="EW23" i="10"/>
  <c r="EX23" i="10"/>
  <c r="EY23" i="10"/>
  <c r="EZ23" i="10"/>
  <c r="FA23" i="10"/>
  <c r="FB23" i="10"/>
  <c r="FC23" i="10"/>
  <c r="FD23" i="10"/>
  <c r="FE23" i="10"/>
  <c r="FF23" i="10"/>
  <c r="FG23" i="10"/>
  <c r="FH23" i="10"/>
  <c r="FI23" i="10"/>
  <c r="FJ23" i="10"/>
  <c r="FK23" i="10"/>
  <c r="FL23" i="10"/>
  <c r="FM23" i="10"/>
  <c r="FN23" i="10"/>
  <c r="FO23" i="10"/>
  <c r="FP23" i="10"/>
  <c r="FQ23" i="10"/>
  <c r="FR23" i="10"/>
  <c r="FS23" i="10"/>
  <c r="FT23" i="10"/>
  <c r="FU23" i="10"/>
  <c r="FV23" i="10"/>
  <c r="FW23" i="10"/>
  <c r="FX23" i="10"/>
  <c r="FY23" i="10"/>
  <c r="FZ23" i="10"/>
  <c r="DA24" i="10"/>
  <c r="DB24" i="10"/>
  <c r="DC24" i="10"/>
  <c r="DD24" i="10"/>
  <c r="DE24" i="10"/>
  <c r="DF24" i="10"/>
  <c r="DG24" i="10"/>
  <c r="DH24" i="10"/>
  <c r="DI24" i="10"/>
  <c r="DJ24" i="10"/>
  <c r="DK24" i="10"/>
  <c r="DL24" i="10"/>
  <c r="DM24" i="10"/>
  <c r="DN24" i="10"/>
  <c r="DO24" i="10"/>
  <c r="DP24" i="10"/>
  <c r="DQ24" i="10"/>
  <c r="DR24" i="10"/>
  <c r="DS24" i="10"/>
  <c r="DT24" i="10"/>
  <c r="DU24" i="10"/>
  <c r="DV24" i="10"/>
  <c r="DW24" i="10"/>
  <c r="DX24" i="10"/>
  <c r="DY24" i="10"/>
  <c r="DZ24" i="10"/>
  <c r="EA24" i="10"/>
  <c r="EB24" i="10"/>
  <c r="EC24" i="10"/>
  <c r="ED24" i="10"/>
  <c r="EE24" i="10"/>
  <c r="EF24" i="10"/>
  <c r="EG24" i="10"/>
  <c r="EH24" i="10"/>
  <c r="EI24" i="10"/>
  <c r="EJ24" i="10"/>
  <c r="EK24" i="10"/>
  <c r="EL24" i="10"/>
  <c r="EM24" i="10"/>
  <c r="EN24" i="10"/>
  <c r="EO24" i="10"/>
  <c r="EP24" i="10"/>
  <c r="EQ24" i="10"/>
  <c r="ER24" i="10"/>
  <c r="ES24" i="10"/>
  <c r="ET24" i="10"/>
  <c r="EU24" i="10"/>
  <c r="EV24" i="10"/>
  <c r="EW24" i="10"/>
  <c r="EX24" i="10"/>
  <c r="EY24" i="10"/>
  <c r="EZ24" i="10"/>
  <c r="FA24" i="10"/>
  <c r="FB24" i="10"/>
  <c r="FC24" i="10"/>
  <c r="FD24" i="10"/>
  <c r="FE24" i="10"/>
  <c r="FF24" i="10"/>
  <c r="FG24" i="10"/>
  <c r="FH24" i="10"/>
  <c r="FI24" i="10"/>
  <c r="FJ24" i="10"/>
  <c r="FK24" i="10"/>
  <c r="FL24" i="10"/>
  <c r="FM24" i="10"/>
  <c r="FN24" i="10"/>
  <c r="FO24" i="10"/>
  <c r="FP24" i="10"/>
  <c r="FQ24" i="10"/>
  <c r="FR24" i="10"/>
  <c r="FS24" i="10"/>
  <c r="FT24" i="10"/>
  <c r="FU24" i="10"/>
  <c r="FV24" i="10"/>
  <c r="FW24" i="10"/>
  <c r="FX24" i="10"/>
  <c r="FY24" i="10"/>
  <c r="FZ24" i="10"/>
  <c r="DA25" i="10"/>
  <c r="DB25" i="10"/>
  <c r="DC25" i="10"/>
  <c r="DD25" i="10"/>
  <c r="DE25" i="10"/>
  <c r="DF25" i="10"/>
  <c r="DG25" i="10"/>
  <c r="DH25" i="10"/>
  <c r="DI25" i="10"/>
  <c r="DJ25" i="10"/>
  <c r="DK25" i="10"/>
  <c r="DL25" i="10"/>
  <c r="DM25" i="10"/>
  <c r="DN25" i="10"/>
  <c r="DO25" i="10"/>
  <c r="DP25" i="10"/>
  <c r="DQ25" i="10"/>
  <c r="DR25" i="10"/>
  <c r="DS25" i="10"/>
  <c r="DT25" i="10"/>
  <c r="DU25" i="10"/>
  <c r="DV25" i="10"/>
  <c r="DW25" i="10"/>
  <c r="DX25" i="10"/>
  <c r="DY25" i="10"/>
  <c r="DZ25" i="10"/>
  <c r="EA25" i="10"/>
  <c r="EB25" i="10"/>
  <c r="EC25" i="10"/>
  <c r="ED25" i="10"/>
  <c r="EE25" i="10"/>
  <c r="EF25" i="10"/>
  <c r="EG25" i="10"/>
  <c r="EH25" i="10"/>
  <c r="EI25" i="10"/>
  <c r="EJ25" i="10"/>
  <c r="EK25" i="10"/>
  <c r="EL25" i="10"/>
  <c r="EM25" i="10"/>
  <c r="EN25" i="10"/>
  <c r="EO25" i="10"/>
  <c r="EP25" i="10"/>
  <c r="EQ25" i="10"/>
  <c r="ER25" i="10"/>
  <c r="ES25" i="10"/>
  <c r="ET25" i="10"/>
  <c r="EU25" i="10"/>
  <c r="EV25" i="10"/>
  <c r="EW25" i="10"/>
  <c r="EX25" i="10"/>
  <c r="EY25" i="10"/>
  <c r="EZ25" i="10"/>
  <c r="FA25" i="10"/>
  <c r="FB25" i="10"/>
  <c r="FC25" i="10"/>
  <c r="FD25" i="10"/>
  <c r="FE25" i="10"/>
  <c r="FF25" i="10"/>
  <c r="FG25" i="10"/>
  <c r="FH25" i="10"/>
  <c r="FI25" i="10"/>
  <c r="FJ25" i="10"/>
  <c r="FK25" i="10"/>
  <c r="FL25" i="10"/>
  <c r="FM25" i="10"/>
  <c r="FN25" i="10"/>
  <c r="FO25" i="10"/>
  <c r="FP25" i="10"/>
  <c r="FQ25" i="10"/>
  <c r="FR25" i="10"/>
  <c r="FS25" i="10"/>
  <c r="FT25" i="10"/>
  <c r="FU25" i="10"/>
  <c r="FV25" i="10"/>
  <c r="FW25" i="10"/>
  <c r="FX25" i="10"/>
  <c r="FY25" i="10"/>
  <c r="FZ25" i="10"/>
  <c r="DA26" i="10"/>
  <c r="DB26" i="10"/>
  <c r="DC26" i="10"/>
  <c r="DD26" i="10"/>
  <c r="DE26" i="10"/>
  <c r="DF26" i="10"/>
  <c r="DG26" i="10"/>
  <c r="DH26" i="10"/>
  <c r="DI26" i="10"/>
  <c r="DJ26" i="10"/>
  <c r="DK26" i="10"/>
  <c r="DL26" i="10"/>
  <c r="DM26" i="10"/>
  <c r="DN26" i="10"/>
  <c r="DO26" i="10"/>
  <c r="DP26" i="10"/>
  <c r="DQ26" i="10"/>
  <c r="DR26" i="10"/>
  <c r="DS26" i="10"/>
  <c r="DT26" i="10"/>
  <c r="DU26" i="10"/>
  <c r="DV26" i="10"/>
  <c r="DW26" i="10"/>
  <c r="DX26" i="10"/>
  <c r="DY26" i="10"/>
  <c r="DZ26" i="10"/>
  <c r="EA26" i="10"/>
  <c r="EB26" i="10"/>
  <c r="EC26" i="10"/>
  <c r="ED26" i="10"/>
  <c r="EE26" i="10"/>
  <c r="EF26" i="10"/>
  <c r="EG26" i="10"/>
  <c r="EH26" i="10"/>
  <c r="EI26" i="10"/>
  <c r="EJ26" i="10"/>
  <c r="EK26" i="10"/>
  <c r="EL26" i="10"/>
  <c r="EM26" i="10"/>
  <c r="EN26" i="10"/>
  <c r="EO26" i="10"/>
  <c r="EP26" i="10"/>
  <c r="EQ26" i="10"/>
  <c r="ER26" i="10"/>
  <c r="ES26" i="10"/>
  <c r="ET26" i="10"/>
  <c r="EU26" i="10"/>
  <c r="EV26" i="10"/>
  <c r="EW26" i="10"/>
  <c r="EX26" i="10"/>
  <c r="EY26" i="10"/>
  <c r="EZ26" i="10"/>
  <c r="FA26" i="10"/>
  <c r="FB26" i="10"/>
  <c r="FC26" i="10"/>
  <c r="FD26" i="10"/>
  <c r="FE26" i="10"/>
  <c r="FF26" i="10"/>
  <c r="FG26" i="10"/>
  <c r="FH26" i="10"/>
  <c r="FI26" i="10"/>
  <c r="FJ26" i="10"/>
  <c r="FK26" i="10"/>
  <c r="FL26" i="10"/>
  <c r="FM26" i="10"/>
  <c r="FN26" i="10"/>
  <c r="FO26" i="10"/>
  <c r="FP26" i="10"/>
  <c r="FQ26" i="10"/>
  <c r="FR26" i="10"/>
  <c r="FS26" i="10"/>
  <c r="FT26" i="10"/>
  <c r="FU26" i="10"/>
  <c r="FV26" i="10"/>
  <c r="FW26" i="10"/>
  <c r="FX26" i="10"/>
  <c r="FY26" i="10"/>
  <c r="FZ26" i="10"/>
  <c r="DA27" i="10"/>
  <c r="DB27" i="10"/>
  <c r="DC27" i="10"/>
  <c r="DD27" i="10"/>
  <c r="DE27" i="10"/>
  <c r="DF27" i="10"/>
  <c r="DG27" i="10"/>
  <c r="DH27" i="10"/>
  <c r="DI27" i="10"/>
  <c r="DJ27" i="10"/>
  <c r="DK27" i="10"/>
  <c r="DL27" i="10"/>
  <c r="DM27" i="10"/>
  <c r="DN27" i="10"/>
  <c r="DO27" i="10"/>
  <c r="DP27" i="10"/>
  <c r="DQ27" i="10"/>
  <c r="DR27" i="10"/>
  <c r="DS27" i="10"/>
  <c r="DT27" i="10"/>
  <c r="DU27" i="10"/>
  <c r="DV27" i="10"/>
  <c r="DW27" i="10"/>
  <c r="DX27" i="10"/>
  <c r="DY27" i="10"/>
  <c r="DZ27" i="10"/>
  <c r="EA27" i="10"/>
  <c r="EB27" i="10"/>
  <c r="EC27" i="10"/>
  <c r="ED27" i="10"/>
  <c r="EE27" i="10"/>
  <c r="EF27" i="10"/>
  <c r="EG27" i="10"/>
  <c r="EH27" i="10"/>
  <c r="EI27" i="10"/>
  <c r="EJ27" i="10"/>
  <c r="EK27" i="10"/>
  <c r="EL27" i="10"/>
  <c r="EM27" i="10"/>
  <c r="EN27" i="10"/>
  <c r="EO27" i="10"/>
  <c r="EP27" i="10"/>
  <c r="EQ27" i="10"/>
  <c r="ER27" i="10"/>
  <c r="ES27" i="10"/>
  <c r="ET27" i="10"/>
  <c r="EU27" i="10"/>
  <c r="EV27" i="10"/>
  <c r="EW27" i="10"/>
  <c r="EX27" i="10"/>
  <c r="EY27" i="10"/>
  <c r="EZ27" i="10"/>
  <c r="FA27" i="10"/>
  <c r="FB27" i="10"/>
  <c r="FC27" i="10"/>
  <c r="FD27" i="10"/>
  <c r="FE27" i="10"/>
  <c r="FF27" i="10"/>
  <c r="FG27" i="10"/>
  <c r="FH27" i="10"/>
  <c r="FI27" i="10"/>
  <c r="FJ27" i="10"/>
  <c r="FK27" i="10"/>
  <c r="FL27" i="10"/>
  <c r="FM27" i="10"/>
  <c r="FN27" i="10"/>
  <c r="FO27" i="10"/>
  <c r="FP27" i="10"/>
  <c r="FQ27" i="10"/>
  <c r="FR27" i="10"/>
  <c r="FS27" i="10"/>
  <c r="FT27" i="10"/>
  <c r="FU27" i="10"/>
  <c r="FV27" i="10"/>
  <c r="FW27" i="10"/>
  <c r="FX27" i="10"/>
  <c r="FY27" i="10"/>
  <c r="FZ27" i="10"/>
  <c r="DA28" i="10"/>
  <c r="DB28" i="10"/>
  <c r="DC28" i="10"/>
  <c r="DD28" i="10"/>
  <c r="DE28" i="10"/>
  <c r="DF28" i="10"/>
  <c r="DG28" i="10"/>
  <c r="DH28" i="10"/>
  <c r="DI28" i="10"/>
  <c r="DJ28" i="10"/>
  <c r="DK28" i="10"/>
  <c r="DL28" i="10"/>
  <c r="DM28" i="10"/>
  <c r="DN28" i="10"/>
  <c r="DO28" i="10"/>
  <c r="DP28" i="10"/>
  <c r="DQ28" i="10"/>
  <c r="DR28" i="10"/>
  <c r="DS28" i="10"/>
  <c r="DT28" i="10"/>
  <c r="DU28" i="10"/>
  <c r="DV28" i="10"/>
  <c r="DW28" i="10"/>
  <c r="DX28" i="10"/>
  <c r="DY28" i="10"/>
  <c r="DZ28" i="10"/>
  <c r="EA28" i="10"/>
  <c r="EB28" i="10"/>
  <c r="EC28" i="10"/>
  <c r="ED28" i="10"/>
  <c r="EE28" i="10"/>
  <c r="EF28" i="10"/>
  <c r="EG28" i="10"/>
  <c r="EH28" i="10"/>
  <c r="EI28" i="10"/>
  <c r="EJ28" i="10"/>
  <c r="EK28" i="10"/>
  <c r="EL28" i="10"/>
  <c r="EM28" i="10"/>
  <c r="EN28" i="10"/>
  <c r="EO28" i="10"/>
  <c r="EP28" i="10"/>
  <c r="EQ28" i="10"/>
  <c r="ER28" i="10"/>
  <c r="ES28" i="10"/>
  <c r="ET28" i="10"/>
  <c r="EU28" i="10"/>
  <c r="EV28" i="10"/>
  <c r="EW28" i="10"/>
  <c r="EX28" i="10"/>
  <c r="EY28" i="10"/>
  <c r="EZ28" i="10"/>
  <c r="FA28" i="10"/>
  <c r="FB28" i="10"/>
  <c r="FC28" i="10"/>
  <c r="FD28" i="10"/>
  <c r="FE28" i="10"/>
  <c r="FF28" i="10"/>
  <c r="FG28" i="10"/>
  <c r="FH28" i="10"/>
  <c r="FI28" i="10"/>
  <c r="FJ28" i="10"/>
  <c r="FK28" i="10"/>
  <c r="FL28" i="10"/>
  <c r="FM28" i="10"/>
  <c r="FN28" i="10"/>
  <c r="FO28" i="10"/>
  <c r="FP28" i="10"/>
  <c r="FQ28" i="10"/>
  <c r="FR28" i="10"/>
  <c r="FS28" i="10"/>
  <c r="FT28" i="10"/>
  <c r="FU28" i="10"/>
  <c r="FV28" i="10"/>
  <c r="FW28" i="10"/>
  <c r="FX28" i="10"/>
  <c r="FY28" i="10"/>
  <c r="FZ28" i="10"/>
  <c r="DA29" i="10"/>
  <c r="DB29" i="10"/>
  <c r="DC29" i="10"/>
  <c r="DD29" i="10"/>
  <c r="DE29" i="10"/>
  <c r="DF29" i="10"/>
  <c r="DG29" i="10"/>
  <c r="DH29" i="10"/>
  <c r="DI29" i="10"/>
  <c r="DJ29" i="10"/>
  <c r="DK29" i="10"/>
  <c r="DL29" i="10"/>
  <c r="DM29" i="10"/>
  <c r="DN29" i="10"/>
  <c r="DO29" i="10"/>
  <c r="DP29" i="10"/>
  <c r="DQ29" i="10"/>
  <c r="DR29" i="10"/>
  <c r="DS29" i="10"/>
  <c r="DT29" i="10"/>
  <c r="DU29" i="10"/>
  <c r="DV29" i="10"/>
  <c r="DW29" i="10"/>
  <c r="DX29" i="10"/>
  <c r="DY29" i="10"/>
  <c r="DZ29" i="10"/>
  <c r="EA29" i="10"/>
  <c r="EB29" i="10"/>
  <c r="EC29" i="10"/>
  <c r="ED29" i="10"/>
  <c r="EE29" i="10"/>
  <c r="EF29" i="10"/>
  <c r="EG29" i="10"/>
  <c r="EH29" i="10"/>
  <c r="EI29" i="10"/>
  <c r="EJ29" i="10"/>
  <c r="EK29" i="10"/>
  <c r="EL29" i="10"/>
  <c r="EM29" i="10"/>
  <c r="EN29" i="10"/>
  <c r="EO29" i="10"/>
  <c r="EP29" i="10"/>
  <c r="EQ29" i="10"/>
  <c r="ER29" i="10"/>
  <c r="ES29" i="10"/>
  <c r="ET29" i="10"/>
  <c r="EU29" i="10"/>
  <c r="EV29" i="10"/>
  <c r="EW29" i="10"/>
  <c r="EX29" i="10"/>
  <c r="EY29" i="10"/>
  <c r="EZ29" i="10"/>
  <c r="FA29" i="10"/>
  <c r="FB29" i="10"/>
  <c r="FC29" i="10"/>
  <c r="FD29" i="10"/>
  <c r="FE29" i="10"/>
  <c r="FF29" i="10"/>
  <c r="FG29" i="10"/>
  <c r="FH29" i="10"/>
  <c r="FI29" i="10"/>
  <c r="FJ29" i="10"/>
  <c r="FK29" i="10"/>
  <c r="FL29" i="10"/>
  <c r="FM29" i="10"/>
  <c r="FN29" i="10"/>
  <c r="FO29" i="10"/>
  <c r="FP29" i="10"/>
  <c r="FQ29" i="10"/>
  <c r="FR29" i="10"/>
  <c r="FS29" i="10"/>
  <c r="FT29" i="10"/>
  <c r="FU29" i="10"/>
  <c r="FV29" i="10"/>
  <c r="FW29" i="10"/>
  <c r="FX29" i="10"/>
  <c r="FY29" i="10"/>
  <c r="FZ29" i="10"/>
  <c r="DA30" i="10"/>
  <c r="DB30" i="10"/>
  <c r="DC30" i="10"/>
  <c r="DD30" i="10"/>
  <c r="DE30" i="10"/>
  <c r="DF30" i="10"/>
  <c r="DG30" i="10"/>
  <c r="DH30" i="10"/>
  <c r="DI30" i="10"/>
  <c r="DJ30" i="10"/>
  <c r="DK30" i="10"/>
  <c r="DL30" i="10"/>
  <c r="DM30" i="10"/>
  <c r="DN30" i="10"/>
  <c r="DO30" i="10"/>
  <c r="DP30" i="10"/>
  <c r="DQ30" i="10"/>
  <c r="DR30" i="10"/>
  <c r="DS30" i="10"/>
  <c r="DT30" i="10"/>
  <c r="DU30" i="10"/>
  <c r="DV30" i="10"/>
  <c r="DW30" i="10"/>
  <c r="DX30" i="10"/>
  <c r="DY30" i="10"/>
  <c r="DZ30" i="10"/>
  <c r="EA30" i="10"/>
  <c r="EB30" i="10"/>
  <c r="EC30" i="10"/>
  <c r="ED30" i="10"/>
  <c r="EE30" i="10"/>
  <c r="EF30" i="10"/>
  <c r="EG30" i="10"/>
  <c r="EH30" i="10"/>
  <c r="EI30" i="10"/>
  <c r="EJ30" i="10"/>
  <c r="EK30" i="10"/>
  <c r="EL30" i="10"/>
  <c r="EM30" i="10"/>
  <c r="EN30" i="10"/>
  <c r="EO30" i="10"/>
  <c r="EP30" i="10"/>
  <c r="EQ30" i="10"/>
  <c r="ER30" i="10"/>
  <c r="ES30" i="10"/>
  <c r="ET30" i="10"/>
  <c r="EU30" i="10"/>
  <c r="EV30" i="10"/>
  <c r="EW30" i="10"/>
  <c r="EX30" i="10"/>
  <c r="EY30" i="10"/>
  <c r="EZ30" i="10"/>
  <c r="FA30" i="10"/>
  <c r="FB30" i="10"/>
  <c r="FC30" i="10"/>
  <c r="FD30" i="10"/>
  <c r="FE30" i="10"/>
  <c r="FF30" i="10"/>
  <c r="FG30" i="10"/>
  <c r="FH30" i="10"/>
  <c r="FI30" i="10"/>
  <c r="FJ30" i="10"/>
  <c r="FK30" i="10"/>
  <c r="FL30" i="10"/>
  <c r="FM30" i="10"/>
  <c r="FN30" i="10"/>
  <c r="FO30" i="10"/>
  <c r="FP30" i="10"/>
  <c r="FQ30" i="10"/>
  <c r="FR30" i="10"/>
  <c r="FS30" i="10"/>
  <c r="FT30" i="10"/>
  <c r="FU30" i="10"/>
  <c r="FV30" i="10"/>
  <c r="FW30" i="10"/>
  <c r="FX30" i="10"/>
  <c r="FY30" i="10"/>
  <c r="FZ30" i="10"/>
  <c r="DA31" i="10"/>
  <c r="DB31" i="10"/>
  <c r="DC31" i="10"/>
  <c r="DD31" i="10"/>
  <c r="DE31" i="10"/>
  <c r="DF31" i="10"/>
  <c r="DG31" i="10"/>
  <c r="DH31" i="10"/>
  <c r="DI31" i="10"/>
  <c r="DJ31" i="10"/>
  <c r="DK31" i="10"/>
  <c r="DL31" i="10"/>
  <c r="DM31" i="10"/>
  <c r="DN31" i="10"/>
  <c r="DO31" i="10"/>
  <c r="DP31" i="10"/>
  <c r="DQ31" i="10"/>
  <c r="DR31" i="10"/>
  <c r="DS31" i="10"/>
  <c r="DT31" i="10"/>
  <c r="DU31" i="10"/>
  <c r="DV31" i="10"/>
  <c r="DW31" i="10"/>
  <c r="DX31" i="10"/>
  <c r="DY31" i="10"/>
  <c r="DZ31" i="10"/>
  <c r="EA31" i="10"/>
  <c r="EB31" i="10"/>
  <c r="EC31" i="10"/>
  <c r="ED31" i="10"/>
  <c r="EE31" i="10"/>
  <c r="EF31" i="10"/>
  <c r="EG31" i="10"/>
  <c r="EH31" i="10"/>
  <c r="EI31" i="10"/>
  <c r="EJ31" i="10"/>
  <c r="EK31" i="10"/>
  <c r="EL31" i="10"/>
  <c r="EM31" i="10"/>
  <c r="EN31" i="10"/>
  <c r="EO31" i="10"/>
  <c r="EP31" i="10"/>
  <c r="EQ31" i="10"/>
  <c r="ER31" i="10"/>
  <c r="ES31" i="10"/>
  <c r="ET31" i="10"/>
  <c r="EU31" i="10"/>
  <c r="EV31" i="10"/>
  <c r="EW31" i="10"/>
  <c r="EX31" i="10"/>
  <c r="EY31" i="10"/>
  <c r="EZ31" i="10"/>
  <c r="FA31" i="10"/>
  <c r="FB31" i="10"/>
  <c r="FC31" i="10"/>
  <c r="FD31" i="10"/>
  <c r="FE31" i="10"/>
  <c r="FF31" i="10"/>
  <c r="FG31" i="10"/>
  <c r="FH31" i="10"/>
  <c r="FI31" i="10"/>
  <c r="FJ31" i="10"/>
  <c r="FK31" i="10"/>
  <c r="FL31" i="10"/>
  <c r="FM31" i="10"/>
  <c r="FN31" i="10"/>
  <c r="FO31" i="10"/>
  <c r="FP31" i="10"/>
  <c r="FQ31" i="10"/>
  <c r="FR31" i="10"/>
  <c r="FS31" i="10"/>
  <c r="FT31" i="10"/>
  <c r="FU31" i="10"/>
  <c r="FV31" i="10"/>
  <c r="FW31" i="10"/>
  <c r="FX31" i="10"/>
  <c r="FY31" i="10"/>
  <c r="FZ31" i="10"/>
  <c r="DA32" i="10"/>
  <c r="DB32" i="10"/>
  <c r="DC32" i="10"/>
  <c r="DD32" i="10"/>
  <c r="DE32" i="10"/>
  <c r="DF32" i="10"/>
  <c r="DG32" i="10"/>
  <c r="DH32" i="10"/>
  <c r="DI32" i="10"/>
  <c r="DJ32" i="10"/>
  <c r="DK32" i="10"/>
  <c r="DL32" i="10"/>
  <c r="DM32" i="10"/>
  <c r="DN32" i="10"/>
  <c r="DO32" i="10"/>
  <c r="DP32" i="10"/>
  <c r="DQ32" i="10"/>
  <c r="DR32" i="10"/>
  <c r="DS32" i="10"/>
  <c r="DT32" i="10"/>
  <c r="DU32" i="10"/>
  <c r="DV32" i="10"/>
  <c r="DW32" i="10"/>
  <c r="DX32" i="10"/>
  <c r="DY32" i="10"/>
  <c r="DZ32" i="10"/>
  <c r="EA32" i="10"/>
  <c r="EB32" i="10"/>
  <c r="EC32" i="10"/>
  <c r="ED32" i="10"/>
  <c r="EE32" i="10"/>
  <c r="EF32" i="10"/>
  <c r="EG32" i="10"/>
  <c r="EH32" i="10"/>
  <c r="EI32" i="10"/>
  <c r="EJ32" i="10"/>
  <c r="EK32" i="10"/>
  <c r="EL32" i="10"/>
  <c r="EM32" i="10"/>
  <c r="EN32" i="10"/>
  <c r="EO32" i="10"/>
  <c r="EP32" i="10"/>
  <c r="EQ32" i="10"/>
  <c r="ER32" i="10"/>
  <c r="ES32" i="10"/>
  <c r="ET32" i="10"/>
  <c r="EU32" i="10"/>
  <c r="EV32" i="10"/>
  <c r="EW32" i="10"/>
  <c r="EX32" i="10"/>
  <c r="EY32" i="10"/>
  <c r="EZ32" i="10"/>
  <c r="FA32" i="10"/>
  <c r="FB32" i="10"/>
  <c r="FC32" i="10"/>
  <c r="FD32" i="10"/>
  <c r="FE32" i="10"/>
  <c r="FF32" i="10"/>
  <c r="FG32" i="10"/>
  <c r="FH32" i="10"/>
  <c r="FI32" i="10"/>
  <c r="FJ32" i="10"/>
  <c r="FK32" i="10"/>
  <c r="FL32" i="10"/>
  <c r="FM32" i="10"/>
  <c r="FN32" i="10"/>
  <c r="FO32" i="10"/>
  <c r="FP32" i="10"/>
  <c r="FQ32" i="10"/>
  <c r="FR32" i="10"/>
  <c r="FS32" i="10"/>
  <c r="FT32" i="10"/>
  <c r="FU32" i="10"/>
  <c r="FV32" i="10"/>
  <c r="FW32" i="10"/>
  <c r="FX32" i="10"/>
  <c r="FY32" i="10"/>
  <c r="FZ32" i="10"/>
  <c r="DA33" i="10"/>
  <c r="DB33" i="10"/>
  <c r="DC33" i="10"/>
  <c r="DD33" i="10"/>
  <c r="DE33" i="10"/>
  <c r="DF33" i="10"/>
  <c r="DG33" i="10"/>
  <c r="DH33" i="10"/>
  <c r="DI33" i="10"/>
  <c r="DJ33" i="10"/>
  <c r="DK33" i="10"/>
  <c r="DL33" i="10"/>
  <c r="DM33" i="10"/>
  <c r="DN33" i="10"/>
  <c r="DO33" i="10"/>
  <c r="DP33" i="10"/>
  <c r="DQ33" i="10"/>
  <c r="DR33" i="10"/>
  <c r="DS33" i="10"/>
  <c r="DT33" i="10"/>
  <c r="DU33" i="10"/>
  <c r="DV33" i="10"/>
  <c r="DW33" i="10"/>
  <c r="DX33" i="10"/>
  <c r="DY33" i="10"/>
  <c r="DZ33" i="10"/>
  <c r="EA33" i="10"/>
  <c r="EB33" i="10"/>
  <c r="EC33" i="10"/>
  <c r="ED33" i="10"/>
  <c r="EE33" i="10"/>
  <c r="EF33" i="10"/>
  <c r="EG33" i="10"/>
  <c r="EH33" i="10"/>
  <c r="EI33" i="10"/>
  <c r="EJ33" i="10"/>
  <c r="EK33" i="10"/>
  <c r="EL33" i="10"/>
  <c r="EM33" i="10"/>
  <c r="EN33" i="10"/>
  <c r="EO33" i="10"/>
  <c r="EP33" i="10"/>
  <c r="EQ33" i="10"/>
  <c r="ER33" i="10"/>
  <c r="ES33" i="10"/>
  <c r="ET33" i="10"/>
  <c r="EU33" i="10"/>
  <c r="EV33" i="10"/>
  <c r="EW33" i="10"/>
  <c r="EX33" i="10"/>
  <c r="EY33" i="10"/>
  <c r="EZ33" i="10"/>
  <c r="FA33" i="10"/>
  <c r="FB33" i="10"/>
  <c r="FC33" i="10"/>
  <c r="FD33" i="10"/>
  <c r="FE33" i="10"/>
  <c r="FF33" i="10"/>
  <c r="FG33" i="10"/>
  <c r="FH33" i="10"/>
  <c r="FI33" i="10"/>
  <c r="FJ33" i="10"/>
  <c r="FK33" i="10"/>
  <c r="FL33" i="10"/>
  <c r="FM33" i="10"/>
  <c r="FN33" i="10"/>
  <c r="FO33" i="10"/>
  <c r="FP33" i="10"/>
  <c r="FQ33" i="10"/>
  <c r="FR33" i="10"/>
  <c r="FS33" i="10"/>
  <c r="FT33" i="10"/>
  <c r="FU33" i="10"/>
  <c r="FV33" i="10"/>
  <c r="FW33" i="10"/>
  <c r="FX33" i="10"/>
  <c r="FY33" i="10"/>
  <c r="FZ33" i="10"/>
  <c r="DA34" i="10"/>
  <c r="DB34" i="10"/>
  <c r="DC34" i="10"/>
  <c r="DD34" i="10"/>
  <c r="DE34" i="10"/>
  <c r="DF34" i="10"/>
  <c r="DG34" i="10"/>
  <c r="DH34" i="10"/>
  <c r="DI34" i="10"/>
  <c r="DJ34" i="10"/>
  <c r="DK34" i="10"/>
  <c r="DL34" i="10"/>
  <c r="DM34" i="10"/>
  <c r="DN34" i="10"/>
  <c r="DO34" i="10"/>
  <c r="DP34" i="10"/>
  <c r="DQ34" i="10"/>
  <c r="DR34" i="10"/>
  <c r="DS34" i="10"/>
  <c r="DT34" i="10"/>
  <c r="DU34" i="10"/>
  <c r="DV34" i="10"/>
  <c r="DW34" i="10"/>
  <c r="DX34" i="10"/>
  <c r="DY34" i="10"/>
  <c r="DZ34" i="10"/>
  <c r="EA34" i="10"/>
  <c r="EB34" i="10"/>
  <c r="EC34" i="10"/>
  <c r="ED34" i="10"/>
  <c r="EE34" i="10"/>
  <c r="EF34" i="10"/>
  <c r="EG34" i="10"/>
  <c r="EH34" i="10"/>
  <c r="EI34" i="10"/>
  <c r="EJ34" i="10"/>
  <c r="EK34" i="10"/>
  <c r="EL34" i="10"/>
  <c r="EM34" i="10"/>
  <c r="EN34" i="10"/>
  <c r="EO34" i="10"/>
  <c r="EP34" i="10"/>
  <c r="EQ34" i="10"/>
  <c r="ER34" i="10"/>
  <c r="ES34" i="10"/>
  <c r="ET34" i="10"/>
  <c r="EU34" i="10"/>
  <c r="EV34" i="10"/>
  <c r="EW34" i="10"/>
  <c r="EX34" i="10"/>
  <c r="EY34" i="10"/>
  <c r="EZ34" i="10"/>
  <c r="FA34" i="10"/>
  <c r="FB34" i="10"/>
  <c r="FC34" i="10"/>
  <c r="FD34" i="10"/>
  <c r="FE34" i="10"/>
  <c r="FF34" i="10"/>
  <c r="FG34" i="10"/>
  <c r="FH34" i="10"/>
  <c r="FI34" i="10"/>
  <c r="FJ34" i="10"/>
  <c r="FK34" i="10"/>
  <c r="FL34" i="10"/>
  <c r="FM34" i="10"/>
  <c r="FN34" i="10"/>
  <c r="FO34" i="10"/>
  <c r="FP34" i="10"/>
  <c r="FQ34" i="10"/>
  <c r="FR34" i="10"/>
  <c r="FS34" i="10"/>
  <c r="FT34" i="10"/>
  <c r="FU34" i="10"/>
  <c r="FV34" i="10"/>
  <c r="FW34" i="10"/>
  <c r="FX34" i="10"/>
  <c r="FY34" i="10"/>
  <c r="FZ34" i="10"/>
  <c r="DA35" i="10"/>
  <c r="DB35" i="10"/>
  <c r="DC35" i="10"/>
  <c r="DD35" i="10"/>
  <c r="DE35" i="10"/>
  <c r="DF35" i="10"/>
  <c r="DG35" i="10"/>
  <c r="DH35" i="10"/>
  <c r="DI35" i="10"/>
  <c r="DJ35" i="10"/>
  <c r="DK35" i="10"/>
  <c r="DL35" i="10"/>
  <c r="DM35" i="10"/>
  <c r="DN35" i="10"/>
  <c r="DO35" i="10"/>
  <c r="DP35" i="10"/>
  <c r="DQ35" i="10"/>
  <c r="DR35" i="10"/>
  <c r="DS35" i="10"/>
  <c r="DT35" i="10"/>
  <c r="DU35" i="10"/>
  <c r="DV35" i="10"/>
  <c r="DW35" i="10"/>
  <c r="DX35" i="10"/>
  <c r="DY35" i="10"/>
  <c r="DZ35" i="10"/>
  <c r="EA35" i="10"/>
  <c r="EB35" i="10"/>
  <c r="EC35" i="10"/>
  <c r="ED35" i="10"/>
  <c r="EE35" i="10"/>
  <c r="EF35" i="10"/>
  <c r="EG35" i="10"/>
  <c r="EH35" i="10"/>
  <c r="EI35" i="10"/>
  <c r="EJ35" i="10"/>
  <c r="EK35" i="10"/>
  <c r="EL35" i="10"/>
  <c r="EM35" i="10"/>
  <c r="EN35" i="10"/>
  <c r="EO35" i="10"/>
  <c r="EP35" i="10"/>
  <c r="EQ35" i="10"/>
  <c r="ER35" i="10"/>
  <c r="ES35" i="10"/>
  <c r="ET35" i="10"/>
  <c r="EU35" i="10"/>
  <c r="EV35" i="10"/>
  <c r="EW35" i="10"/>
  <c r="EX35" i="10"/>
  <c r="EY35" i="10"/>
  <c r="EZ35" i="10"/>
  <c r="FA35" i="10"/>
  <c r="FB35" i="10"/>
  <c r="FC35" i="10"/>
  <c r="FD35" i="10"/>
  <c r="FE35" i="10"/>
  <c r="FF35" i="10"/>
  <c r="FG35" i="10"/>
  <c r="FH35" i="10"/>
  <c r="FI35" i="10"/>
  <c r="FJ35" i="10"/>
  <c r="FK35" i="10"/>
  <c r="FL35" i="10"/>
  <c r="FM35" i="10"/>
  <c r="FN35" i="10"/>
  <c r="FO35" i="10"/>
  <c r="FP35" i="10"/>
  <c r="FQ35" i="10"/>
  <c r="FR35" i="10"/>
  <c r="FS35" i="10"/>
  <c r="FT35" i="10"/>
  <c r="FU35" i="10"/>
  <c r="FV35" i="10"/>
  <c r="FW35" i="10"/>
  <c r="FX35" i="10"/>
  <c r="FY35" i="10"/>
  <c r="FZ35" i="10"/>
  <c r="DA36" i="10"/>
  <c r="DB36" i="10"/>
  <c r="DC36" i="10"/>
  <c r="DD36" i="10"/>
  <c r="DE36" i="10"/>
  <c r="DF36" i="10"/>
  <c r="DG36" i="10"/>
  <c r="DH36" i="10"/>
  <c r="DI36" i="10"/>
  <c r="DJ36" i="10"/>
  <c r="DK36" i="10"/>
  <c r="DL36" i="10"/>
  <c r="DM36" i="10"/>
  <c r="DN36" i="10"/>
  <c r="DO36" i="10"/>
  <c r="DP36" i="10"/>
  <c r="DQ36" i="10"/>
  <c r="DR36" i="10"/>
  <c r="DS36" i="10"/>
  <c r="DT36" i="10"/>
  <c r="DU36" i="10"/>
  <c r="DV36" i="10"/>
  <c r="DW36" i="10"/>
  <c r="DX36" i="10"/>
  <c r="DY36" i="10"/>
  <c r="DZ36" i="10"/>
  <c r="EA36" i="10"/>
  <c r="EB36" i="10"/>
  <c r="EC36" i="10"/>
  <c r="ED36" i="10"/>
  <c r="EE36" i="10"/>
  <c r="EF36" i="10"/>
  <c r="EG36" i="10"/>
  <c r="EH36" i="10"/>
  <c r="EI36" i="10"/>
  <c r="EJ36" i="10"/>
  <c r="EK36" i="10"/>
  <c r="EL36" i="10"/>
  <c r="EM36" i="10"/>
  <c r="EN36" i="10"/>
  <c r="EO36" i="10"/>
  <c r="EP36" i="10"/>
  <c r="EQ36" i="10"/>
  <c r="ER36" i="10"/>
  <c r="ES36" i="10"/>
  <c r="ET36" i="10"/>
  <c r="EU36" i="10"/>
  <c r="EV36" i="10"/>
  <c r="EW36" i="10"/>
  <c r="EX36" i="10"/>
  <c r="EY36" i="10"/>
  <c r="EZ36" i="10"/>
  <c r="FA36" i="10"/>
  <c r="FB36" i="10"/>
  <c r="FC36" i="10"/>
  <c r="FD36" i="10"/>
  <c r="FE36" i="10"/>
  <c r="FF36" i="10"/>
  <c r="FG36" i="10"/>
  <c r="FH36" i="10"/>
  <c r="FI36" i="10"/>
  <c r="FJ36" i="10"/>
  <c r="FK36" i="10"/>
  <c r="FL36" i="10"/>
  <c r="FM36" i="10"/>
  <c r="FN36" i="10"/>
  <c r="FO36" i="10"/>
  <c r="FP36" i="10"/>
  <c r="FQ36" i="10"/>
  <c r="FR36" i="10"/>
  <c r="FS36" i="10"/>
  <c r="FT36" i="10"/>
  <c r="FU36" i="10"/>
  <c r="FV36" i="10"/>
  <c r="FW36" i="10"/>
  <c r="FX36" i="10"/>
  <c r="FY36" i="10"/>
  <c r="FZ36" i="10"/>
  <c r="DA37" i="10"/>
  <c r="DB37" i="10"/>
  <c r="DC37" i="10"/>
  <c r="DD37" i="10"/>
  <c r="DE37" i="10"/>
  <c r="DF37" i="10"/>
  <c r="DG37" i="10"/>
  <c r="DH37" i="10"/>
  <c r="DI37" i="10"/>
  <c r="DJ37" i="10"/>
  <c r="DK37" i="10"/>
  <c r="DL37" i="10"/>
  <c r="DM37" i="10"/>
  <c r="DN37" i="10"/>
  <c r="DO37" i="10"/>
  <c r="DP37" i="10"/>
  <c r="DQ37" i="10"/>
  <c r="DR37" i="10"/>
  <c r="DS37" i="10"/>
  <c r="DT37" i="10"/>
  <c r="DU37" i="10"/>
  <c r="DV37" i="10"/>
  <c r="DW37" i="10"/>
  <c r="DX37" i="10"/>
  <c r="DY37" i="10"/>
  <c r="DZ37" i="10"/>
  <c r="EA37" i="10"/>
  <c r="EB37" i="10"/>
  <c r="EC37" i="10"/>
  <c r="ED37" i="10"/>
  <c r="EE37" i="10"/>
  <c r="EF37" i="10"/>
  <c r="EG37" i="10"/>
  <c r="EH37" i="10"/>
  <c r="EI37" i="10"/>
  <c r="EJ37" i="10"/>
  <c r="EK37" i="10"/>
  <c r="EL37" i="10"/>
  <c r="EM37" i="10"/>
  <c r="EN37" i="10"/>
  <c r="EO37" i="10"/>
  <c r="EP37" i="10"/>
  <c r="EQ37" i="10"/>
  <c r="ER37" i="10"/>
  <c r="ES37" i="10"/>
  <c r="ET37" i="10"/>
  <c r="EU37" i="10"/>
  <c r="EV37" i="10"/>
  <c r="EW37" i="10"/>
  <c r="EX37" i="10"/>
  <c r="EY37" i="10"/>
  <c r="EZ37" i="10"/>
  <c r="FA37" i="10"/>
  <c r="FB37" i="10"/>
  <c r="FC37" i="10"/>
  <c r="FD37" i="10"/>
  <c r="FE37" i="10"/>
  <c r="FF37" i="10"/>
  <c r="FG37" i="10"/>
  <c r="FH37" i="10"/>
  <c r="FI37" i="10"/>
  <c r="FJ37" i="10"/>
  <c r="FK37" i="10"/>
  <c r="FL37" i="10"/>
  <c r="FM37" i="10"/>
  <c r="FN37" i="10"/>
  <c r="FO37" i="10"/>
  <c r="FP37" i="10"/>
  <c r="FQ37" i="10"/>
  <c r="FR37" i="10"/>
  <c r="FS37" i="10"/>
  <c r="FT37" i="10"/>
  <c r="FU37" i="10"/>
  <c r="FV37" i="10"/>
  <c r="FW37" i="10"/>
  <c r="FX37" i="10"/>
  <c r="FY37" i="10"/>
  <c r="FZ37" i="10"/>
  <c r="DA38" i="10"/>
  <c r="DB38" i="10"/>
  <c r="DC38" i="10"/>
  <c r="DD38" i="10"/>
  <c r="DE38" i="10"/>
  <c r="DF38" i="10"/>
  <c r="DG38" i="10"/>
  <c r="DH38" i="10"/>
  <c r="DI38" i="10"/>
  <c r="DJ38" i="10"/>
  <c r="DK38" i="10"/>
  <c r="DL38" i="10"/>
  <c r="DM38" i="10"/>
  <c r="DN38" i="10"/>
  <c r="DO38" i="10"/>
  <c r="DP38" i="10"/>
  <c r="DQ38" i="10"/>
  <c r="DR38" i="10"/>
  <c r="DS38" i="10"/>
  <c r="DT38" i="10"/>
  <c r="DU38" i="10"/>
  <c r="DV38" i="10"/>
  <c r="DW38" i="10"/>
  <c r="DX38" i="10"/>
  <c r="DY38" i="10"/>
  <c r="DZ38" i="10"/>
  <c r="EA38" i="10"/>
  <c r="EB38" i="10"/>
  <c r="EC38" i="10"/>
  <c r="ED38" i="10"/>
  <c r="EE38" i="10"/>
  <c r="EF38" i="10"/>
  <c r="EG38" i="10"/>
  <c r="EH38" i="10"/>
  <c r="EI38" i="10"/>
  <c r="EJ38" i="10"/>
  <c r="EK38" i="10"/>
  <c r="EL38" i="10"/>
  <c r="EM38" i="10"/>
  <c r="EN38" i="10"/>
  <c r="EO38" i="10"/>
  <c r="EP38" i="10"/>
  <c r="EQ38" i="10"/>
  <c r="ER38" i="10"/>
  <c r="ES38" i="10"/>
  <c r="ET38" i="10"/>
  <c r="EU38" i="10"/>
  <c r="EV38" i="10"/>
  <c r="EW38" i="10"/>
  <c r="EX38" i="10"/>
  <c r="EY38" i="10"/>
  <c r="EZ38" i="10"/>
  <c r="FA38" i="10"/>
  <c r="FB38" i="10"/>
  <c r="FC38" i="10"/>
  <c r="FD38" i="10"/>
  <c r="FE38" i="10"/>
  <c r="FF38" i="10"/>
  <c r="FG38" i="10"/>
  <c r="FH38" i="10"/>
  <c r="FI38" i="10"/>
  <c r="FJ38" i="10"/>
  <c r="FK38" i="10"/>
  <c r="FL38" i="10"/>
  <c r="FM38" i="10"/>
  <c r="FN38" i="10"/>
  <c r="FO38" i="10"/>
  <c r="FP38" i="10"/>
  <c r="FQ38" i="10"/>
  <c r="FR38" i="10"/>
  <c r="FS38" i="10"/>
  <c r="FT38" i="10"/>
  <c r="FU38" i="10"/>
  <c r="FV38" i="10"/>
  <c r="FW38" i="10"/>
  <c r="FX38" i="10"/>
  <c r="FY38" i="10"/>
  <c r="FZ38" i="10"/>
  <c r="DA39" i="10"/>
  <c r="DB39" i="10"/>
  <c r="DC39" i="10"/>
  <c r="DD39" i="10"/>
  <c r="DE39" i="10"/>
  <c r="DF39" i="10"/>
  <c r="DG39" i="10"/>
  <c r="DH39" i="10"/>
  <c r="DI39" i="10"/>
  <c r="DJ39" i="10"/>
  <c r="DK39" i="10"/>
  <c r="DL39" i="10"/>
  <c r="DM39" i="10"/>
  <c r="DN39" i="10"/>
  <c r="DO39" i="10"/>
  <c r="DP39" i="10"/>
  <c r="DQ39" i="10"/>
  <c r="DR39" i="10"/>
  <c r="DS39" i="10"/>
  <c r="DT39" i="10"/>
  <c r="DU39" i="10"/>
  <c r="DV39" i="10"/>
  <c r="DW39" i="10"/>
  <c r="DX39" i="10"/>
  <c r="DY39" i="10"/>
  <c r="DZ39" i="10"/>
  <c r="EA39" i="10"/>
  <c r="EB39" i="10"/>
  <c r="EC39" i="10"/>
  <c r="ED39" i="10"/>
  <c r="EE39" i="10"/>
  <c r="EF39" i="10"/>
  <c r="EG39" i="10"/>
  <c r="EH39" i="10"/>
  <c r="EI39" i="10"/>
  <c r="EJ39" i="10"/>
  <c r="EK39" i="10"/>
  <c r="EL39" i="10"/>
  <c r="EM39" i="10"/>
  <c r="EN39" i="10"/>
  <c r="EO39" i="10"/>
  <c r="EP39" i="10"/>
  <c r="EQ39" i="10"/>
  <c r="ER39" i="10"/>
  <c r="ES39" i="10"/>
  <c r="ET39" i="10"/>
  <c r="EU39" i="10"/>
  <c r="EV39" i="10"/>
  <c r="EW39" i="10"/>
  <c r="EX39" i="10"/>
  <c r="EY39" i="10"/>
  <c r="EZ39" i="10"/>
  <c r="FA39" i="10"/>
  <c r="FB39" i="10"/>
  <c r="FC39" i="10"/>
  <c r="FD39" i="10"/>
  <c r="FE39" i="10"/>
  <c r="FF39" i="10"/>
  <c r="FG39" i="10"/>
  <c r="FH39" i="10"/>
  <c r="FI39" i="10"/>
  <c r="FJ39" i="10"/>
  <c r="FK39" i="10"/>
  <c r="FL39" i="10"/>
  <c r="FM39" i="10"/>
  <c r="FN39" i="10"/>
  <c r="FO39" i="10"/>
  <c r="FP39" i="10"/>
  <c r="FQ39" i="10"/>
  <c r="FR39" i="10"/>
  <c r="FS39" i="10"/>
  <c r="FT39" i="10"/>
  <c r="FU39" i="10"/>
  <c r="FV39" i="10"/>
  <c r="FW39" i="10"/>
  <c r="FX39" i="10"/>
  <c r="FY39" i="10"/>
  <c r="FZ39" i="10"/>
  <c r="DA40" i="10"/>
  <c r="DB40" i="10"/>
  <c r="DC40" i="10"/>
  <c r="DD40" i="10"/>
  <c r="DE40" i="10"/>
  <c r="DF40" i="10"/>
  <c r="DG40" i="10"/>
  <c r="DH40" i="10"/>
  <c r="DI40" i="10"/>
  <c r="DJ40" i="10"/>
  <c r="DK40" i="10"/>
  <c r="DL40" i="10"/>
  <c r="DM40" i="10"/>
  <c r="DN40" i="10"/>
  <c r="DO40" i="10"/>
  <c r="DP40" i="10"/>
  <c r="DQ40" i="10"/>
  <c r="DR40" i="10"/>
  <c r="DS40" i="10"/>
  <c r="DT40" i="10"/>
  <c r="DU40" i="10"/>
  <c r="DV40" i="10"/>
  <c r="DW40" i="10"/>
  <c r="DX40" i="10"/>
  <c r="DY40" i="10"/>
  <c r="DZ40" i="10"/>
  <c r="EA40" i="10"/>
  <c r="EB40" i="10"/>
  <c r="EC40" i="10"/>
  <c r="ED40" i="10"/>
  <c r="EE40" i="10"/>
  <c r="EF40" i="10"/>
  <c r="EG40" i="10"/>
  <c r="EH40" i="10"/>
  <c r="EI40" i="10"/>
  <c r="EJ40" i="10"/>
  <c r="EK40" i="10"/>
  <c r="EL40" i="10"/>
  <c r="EM40" i="10"/>
  <c r="EN40" i="10"/>
  <c r="EO40" i="10"/>
  <c r="EP40" i="10"/>
  <c r="EQ40" i="10"/>
  <c r="ER40" i="10"/>
  <c r="ES40" i="10"/>
  <c r="ET40" i="10"/>
  <c r="EU40" i="10"/>
  <c r="EV40" i="10"/>
  <c r="EW40" i="10"/>
  <c r="EX40" i="10"/>
  <c r="EY40" i="10"/>
  <c r="EZ40" i="10"/>
  <c r="FA40" i="10"/>
  <c r="FB40" i="10"/>
  <c r="FC40" i="10"/>
  <c r="FD40" i="10"/>
  <c r="FE40" i="10"/>
  <c r="FF40" i="10"/>
  <c r="FG40" i="10"/>
  <c r="FH40" i="10"/>
  <c r="FI40" i="10"/>
  <c r="FJ40" i="10"/>
  <c r="FK40" i="10"/>
  <c r="FL40" i="10"/>
  <c r="FM40" i="10"/>
  <c r="FN40" i="10"/>
  <c r="FO40" i="10"/>
  <c r="FP40" i="10"/>
  <c r="FQ40" i="10"/>
  <c r="FR40" i="10"/>
  <c r="FS40" i="10"/>
  <c r="FT40" i="10"/>
  <c r="FU40" i="10"/>
  <c r="FV40" i="10"/>
  <c r="FW40" i="10"/>
  <c r="FX40" i="10"/>
  <c r="FY40" i="10"/>
  <c r="FZ40" i="10"/>
  <c r="DA41" i="10"/>
  <c r="DB41" i="10"/>
  <c r="DC41" i="10"/>
  <c r="DD41" i="10"/>
  <c r="DE41" i="10"/>
  <c r="DF41" i="10"/>
  <c r="DG41" i="10"/>
  <c r="DH41" i="10"/>
  <c r="DI41" i="10"/>
  <c r="DJ41" i="10"/>
  <c r="DK41" i="10"/>
  <c r="DL41" i="10"/>
  <c r="DM41" i="10"/>
  <c r="DN41" i="10"/>
  <c r="DO41" i="10"/>
  <c r="DP41" i="10"/>
  <c r="DQ41" i="10"/>
  <c r="DR41" i="10"/>
  <c r="DS41" i="10"/>
  <c r="DT41" i="10"/>
  <c r="DU41" i="10"/>
  <c r="DV41" i="10"/>
  <c r="DW41" i="10"/>
  <c r="DX41" i="10"/>
  <c r="DY41" i="10"/>
  <c r="DZ41" i="10"/>
  <c r="EA41" i="10"/>
  <c r="EB41" i="10"/>
  <c r="EC41" i="10"/>
  <c r="ED41" i="10"/>
  <c r="EE41" i="10"/>
  <c r="EF41" i="10"/>
  <c r="EG41" i="10"/>
  <c r="EH41" i="10"/>
  <c r="EI41" i="10"/>
  <c r="EJ41" i="10"/>
  <c r="EK41" i="10"/>
  <c r="EL41" i="10"/>
  <c r="EM41" i="10"/>
  <c r="EN41" i="10"/>
  <c r="EO41" i="10"/>
  <c r="EP41" i="10"/>
  <c r="EQ41" i="10"/>
  <c r="ER41" i="10"/>
  <c r="ES41" i="10"/>
  <c r="ET41" i="10"/>
  <c r="EU41" i="10"/>
  <c r="EV41" i="10"/>
  <c r="EW41" i="10"/>
  <c r="EX41" i="10"/>
  <c r="EY41" i="10"/>
  <c r="EZ41" i="10"/>
  <c r="FA41" i="10"/>
  <c r="FB41" i="10"/>
  <c r="FC41" i="10"/>
  <c r="FD41" i="10"/>
  <c r="FE41" i="10"/>
  <c r="FF41" i="10"/>
  <c r="FG41" i="10"/>
  <c r="FH41" i="10"/>
  <c r="FI41" i="10"/>
  <c r="FJ41" i="10"/>
  <c r="FK41" i="10"/>
  <c r="FL41" i="10"/>
  <c r="FM41" i="10"/>
  <c r="FN41" i="10"/>
  <c r="FO41" i="10"/>
  <c r="FP41" i="10"/>
  <c r="FQ41" i="10"/>
  <c r="FR41" i="10"/>
  <c r="FS41" i="10"/>
  <c r="FT41" i="10"/>
  <c r="FU41" i="10"/>
  <c r="FV41" i="10"/>
  <c r="FW41" i="10"/>
  <c r="FX41" i="10"/>
  <c r="FY41" i="10"/>
  <c r="FZ41" i="10"/>
  <c r="CZ9" i="10"/>
  <c r="CZ10" i="10"/>
  <c r="CZ11" i="10"/>
  <c r="CZ12" i="10"/>
  <c r="CZ13" i="10"/>
  <c r="CZ14" i="10"/>
  <c r="CZ15" i="10"/>
  <c r="CZ16" i="10"/>
  <c r="CZ17" i="10"/>
  <c r="CZ18" i="10"/>
  <c r="CZ19" i="10"/>
  <c r="CZ20" i="10"/>
  <c r="CZ21" i="10"/>
  <c r="CZ22" i="10"/>
  <c r="CZ23" i="10"/>
  <c r="CZ24" i="10"/>
  <c r="CZ25" i="10"/>
  <c r="CZ26" i="10"/>
  <c r="CZ27" i="10"/>
  <c r="CZ28" i="10"/>
  <c r="CZ29" i="10"/>
  <c r="CZ30" i="10"/>
  <c r="CZ31" i="10"/>
  <c r="CZ32" i="10"/>
  <c r="CZ33" i="10"/>
  <c r="CZ34" i="10"/>
  <c r="CZ35" i="10"/>
  <c r="CZ36" i="10"/>
  <c r="CZ37" i="10"/>
  <c r="CZ38" i="10"/>
  <c r="CZ39" i="10"/>
  <c r="CZ40" i="10"/>
  <c r="CZ41" i="10"/>
  <c r="CZ8" i="10"/>
  <c r="A35" i="17"/>
  <c r="A28" i="17"/>
  <c r="A15" i="18" s="1"/>
  <c r="A29" i="17"/>
  <c r="A16" i="18" s="1"/>
  <c r="A30" i="17"/>
  <c r="A31" i="17"/>
  <c r="A32" i="17"/>
  <c r="A17" i="18" s="1"/>
  <c r="A33" i="17"/>
  <c r="A34" i="17"/>
  <c r="A3" i="17"/>
  <c r="A4" i="18" s="1"/>
  <c r="A4" i="17"/>
  <c r="A5" i="17"/>
  <c r="A5" i="18" s="1"/>
  <c r="A6" i="17"/>
  <c r="A7" i="17"/>
  <c r="A8" i="17"/>
  <c r="A9" i="17"/>
  <c r="A10" i="17"/>
  <c r="A11" i="17"/>
  <c r="A7" i="18" s="1"/>
  <c r="A12" i="17"/>
  <c r="A13" i="17"/>
  <c r="A14" i="17"/>
  <c r="A15" i="17"/>
  <c r="A16" i="17"/>
  <c r="A17" i="17"/>
  <c r="A18" i="17"/>
  <c r="A8" i="18" s="1"/>
  <c r="A19" i="17"/>
  <c r="A9" i="18" s="1"/>
  <c r="A20" i="17"/>
  <c r="A21" i="17"/>
  <c r="A10" i="18" s="1"/>
  <c r="A22" i="17"/>
  <c r="A23" i="17"/>
  <c r="A11" i="18" s="1"/>
  <c r="A24" i="17"/>
  <c r="A12" i="18" s="1"/>
  <c r="A25" i="17"/>
  <c r="A13" i="18" s="1"/>
  <c r="A26" i="17"/>
  <c r="A27" i="17"/>
  <c r="A14" i="18" s="1"/>
  <c r="A2" i="17"/>
  <c r="CO128" i="11"/>
  <c r="CP128" i="11"/>
  <c r="CQ128" i="11" s="1"/>
  <c r="E30" i="17" s="1"/>
  <c r="CO129" i="11"/>
  <c r="CP129" i="11"/>
  <c r="CQ129" i="11"/>
  <c r="E31" i="17" s="1"/>
  <c r="CO130" i="11"/>
  <c r="CP130" i="11"/>
  <c r="CO131" i="11"/>
  <c r="CP131" i="11"/>
  <c r="CQ131" i="11" s="1"/>
  <c r="CO132" i="11"/>
  <c r="CP132" i="11"/>
  <c r="CQ132" i="11"/>
  <c r="E34" i="17" s="1"/>
  <c r="CO101" i="11"/>
  <c r="CQ101" i="11" s="1"/>
  <c r="E3" i="17" s="1"/>
  <c r="CP101" i="11"/>
  <c r="CO102" i="11"/>
  <c r="CP102" i="11"/>
  <c r="CO103" i="11"/>
  <c r="CP103" i="11"/>
  <c r="CO104" i="11"/>
  <c r="CQ104" i="11" s="1"/>
  <c r="E6" i="17" s="1"/>
  <c r="CP104" i="11"/>
  <c r="CO105" i="11"/>
  <c r="CQ105" i="11" s="1"/>
  <c r="E7" i="17" s="1"/>
  <c r="CP105" i="11"/>
  <c r="CO106" i="11"/>
  <c r="CQ106" i="11" s="1"/>
  <c r="E8" i="17" s="1"/>
  <c r="CP106" i="11"/>
  <c r="CO107" i="11"/>
  <c r="CP107" i="11"/>
  <c r="CQ107" i="11" s="1"/>
  <c r="E9" i="17" s="1"/>
  <c r="CO108" i="11"/>
  <c r="CQ108" i="11" s="1"/>
  <c r="E10" i="17" s="1"/>
  <c r="CP108" i="11"/>
  <c r="CO109" i="11"/>
  <c r="CQ109" i="11" s="1"/>
  <c r="E11" i="17" s="1"/>
  <c r="CP109" i="11"/>
  <c r="CO110" i="11"/>
  <c r="CP110" i="11"/>
  <c r="CO111" i="11"/>
  <c r="CP111" i="11"/>
  <c r="CO112" i="11"/>
  <c r="CP112" i="11"/>
  <c r="CQ112" i="11" s="1"/>
  <c r="E14" i="17" s="1"/>
  <c r="CO113" i="11"/>
  <c r="CQ113" i="11" s="1"/>
  <c r="CP113" i="11"/>
  <c r="CO114" i="11"/>
  <c r="CP114" i="11"/>
  <c r="CO115" i="11"/>
  <c r="CP115" i="11"/>
  <c r="CO116" i="11"/>
  <c r="CQ116" i="11" s="1"/>
  <c r="E18" i="17" s="1"/>
  <c r="CP116" i="11"/>
  <c r="CO117" i="11"/>
  <c r="CP117" i="11"/>
  <c r="CQ117" i="11"/>
  <c r="E19" i="17" s="1"/>
  <c r="CO118" i="11"/>
  <c r="CP118" i="11"/>
  <c r="CO119" i="11"/>
  <c r="CP119" i="11"/>
  <c r="CO120" i="11"/>
  <c r="CQ120" i="11" s="1"/>
  <c r="E22" i="17" s="1"/>
  <c r="CP120" i="11"/>
  <c r="CO121" i="11"/>
  <c r="CP121" i="11"/>
  <c r="CO122" i="11"/>
  <c r="CQ122" i="11" s="1"/>
  <c r="E24" i="17" s="1"/>
  <c r="CP122" i="11"/>
  <c r="CO123" i="11"/>
  <c r="CP123" i="11"/>
  <c r="CO124" i="11"/>
  <c r="CQ124" i="11" s="1"/>
  <c r="E26" i="17" s="1"/>
  <c r="CP124" i="11"/>
  <c r="CO125" i="11"/>
  <c r="CP125" i="11"/>
  <c r="CQ125" i="11"/>
  <c r="E27" i="17" s="1"/>
  <c r="CO126" i="11"/>
  <c r="CP126" i="11"/>
  <c r="CO127" i="11"/>
  <c r="CP127" i="11"/>
  <c r="CP100" i="11"/>
  <c r="CO100" i="11"/>
  <c r="CQ100" i="11" s="1"/>
  <c r="GN9" i="11"/>
  <c r="GN10" i="11"/>
  <c r="GN11" i="11"/>
  <c r="GN12" i="11"/>
  <c r="GN13" i="11"/>
  <c r="GN14" i="11"/>
  <c r="GN15" i="11"/>
  <c r="GN16" i="11"/>
  <c r="GN17" i="11"/>
  <c r="GN18" i="11"/>
  <c r="GN19" i="11"/>
  <c r="GN20" i="11"/>
  <c r="GN21" i="11"/>
  <c r="GN22" i="11"/>
  <c r="GN23" i="11"/>
  <c r="GN24" i="11"/>
  <c r="GN25" i="11"/>
  <c r="GN26" i="11"/>
  <c r="GN27" i="11"/>
  <c r="GN28" i="11"/>
  <c r="GN29" i="11"/>
  <c r="GN30" i="11"/>
  <c r="GN31" i="11"/>
  <c r="GN32" i="11"/>
  <c r="GN33" i="11"/>
  <c r="GN34" i="11"/>
  <c r="GN35" i="11"/>
  <c r="GN36" i="11"/>
  <c r="GN37" i="11"/>
  <c r="GN38" i="11"/>
  <c r="GN39" i="11"/>
  <c r="GN40" i="11"/>
  <c r="GN8" i="11"/>
  <c r="GJ8" i="11"/>
  <c r="GK8" i="11"/>
  <c r="GL8" i="11"/>
  <c r="GM8" i="11"/>
  <c r="GJ9" i="11"/>
  <c r="GK9" i="11"/>
  <c r="GL9" i="11"/>
  <c r="GM9" i="11"/>
  <c r="GJ10" i="11"/>
  <c r="GK10" i="11"/>
  <c r="GL10" i="11"/>
  <c r="GM10" i="11"/>
  <c r="GJ11" i="11"/>
  <c r="GK11" i="11"/>
  <c r="GL11" i="11"/>
  <c r="GM11" i="11"/>
  <c r="GJ12" i="11"/>
  <c r="GK12" i="11"/>
  <c r="GL12" i="11"/>
  <c r="GM12" i="11"/>
  <c r="GJ13" i="11"/>
  <c r="GK13" i="11"/>
  <c r="GL13" i="11"/>
  <c r="GM13" i="11"/>
  <c r="GJ14" i="11"/>
  <c r="GK14" i="11"/>
  <c r="GL14" i="11"/>
  <c r="GM14" i="11"/>
  <c r="GJ15" i="11"/>
  <c r="GK15" i="11"/>
  <c r="GL15" i="11"/>
  <c r="GM15" i="11"/>
  <c r="GJ16" i="11"/>
  <c r="GK16" i="11"/>
  <c r="GL16" i="11"/>
  <c r="GM16" i="11"/>
  <c r="GJ17" i="11"/>
  <c r="GK17" i="11"/>
  <c r="GL17" i="11"/>
  <c r="GM17" i="11"/>
  <c r="GJ18" i="11"/>
  <c r="GK18" i="11"/>
  <c r="GL18" i="11"/>
  <c r="GM18" i="11"/>
  <c r="GJ19" i="11"/>
  <c r="GK19" i="11"/>
  <c r="GL19" i="11"/>
  <c r="GM19" i="11"/>
  <c r="GJ20" i="11"/>
  <c r="GK20" i="11"/>
  <c r="GL20" i="11"/>
  <c r="GM20" i="11"/>
  <c r="GJ21" i="11"/>
  <c r="GK21" i="11"/>
  <c r="GL21" i="11"/>
  <c r="GM21" i="11"/>
  <c r="GJ22" i="11"/>
  <c r="GK22" i="11"/>
  <c r="GL22" i="11"/>
  <c r="GM22" i="11"/>
  <c r="GJ23" i="11"/>
  <c r="GK23" i="11"/>
  <c r="GL23" i="11"/>
  <c r="GM23" i="11"/>
  <c r="GJ24" i="11"/>
  <c r="GK24" i="11"/>
  <c r="GL24" i="11"/>
  <c r="GM24" i="11"/>
  <c r="GJ25" i="11"/>
  <c r="GK25" i="11"/>
  <c r="GL25" i="11"/>
  <c r="GM25" i="11"/>
  <c r="GJ26" i="11"/>
  <c r="GK26" i="11"/>
  <c r="GL26" i="11"/>
  <c r="GM26" i="11"/>
  <c r="GJ27" i="11"/>
  <c r="GK27" i="11"/>
  <c r="GL27" i="11"/>
  <c r="GM27" i="11"/>
  <c r="GJ28" i="11"/>
  <c r="GK28" i="11"/>
  <c r="GL28" i="11"/>
  <c r="GM28" i="11"/>
  <c r="GJ29" i="11"/>
  <c r="GK29" i="11"/>
  <c r="GL29" i="11"/>
  <c r="GM29" i="11"/>
  <c r="GJ30" i="11"/>
  <c r="GK30" i="11"/>
  <c r="GL30" i="11"/>
  <c r="GM30" i="11"/>
  <c r="GJ31" i="11"/>
  <c r="GK31" i="11"/>
  <c r="GL31" i="11"/>
  <c r="GM31" i="11"/>
  <c r="GJ32" i="11"/>
  <c r="GK32" i="11"/>
  <c r="GL32" i="11"/>
  <c r="GM32" i="11"/>
  <c r="GJ33" i="11"/>
  <c r="GK33" i="11"/>
  <c r="GL33" i="11"/>
  <c r="GM33" i="11"/>
  <c r="GJ34" i="11"/>
  <c r="GK34" i="11"/>
  <c r="GL34" i="11"/>
  <c r="GM34" i="11"/>
  <c r="GJ35" i="11"/>
  <c r="GK35" i="11"/>
  <c r="GL35" i="11"/>
  <c r="GM35" i="11"/>
  <c r="GJ36" i="11"/>
  <c r="GK36" i="11"/>
  <c r="GL36" i="11"/>
  <c r="GM36" i="11"/>
  <c r="GJ37" i="11"/>
  <c r="GK37" i="11"/>
  <c r="GL37" i="11"/>
  <c r="GM37" i="11"/>
  <c r="GJ38" i="11"/>
  <c r="GK38" i="11"/>
  <c r="GL38" i="11"/>
  <c r="GM38" i="11"/>
  <c r="GJ39" i="11"/>
  <c r="GK39" i="11"/>
  <c r="GL39" i="11"/>
  <c r="GM39" i="11"/>
  <c r="GJ40" i="11"/>
  <c r="GK40" i="11"/>
  <c r="GL40" i="11"/>
  <c r="GM40" i="11"/>
  <c r="GB8" i="11"/>
  <c r="GC8" i="11"/>
  <c r="GD8" i="11"/>
  <c r="GE8" i="11"/>
  <c r="GF8" i="11"/>
  <c r="GG8" i="11"/>
  <c r="GH8" i="11"/>
  <c r="GI8" i="11"/>
  <c r="GB9" i="11"/>
  <c r="GC9" i="11"/>
  <c r="GD9" i="11"/>
  <c r="GE9" i="11"/>
  <c r="GF9" i="11"/>
  <c r="GG9" i="11"/>
  <c r="GH9" i="11"/>
  <c r="GI9" i="11"/>
  <c r="GB10" i="11"/>
  <c r="GC10" i="11"/>
  <c r="GD10" i="11"/>
  <c r="GE10" i="11"/>
  <c r="GF10" i="11"/>
  <c r="GG10" i="11"/>
  <c r="GH10" i="11"/>
  <c r="GI10" i="11"/>
  <c r="GB11" i="11"/>
  <c r="GC11" i="11"/>
  <c r="GD11" i="11"/>
  <c r="GE11" i="11"/>
  <c r="GF11" i="11"/>
  <c r="GG11" i="11"/>
  <c r="GH11" i="11"/>
  <c r="GI11" i="11"/>
  <c r="GB12" i="11"/>
  <c r="GC12" i="11"/>
  <c r="GD12" i="11"/>
  <c r="GE12" i="11"/>
  <c r="GF12" i="11"/>
  <c r="GG12" i="11"/>
  <c r="GH12" i="11"/>
  <c r="GI12" i="11"/>
  <c r="GB13" i="11"/>
  <c r="GC13" i="11"/>
  <c r="GD13" i="11"/>
  <c r="GE13" i="11"/>
  <c r="GF13" i="11"/>
  <c r="GG13" i="11"/>
  <c r="GH13" i="11"/>
  <c r="GI13" i="11"/>
  <c r="GB14" i="11"/>
  <c r="GC14" i="11"/>
  <c r="GD14" i="11"/>
  <c r="GE14" i="11"/>
  <c r="GF14" i="11"/>
  <c r="GG14" i="11"/>
  <c r="GH14" i="11"/>
  <c r="GI14" i="11"/>
  <c r="GB15" i="11"/>
  <c r="GC15" i="11"/>
  <c r="GD15" i="11"/>
  <c r="GE15" i="11"/>
  <c r="GF15" i="11"/>
  <c r="GG15" i="11"/>
  <c r="GH15" i="11"/>
  <c r="GI15" i="11"/>
  <c r="GB16" i="11"/>
  <c r="GC16" i="11"/>
  <c r="GD16" i="11"/>
  <c r="GE16" i="11"/>
  <c r="GF16" i="11"/>
  <c r="GG16" i="11"/>
  <c r="GH16" i="11"/>
  <c r="GI16" i="11"/>
  <c r="GB17" i="11"/>
  <c r="GC17" i="11"/>
  <c r="GD17" i="11"/>
  <c r="GE17" i="11"/>
  <c r="GF17" i="11"/>
  <c r="GG17" i="11"/>
  <c r="GH17" i="11"/>
  <c r="GI17" i="11"/>
  <c r="GB18" i="11"/>
  <c r="GC18" i="11"/>
  <c r="GD18" i="11"/>
  <c r="GE18" i="11"/>
  <c r="GF18" i="11"/>
  <c r="GG18" i="11"/>
  <c r="GH18" i="11"/>
  <c r="GI18" i="11"/>
  <c r="GB19" i="11"/>
  <c r="GC19" i="11"/>
  <c r="GD19" i="11"/>
  <c r="GE19" i="11"/>
  <c r="GF19" i="11"/>
  <c r="GG19" i="11"/>
  <c r="GH19" i="11"/>
  <c r="GI19" i="11"/>
  <c r="GB20" i="11"/>
  <c r="GC20" i="11"/>
  <c r="GD20" i="11"/>
  <c r="GE20" i="11"/>
  <c r="GF20" i="11"/>
  <c r="GG20" i="11"/>
  <c r="GH20" i="11"/>
  <c r="GI20" i="11"/>
  <c r="GB21" i="11"/>
  <c r="GC21" i="11"/>
  <c r="GD21" i="11"/>
  <c r="GE21" i="11"/>
  <c r="GF21" i="11"/>
  <c r="GG21" i="11"/>
  <c r="GH21" i="11"/>
  <c r="GI21" i="11"/>
  <c r="GB22" i="11"/>
  <c r="GC22" i="11"/>
  <c r="GD22" i="11"/>
  <c r="GE22" i="11"/>
  <c r="GF22" i="11"/>
  <c r="GG22" i="11"/>
  <c r="GH22" i="11"/>
  <c r="GI22" i="11"/>
  <c r="GB23" i="11"/>
  <c r="GC23" i="11"/>
  <c r="GD23" i="11"/>
  <c r="GE23" i="11"/>
  <c r="GF23" i="11"/>
  <c r="GG23" i="11"/>
  <c r="GH23" i="11"/>
  <c r="GI23" i="11"/>
  <c r="GB24" i="11"/>
  <c r="GC24" i="11"/>
  <c r="GD24" i="11"/>
  <c r="GE24" i="11"/>
  <c r="GF24" i="11"/>
  <c r="GG24" i="11"/>
  <c r="GH24" i="11"/>
  <c r="GI24" i="11"/>
  <c r="GB25" i="11"/>
  <c r="GC25" i="11"/>
  <c r="GD25" i="11"/>
  <c r="GE25" i="11"/>
  <c r="GF25" i="11"/>
  <c r="GG25" i="11"/>
  <c r="GH25" i="11"/>
  <c r="GI25" i="11"/>
  <c r="GB26" i="11"/>
  <c r="GC26" i="11"/>
  <c r="GD26" i="11"/>
  <c r="GE26" i="11"/>
  <c r="GF26" i="11"/>
  <c r="GG26" i="11"/>
  <c r="GH26" i="11"/>
  <c r="GI26" i="11"/>
  <c r="GB27" i="11"/>
  <c r="GC27" i="11"/>
  <c r="GD27" i="11"/>
  <c r="GE27" i="11"/>
  <c r="GF27" i="11"/>
  <c r="GG27" i="11"/>
  <c r="GH27" i="11"/>
  <c r="GI27" i="11"/>
  <c r="GB28" i="11"/>
  <c r="GC28" i="11"/>
  <c r="GD28" i="11"/>
  <c r="GE28" i="11"/>
  <c r="GF28" i="11"/>
  <c r="GG28" i="11"/>
  <c r="GH28" i="11"/>
  <c r="GI28" i="11"/>
  <c r="GB29" i="11"/>
  <c r="GC29" i="11"/>
  <c r="GD29" i="11"/>
  <c r="GE29" i="11"/>
  <c r="GF29" i="11"/>
  <c r="GG29" i="11"/>
  <c r="GH29" i="11"/>
  <c r="GI29" i="11"/>
  <c r="GB30" i="11"/>
  <c r="GC30" i="11"/>
  <c r="GD30" i="11"/>
  <c r="GE30" i="11"/>
  <c r="GF30" i="11"/>
  <c r="GG30" i="11"/>
  <c r="GH30" i="11"/>
  <c r="GI30" i="11"/>
  <c r="GB31" i="11"/>
  <c r="GC31" i="11"/>
  <c r="GD31" i="11"/>
  <c r="GE31" i="11"/>
  <c r="GF31" i="11"/>
  <c r="GG31" i="11"/>
  <c r="GH31" i="11"/>
  <c r="GI31" i="11"/>
  <c r="GB32" i="11"/>
  <c r="GC32" i="11"/>
  <c r="GD32" i="11"/>
  <c r="GE32" i="11"/>
  <c r="GF32" i="11"/>
  <c r="GG32" i="11"/>
  <c r="GH32" i="11"/>
  <c r="GI32" i="11"/>
  <c r="GB33" i="11"/>
  <c r="GC33" i="11"/>
  <c r="GD33" i="11"/>
  <c r="GE33" i="11"/>
  <c r="GF33" i="11"/>
  <c r="GG33" i="11"/>
  <c r="GH33" i="11"/>
  <c r="GI33" i="11"/>
  <c r="GB34" i="11"/>
  <c r="GC34" i="11"/>
  <c r="GD34" i="11"/>
  <c r="GE34" i="11"/>
  <c r="GF34" i="11"/>
  <c r="GG34" i="11"/>
  <c r="GH34" i="11"/>
  <c r="GI34" i="11"/>
  <c r="GB35" i="11"/>
  <c r="GC35" i="11"/>
  <c r="GD35" i="11"/>
  <c r="GE35" i="11"/>
  <c r="GF35" i="11"/>
  <c r="GG35" i="11"/>
  <c r="GH35" i="11"/>
  <c r="GI35" i="11"/>
  <c r="GB36" i="11"/>
  <c r="GC36" i="11"/>
  <c r="GD36" i="11"/>
  <c r="GE36" i="11"/>
  <c r="GF36" i="11"/>
  <c r="GG36" i="11"/>
  <c r="GH36" i="11"/>
  <c r="GI36" i="11"/>
  <c r="GB37" i="11"/>
  <c r="GC37" i="11"/>
  <c r="GD37" i="11"/>
  <c r="GE37" i="11"/>
  <c r="GF37" i="11"/>
  <c r="GG37" i="11"/>
  <c r="GH37" i="11"/>
  <c r="GI37" i="11"/>
  <c r="GB38" i="11"/>
  <c r="GC38" i="11"/>
  <c r="GD38" i="11"/>
  <c r="GE38" i="11"/>
  <c r="GF38" i="11"/>
  <c r="GG38" i="11"/>
  <c r="GH38" i="11"/>
  <c r="GI38" i="11"/>
  <c r="GB39" i="11"/>
  <c r="GC39" i="11"/>
  <c r="GD39" i="11"/>
  <c r="GE39" i="11"/>
  <c r="GF39" i="11"/>
  <c r="GG39" i="11"/>
  <c r="GH39" i="11"/>
  <c r="GI39" i="11"/>
  <c r="GB40" i="11"/>
  <c r="GC40" i="11"/>
  <c r="GD40" i="11"/>
  <c r="GE40" i="11"/>
  <c r="GF40" i="11"/>
  <c r="GG40" i="11"/>
  <c r="GH40" i="11"/>
  <c r="GI40" i="11"/>
  <c r="FK8" i="11"/>
  <c r="FL8" i="11"/>
  <c r="FM8" i="11"/>
  <c r="FN8" i="11"/>
  <c r="FO8" i="11"/>
  <c r="FP8" i="11"/>
  <c r="FQ8" i="11"/>
  <c r="FR8" i="11"/>
  <c r="FS8" i="11"/>
  <c r="FT8" i="11"/>
  <c r="FU8" i="11"/>
  <c r="FV8" i="11"/>
  <c r="FW8" i="11"/>
  <c r="FX8" i="11"/>
  <c r="FY8" i="11"/>
  <c r="FZ8" i="11"/>
  <c r="GA8" i="11"/>
  <c r="FK9" i="11"/>
  <c r="FL9" i="11"/>
  <c r="FM9" i="11"/>
  <c r="FN9" i="11"/>
  <c r="FO9" i="11"/>
  <c r="FP9" i="11"/>
  <c r="FQ9" i="11"/>
  <c r="FR9" i="11"/>
  <c r="FS9" i="11"/>
  <c r="FT9" i="11"/>
  <c r="FU9" i="11"/>
  <c r="FV9" i="11"/>
  <c r="FW9" i="11"/>
  <c r="FX9" i="11"/>
  <c r="FY9" i="11"/>
  <c r="FZ9" i="11"/>
  <c r="GA9" i="11"/>
  <c r="FK10" i="11"/>
  <c r="FL10" i="11"/>
  <c r="FM10" i="11"/>
  <c r="FN10" i="11"/>
  <c r="FO10" i="11"/>
  <c r="FP10" i="11"/>
  <c r="FQ10" i="11"/>
  <c r="FR10" i="11"/>
  <c r="FS10" i="11"/>
  <c r="FT10" i="11"/>
  <c r="FU10" i="11"/>
  <c r="FV10" i="11"/>
  <c r="FW10" i="11"/>
  <c r="FX10" i="11"/>
  <c r="FY10" i="11"/>
  <c r="FZ10" i="11"/>
  <c r="GA10" i="11"/>
  <c r="FK11" i="11"/>
  <c r="FL11" i="11"/>
  <c r="FM11" i="11"/>
  <c r="FN11" i="11"/>
  <c r="FO11" i="11"/>
  <c r="FP11" i="11"/>
  <c r="FQ11" i="11"/>
  <c r="FR11" i="11"/>
  <c r="FS11" i="11"/>
  <c r="FT11" i="11"/>
  <c r="FU11" i="11"/>
  <c r="FV11" i="11"/>
  <c r="FW11" i="11"/>
  <c r="FX11" i="11"/>
  <c r="FY11" i="11"/>
  <c r="FZ11" i="11"/>
  <c r="GA11" i="11"/>
  <c r="FK12" i="11"/>
  <c r="FL12" i="11"/>
  <c r="FM12" i="11"/>
  <c r="FN12" i="11"/>
  <c r="FO12" i="11"/>
  <c r="FP12" i="11"/>
  <c r="FQ12" i="11"/>
  <c r="FR12" i="11"/>
  <c r="FS12" i="11"/>
  <c r="FT12" i="11"/>
  <c r="FU12" i="11"/>
  <c r="FV12" i="11"/>
  <c r="FW12" i="11"/>
  <c r="FX12" i="11"/>
  <c r="FY12" i="11"/>
  <c r="FZ12" i="11"/>
  <c r="GA12" i="11"/>
  <c r="FK13" i="11"/>
  <c r="FL13" i="11"/>
  <c r="FM13" i="11"/>
  <c r="FN13" i="11"/>
  <c r="FO13" i="11"/>
  <c r="FP13" i="11"/>
  <c r="FQ13" i="11"/>
  <c r="FR13" i="11"/>
  <c r="FS13" i="11"/>
  <c r="FT13" i="11"/>
  <c r="FU13" i="11"/>
  <c r="FV13" i="11"/>
  <c r="FW13" i="11"/>
  <c r="FX13" i="11"/>
  <c r="FY13" i="11"/>
  <c r="FZ13" i="11"/>
  <c r="GA13" i="11"/>
  <c r="FK14" i="11"/>
  <c r="FL14" i="11"/>
  <c r="FM14" i="11"/>
  <c r="FN14" i="11"/>
  <c r="FO14" i="11"/>
  <c r="FP14" i="11"/>
  <c r="FQ14" i="11"/>
  <c r="FR14" i="11"/>
  <c r="FS14" i="11"/>
  <c r="FT14" i="11"/>
  <c r="FU14" i="11"/>
  <c r="FV14" i="11"/>
  <c r="FW14" i="11"/>
  <c r="FX14" i="11"/>
  <c r="FY14" i="11"/>
  <c r="FZ14" i="11"/>
  <c r="GA14" i="11"/>
  <c r="FK15" i="11"/>
  <c r="FL15" i="11"/>
  <c r="FM15" i="11"/>
  <c r="FN15" i="11"/>
  <c r="FO15" i="11"/>
  <c r="FP15" i="11"/>
  <c r="FQ15" i="11"/>
  <c r="FR15" i="11"/>
  <c r="FS15" i="11"/>
  <c r="FT15" i="11"/>
  <c r="FU15" i="11"/>
  <c r="FV15" i="11"/>
  <c r="FW15" i="11"/>
  <c r="FX15" i="11"/>
  <c r="FY15" i="11"/>
  <c r="FZ15" i="11"/>
  <c r="GA15" i="11"/>
  <c r="FK16" i="11"/>
  <c r="FL16" i="11"/>
  <c r="FM16" i="11"/>
  <c r="FN16" i="11"/>
  <c r="FO16" i="11"/>
  <c r="FP16" i="11"/>
  <c r="FQ16" i="11"/>
  <c r="FR16" i="11"/>
  <c r="FS16" i="11"/>
  <c r="FT16" i="11"/>
  <c r="FU16" i="11"/>
  <c r="FV16" i="11"/>
  <c r="FW16" i="11"/>
  <c r="FX16" i="11"/>
  <c r="FY16" i="11"/>
  <c r="FZ16" i="11"/>
  <c r="GA16" i="11"/>
  <c r="FK17" i="11"/>
  <c r="FL17" i="11"/>
  <c r="FM17" i="11"/>
  <c r="FN17" i="11"/>
  <c r="FO17" i="11"/>
  <c r="FP17" i="11"/>
  <c r="FQ17" i="11"/>
  <c r="FR17" i="11"/>
  <c r="FS17" i="11"/>
  <c r="FT17" i="11"/>
  <c r="FU17" i="11"/>
  <c r="FV17" i="11"/>
  <c r="FW17" i="11"/>
  <c r="FX17" i="11"/>
  <c r="FY17" i="11"/>
  <c r="FZ17" i="11"/>
  <c r="GA17" i="11"/>
  <c r="FK18" i="11"/>
  <c r="FL18" i="11"/>
  <c r="FM18" i="11"/>
  <c r="FN18" i="11"/>
  <c r="FO18" i="11"/>
  <c r="FP18" i="11"/>
  <c r="FQ18" i="11"/>
  <c r="FR18" i="11"/>
  <c r="FS18" i="11"/>
  <c r="FT18" i="11"/>
  <c r="FU18" i="11"/>
  <c r="FV18" i="11"/>
  <c r="FW18" i="11"/>
  <c r="FX18" i="11"/>
  <c r="FY18" i="11"/>
  <c r="FZ18" i="11"/>
  <c r="GA18" i="11"/>
  <c r="FK19" i="11"/>
  <c r="FL19" i="11"/>
  <c r="FM19" i="11"/>
  <c r="FN19" i="11"/>
  <c r="FO19" i="11"/>
  <c r="FP19" i="11"/>
  <c r="FQ19" i="11"/>
  <c r="FR19" i="11"/>
  <c r="FS19" i="11"/>
  <c r="FT19" i="11"/>
  <c r="FU19" i="11"/>
  <c r="FV19" i="11"/>
  <c r="FW19" i="11"/>
  <c r="FX19" i="11"/>
  <c r="FY19" i="11"/>
  <c r="FZ19" i="11"/>
  <c r="GA19" i="11"/>
  <c r="FK20" i="11"/>
  <c r="FL20" i="11"/>
  <c r="FM20" i="11"/>
  <c r="FN20" i="11"/>
  <c r="FO20" i="11"/>
  <c r="FP20" i="11"/>
  <c r="FQ20" i="11"/>
  <c r="FR20" i="11"/>
  <c r="FS20" i="11"/>
  <c r="FT20" i="11"/>
  <c r="FU20" i="11"/>
  <c r="FV20" i="11"/>
  <c r="FW20" i="11"/>
  <c r="FX20" i="11"/>
  <c r="FY20" i="11"/>
  <c r="FZ20" i="11"/>
  <c r="GA20" i="11"/>
  <c r="FK21" i="11"/>
  <c r="FL21" i="11"/>
  <c r="FM21" i="11"/>
  <c r="FN21" i="11"/>
  <c r="FO21" i="11"/>
  <c r="FP21" i="11"/>
  <c r="FQ21" i="11"/>
  <c r="FR21" i="11"/>
  <c r="FS21" i="11"/>
  <c r="FT21" i="11"/>
  <c r="FU21" i="11"/>
  <c r="FV21" i="11"/>
  <c r="FW21" i="11"/>
  <c r="FX21" i="11"/>
  <c r="FY21" i="11"/>
  <c r="FZ21" i="11"/>
  <c r="GA21" i="11"/>
  <c r="FK22" i="11"/>
  <c r="FL22" i="11"/>
  <c r="FM22" i="11"/>
  <c r="FN22" i="11"/>
  <c r="FO22" i="11"/>
  <c r="FP22" i="11"/>
  <c r="FQ22" i="11"/>
  <c r="FR22" i="11"/>
  <c r="FS22" i="11"/>
  <c r="FT22" i="11"/>
  <c r="FU22" i="11"/>
  <c r="FV22" i="11"/>
  <c r="FW22" i="11"/>
  <c r="FX22" i="11"/>
  <c r="FY22" i="11"/>
  <c r="FZ22" i="11"/>
  <c r="GA22" i="11"/>
  <c r="FK23" i="11"/>
  <c r="FL23" i="11"/>
  <c r="FM23" i="11"/>
  <c r="FN23" i="11"/>
  <c r="FO23" i="11"/>
  <c r="FP23" i="11"/>
  <c r="FQ23" i="11"/>
  <c r="FR23" i="11"/>
  <c r="FS23" i="11"/>
  <c r="FT23" i="11"/>
  <c r="FU23" i="11"/>
  <c r="FV23" i="11"/>
  <c r="FW23" i="11"/>
  <c r="FX23" i="11"/>
  <c r="FY23" i="11"/>
  <c r="FZ23" i="11"/>
  <c r="GA23" i="11"/>
  <c r="FK24" i="11"/>
  <c r="FL24" i="11"/>
  <c r="FM24" i="11"/>
  <c r="FN24" i="11"/>
  <c r="FO24" i="11"/>
  <c r="FP24" i="11"/>
  <c r="FQ24" i="11"/>
  <c r="FR24" i="11"/>
  <c r="FS24" i="11"/>
  <c r="FT24" i="11"/>
  <c r="FU24" i="11"/>
  <c r="FV24" i="11"/>
  <c r="FW24" i="11"/>
  <c r="FX24" i="11"/>
  <c r="FY24" i="11"/>
  <c r="FZ24" i="11"/>
  <c r="GA24" i="11"/>
  <c r="FK25" i="11"/>
  <c r="FL25" i="11"/>
  <c r="FM25" i="11"/>
  <c r="FN25" i="11"/>
  <c r="FO25" i="11"/>
  <c r="FP25" i="11"/>
  <c r="FQ25" i="11"/>
  <c r="FR25" i="11"/>
  <c r="FS25" i="11"/>
  <c r="FT25" i="11"/>
  <c r="FU25" i="11"/>
  <c r="FV25" i="11"/>
  <c r="FW25" i="11"/>
  <c r="FX25" i="11"/>
  <c r="FY25" i="11"/>
  <c r="FZ25" i="11"/>
  <c r="GA25" i="11"/>
  <c r="FK26" i="11"/>
  <c r="FL26" i="11"/>
  <c r="FM26" i="11"/>
  <c r="FN26" i="11"/>
  <c r="FO26" i="11"/>
  <c r="FP26" i="11"/>
  <c r="FQ26" i="11"/>
  <c r="FR26" i="11"/>
  <c r="FS26" i="11"/>
  <c r="FT26" i="11"/>
  <c r="FU26" i="11"/>
  <c r="FV26" i="11"/>
  <c r="FW26" i="11"/>
  <c r="FX26" i="11"/>
  <c r="FY26" i="11"/>
  <c r="FZ26" i="11"/>
  <c r="GA26" i="11"/>
  <c r="FK27" i="11"/>
  <c r="FL27" i="11"/>
  <c r="FM27" i="11"/>
  <c r="FN27" i="11"/>
  <c r="FO27" i="11"/>
  <c r="FP27" i="11"/>
  <c r="FQ27" i="11"/>
  <c r="FR27" i="11"/>
  <c r="FS27" i="11"/>
  <c r="FT27" i="11"/>
  <c r="FU27" i="11"/>
  <c r="FV27" i="11"/>
  <c r="FW27" i="11"/>
  <c r="FX27" i="11"/>
  <c r="FY27" i="11"/>
  <c r="FZ27" i="11"/>
  <c r="GA27" i="11"/>
  <c r="FK28" i="11"/>
  <c r="FL28" i="11"/>
  <c r="FM28" i="11"/>
  <c r="FN28" i="11"/>
  <c r="FO28" i="11"/>
  <c r="FP28" i="11"/>
  <c r="FQ28" i="11"/>
  <c r="FR28" i="11"/>
  <c r="FS28" i="11"/>
  <c r="FT28" i="11"/>
  <c r="FU28" i="11"/>
  <c r="FV28" i="11"/>
  <c r="FW28" i="11"/>
  <c r="FX28" i="11"/>
  <c r="FY28" i="11"/>
  <c r="FZ28" i="11"/>
  <c r="GA28" i="11"/>
  <c r="FK29" i="11"/>
  <c r="FL29" i="11"/>
  <c r="FM29" i="11"/>
  <c r="FN29" i="11"/>
  <c r="FO29" i="11"/>
  <c r="FP29" i="11"/>
  <c r="FQ29" i="11"/>
  <c r="FR29" i="11"/>
  <c r="FS29" i="11"/>
  <c r="FT29" i="11"/>
  <c r="FU29" i="11"/>
  <c r="FV29" i="11"/>
  <c r="FW29" i="11"/>
  <c r="FX29" i="11"/>
  <c r="FY29" i="11"/>
  <c r="FZ29" i="11"/>
  <c r="GA29" i="11"/>
  <c r="FK30" i="11"/>
  <c r="FL30" i="11"/>
  <c r="FM30" i="11"/>
  <c r="FN30" i="11"/>
  <c r="FO30" i="11"/>
  <c r="FP30" i="11"/>
  <c r="FQ30" i="11"/>
  <c r="FR30" i="11"/>
  <c r="FS30" i="11"/>
  <c r="FT30" i="11"/>
  <c r="FU30" i="11"/>
  <c r="FV30" i="11"/>
  <c r="FW30" i="11"/>
  <c r="FX30" i="11"/>
  <c r="FY30" i="11"/>
  <c r="FZ30" i="11"/>
  <c r="GA30" i="11"/>
  <c r="FK31" i="11"/>
  <c r="FL31" i="11"/>
  <c r="FM31" i="11"/>
  <c r="FN31" i="11"/>
  <c r="FO31" i="11"/>
  <c r="FP31" i="11"/>
  <c r="FQ31" i="11"/>
  <c r="FR31" i="11"/>
  <c r="FS31" i="11"/>
  <c r="FT31" i="11"/>
  <c r="FU31" i="11"/>
  <c r="FV31" i="11"/>
  <c r="FW31" i="11"/>
  <c r="FX31" i="11"/>
  <c r="FY31" i="11"/>
  <c r="FZ31" i="11"/>
  <c r="GA31" i="11"/>
  <c r="FK32" i="11"/>
  <c r="FL32" i="11"/>
  <c r="FM32" i="11"/>
  <c r="FN32" i="11"/>
  <c r="FO32" i="11"/>
  <c r="FP32" i="11"/>
  <c r="FQ32" i="11"/>
  <c r="FR32" i="11"/>
  <c r="FS32" i="11"/>
  <c r="FT32" i="11"/>
  <c r="FU32" i="11"/>
  <c r="FV32" i="11"/>
  <c r="FW32" i="11"/>
  <c r="FX32" i="11"/>
  <c r="FY32" i="11"/>
  <c r="FZ32" i="11"/>
  <c r="GA32" i="11"/>
  <c r="FK33" i="11"/>
  <c r="FL33" i="11"/>
  <c r="FM33" i="11"/>
  <c r="FN33" i="11"/>
  <c r="FO33" i="11"/>
  <c r="FP33" i="11"/>
  <c r="FQ33" i="11"/>
  <c r="FR33" i="11"/>
  <c r="FS33" i="11"/>
  <c r="FT33" i="11"/>
  <c r="FU33" i="11"/>
  <c r="FV33" i="11"/>
  <c r="FW33" i="11"/>
  <c r="FX33" i="11"/>
  <c r="FY33" i="11"/>
  <c r="FZ33" i="11"/>
  <c r="GA33" i="11"/>
  <c r="FK34" i="11"/>
  <c r="FL34" i="11"/>
  <c r="FM34" i="11"/>
  <c r="FN34" i="11"/>
  <c r="FO34" i="11"/>
  <c r="FP34" i="11"/>
  <c r="FQ34" i="11"/>
  <c r="FR34" i="11"/>
  <c r="FS34" i="11"/>
  <c r="FT34" i="11"/>
  <c r="FU34" i="11"/>
  <c r="FV34" i="11"/>
  <c r="FW34" i="11"/>
  <c r="FX34" i="11"/>
  <c r="FY34" i="11"/>
  <c r="FZ34" i="11"/>
  <c r="GA34" i="11"/>
  <c r="FK35" i="11"/>
  <c r="FL35" i="11"/>
  <c r="FM35" i="11"/>
  <c r="FN35" i="11"/>
  <c r="FO35" i="11"/>
  <c r="FP35" i="11"/>
  <c r="FQ35" i="11"/>
  <c r="FR35" i="11"/>
  <c r="FS35" i="11"/>
  <c r="FT35" i="11"/>
  <c r="FU35" i="11"/>
  <c r="FV35" i="11"/>
  <c r="FW35" i="11"/>
  <c r="FX35" i="11"/>
  <c r="FY35" i="11"/>
  <c r="FZ35" i="11"/>
  <c r="GA35" i="11"/>
  <c r="FK36" i="11"/>
  <c r="FL36" i="11"/>
  <c r="FM36" i="11"/>
  <c r="FN36" i="11"/>
  <c r="FO36" i="11"/>
  <c r="FP36" i="11"/>
  <c r="FQ36" i="11"/>
  <c r="FR36" i="11"/>
  <c r="FS36" i="11"/>
  <c r="FT36" i="11"/>
  <c r="FU36" i="11"/>
  <c r="FV36" i="11"/>
  <c r="FW36" i="11"/>
  <c r="FX36" i="11"/>
  <c r="FY36" i="11"/>
  <c r="FZ36" i="11"/>
  <c r="GA36" i="11"/>
  <c r="FK37" i="11"/>
  <c r="FL37" i="11"/>
  <c r="FM37" i="11"/>
  <c r="FN37" i="11"/>
  <c r="FO37" i="11"/>
  <c r="FP37" i="11"/>
  <c r="FQ37" i="11"/>
  <c r="FR37" i="11"/>
  <c r="FS37" i="11"/>
  <c r="FT37" i="11"/>
  <c r="FU37" i="11"/>
  <c r="FV37" i="11"/>
  <c r="FW37" i="11"/>
  <c r="FX37" i="11"/>
  <c r="FY37" i="11"/>
  <c r="FZ37" i="11"/>
  <c r="GA37" i="11"/>
  <c r="FK38" i="11"/>
  <c r="FL38" i="11"/>
  <c r="FM38" i="11"/>
  <c r="FN38" i="11"/>
  <c r="FO38" i="11"/>
  <c r="FP38" i="11"/>
  <c r="FQ38" i="11"/>
  <c r="FR38" i="11"/>
  <c r="FS38" i="11"/>
  <c r="FT38" i="11"/>
  <c r="FU38" i="11"/>
  <c r="FV38" i="11"/>
  <c r="FW38" i="11"/>
  <c r="FX38" i="11"/>
  <c r="FY38" i="11"/>
  <c r="FZ38" i="11"/>
  <c r="GA38" i="11"/>
  <c r="FK39" i="11"/>
  <c r="FL39" i="11"/>
  <c r="FM39" i="11"/>
  <c r="FN39" i="11"/>
  <c r="FO39" i="11"/>
  <c r="FP39" i="11"/>
  <c r="FQ39" i="11"/>
  <c r="FR39" i="11"/>
  <c r="FS39" i="11"/>
  <c r="FT39" i="11"/>
  <c r="FU39" i="11"/>
  <c r="FV39" i="11"/>
  <c r="FW39" i="11"/>
  <c r="FX39" i="11"/>
  <c r="FY39" i="11"/>
  <c r="FZ39" i="11"/>
  <c r="GA39" i="11"/>
  <c r="FK40" i="11"/>
  <c r="FL40" i="11"/>
  <c r="FM40" i="11"/>
  <c r="FN40" i="11"/>
  <c r="FO40" i="11"/>
  <c r="FP40" i="11"/>
  <c r="FQ40" i="11"/>
  <c r="FR40" i="11"/>
  <c r="FS40" i="11"/>
  <c r="FT40" i="11"/>
  <c r="FU40" i="11"/>
  <c r="FV40" i="11"/>
  <c r="FW40" i="11"/>
  <c r="FX40" i="11"/>
  <c r="FY40" i="11"/>
  <c r="FZ40" i="11"/>
  <c r="GA40" i="11"/>
  <c r="EZ8" i="11"/>
  <c r="FA8" i="11"/>
  <c r="FB8" i="11"/>
  <c r="FC8" i="11"/>
  <c r="FD8" i="11"/>
  <c r="FE8" i="11"/>
  <c r="FF8" i="11"/>
  <c r="FG8" i="11"/>
  <c r="FH8" i="11"/>
  <c r="FI8" i="11"/>
  <c r="FJ8" i="11"/>
  <c r="EZ9" i="11"/>
  <c r="FA9" i="11"/>
  <c r="FB9" i="11"/>
  <c r="FC9" i="11"/>
  <c r="FD9" i="11"/>
  <c r="FE9" i="11"/>
  <c r="FF9" i="11"/>
  <c r="FG9" i="11"/>
  <c r="FH9" i="11"/>
  <c r="FI9" i="11"/>
  <c r="FJ9" i="11"/>
  <c r="EZ10" i="11"/>
  <c r="FA10" i="11"/>
  <c r="FB10" i="11"/>
  <c r="FC10" i="11"/>
  <c r="FD10" i="11"/>
  <c r="FE10" i="11"/>
  <c r="FF10" i="11"/>
  <c r="FG10" i="11"/>
  <c r="FH10" i="11"/>
  <c r="FI10" i="11"/>
  <c r="FJ10" i="11"/>
  <c r="EZ11" i="11"/>
  <c r="FA11" i="11"/>
  <c r="FB11" i="11"/>
  <c r="FC11" i="11"/>
  <c r="FD11" i="11"/>
  <c r="FE11" i="11"/>
  <c r="FF11" i="11"/>
  <c r="FG11" i="11"/>
  <c r="FH11" i="11"/>
  <c r="FI11" i="11"/>
  <c r="FJ11" i="11"/>
  <c r="EZ12" i="11"/>
  <c r="FA12" i="11"/>
  <c r="FB12" i="11"/>
  <c r="FC12" i="11"/>
  <c r="FD12" i="11"/>
  <c r="FE12" i="11"/>
  <c r="FF12" i="11"/>
  <c r="FG12" i="11"/>
  <c r="FH12" i="11"/>
  <c r="FI12" i="11"/>
  <c r="FJ12" i="11"/>
  <c r="EZ13" i="11"/>
  <c r="FA13" i="11"/>
  <c r="FB13" i="11"/>
  <c r="FC13" i="11"/>
  <c r="FD13" i="11"/>
  <c r="FE13" i="11"/>
  <c r="FF13" i="11"/>
  <c r="FG13" i="11"/>
  <c r="FH13" i="11"/>
  <c r="FI13" i="11"/>
  <c r="FJ13" i="11"/>
  <c r="EZ14" i="11"/>
  <c r="FA14" i="11"/>
  <c r="FB14" i="11"/>
  <c r="FC14" i="11"/>
  <c r="FD14" i="11"/>
  <c r="FE14" i="11"/>
  <c r="FF14" i="11"/>
  <c r="FG14" i="11"/>
  <c r="FH14" i="11"/>
  <c r="FI14" i="11"/>
  <c r="FJ14" i="11"/>
  <c r="EZ15" i="11"/>
  <c r="FA15" i="11"/>
  <c r="FB15" i="11"/>
  <c r="FC15" i="11"/>
  <c r="FD15" i="11"/>
  <c r="FE15" i="11"/>
  <c r="FF15" i="11"/>
  <c r="FG15" i="11"/>
  <c r="FH15" i="11"/>
  <c r="FI15" i="11"/>
  <c r="FJ15" i="11"/>
  <c r="EZ16" i="11"/>
  <c r="FA16" i="11"/>
  <c r="FB16" i="11"/>
  <c r="FC16" i="11"/>
  <c r="FD16" i="11"/>
  <c r="FE16" i="11"/>
  <c r="FF16" i="11"/>
  <c r="FG16" i="11"/>
  <c r="FH16" i="11"/>
  <c r="FI16" i="11"/>
  <c r="FJ16" i="11"/>
  <c r="EZ17" i="11"/>
  <c r="FA17" i="11"/>
  <c r="FB17" i="11"/>
  <c r="FC17" i="11"/>
  <c r="FD17" i="11"/>
  <c r="FE17" i="11"/>
  <c r="FF17" i="11"/>
  <c r="FG17" i="11"/>
  <c r="FH17" i="11"/>
  <c r="FI17" i="11"/>
  <c r="FJ17" i="11"/>
  <c r="EZ18" i="11"/>
  <c r="FA18" i="11"/>
  <c r="FB18" i="11"/>
  <c r="FC18" i="11"/>
  <c r="FD18" i="11"/>
  <c r="FE18" i="11"/>
  <c r="FF18" i="11"/>
  <c r="FG18" i="11"/>
  <c r="FH18" i="11"/>
  <c r="FI18" i="11"/>
  <c r="FJ18" i="11"/>
  <c r="EZ19" i="11"/>
  <c r="FA19" i="11"/>
  <c r="FB19" i="11"/>
  <c r="FC19" i="11"/>
  <c r="FD19" i="11"/>
  <c r="FE19" i="11"/>
  <c r="FF19" i="11"/>
  <c r="FG19" i="11"/>
  <c r="FH19" i="11"/>
  <c r="FI19" i="11"/>
  <c r="FJ19" i="11"/>
  <c r="EZ20" i="11"/>
  <c r="FA20" i="11"/>
  <c r="FB20" i="11"/>
  <c r="FC20" i="11"/>
  <c r="FD20" i="11"/>
  <c r="FE20" i="11"/>
  <c r="FF20" i="11"/>
  <c r="FG20" i="11"/>
  <c r="FH20" i="11"/>
  <c r="FI20" i="11"/>
  <c r="FJ20" i="11"/>
  <c r="EZ21" i="11"/>
  <c r="FA21" i="11"/>
  <c r="FB21" i="11"/>
  <c r="FC21" i="11"/>
  <c r="FD21" i="11"/>
  <c r="FE21" i="11"/>
  <c r="FF21" i="11"/>
  <c r="FG21" i="11"/>
  <c r="FH21" i="11"/>
  <c r="FI21" i="11"/>
  <c r="FJ21" i="11"/>
  <c r="EZ22" i="11"/>
  <c r="FA22" i="11"/>
  <c r="FB22" i="11"/>
  <c r="FC22" i="11"/>
  <c r="FD22" i="11"/>
  <c r="FE22" i="11"/>
  <c r="FF22" i="11"/>
  <c r="FG22" i="11"/>
  <c r="FH22" i="11"/>
  <c r="FI22" i="11"/>
  <c r="FJ22" i="11"/>
  <c r="EZ23" i="11"/>
  <c r="FA23" i="11"/>
  <c r="FB23" i="11"/>
  <c r="FC23" i="11"/>
  <c r="FD23" i="11"/>
  <c r="FE23" i="11"/>
  <c r="FF23" i="11"/>
  <c r="FG23" i="11"/>
  <c r="FH23" i="11"/>
  <c r="FI23" i="11"/>
  <c r="FJ23" i="11"/>
  <c r="EZ24" i="11"/>
  <c r="FA24" i="11"/>
  <c r="FB24" i="11"/>
  <c r="FC24" i="11"/>
  <c r="FD24" i="11"/>
  <c r="FE24" i="11"/>
  <c r="FF24" i="11"/>
  <c r="FG24" i="11"/>
  <c r="FH24" i="11"/>
  <c r="FI24" i="11"/>
  <c r="FJ24" i="11"/>
  <c r="EZ25" i="11"/>
  <c r="FA25" i="11"/>
  <c r="FB25" i="11"/>
  <c r="FC25" i="11"/>
  <c r="FD25" i="11"/>
  <c r="FE25" i="11"/>
  <c r="FF25" i="11"/>
  <c r="FG25" i="11"/>
  <c r="FH25" i="11"/>
  <c r="FI25" i="11"/>
  <c r="FJ25" i="11"/>
  <c r="EZ26" i="11"/>
  <c r="FA26" i="11"/>
  <c r="FB26" i="11"/>
  <c r="FC26" i="11"/>
  <c r="FD26" i="11"/>
  <c r="FE26" i="11"/>
  <c r="FF26" i="11"/>
  <c r="FG26" i="11"/>
  <c r="FH26" i="11"/>
  <c r="FI26" i="11"/>
  <c r="FJ26" i="11"/>
  <c r="EZ27" i="11"/>
  <c r="FA27" i="11"/>
  <c r="FB27" i="11"/>
  <c r="FC27" i="11"/>
  <c r="FD27" i="11"/>
  <c r="FE27" i="11"/>
  <c r="FF27" i="11"/>
  <c r="FG27" i="11"/>
  <c r="FH27" i="11"/>
  <c r="FI27" i="11"/>
  <c r="FJ27" i="11"/>
  <c r="EZ28" i="11"/>
  <c r="FA28" i="11"/>
  <c r="FB28" i="11"/>
  <c r="FC28" i="11"/>
  <c r="FD28" i="11"/>
  <c r="FE28" i="11"/>
  <c r="FF28" i="11"/>
  <c r="FG28" i="11"/>
  <c r="FH28" i="11"/>
  <c r="FI28" i="11"/>
  <c r="FJ28" i="11"/>
  <c r="EZ29" i="11"/>
  <c r="FA29" i="11"/>
  <c r="FB29" i="11"/>
  <c r="FC29" i="11"/>
  <c r="FD29" i="11"/>
  <c r="FE29" i="11"/>
  <c r="FF29" i="11"/>
  <c r="FG29" i="11"/>
  <c r="FH29" i="11"/>
  <c r="FI29" i="11"/>
  <c r="FJ29" i="11"/>
  <c r="EZ30" i="11"/>
  <c r="FA30" i="11"/>
  <c r="FB30" i="11"/>
  <c r="FC30" i="11"/>
  <c r="FD30" i="11"/>
  <c r="FE30" i="11"/>
  <c r="FF30" i="11"/>
  <c r="FG30" i="11"/>
  <c r="FH30" i="11"/>
  <c r="FI30" i="11"/>
  <c r="FJ30" i="11"/>
  <c r="EZ31" i="11"/>
  <c r="FA31" i="11"/>
  <c r="FB31" i="11"/>
  <c r="FC31" i="11"/>
  <c r="FD31" i="11"/>
  <c r="FE31" i="11"/>
  <c r="FF31" i="11"/>
  <c r="FG31" i="11"/>
  <c r="FH31" i="11"/>
  <c r="FI31" i="11"/>
  <c r="FJ31" i="11"/>
  <c r="EZ32" i="11"/>
  <c r="FA32" i="11"/>
  <c r="FB32" i="11"/>
  <c r="FC32" i="11"/>
  <c r="FD32" i="11"/>
  <c r="FE32" i="11"/>
  <c r="FF32" i="11"/>
  <c r="FG32" i="11"/>
  <c r="FH32" i="11"/>
  <c r="FI32" i="11"/>
  <c r="FJ32" i="11"/>
  <c r="EZ33" i="11"/>
  <c r="FA33" i="11"/>
  <c r="FB33" i="11"/>
  <c r="FC33" i="11"/>
  <c r="FD33" i="11"/>
  <c r="FE33" i="11"/>
  <c r="FF33" i="11"/>
  <c r="FG33" i="11"/>
  <c r="FH33" i="11"/>
  <c r="FI33" i="11"/>
  <c r="FJ33" i="11"/>
  <c r="EZ34" i="11"/>
  <c r="FA34" i="11"/>
  <c r="FB34" i="11"/>
  <c r="FC34" i="11"/>
  <c r="FD34" i="11"/>
  <c r="FE34" i="11"/>
  <c r="FF34" i="11"/>
  <c r="FG34" i="11"/>
  <c r="FH34" i="11"/>
  <c r="FI34" i="11"/>
  <c r="FJ34" i="11"/>
  <c r="EZ35" i="11"/>
  <c r="FA35" i="11"/>
  <c r="FB35" i="11"/>
  <c r="FC35" i="11"/>
  <c r="FD35" i="11"/>
  <c r="FE35" i="11"/>
  <c r="FF35" i="11"/>
  <c r="FG35" i="11"/>
  <c r="FH35" i="11"/>
  <c r="FI35" i="11"/>
  <c r="FJ35" i="11"/>
  <c r="EZ36" i="11"/>
  <c r="FA36" i="11"/>
  <c r="FB36" i="11"/>
  <c r="FC36" i="11"/>
  <c r="FD36" i="11"/>
  <c r="FE36" i="11"/>
  <c r="FF36" i="11"/>
  <c r="FG36" i="11"/>
  <c r="FH36" i="11"/>
  <c r="FI36" i="11"/>
  <c r="FJ36" i="11"/>
  <c r="EZ37" i="11"/>
  <c r="FA37" i="11"/>
  <c r="FB37" i="11"/>
  <c r="FC37" i="11"/>
  <c r="FD37" i="11"/>
  <c r="FE37" i="11"/>
  <c r="FF37" i="11"/>
  <c r="FG37" i="11"/>
  <c r="FH37" i="11"/>
  <c r="FI37" i="11"/>
  <c r="FJ37" i="11"/>
  <c r="EZ38" i="11"/>
  <c r="FA38" i="11"/>
  <c r="FB38" i="11"/>
  <c r="FC38" i="11"/>
  <c r="FD38" i="11"/>
  <c r="FE38" i="11"/>
  <c r="FF38" i="11"/>
  <c r="FG38" i="11"/>
  <c r="FH38" i="11"/>
  <c r="FI38" i="11"/>
  <c r="FJ38" i="11"/>
  <c r="EZ39" i="11"/>
  <c r="FA39" i="11"/>
  <c r="FB39" i="11"/>
  <c r="FC39" i="11"/>
  <c r="FD39" i="11"/>
  <c r="FE39" i="11"/>
  <c r="FF39" i="11"/>
  <c r="FG39" i="11"/>
  <c r="FH39" i="11"/>
  <c r="FI39" i="11"/>
  <c r="FJ39" i="11"/>
  <c r="EZ40" i="11"/>
  <c r="FA40" i="11"/>
  <c r="FB40" i="11"/>
  <c r="FC40" i="11"/>
  <c r="FD40" i="11"/>
  <c r="FE40" i="11"/>
  <c r="FF40" i="11"/>
  <c r="FG40" i="11"/>
  <c r="FH40" i="11"/>
  <c r="FI40" i="11"/>
  <c r="FJ40" i="11"/>
  <c r="CY8" i="11"/>
  <c r="CZ8" i="11"/>
  <c r="DA8" i="11"/>
  <c r="DB8" i="11"/>
  <c r="DC8" i="11"/>
  <c r="DD8" i="11"/>
  <c r="DE8" i="11"/>
  <c r="DF8" i="11"/>
  <c r="DG8" i="11"/>
  <c r="DH8" i="11"/>
  <c r="DI8" i="11"/>
  <c r="DJ8" i="11"/>
  <c r="DK8" i="11"/>
  <c r="DL8" i="11"/>
  <c r="DM8" i="11"/>
  <c r="DN8" i="11"/>
  <c r="DO8" i="11"/>
  <c r="DP8" i="11"/>
  <c r="DQ8" i="11"/>
  <c r="DR8" i="11"/>
  <c r="DS8" i="11"/>
  <c r="DT8" i="11"/>
  <c r="DU8" i="11"/>
  <c r="DV8" i="11"/>
  <c r="DW8" i="11"/>
  <c r="DX8" i="11"/>
  <c r="DY8" i="11"/>
  <c r="DZ8" i="11"/>
  <c r="EA8" i="11"/>
  <c r="EB8" i="11"/>
  <c r="EC8" i="11"/>
  <c r="ED8" i="11"/>
  <c r="EE8" i="11"/>
  <c r="EF8" i="11"/>
  <c r="EG8" i="11"/>
  <c r="EH8" i="11"/>
  <c r="EI8" i="11"/>
  <c r="EJ8" i="11"/>
  <c r="EK8" i="11"/>
  <c r="EL8" i="11"/>
  <c r="EM8" i="11"/>
  <c r="EN8" i="11"/>
  <c r="EO8" i="11"/>
  <c r="EP8" i="11"/>
  <c r="EQ8" i="11"/>
  <c r="ER8" i="11"/>
  <c r="ES8" i="11"/>
  <c r="ET8" i="11"/>
  <c r="EU8" i="11"/>
  <c r="EV8" i="11"/>
  <c r="EW8" i="11"/>
  <c r="EX8" i="11"/>
  <c r="EY8" i="11"/>
  <c r="CY9" i="11"/>
  <c r="CZ9" i="11"/>
  <c r="DA9" i="11"/>
  <c r="DB9" i="11"/>
  <c r="DC9" i="11"/>
  <c r="DD9" i="11"/>
  <c r="DE9" i="11"/>
  <c r="DF9" i="11"/>
  <c r="DG9" i="11"/>
  <c r="DH9" i="11"/>
  <c r="DI9" i="11"/>
  <c r="DJ9" i="11"/>
  <c r="DK9" i="11"/>
  <c r="DL9" i="11"/>
  <c r="DM9" i="11"/>
  <c r="DN9" i="11"/>
  <c r="DO9" i="11"/>
  <c r="DP9" i="11"/>
  <c r="DQ9" i="11"/>
  <c r="DR9" i="11"/>
  <c r="DS9" i="11"/>
  <c r="DT9" i="11"/>
  <c r="DU9" i="11"/>
  <c r="DV9" i="11"/>
  <c r="DW9" i="11"/>
  <c r="DX9" i="11"/>
  <c r="DY9" i="11"/>
  <c r="DZ9" i="11"/>
  <c r="EA9" i="11"/>
  <c r="EB9" i="11"/>
  <c r="EC9" i="11"/>
  <c r="ED9" i="11"/>
  <c r="EE9" i="11"/>
  <c r="EF9" i="11"/>
  <c r="EG9" i="11"/>
  <c r="EH9" i="11"/>
  <c r="EI9" i="11"/>
  <c r="EJ9" i="11"/>
  <c r="EK9" i="11"/>
  <c r="EL9" i="11"/>
  <c r="EM9" i="11"/>
  <c r="EN9" i="11"/>
  <c r="EO9" i="11"/>
  <c r="EP9" i="11"/>
  <c r="EQ9" i="11"/>
  <c r="ER9" i="11"/>
  <c r="ES9" i="11"/>
  <c r="ET9" i="11"/>
  <c r="EU9" i="11"/>
  <c r="EV9" i="11"/>
  <c r="EW9" i="11"/>
  <c r="EX9" i="11"/>
  <c r="EY9" i="11"/>
  <c r="CY10" i="11"/>
  <c r="CZ10" i="11"/>
  <c r="DA10" i="11"/>
  <c r="DB10" i="11"/>
  <c r="DC10" i="11"/>
  <c r="DD10" i="11"/>
  <c r="DE10" i="11"/>
  <c r="DF10" i="11"/>
  <c r="DG10" i="11"/>
  <c r="DH10" i="11"/>
  <c r="DI10" i="11"/>
  <c r="DJ10" i="11"/>
  <c r="DK10" i="11"/>
  <c r="DL10" i="11"/>
  <c r="DM10" i="11"/>
  <c r="DN10" i="11"/>
  <c r="DO10" i="11"/>
  <c r="DP10" i="11"/>
  <c r="DQ10" i="11"/>
  <c r="DR10" i="11"/>
  <c r="DS10" i="11"/>
  <c r="DT10" i="11"/>
  <c r="DU10" i="11"/>
  <c r="DV10" i="11"/>
  <c r="DW10" i="11"/>
  <c r="DX10" i="11"/>
  <c r="DY10" i="11"/>
  <c r="DZ10" i="11"/>
  <c r="EA10" i="11"/>
  <c r="EB10" i="11"/>
  <c r="EC10" i="11"/>
  <c r="ED10" i="11"/>
  <c r="EE10" i="11"/>
  <c r="EF10" i="11"/>
  <c r="EG10" i="11"/>
  <c r="EH10" i="11"/>
  <c r="EI10" i="11"/>
  <c r="EJ10" i="11"/>
  <c r="EK10" i="11"/>
  <c r="EL10" i="11"/>
  <c r="EM10" i="11"/>
  <c r="EN10" i="11"/>
  <c r="EO10" i="11"/>
  <c r="EP10" i="11"/>
  <c r="EQ10" i="11"/>
  <c r="ER10" i="11"/>
  <c r="ES10" i="11"/>
  <c r="ET10" i="11"/>
  <c r="EU10" i="11"/>
  <c r="EV10" i="11"/>
  <c r="EW10" i="11"/>
  <c r="EX10" i="11"/>
  <c r="EY10" i="11"/>
  <c r="CY11" i="11"/>
  <c r="CZ11" i="11"/>
  <c r="DA11" i="11"/>
  <c r="DB11" i="11"/>
  <c r="DC11" i="11"/>
  <c r="DD11" i="11"/>
  <c r="DE11" i="11"/>
  <c r="DF11" i="11"/>
  <c r="DG11" i="11"/>
  <c r="DH11" i="11"/>
  <c r="DI11" i="11"/>
  <c r="DJ11" i="11"/>
  <c r="DK11" i="11"/>
  <c r="DL11" i="11"/>
  <c r="DM11" i="11"/>
  <c r="DN11" i="11"/>
  <c r="DO11" i="11"/>
  <c r="DP11" i="11"/>
  <c r="DQ11" i="11"/>
  <c r="DR11" i="11"/>
  <c r="DS11" i="11"/>
  <c r="DT11" i="11"/>
  <c r="DU11" i="11"/>
  <c r="DV11" i="11"/>
  <c r="DW11" i="11"/>
  <c r="DX11" i="11"/>
  <c r="DY11" i="11"/>
  <c r="DZ11" i="11"/>
  <c r="EA11" i="11"/>
  <c r="EB11" i="11"/>
  <c r="EC11" i="11"/>
  <c r="ED11" i="11"/>
  <c r="EE11" i="11"/>
  <c r="EF11" i="11"/>
  <c r="EG11" i="11"/>
  <c r="EH11" i="11"/>
  <c r="EI11" i="11"/>
  <c r="EJ11" i="11"/>
  <c r="EK11" i="11"/>
  <c r="EL11" i="11"/>
  <c r="EM11" i="11"/>
  <c r="EN11" i="11"/>
  <c r="EO11" i="11"/>
  <c r="EP11" i="11"/>
  <c r="EQ11" i="11"/>
  <c r="ER11" i="11"/>
  <c r="ES11" i="11"/>
  <c r="ET11" i="11"/>
  <c r="EU11" i="11"/>
  <c r="EV11" i="11"/>
  <c r="EW11" i="11"/>
  <c r="EX11" i="11"/>
  <c r="EY11" i="11"/>
  <c r="CY12" i="11"/>
  <c r="CZ12" i="11"/>
  <c r="DA12" i="11"/>
  <c r="DB12" i="11"/>
  <c r="DC12" i="11"/>
  <c r="DD12" i="11"/>
  <c r="DE12" i="11"/>
  <c r="DF12" i="11"/>
  <c r="DG12" i="11"/>
  <c r="DH12" i="11"/>
  <c r="DI12" i="11"/>
  <c r="DJ12" i="11"/>
  <c r="DK12" i="11"/>
  <c r="DL12" i="11"/>
  <c r="DM12" i="11"/>
  <c r="DN12" i="11"/>
  <c r="DO12" i="11"/>
  <c r="DP12" i="11"/>
  <c r="DQ12" i="11"/>
  <c r="DR12" i="11"/>
  <c r="DS12" i="11"/>
  <c r="DT12" i="11"/>
  <c r="DU12" i="11"/>
  <c r="DV12" i="11"/>
  <c r="DW12" i="11"/>
  <c r="DX12" i="11"/>
  <c r="DY12" i="11"/>
  <c r="DZ12" i="11"/>
  <c r="EA12" i="11"/>
  <c r="EB12" i="11"/>
  <c r="EC12" i="11"/>
  <c r="ED12" i="11"/>
  <c r="EE12" i="11"/>
  <c r="EF12" i="11"/>
  <c r="EG12" i="11"/>
  <c r="EH12" i="11"/>
  <c r="EI12" i="11"/>
  <c r="EJ12" i="11"/>
  <c r="EK12" i="11"/>
  <c r="EL12" i="11"/>
  <c r="EM12" i="11"/>
  <c r="EN12" i="11"/>
  <c r="EO12" i="11"/>
  <c r="EP12" i="11"/>
  <c r="EQ12" i="11"/>
  <c r="ER12" i="11"/>
  <c r="ES12" i="11"/>
  <c r="ET12" i="11"/>
  <c r="EU12" i="11"/>
  <c r="EV12" i="11"/>
  <c r="EW12" i="11"/>
  <c r="EX12" i="11"/>
  <c r="EY12" i="11"/>
  <c r="CY13" i="11"/>
  <c r="CZ13" i="11"/>
  <c r="DA13" i="11"/>
  <c r="DB13" i="11"/>
  <c r="DC13" i="11"/>
  <c r="DD13" i="11"/>
  <c r="DE13" i="11"/>
  <c r="DF13" i="11"/>
  <c r="DG13" i="11"/>
  <c r="DH13" i="11"/>
  <c r="DI13" i="11"/>
  <c r="DJ13" i="11"/>
  <c r="DK13" i="11"/>
  <c r="DL13" i="11"/>
  <c r="DM13" i="11"/>
  <c r="DN13" i="11"/>
  <c r="DO13" i="11"/>
  <c r="DP13" i="11"/>
  <c r="DQ13" i="11"/>
  <c r="DR13" i="11"/>
  <c r="DS13" i="11"/>
  <c r="DT13" i="11"/>
  <c r="DU13" i="11"/>
  <c r="DV13" i="11"/>
  <c r="DW13" i="11"/>
  <c r="DX13" i="11"/>
  <c r="DY13" i="11"/>
  <c r="DZ13" i="11"/>
  <c r="EA13" i="11"/>
  <c r="EB13" i="11"/>
  <c r="EC13" i="11"/>
  <c r="ED13" i="11"/>
  <c r="EE13" i="11"/>
  <c r="EF13" i="11"/>
  <c r="EG13" i="11"/>
  <c r="EH13" i="11"/>
  <c r="EI13" i="11"/>
  <c r="EJ13" i="11"/>
  <c r="EK13" i="11"/>
  <c r="EL13" i="11"/>
  <c r="EM13" i="11"/>
  <c r="EN13" i="11"/>
  <c r="EO13" i="11"/>
  <c r="EP13" i="11"/>
  <c r="EQ13" i="11"/>
  <c r="ER13" i="11"/>
  <c r="ES13" i="11"/>
  <c r="ET13" i="11"/>
  <c r="EU13" i="11"/>
  <c r="EV13" i="11"/>
  <c r="EW13" i="11"/>
  <c r="EX13" i="11"/>
  <c r="EY13" i="11"/>
  <c r="CY14" i="11"/>
  <c r="CZ14" i="11"/>
  <c r="DA14" i="11"/>
  <c r="DB14" i="11"/>
  <c r="DC14" i="11"/>
  <c r="DD14" i="11"/>
  <c r="DE14" i="11"/>
  <c r="DF14" i="11"/>
  <c r="DG14" i="11"/>
  <c r="DH14" i="11"/>
  <c r="DI14" i="11"/>
  <c r="DJ14" i="11"/>
  <c r="DK14" i="11"/>
  <c r="DL14" i="11"/>
  <c r="DM14" i="11"/>
  <c r="DN14" i="11"/>
  <c r="DO14" i="11"/>
  <c r="DP14" i="11"/>
  <c r="DQ14" i="11"/>
  <c r="DR14" i="11"/>
  <c r="DS14" i="11"/>
  <c r="DT14" i="11"/>
  <c r="DU14" i="11"/>
  <c r="DV14" i="11"/>
  <c r="DW14" i="11"/>
  <c r="DX14" i="11"/>
  <c r="DY14" i="11"/>
  <c r="DZ14" i="11"/>
  <c r="EA14" i="11"/>
  <c r="EB14" i="11"/>
  <c r="EC14" i="11"/>
  <c r="ED14" i="11"/>
  <c r="EE14" i="11"/>
  <c r="EF14" i="11"/>
  <c r="EG14" i="11"/>
  <c r="EH14" i="11"/>
  <c r="EI14" i="11"/>
  <c r="EJ14" i="11"/>
  <c r="EK14" i="11"/>
  <c r="EL14" i="11"/>
  <c r="EM14" i="11"/>
  <c r="EN14" i="11"/>
  <c r="EO14" i="11"/>
  <c r="EP14" i="11"/>
  <c r="EQ14" i="11"/>
  <c r="ER14" i="11"/>
  <c r="ES14" i="11"/>
  <c r="ET14" i="11"/>
  <c r="EU14" i="11"/>
  <c r="EV14" i="11"/>
  <c r="EW14" i="11"/>
  <c r="EX14" i="11"/>
  <c r="EY14" i="11"/>
  <c r="CY15" i="11"/>
  <c r="CZ15" i="11"/>
  <c r="DA15" i="11"/>
  <c r="DB15" i="11"/>
  <c r="DC15" i="11"/>
  <c r="DD15" i="11"/>
  <c r="DE15" i="11"/>
  <c r="DF15" i="11"/>
  <c r="DG15" i="11"/>
  <c r="DH15" i="11"/>
  <c r="DI15" i="11"/>
  <c r="DJ15" i="11"/>
  <c r="DK15" i="11"/>
  <c r="DL15" i="11"/>
  <c r="DM15" i="11"/>
  <c r="DN15" i="11"/>
  <c r="DO15" i="11"/>
  <c r="DP15" i="11"/>
  <c r="DQ15" i="11"/>
  <c r="DR15" i="11"/>
  <c r="DS15" i="11"/>
  <c r="DT15" i="11"/>
  <c r="DU15" i="11"/>
  <c r="DV15" i="11"/>
  <c r="DW15" i="11"/>
  <c r="DX15" i="11"/>
  <c r="DY15" i="11"/>
  <c r="DZ15" i="11"/>
  <c r="EA15" i="11"/>
  <c r="EB15" i="11"/>
  <c r="EC15" i="11"/>
  <c r="ED15" i="11"/>
  <c r="EE15" i="11"/>
  <c r="EF15" i="11"/>
  <c r="EG15" i="11"/>
  <c r="EH15" i="11"/>
  <c r="EI15" i="11"/>
  <c r="EJ15" i="11"/>
  <c r="EK15" i="11"/>
  <c r="EL15" i="11"/>
  <c r="EM15" i="11"/>
  <c r="EN15" i="11"/>
  <c r="EO15" i="11"/>
  <c r="EP15" i="11"/>
  <c r="EQ15" i="11"/>
  <c r="ER15" i="11"/>
  <c r="ES15" i="11"/>
  <c r="ET15" i="11"/>
  <c r="EU15" i="11"/>
  <c r="EV15" i="11"/>
  <c r="EW15" i="11"/>
  <c r="EX15" i="11"/>
  <c r="EY15" i="11"/>
  <c r="CY16" i="11"/>
  <c r="CZ16" i="11"/>
  <c r="DA16" i="11"/>
  <c r="DB16" i="11"/>
  <c r="DC16" i="11"/>
  <c r="DD16" i="11"/>
  <c r="DE16" i="11"/>
  <c r="DF16" i="11"/>
  <c r="DG16" i="11"/>
  <c r="DH16" i="11"/>
  <c r="DI16" i="11"/>
  <c r="DJ16" i="11"/>
  <c r="DK16" i="11"/>
  <c r="DL16" i="11"/>
  <c r="DM16" i="11"/>
  <c r="DN16" i="11"/>
  <c r="DO16" i="11"/>
  <c r="DP16" i="11"/>
  <c r="DQ16" i="11"/>
  <c r="DR16" i="11"/>
  <c r="DS16" i="11"/>
  <c r="DT16" i="11"/>
  <c r="DU16" i="11"/>
  <c r="DV16" i="11"/>
  <c r="DW16" i="11"/>
  <c r="DX16" i="11"/>
  <c r="DY16" i="11"/>
  <c r="DZ16" i="11"/>
  <c r="EA16" i="11"/>
  <c r="EB16" i="11"/>
  <c r="EC16" i="11"/>
  <c r="ED16" i="11"/>
  <c r="EE16" i="11"/>
  <c r="EF16" i="11"/>
  <c r="EG16" i="11"/>
  <c r="EH16" i="11"/>
  <c r="EI16" i="11"/>
  <c r="EJ16" i="11"/>
  <c r="EK16" i="11"/>
  <c r="EL16" i="11"/>
  <c r="EM16" i="11"/>
  <c r="EN16" i="11"/>
  <c r="EO16" i="11"/>
  <c r="EP16" i="11"/>
  <c r="EQ16" i="11"/>
  <c r="ER16" i="11"/>
  <c r="ES16" i="11"/>
  <c r="ET16" i="11"/>
  <c r="EU16" i="11"/>
  <c r="EV16" i="11"/>
  <c r="EW16" i="11"/>
  <c r="EX16" i="11"/>
  <c r="EY16" i="11"/>
  <c r="CY17" i="11"/>
  <c r="CZ17" i="11"/>
  <c r="DA17" i="11"/>
  <c r="DB17" i="11"/>
  <c r="DC17" i="11"/>
  <c r="DD17" i="11"/>
  <c r="DE17" i="11"/>
  <c r="DF17" i="11"/>
  <c r="DG17" i="11"/>
  <c r="DH17" i="11"/>
  <c r="DI17" i="11"/>
  <c r="DJ17" i="11"/>
  <c r="DK17" i="11"/>
  <c r="DL17" i="11"/>
  <c r="DM17" i="11"/>
  <c r="DN17" i="11"/>
  <c r="DO17" i="11"/>
  <c r="DP17" i="11"/>
  <c r="DQ17" i="11"/>
  <c r="DR17" i="11"/>
  <c r="DS17" i="11"/>
  <c r="DT17" i="11"/>
  <c r="DU17" i="11"/>
  <c r="DV17" i="11"/>
  <c r="DW17" i="11"/>
  <c r="DX17" i="11"/>
  <c r="DY17" i="11"/>
  <c r="DZ17" i="11"/>
  <c r="EA17" i="11"/>
  <c r="EB17" i="11"/>
  <c r="EC17" i="11"/>
  <c r="ED17" i="11"/>
  <c r="EE17" i="11"/>
  <c r="EF17" i="11"/>
  <c r="EG17" i="11"/>
  <c r="EH17" i="11"/>
  <c r="EI17" i="11"/>
  <c r="EJ17" i="11"/>
  <c r="EK17" i="11"/>
  <c r="EL17" i="11"/>
  <c r="EM17" i="11"/>
  <c r="EN17" i="11"/>
  <c r="EO17" i="11"/>
  <c r="EP17" i="11"/>
  <c r="EQ17" i="11"/>
  <c r="ER17" i="11"/>
  <c r="ES17" i="11"/>
  <c r="ET17" i="11"/>
  <c r="EU17" i="11"/>
  <c r="EV17" i="11"/>
  <c r="EW17" i="11"/>
  <c r="EX17" i="11"/>
  <c r="EY17" i="11"/>
  <c r="CY18" i="11"/>
  <c r="CZ18" i="11"/>
  <c r="DA18" i="11"/>
  <c r="DB18" i="11"/>
  <c r="DC18" i="11"/>
  <c r="DD18" i="11"/>
  <c r="DE18" i="11"/>
  <c r="DF18" i="11"/>
  <c r="DG18" i="11"/>
  <c r="DH18" i="11"/>
  <c r="DI18" i="11"/>
  <c r="DJ18" i="11"/>
  <c r="DK18" i="11"/>
  <c r="DL18" i="11"/>
  <c r="DM18" i="11"/>
  <c r="DN18" i="11"/>
  <c r="DO18" i="11"/>
  <c r="DP18" i="11"/>
  <c r="DQ18" i="11"/>
  <c r="DR18" i="11"/>
  <c r="DS18" i="11"/>
  <c r="DT18" i="11"/>
  <c r="DU18" i="11"/>
  <c r="DV18" i="11"/>
  <c r="DW18" i="11"/>
  <c r="DX18" i="11"/>
  <c r="DY18" i="11"/>
  <c r="DZ18" i="11"/>
  <c r="EA18" i="11"/>
  <c r="EB18" i="11"/>
  <c r="EC18" i="11"/>
  <c r="ED18" i="11"/>
  <c r="EE18" i="11"/>
  <c r="EF18" i="11"/>
  <c r="EG18" i="11"/>
  <c r="EH18" i="11"/>
  <c r="EI18" i="11"/>
  <c r="EJ18" i="11"/>
  <c r="EK18" i="11"/>
  <c r="EL18" i="11"/>
  <c r="EM18" i="11"/>
  <c r="EN18" i="11"/>
  <c r="EO18" i="11"/>
  <c r="EP18" i="11"/>
  <c r="EQ18" i="11"/>
  <c r="ER18" i="11"/>
  <c r="ES18" i="11"/>
  <c r="ET18" i="11"/>
  <c r="EU18" i="11"/>
  <c r="EV18" i="11"/>
  <c r="EW18" i="11"/>
  <c r="EX18" i="11"/>
  <c r="EY18" i="11"/>
  <c r="CY19" i="11"/>
  <c r="CZ19" i="11"/>
  <c r="DA19" i="11"/>
  <c r="DB19" i="11"/>
  <c r="DC19" i="11"/>
  <c r="DD19" i="11"/>
  <c r="DE19" i="11"/>
  <c r="DF19" i="11"/>
  <c r="DG19" i="11"/>
  <c r="DH19" i="11"/>
  <c r="DI19" i="11"/>
  <c r="DJ19" i="11"/>
  <c r="DK19" i="11"/>
  <c r="DL19" i="11"/>
  <c r="DM19" i="11"/>
  <c r="DN19" i="11"/>
  <c r="DO19" i="11"/>
  <c r="DP19" i="11"/>
  <c r="DQ19" i="11"/>
  <c r="DR19" i="11"/>
  <c r="DS19" i="11"/>
  <c r="DT19" i="11"/>
  <c r="DU19" i="11"/>
  <c r="DV19" i="11"/>
  <c r="DW19" i="11"/>
  <c r="DX19" i="11"/>
  <c r="DY19" i="11"/>
  <c r="DZ19" i="11"/>
  <c r="EA19" i="11"/>
  <c r="EB19" i="11"/>
  <c r="EC19" i="11"/>
  <c r="ED19" i="11"/>
  <c r="EE19" i="11"/>
  <c r="EF19" i="11"/>
  <c r="EG19" i="11"/>
  <c r="EH19" i="11"/>
  <c r="EI19" i="11"/>
  <c r="EJ19" i="11"/>
  <c r="EK19" i="11"/>
  <c r="EL19" i="11"/>
  <c r="EM19" i="11"/>
  <c r="EN19" i="11"/>
  <c r="EO19" i="11"/>
  <c r="EP19" i="11"/>
  <c r="EQ19" i="11"/>
  <c r="ER19" i="11"/>
  <c r="ES19" i="11"/>
  <c r="ET19" i="11"/>
  <c r="EU19" i="11"/>
  <c r="EV19" i="11"/>
  <c r="EW19" i="11"/>
  <c r="EX19" i="11"/>
  <c r="EY19" i="11"/>
  <c r="CY20" i="11"/>
  <c r="CZ20" i="11"/>
  <c r="DA20" i="11"/>
  <c r="DB20" i="11"/>
  <c r="DC20" i="11"/>
  <c r="DD20" i="11"/>
  <c r="DE20" i="11"/>
  <c r="DF20" i="11"/>
  <c r="DG20" i="11"/>
  <c r="DH20" i="11"/>
  <c r="DI20" i="11"/>
  <c r="DJ20" i="11"/>
  <c r="DK20" i="11"/>
  <c r="DL20" i="11"/>
  <c r="DM20" i="11"/>
  <c r="DN20" i="11"/>
  <c r="DO20" i="11"/>
  <c r="DP20" i="11"/>
  <c r="DQ20" i="11"/>
  <c r="DR20" i="11"/>
  <c r="DS20" i="11"/>
  <c r="DT20" i="11"/>
  <c r="DU20" i="11"/>
  <c r="DV20" i="11"/>
  <c r="DW20" i="11"/>
  <c r="DX20" i="11"/>
  <c r="DY20" i="11"/>
  <c r="DZ20" i="11"/>
  <c r="EA20" i="11"/>
  <c r="EB20" i="11"/>
  <c r="EC20" i="11"/>
  <c r="ED20" i="11"/>
  <c r="EE20" i="11"/>
  <c r="EF20" i="11"/>
  <c r="EG20" i="11"/>
  <c r="EH20" i="11"/>
  <c r="EI20" i="11"/>
  <c r="EJ20" i="11"/>
  <c r="EK20" i="11"/>
  <c r="EL20" i="11"/>
  <c r="EM20" i="11"/>
  <c r="EN20" i="11"/>
  <c r="EO20" i="11"/>
  <c r="EP20" i="11"/>
  <c r="EQ20" i="11"/>
  <c r="ER20" i="11"/>
  <c r="ES20" i="11"/>
  <c r="ET20" i="11"/>
  <c r="EU20" i="11"/>
  <c r="EV20" i="11"/>
  <c r="EW20" i="11"/>
  <c r="EX20" i="11"/>
  <c r="EY20" i="11"/>
  <c r="CY21" i="11"/>
  <c r="CZ21" i="11"/>
  <c r="DA21" i="11"/>
  <c r="DB21" i="11"/>
  <c r="DC21" i="11"/>
  <c r="DD21" i="11"/>
  <c r="DE21" i="11"/>
  <c r="DF21" i="11"/>
  <c r="DG21" i="11"/>
  <c r="DH21" i="11"/>
  <c r="DI21" i="11"/>
  <c r="DJ21" i="11"/>
  <c r="DK21" i="11"/>
  <c r="DL21" i="11"/>
  <c r="DM21" i="11"/>
  <c r="DN21" i="11"/>
  <c r="DO21" i="11"/>
  <c r="DP21" i="11"/>
  <c r="DQ21" i="11"/>
  <c r="DR21" i="11"/>
  <c r="DS21" i="11"/>
  <c r="DT21" i="11"/>
  <c r="DU21" i="11"/>
  <c r="DV21" i="11"/>
  <c r="DW21" i="11"/>
  <c r="DX21" i="11"/>
  <c r="DY21" i="11"/>
  <c r="DZ21" i="11"/>
  <c r="EA21" i="11"/>
  <c r="EB21" i="11"/>
  <c r="EC21" i="11"/>
  <c r="ED21" i="11"/>
  <c r="EE21" i="11"/>
  <c r="EF21" i="11"/>
  <c r="EG21" i="11"/>
  <c r="EH21" i="11"/>
  <c r="EI21" i="11"/>
  <c r="EJ21" i="11"/>
  <c r="EK21" i="11"/>
  <c r="EL21" i="11"/>
  <c r="EM21" i="11"/>
  <c r="EN21" i="11"/>
  <c r="EO21" i="11"/>
  <c r="EP21" i="11"/>
  <c r="EQ21" i="11"/>
  <c r="ER21" i="11"/>
  <c r="ES21" i="11"/>
  <c r="ET21" i="11"/>
  <c r="EU21" i="11"/>
  <c r="EV21" i="11"/>
  <c r="EW21" i="11"/>
  <c r="EX21" i="11"/>
  <c r="EY21" i="11"/>
  <c r="CY22" i="11"/>
  <c r="CZ22" i="11"/>
  <c r="DA22" i="11"/>
  <c r="DB22" i="11"/>
  <c r="DC22" i="11"/>
  <c r="DD22" i="11"/>
  <c r="DE22" i="11"/>
  <c r="DF22" i="11"/>
  <c r="DG22" i="11"/>
  <c r="DH22" i="11"/>
  <c r="DI22" i="11"/>
  <c r="DJ22" i="11"/>
  <c r="DK22" i="11"/>
  <c r="DL22" i="11"/>
  <c r="DM22" i="11"/>
  <c r="DN22" i="11"/>
  <c r="DO22" i="11"/>
  <c r="DP22" i="11"/>
  <c r="DQ22" i="11"/>
  <c r="DR22" i="11"/>
  <c r="DS22" i="11"/>
  <c r="DT22" i="11"/>
  <c r="DU22" i="11"/>
  <c r="DV22" i="11"/>
  <c r="DW22" i="11"/>
  <c r="DX22" i="11"/>
  <c r="DY22" i="11"/>
  <c r="DZ22" i="11"/>
  <c r="EA22" i="11"/>
  <c r="EB22" i="11"/>
  <c r="EC22" i="11"/>
  <c r="ED22" i="11"/>
  <c r="EE22" i="11"/>
  <c r="EF22" i="11"/>
  <c r="EG22" i="11"/>
  <c r="EH22" i="11"/>
  <c r="EI22" i="11"/>
  <c r="EJ22" i="11"/>
  <c r="EK22" i="11"/>
  <c r="EL22" i="11"/>
  <c r="EM22" i="11"/>
  <c r="EN22" i="11"/>
  <c r="EO22" i="11"/>
  <c r="EP22" i="11"/>
  <c r="EQ22" i="11"/>
  <c r="ER22" i="11"/>
  <c r="ES22" i="11"/>
  <c r="ET22" i="11"/>
  <c r="EU22" i="11"/>
  <c r="EV22" i="11"/>
  <c r="EW22" i="11"/>
  <c r="EX22" i="11"/>
  <c r="EY22" i="11"/>
  <c r="CY23" i="11"/>
  <c r="CZ23" i="11"/>
  <c r="DA23" i="11"/>
  <c r="DB23" i="11"/>
  <c r="DC23" i="11"/>
  <c r="DD23" i="11"/>
  <c r="DE23" i="11"/>
  <c r="DF23" i="11"/>
  <c r="DG23" i="11"/>
  <c r="DH23" i="11"/>
  <c r="DI23" i="11"/>
  <c r="DJ23" i="11"/>
  <c r="DK23" i="11"/>
  <c r="DL23" i="11"/>
  <c r="DM23" i="11"/>
  <c r="DN23" i="11"/>
  <c r="DO23" i="11"/>
  <c r="DP23" i="11"/>
  <c r="DQ23" i="11"/>
  <c r="DR23" i="11"/>
  <c r="DS23" i="11"/>
  <c r="DT23" i="11"/>
  <c r="DU23" i="11"/>
  <c r="DV23" i="11"/>
  <c r="DW23" i="11"/>
  <c r="DX23" i="11"/>
  <c r="DY23" i="11"/>
  <c r="DZ23" i="11"/>
  <c r="EA23" i="11"/>
  <c r="EB23" i="11"/>
  <c r="EC23" i="11"/>
  <c r="ED23" i="11"/>
  <c r="EE23" i="11"/>
  <c r="EF23" i="11"/>
  <c r="EG23" i="11"/>
  <c r="EH23" i="11"/>
  <c r="EI23" i="11"/>
  <c r="EJ23" i="11"/>
  <c r="EK23" i="11"/>
  <c r="EL23" i="11"/>
  <c r="EM23" i="11"/>
  <c r="EN23" i="11"/>
  <c r="EO23" i="11"/>
  <c r="EP23" i="11"/>
  <c r="EQ23" i="11"/>
  <c r="ER23" i="11"/>
  <c r="ES23" i="11"/>
  <c r="ET23" i="11"/>
  <c r="EU23" i="11"/>
  <c r="EV23" i="11"/>
  <c r="EW23" i="11"/>
  <c r="EX23" i="11"/>
  <c r="EY23" i="11"/>
  <c r="CY24" i="11"/>
  <c r="CZ24" i="11"/>
  <c r="DA24" i="11"/>
  <c r="DB24" i="11"/>
  <c r="DC24" i="11"/>
  <c r="DD24" i="11"/>
  <c r="DE24" i="11"/>
  <c r="DF24" i="11"/>
  <c r="DG24" i="11"/>
  <c r="DH24" i="11"/>
  <c r="DI24" i="11"/>
  <c r="DJ24" i="11"/>
  <c r="DK24" i="11"/>
  <c r="DL24" i="11"/>
  <c r="DM24" i="11"/>
  <c r="DN24" i="11"/>
  <c r="DO24" i="11"/>
  <c r="DP24" i="11"/>
  <c r="DQ24" i="11"/>
  <c r="DR24" i="11"/>
  <c r="DS24" i="11"/>
  <c r="DT24" i="11"/>
  <c r="DU24" i="11"/>
  <c r="DV24" i="11"/>
  <c r="DW24" i="11"/>
  <c r="DX24" i="11"/>
  <c r="DY24" i="11"/>
  <c r="DZ24" i="11"/>
  <c r="EA24" i="11"/>
  <c r="EB24" i="11"/>
  <c r="EC24" i="11"/>
  <c r="ED24" i="11"/>
  <c r="EE24" i="11"/>
  <c r="EF24" i="11"/>
  <c r="EG24" i="11"/>
  <c r="EH24" i="11"/>
  <c r="EI24" i="11"/>
  <c r="EJ24" i="11"/>
  <c r="EK24" i="11"/>
  <c r="EL24" i="11"/>
  <c r="EM24" i="11"/>
  <c r="EN24" i="11"/>
  <c r="EO24" i="11"/>
  <c r="EP24" i="11"/>
  <c r="EQ24" i="11"/>
  <c r="ER24" i="11"/>
  <c r="ES24" i="11"/>
  <c r="ET24" i="11"/>
  <c r="EU24" i="11"/>
  <c r="EV24" i="11"/>
  <c r="EW24" i="11"/>
  <c r="EX24" i="11"/>
  <c r="EY24" i="11"/>
  <c r="CY25" i="11"/>
  <c r="CZ25" i="11"/>
  <c r="DA25" i="11"/>
  <c r="DB25" i="11"/>
  <c r="DC25" i="11"/>
  <c r="DD25" i="11"/>
  <c r="DE25" i="11"/>
  <c r="DF25" i="11"/>
  <c r="DG25" i="11"/>
  <c r="DH25" i="11"/>
  <c r="DI25" i="11"/>
  <c r="DJ25" i="11"/>
  <c r="DK25" i="11"/>
  <c r="DL25" i="11"/>
  <c r="DM25" i="11"/>
  <c r="DN25" i="11"/>
  <c r="DO25" i="11"/>
  <c r="DP25" i="11"/>
  <c r="DQ25" i="11"/>
  <c r="DR25" i="11"/>
  <c r="DS25" i="11"/>
  <c r="DT25" i="11"/>
  <c r="DU25" i="11"/>
  <c r="DV25" i="11"/>
  <c r="DW25" i="11"/>
  <c r="DX25" i="11"/>
  <c r="DY25" i="11"/>
  <c r="DZ25" i="11"/>
  <c r="EA25" i="11"/>
  <c r="EB25" i="11"/>
  <c r="EC25" i="11"/>
  <c r="ED25" i="11"/>
  <c r="EE25" i="11"/>
  <c r="EF25" i="11"/>
  <c r="EG25" i="11"/>
  <c r="EH25" i="11"/>
  <c r="EI25" i="11"/>
  <c r="EJ25" i="11"/>
  <c r="EK25" i="11"/>
  <c r="EL25" i="11"/>
  <c r="EM25" i="11"/>
  <c r="EN25" i="11"/>
  <c r="EO25" i="11"/>
  <c r="EP25" i="11"/>
  <c r="EQ25" i="11"/>
  <c r="ER25" i="11"/>
  <c r="ES25" i="11"/>
  <c r="ET25" i="11"/>
  <c r="EU25" i="11"/>
  <c r="EV25" i="11"/>
  <c r="EW25" i="11"/>
  <c r="EX25" i="11"/>
  <c r="EY25" i="11"/>
  <c r="CY26" i="11"/>
  <c r="CZ26" i="11"/>
  <c r="DA26" i="11"/>
  <c r="DB26" i="11"/>
  <c r="DC26" i="11"/>
  <c r="DD26" i="11"/>
  <c r="DE26" i="11"/>
  <c r="DF26" i="11"/>
  <c r="DG26" i="11"/>
  <c r="DH26" i="11"/>
  <c r="DI26" i="11"/>
  <c r="DJ26" i="11"/>
  <c r="DK26" i="11"/>
  <c r="DL26" i="11"/>
  <c r="DM26" i="11"/>
  <c r="DN26" i="11"/>
  <c r="DO26" i="11"/>
  <c r="DP26" i="11"/>
  <c r="DQ26" i="11"/>
  <c r="DR26" i="11"/>
  <c r="DS26" i="11"/>
  <c r="DT26" i="11"/>
  <c r="DU26" i="11"/>
  <c r="DV26" i="11"/>
  <c r="DW26" i="11"/>
  <c r="DX26" i="11"/>
  <c r="DY26" i="11"/>
  <c r="DZ26" i="11"/>
  <c r="EA26" i="11"/>
  <c r="EB26" i="11"/>
  <c r="EC26" i="11"/>
  <c r="ED26" i="11"/>
  <c r="EE26" i="11"/>
  <c r="EF26" i="11"/>
  <c r="EG26" i="11"/>
  <c r="EH26" i="11"/>
  <c r="EI26" i="11"/>
  <c r="EJ26" i="11"/>
  <c r="EK26" i="11"/>
  <c r="EL26" i="11"/>
  <c r="EM26" i="11"/>
  <c r="EN26" i="11"/>
  <c r="EO26" i="11"/>
  <c r="EP26" i="11"/>
  <c r="EQ26" i="11"/>
  <c r="ER26" i="11"/>
  <c r="ES26" i="11"/>
  <c r="ET26" i="11"/>
  <c r="EU26" i="11"/>
  <c r="EV26" i="11"/>
  <c r="EW26" i="11"/>
  <c r="EX26" i="11"/>
  <c r="EY26" i="11"/>
  <c r="CY27" i="11"/>
  <c r="CZ27" i="11"/>
  <c r="DA27" i="11"/>
  <c r="DB27" i="11"/>
  <c r="DC27" i="11"/>
  <c r="DD27" i="11"/>
  <c r="DE27" i="11"/>
  <c r="DF27" i="11"/>
  <c r="DG27" i="11"/>
  <c r="DH27" i="11"/>
  <c r="DI27" i="11"/>
  <c r="DJ27" i="11"/>
  <c r="DK27" i="11"/>
  <c r="DL27" i="11"/>
  <c r="DM27" i="11"/>
  <c r="DN27" i="11"/>
  <c r="DO27" i="11"/>
  <c r="DP27" i="11"/>
  <c r="DQ27" i="11"/>
  <c r="DR27" i="11"/>
  <c r="DS27" i="11"/>
  <c r="DT27" i="11"/>
  <c r="DU27" i="11"/>
  <c r="DV27" i="11"/>
  <c r="DW27" i="11"/>
  <c r="DX27" i="11"/>
  <c r="DY27" i="11"/>
  <c r="DZ27" i="11"/>
  <c r="EA27" i="11"/>
  <c r="EB27" i="11"/>
  <c r="EC27" i="11"/>
  <c r="ED27" i="11"/>
  <c r="EE27" i="11"/>
  <c r="EF27" i="11"/>
  <c r="EG27" i="11"/>
  <c r="EH27" i="11"/>
  <c r="EI27" i="11"/>
  <c r="EJ27" i="11"/>
  <c r="EK27" i="11"/>
  <c r="EL27" i="11"/>
  <c r="EM27" i="11"/>
  <c r="EN27" i="11"/>
  <c r="EO27" i="11"/>
  <c r="EP27" i="11"/>
  <c r="EQ27" i="11"/>
  <c r="ER27" i="11"/>
  <c r="ES27" i="11"/>
  <c r="ET27" i="11"/>
  <c r="EU27" i="11"/>
  <c r="EV27" i="11"/>
  <c r="EW27" i="11"/>
  <c r="EX27" i="11"/>
  <c r="EY27" i="11"/>
  <c r="CY28" i="11"/>
  <c r="CZ28" i="11"/>
  <c r="DA28" i="11"/>
  <c r="DB28" i="11"/>
  <c r="DC28" i="11"/>
  <c r="DD28" i="11"/>
  <c r="DE28" i="11"/>
  <c r="DF28" i="11"/>
  <c r="DG28" i="11"/>
  <c r="DH28" i="11"/>
  <c r="DI28" i="11"/>
  <c r="DJ28" i="11"/>
  <c r="DK28" i="11"/>
  <c r="DL28" i="11"/>
  <c r="DM28" i="11"/>
  <c r="DN28" i="11"/>
  <c r="DO28" i="11"/>
  <c r="DP28" i="11"/>
  <c r="DQ28" i="11"/>
  <c r="DR28" i="11"/>
  <c r="DS28" i="11"/>
  <c r="DT28" i="11"/>
  <c r="DU28" i="11"/>
  <c r="DV28" i="11"/>
  <c r="DW28" i="11"/>
  <c r="DX28" i="11"/>
  <c r="DY28" i="11"/>
  <c r="DZ28" i="11"/>
  <c r="EA28" i="11"/>
  <c r="EB28" i="11"/>
  <c r="EC28" i="11"/>
  <c r="ED28" i="11"/>
  <c r="EE28" i="11"/>
  <c r="EF28" i="11"/>
  <c r="EG28" i="11"/>
  <c r="EH28" i="11"/>
  <c r="EI28" i="11"/>
  <c r="EJ28" i="11"/>
  <c r="EK28" i="11"/>
  <c r="EL28" i="11"/>
  <c r="EM28" i="11"/>
  <c r="EN28" i="11"/>
  <c r="EO28" i="11"/>
  <c r="EP28" i="11"/>
  <c r="EQ28" i="11"/>
  <c r="ER28" i="11"/>
  <c r="ES28" i="11"/>
  <c r="ET28" i="11"/>
  <c r="EU28" i="11"/>
  <c r="EV28" i="11"/>
  <c r="EW28" i="11"/>
  <c r="EX28" i="11"/>
  <c r="EY28" i="11"/>
  <c r="CY29" i="11"/>
  <c r="CZ29" i="11"/>
  <c r="DA29" i="11"/>
  <c r="DB29" i="11"/>
  <c r="DC29" i="11"/>
  <c r="DD29" i="11"/>
  <c r="DE29" i="11"/>
  <c r="DF29" i="11"/>
  <c r="DG29" i="11"/>
  <c r="DH29" i="11"/>
  <c r="DI29" i="11"/>
  <c r="DJ29" i="11"/>
  <c r="DK29" i="11"/>
  <c r="DL29" i="11"/>
  <c r="DM29" i="11"/>
  <c r="DN29" i="11"/>
  <c r="DO29" i="11"/>
  <c r="DP29" i="11"/>
  <c r="DQ29" i="11"/>
  <c r="DR29" i="11"/>
  <c r="DS29" i="11"/>
  <c r="DT29" i="11"/>
  <c r="DU29" i="11"/>
  <c r="DV29" i="11"/>
  <c r="DW29" i="11"/>
  <c r="DX29" i="11"/>
  <c r="DY29" i="11"/>
  <c r="DZ29" i="11"/>
  <c r="EA29" i="11"/>
  <c r="EB29" i="11"/>
  <c r="EC29" i="11"/>
  <c r="ED29" i="11"/>
  <c r="EE29" i="11"/>
  <c r="EF29" i="11"/>
  <c r="EG29" i="11"/>
  <c r="EH29" i="11"/>
  <c r="EI29" i="11"/>
  <c r="EJ29" i="11"/>
  <c r="EK29" i="11"/>
  <c r="EL29" i="11"/>
  <c r="EM29" i="11"/>
  <c r="EN29" i="11"/>
  <c r="EO29" i="11"/>
  <c r="EP29" i="11"/>
  <c r="EQ29" i="11"/>
  <c r="ER29" i="11"/>
  <c r="ES29" i="11"/>
  <c r="ET29" i="11"/>
  <c r="EU29" i="11"/>
  <c r="EV29" i="11"/>
  <c r="EW29" i="11"/>
  <c r="EX29" i="11"/>
  <c r="EY29" i="11"/>
  <c r="CY30" i="11"/>
  <c r="CZ30" i="11"/>
  <c r="DA30" i="11"/>
  <c r="DB30" i="11"/>
  <c r="DC30" i="11"/>
  <c r="DD30" i="11"/>
  <c r="DE30" i="11"/>
  <c r="DF30" i="11"/>
  <c r="DG30" i="11"/>
  <c r="DH30" i="11"/>
  <c r="DI30" i="11"/>
  <c r="DJ30" i="11"/>
  <c r="DK30" i="11"/>
  <c r="DL30" i="11"/>
  <c r="DM30" i="11"/>
  <c r="DN30" i="11"/>
  <c r="DO30" i="11"/>
  <c r="DP30" i="11"/>
  <c r="DQ30" i="11"/>
  <c r="DR30" i="11"/>
  <c r="DS30" i="11"/>
  <c r="DT30" i="11"/>
  <c r="DU30" i="11"/>
  <c r="DV30" i="11"/>
  <c r="DW30" i="11"/>
  <c r="DX30" i="11"/>
  <c r="DY30" i="11"/>
  <c r="DZ30" i="11"/>
  <c r="EA30" i="11"/>
  <c r="EB30" i="11"/>
  <c r="EC30" i="11"/>
  <c r="ED30" i="11"/>
  <c r="EE30" i="11"/>
  <c r="EF30" i="11"/>
  <c r="EG30" i="11"/>
  <c r="EH30" i="11"/>
  <c r="EI30" i="11"/>
  <c r="EJ30" i="11"/>
  <c r="EK30" i="11"/>
  <c r="EL30" i="11"/>
  <c r="EM30" i="11"/>
  <c r="EN30" i="11"/>
  <c r="EO30" i="11"/>
  <c r="EP30" i="11"/>
  <c r="EQ30" i="11"/>
  <c r="ER30" i="11"/>
  <c r="ES30" i="11"/>
  <c r="ET30" i="11"/>
  <c r="EU30" i="11"/>
  <c r="EV30" i="11"/>
  <c r="EW30" i="11"/>
  <c r="EX30" i="11"/>
  <c r="EY30" i="11"/>
  <c r="CY31" i="11"/>
  <c r="CZ31" i="11"/>
  <c r="DA31" i="11"/>
  <c r="DB31" i="11"/>
  <c r="DC31" i="11"/>
  <c r="DD31" i="11"/>
  <c r="DE31" i="11"/>
  <c r="DF31" i="11"/>
  <c r="DG31" i="11"/>
  <c r="DH31" i="11"/>
  <c r="DI31" i="11"/>
  <c r="DJ31" i="11"/>
  <c r="DK31" i="11"/>
  <c r="DL31" i="11"/>
  <c r="DM31" i="11"/>
  <c r="DN31" i="11"/>
  <c r="DO31" i="11"/>
  <c r="DP31" i="11"/>
  <c r="DQ31" i="11"/>
  <c r="DR31" i="11"/>
  <c r="DS31" i="11"/>
  <c r="DT31" i="11"/>
  <c r="DU31" i="11"/>
  <c r="DV31" i="11"/>
  <c r="DW31" i="11"/>
  <c r="DX31" i="11"/>
  <c r="DY31" i="11"/>
  <c r="DZ31" i="11"/>
  <c r="EA31" i="11"/>
  <c r="EB31" i="11"/>
  <c r="EC31" i="11"/>
  <c r="ED31" i="11"/>
  <c r="EE31" i="11"/>
  <c r="EF31" i="11"/>
  <c r="EG31" i="11"/>
  <c r="EH31" i="11"/>
  <c r="EI31" i="11"/>
  <c r="EJ31" i="11"/>
  <c r="EK31" i="11"/>
  <c r="EL31" i="11"/>
  <c r="EM31" i="11"/>
  <c r="EN31" i="11"/>
  <c r="EO31" i="11"/>
  <c r="EP31" i="11"/>
  <c r="EQ31" i="11"/>
  <c r="ER31" i="11"/>
  <c r="ES31" i="11"/>
  <c r="ET31" i="11"/>
  <c r="EU31" i="11"/>
  <c r="EV31" i="11"/>
  <c r="EW31" i="11"/>
  <c r="EX31" i="11"/>
  <c r="EY31" i="11"/>
  <c r="CY32" i="11"/>
  <c r="CZ32" i="11"/>
  <c r="DA32" i="11"/>
  <c r="DB32" i="11"/>
  <c r="DC32" i="11"/>
  <c r="DD32" i="11"/>
  <c r="DE32" i="11"/>
  <c r="DF32" i="11"/>
  <c r="DG32" i="11"/>
  <c r="DH32" i="11"/>
  <c r="DI32" i="11"/>
  <c r="DJ32" i="11"/>
  <c r="DK32" i="11"/>
  <c r="DL32" i="11"/>
  <c r="DM32" i="11"/>
  <c r="DN32" i="11"/>
  <c r="DO32" i="11"/>
  <c r="DP32" i="11"/>
  <c r="DQ32" i="11"/>
  <c r="DR32" i="11"/>
  <c r="DS32" i="11"/>
  <c r="DT32" i="11"/>
  <c r="DU32" i="11"/>
  <c r="DV32" i="11"/>
  <c r="DW32" i="11"/>
  <c r="DX32" i="11"/>
  <c r="DY32" i="11"/>
  <c r="DZ32" i="11"/>
  <c r="EA32" i="11"/>
  <c r="EB32" i="11"/>
  <c r="EC32" i="11"/>
  <c r="ED32" i="11"/>
  <c r="EE32" i="11"/>
  <c r="EF32" i="11"/>
  <c r="EG32" i="11"/>
  <c r="EH32" i="11"/>
  <c r="EI32" i="11"/>
  <c r="EJ32" i="11"/>
  <c r="EK32" i="11"/>
  <c r="EL32" i="11"/>
  <c r="EM32" i="11"/>
  <c r="EN32" i="11"/>
  <c r="EO32" i="11"/>
  <c r="EP32" i="11"/>
  <c r="EQ32" i="11"/>
  <c r="ER32" i="11"/>
  <c r="ES32" i="11"/>
  <c r="ET32" i="11"/>
  <c r="EU32" i="11"/>
  <c r="EV32" i="11"/>
  <c r="EW32" i="11"/>
  <c r="EX32" i="11"/>
  <c r="EY32" i="11"/>
  <c r="CY33" i="11"/>
  <c r="CZ33" i="11"/>
  <c r="DA33" i="11"/>
  <c r="DB33" i="11"/>
  <c r="DC33" i="11"/>
  <c r="DD33" i="11"/>
  <c r="DE33" i="11"/>
  <c r="DF33" i="11"/>
  <c r="DG33" i="11"/>
  <c r="DH33" i="11"/>
  <c r="DI33" i="11"/>
  <c r="DJ33" i="11"/>
  <c r="DK33" i="11"/>
  <c r="DL33" i="11"/>
  <c r="DM33" i="11"/>
  <c r="DN33" i="11"/>
  <c r="DO33" i="11"/>
  <c r="DP33" i="11"/>
  <c r="DQ33" i="11"/>
  <c r="DR33" i="11"/>
  <c r="DS33" i="11"/>
  <c r="DT33" i="11"/>
  <c r="DU33" i="11"/>
  <c r="DV33" i="11"/>
  <c r="DW33" i="11"/>
  <c r="DX33" i="11"/>
  <c r="DY33" i="11"/>
  <c r="DZ33" i="11"/>
  <c r="EA33" i="11"/>
  <c r="EB33" i="11"/>
  <c r="EC33" i="11"/>
  <c r="ED33" i="11"/>
  <c r="EE33" i="11"/>
  <c r="EF33" i="11"/>
  <c r="EG33" i="11"/>
  <c r="EH33" i="11"/>
  <c r="EI33" i="11"/>
  <c r="EJ33" i="11"/>
  <c r="EK33" i="11"/>
  <c r="EL33" i="11"/>
  <c r="EM33" i="11"/>
  <c r="EN33" i="11"/>
  <c r="EO33" i="11"/>
  <c r="EP33" i="11"/>
  <c r="EQ33" i="11"/>
  <c r="ER33" i="11"/>
  <c r="ES33" i="11"/>
  <c r="ET33" i="11"/>
  <c r="EU33" i="11"/>
  <c r="EV33" i="11"/>
  <c r="EW33" i="11"/>
  <c r="EX33" i="11"/>
  <c r="EY33" i="11"/>
  <c r="CY34" i="11"/>
  <c r="CZ34" i="11"/>
  <c r="DA34" i="11"/>
  <c r="DB34" i="11"/>
  <c r="DC34" i="11"/>
  <c r="DD34" i="11"/>
  <c r="DE34" i="11"/>
  <c r="DF34" i="11"/>
  <c r="DG34" i="11"/>
  <c r="DH34" i="11"/>
  <c r="DI34" i="11"/>
  <c r="DJ34" i="11"/>
  <c r="DK34" i="11"/>
  <c r="DL34" i="11"/>
  <c r="DM34" i="11"/>
  <c r="DN34" i="11"/>
  <c r="DO34" i="11"/>
  <c r="DP34" i="11"/>
  <c r="DQ34" i="11"/>
  <c r="DR34" i="11"/>
  <c r="DS34" i="11"/>
  <c r="DT34" i="11"/>
  <c r="DU34" i="11"/>
  <c r="DV34" i="11"/>
  <c r="DW34" i="11"/>
  <c r="DX34" i="11"/>
  <c r="DY34" i="11"/>
  <c r="DZ34" i="11"/>
  <c r="EA34" i="11"/>
  <c r="EB34" i="11"/>
  <c r="EC34" i="11"/>
  <c r="ED34" i="11"/>
  <c r="EE34" i="11"/>
  <c r="EF34" i="11"/>
  <c r="EG34" i="11"/>
  <c r="EH34" i="11"/>
  <c r="EI34" i="11"/>
  <c r="EJ34" i="11"/>
  <c r="EK34" i="11"/>
  <c r="EL34" i="11"/>
  <c r="EM34" i="11"/>
  <c r="EN34" i="11"/>
  <c r="EO34" i="11"/>
  <c r="EP34" i="11"/>
  <c r="EQ34" i="11"/>
  <c r="ER34" i="11"/>
  <c r="ES34" i="11"/>
  <c r="ET34" i="11"/>
  <c r="EU34" i="11"/>
  <c r="EV34" i="11"/>
  <c r="EW34" i="11"/>
  <c r="EX34" i="11"/>
  <c r="EY34" i="11"/>
  <c r="CY35" i="11"/>
  <c r="CZ35" i="11"/>
  <c r="DA35" i="11"/>
  <c r="DB35" i="11"/>
  <c r="DC35" i="11"/>
  <c r="DD35" i="11"/>
  <c r="DE35" i="11"/>
  <c r="DF35" i="11"/>
  <c r="DG35" i="11"/>
  <c r="DH35" i="11"/>
  <c r="DI35" i="11"/>
  <c r="DJ35" i="11"/>
  <c r="DK35" i="11"/>
  <c r="DL35" i="11"/>
  <c r="DM35" i="11"/>
  <c r="DN35" i="11"/>
  <c r="DO35" i="11"/>
  <c r="DP35" i="11"/>
  <c r="DQ35" i="11"/>
  <c r="DR35" i="11"/>
  <c r="DS35" i="11"/>
  <c r="DT35" i="11"/>
  <c r="DU35" i="11"/>
  <c r="DV35" i="11"/>
  <c r="DW35" i="11"/>
  <c r="DX35" i="11"/>
  <c r="DY35" i="11"/>
  <c r="DZ35" i="11"/>
  <c r="EA35" i="11"/>
  <c r="EB35" i="11"/>
  <c r="EC35" i="11"/>
  <c r="ED35" i="11"/>
  <c r="EE35" i="11"/>
  <c r="EF35" i="11"/>
  <c r="EG35" i="11"/>
  <c r="EH35" i="11"/>
  <c r="EI35" i="11"/>
  <c r="EJ35" i="11"/>
  <c r="EK35" i="11"/>
  <c r="EL35" i="11"/>
  <c r="EM35" i="11"/>
  <c r="EN35" i="11"/>
  <c r="EO35" i="11"/>
  <c r="EP35" i="11"/>
  <c r="EQ35" i="11"/>
  <c r="ER35" i="11"/>
  <c r="ES35" i="11"/>
  <c r="ET35" i="11"/>
  <c r="EU35" i="11"/>
  <c r="EV35" i="11"/>
  <c r="EW35" i="11"/>
  <c r="EX35" i="11"/>
  <c r="EY35" i="11"/>
  <c r="CY36" i="11"/>
  <c r="CZ36" i="11"/>
  <c r="DA36" i="11"/>
  <c r="DB36" i="11"/>
  <c r="DC36" i="11"/>
  <c r="DD36" i="11"/>
  <c r="DE36" i="11"/>
  <c r="DF36" i="11"/>
  <c r="DG36" i="11"/>
  <c r="DH36" i="11"/>
  <c r="DI36" i="11"/>
  <c r="DJ36" i="11"/>
  <c r="DK36" i="11"/>
  <c r="DL36" i="11"/>
  <c r="DM36" i="11"/>
  <c r="DN36" i="11"/>
  <c r="DO36" i="11"/>
  <c r="DP36" i="11"/>
  <c r="DQ36" i="11"/>
  <c r="DR36" i="11"/>
  <c r="DS36" i="11"/>
  <c r="DT36" i="11"/>
  <c r="DU36" i="11"/>
  <c r="DV36" i="11"/>
  <c r="DW36" i="11"/>
  <c r="DX36" i="11"/>
  <c r="DY36" i="11"/>
  <c r="DZ36" i="11"/>
  <c r="EA36" i="11"/>
  <c r="EB36" i="11"/>
  <c r="EC36" i="11"/>
  <c r="ED36" i="11"/>
  <c r="EE36" i="11"/>
  <c r="EF36" i="11"/>
  <c r="EG36" i="11"/>
  <c r="EH36" i="11"/>
  <c r="EI36" i="11"/>
  <c r="EJ36" i="11"/>
  <c r="EK36" i="11"/>
  <c r="EL36" i="11"/>
  <c r="EM36" i="11"/>
  <c r="EN36" i="11"/>
  <c r="EO36" i="11"/>
  <c r="EP36" i="11"/>
  <c r="EQ36" i="11"/>
  <c r="ER36" i="11"/>
  <c r="ES36" i="11"/>
  <c r="ET36" i="11"/>
  <c r="EU36" i="11"/>
  <c r="EV36" i="11"/>
  <c r="EW36" i="11"/>
  <c r="EX36" i="11"/>
  <c r="EY36" i="11"/>
  <c r="CY37" i="11"/>
  <c r="CZ37" i="11"/>
  <c r="DA37" i="11"/>
  <c r="DB37" i="11"/>
  <c r="DC37" i="11"/>
  <c r="DD37" i="11"/>
  <c r="DE37" i="11"/>
  <c r="DF37" i="11"/>
  <c r="DG37" i="11"/>
  <c r="DH37" i="11"/>
  <c r="DI37" i="11"/>
  <c r="DJ37" i="11"/>
  <c r="DK37" i="11"/>
  <c r="DL37" i="11"/>
  <c r="DM37" i="11"/>
  <c r="DN37" i="11"/>
  <c r="DO37" i="11"/>
  <c r="DP37" i="11"/>
  <c r="DQ37" i="11"/>
  <c r="DR37" i="11"/>
  <c r="DS37" i="11"/>
  <c r="DT37" i="11"/>
  <c r="DU37" i="11"/>
  <c r="DV37" i="11"/>
  <c r="DW37" i="11"/>
  <c r="DX37" i="11"/>
  <c r="DY37" i="11"/>
  <c r="DZ37" i="11"/>
  <c r="EA37" i="11"/>
  <c r="EB37" i="11"/>
  <c r="EC37" i="11"/>
  <c r="ED37" i="11"/>
  <c r="EE37" i="11"/>
  <c r="EF37" i="11"/>
  <c r="EG37" i="11"/>
  <c r="EH37" i="11"/>
  <c r="EI37" i="11"/>
  <c r="EJ37" i="11"/>
  <c r="EK37" i="11"/>
  <c r="EL37" i="11"/>
  <c r="EM37" i="11"/>
  <c r="EN37" i="11"/>
  <c r="EO37" i="11"/>
  <c r="EP37" i="11"/>
  <c r="EQ37" i="11"/>
  <c r="ER37" i="11"/>
  <c r="ES37" i="11"/>
  <c r="ET37" i="11"/>
  <c r="EU37" i="11"/>
  <c r="EV37" i="11"/>
  <c r="EW37" i="11"/>
  <c r="EX37" i="11"/>
  <c r="EY37" i="11"/>
  <c r="CY38" i="11"/>
  <c r="CZ38" i="11"/>
  <c r="DA38" i="11"/>
  <c r="DB38" i="11"/>
  <c r="DC38" i="11"/>
  <c r="DD38" i="11"/>
  <c r="DE38" i="11"/>
  <c r="DF38" i="11"/>
  <c r="DG38" i="11"/>
  <c r="DH38" i="11"/>
  <c r="DI38" i="11"/>
  <c r="DJ38" i="11"/>
  <c r="DK38" i="11"/>
  <c r="DL38" i="11"/>
  <c r="DM38" i="11"/>
  <c r="DN38" i="11"/>
  <c r="DO38" i="11"/>
  <c r="DP38" i="11"/>
  <c r="DQ38" i="11"/>
  <c r="DR38" i="11"/>
  <c r="DS38" i="11"/>
  <c r="DT38" i="11"/>
  <c r="DU38" i="11"/>
  <c r="DV38" i="11"/>
  <c r="DW38" i="11"/>
  <c r="DX38" i="11"/>
  <c r="DY38" i="11"/>
  <c r="DZ38" i="11"/>
  <c r="EA38" i="11"/>
  <c r="EB38" i="11"/>
  <c r="EC38" i="11"/>
  <c r="ED38" i="11"/>
  <c r="EE38" i="11"/>
  <c r="EF38" i="11"/>
  <c r="EG38" i="11"/>
  <c r="EH38" i="11"/>
  <c r="EI38" i="11"/>
  <c r="EJ38" i="11"/>
  <c r="EK38" i="11"/>
  <c r="EL38" i="11"/>
  <c r="EM38" i="11"/>
  <c r="EN38" i="11"/>
  <c r="EO38" i="11"/>
  <c r="EP38" i="11"/>
  <c r="EQ38" i="11"/>
  <c r="ER38" i="11"/>
  <c r="ES38" i="11"/>
  <c r="ET38" i="11"/>
  <c r="EU38" i="11"/>
  <c r="EV38" i="11"/>
  <c r="EW38" i="11"/>
  <c r="EX38" i="11"/>
  <c r="EY38" i="11"/>
  <c r="CY39" i="11"/>
  <c r="CZ39" i="11"/>
  <c r="DA39" i="11"/>
  <c r="DB39" i="11"/>
  <c r="DC39" i="11"/>
  <c r="DD39" i="11"/>
  <c r="DE39" i="11"/>
  <c r="DF39" i="11"/>
  <c r="DG39" i="11"/>
  <c r="DH39" i="11"/>
  <c r="DI39" i="11"/>
  <c r="DJ39" i="11"/>
  <c r="DK39" i="11"/>
  <c r="DL39" i="11"/>
  <c r="DM39" i="11"/>
  <c r="DN39" i="11"/>
  <c r="DO39" i="11"/>
  <c r="DP39" i="11"/>
  <c r="DQ39" i="11"/>
  <c r="DR39" i="11"/>
  <c r="DS39" i="11"/>
  <c r="DT39" i="11"/>
  <c r="DU39" i="11"/>
  <c r="DV39" i="11"/>
  <c r="DW39" i="11"/>
  <c r="DX39" i="11"/>
  <c r="DY39" i="11"/>
  <c r="DZ39" i="11"/>
  <c r="EA39" i="11"/>
  <c r="EB39" i="11"/>
  <c r="EC39" i="11"/>
  <c r="ED39" i="11"/>
  <c r="EE39" i="11"/>
  <c r="EF39" i="11"/>
  <c r="EG39" i="11"/>
  <c r="EH39" i="11"/>
  <c r="EI39" i="11"/>
  <c r="EJ39" i="11"/>
  <c r="EK39" i="11"/>
  <c r="EL39" i="11"/>
  <c r="EM39" i="11"/>
  <c r="EN39" i="11"/>
  <c r="EO39" i="11"/>
  <c r="EP39" i="11"/>
  <c r="EQ39" i="11"/>
  <c r="ER39" i="11"/>
  <c r="ES39" i="11"/>
  <c r="ET39" i="11"/>
  <c r="EU39" i="11"/>
  <c r="EV39" i="11"/>
  <c r="EW39" i="11"/>
  <c r="EX39" i="11"/>
  <c r="EY39" i="11"/>
  <c r="CY40" i="11"/>
  <c r="CZ40" i="11"/>
  <c r="DA40" i="11"/>
  <c r="DB40" i="11"/>
  <c r="DC40" i="11"/>
  <c r="DD40" i="11"/>
  <c r="DE40" i="11"/>
  <c r="DF40" i="11"/>
  <c r="DG40" i="11"/>
  <c r="DH40" i="11"/>
  <c r="DI40" i="11"/>
  <c r="DJ40" i="11"/>
  <c r="DK40" i="11"/>
  <c r="DL40" i="11"/>
  <c r="DM40" i="11"/>
  <c r="DN40" i="11"/>
  <c r="DO40" i="11"/>
  <c r="DP40" i="11"/>
  <c r="DQ40" i="11"/>
  <c r="DR40" i="11"/>
  <c r="DS40" i="11"/>
  <c r="DT40" i="11"/>
  <c r="DU40" i="11"/>
  <c r="DV40" i="11"/>
  <c r="DW40" i="11"/>
  <c r="DX40" i="11"/>
  <c r="DY40" i="11"/>
  <c r="DZ40" i="11"/>
  <c r="EA40" i="11"/>
  <c r="EB40" i="11"/>
  <c r="EC40" i="11"/>
  <c r="ED40" i="11"/>
  <c r="EE40" i="11"/>
  <c r="EF40" i="11"/>
  <c r="EG40" i="11"/>
  <c r="EH40" i="11"/>
  <c r="EI40" i="11"/>
  <c r="EJ40" i="11"/>
  <c r="EK40" i="11"/>
  <c r="EL40" i="11"/>
  <c r="EM40" i="11"/>
  <c r="EN40" i="11"/>
  <c r="EO40" i="11"/>
  <c r="EP40" i="11"/>
  <c r="EQ40" i="11"/>
  <c r="ER40" i="11"/>
  <c r="ES40" i="11"/>
  <c r="ET40" i="11"/>
  <c r="EU40" i="11"/>
  <c r="EV40" i="11"/>
  <c r="EW40" i="11"/>
  <c r="EX40" i="11"/>
  <c r="EY40" i="11"/>
  <c r="CX9" i="11"/>
  <c r="CX10" i="11"/>
  <c r="CX11" i="11"/>
  <c r="CX12" i="11"/>
  <c r="CX13" i="11"/>
  <c r="CX14" i="11"/>
  <c r="CX15" i="11"/>
  <c r="CX16" i="11"/>
  <c r="CX17" i="11"/>
  <c r="CX18" i="11"/>
  <c r="CX19" i="11"/>
  <c r="CX20" i="11"/>
  <c r="CX21" i="11"/>
  <c r="CX22" i="11"/>
  <c r="CX23" i="11"/>
  <c r="CX24" i="11"/>
  <c r="CX25" i="11"/>
  <c r="CX26" i="11"/>
  <c r="CX27" i="11"/>
  <c r="CX28" i="11"/>
  <c r="CX29" i="11"/>
  <c r="CX30" i="11"/>
  <c r="CX31" i="11"/>
  <c r="CX32" i="11"/>
  <c r="CX33" i="11"/>
  <c r="CX34" i="11"/>
  <c r="CX35" i="11"/>
  <c r="CX36" i="11"/>
  <c r="CX37" i="11"/>
  <c r="CX38" i="11"/>
  <c r="CX39" i="11"/>
  <c r="CX40" i="11"/>
  <c r="CX8" i="11"/>
  <c r="C2" i="17" l="1"/>
  <c r="A17" i="20"/>
  <c r="S17" i="20" s="1"/>
  <c r="G36" i="16"/>
  <c r="A8" i="20"/>
  <c r="S8" i="20" s="1"/>
  <c r="G27" i="16"/>
  <c r="B2" i="17"/>
  <c r="A10" i="20"/>
  <c r="S10" i="20" s="1"/>
  <c r="G29" i="16"/>
  <c r="A15" i="20"/>
  <c r="S15" i="20" s="1"/>
  <c r="G34" i="16"/>
  <c r="E2" i="17"/>
  <c r="A14" i="20"/>
  <c r="S14" i="20" s="1"/>
  <c r="G33" i="16"/>
  <c r="A9" i="20"/>
  <c r="S9" i="20" s="1"/>
  <c r="G28" i="16"/>
  <c r="J9" i="20"/>
  <c r="P32" i="16"/>
  <c r="AK13" i="18"/>
  <c r="P24" i="16"/>
  <c r="AK5" i="18"/>
  <c r="A4" i="20"/>
  <c r="S4" i="20" s="1"/>
  <c r="G23" i="16"/>
  <c r="P33" i="16"/>
  <c r="AK14" i="18"/>
  <c r="Q29" i="16"/>
  <c r="AB10" i="18"/>
  <c r="R29" i="16" s="1"/>
  <c r="CQ121" i="11"/>
  <c r="E23" i="17" s="1"/>
  <c r="G23" i="17" s="1"/>
  <c r="CQ114" i="11"/>
  <c r="E16" i="17" s="1"/>
  <c r="A13" i="20"/>
  <c r="S13" i="20" s="1"/>
  <c r="G32" i="16"/>
  <c r="CO131" i="10"/>
  <c r="D32" i="17" s="1"/>
  <c r="CO123" i="10"/>
  <c r="D24" i="17" s="1"/>
  <c r="CO115" i="10"/>
  <c r="D16" i="17" s="1"/>
  <c r="CO107" i="10"/>
  <c r="D8" i="17" s="1"/>
  <c r="DK236" i="9"/>
  <c r="B24" i="17" s="1"/>
  <c r="DK233" i="9"/>
  <c r="B21" i="17" s="1"/>
  <c r="DK220" i="9"/>
  <c r="B8" i="17" s="1"/>
  <c r="DR241" i="9"/>
  <c r="C29" i="17" s="1"/>
  <c r="DR216" i="9"/>
  <c r="C4" i="17" s="1"/>
  <c r="G4" i="17" s="1"/>
  <c r="AK17" i="18"/>
  <c r="P36" i="16"/>
  <c r="AK9" i="18"/>
  <c r="P28" i="16"/>
  <c r="AB7" i="18"/>
  <c r="R26" i="16" s="1"/>
  <c r="K10" i="18"/>
  <c r="C10" i="20"/>
  <c r="J10" i="18"/>
  <c r="DR220" i="9"/>
  <c r="C8" i="17" s="1"/>
  <c r="A6" i="20"/>
  <c r="S6" i="20" s="1"/>
  <c r="G25" i="16"/>
  <c r="CQ110" i="11"/>
  <c r="E12" i="17" s="1"/>
  <c r="G12" i="17" s="1"/>
  <c r="CQ103" i="11"/>
  <c r="E5" i="17" s="1"/>
  <c r="A12" i="20"/>
  <c r="S12" i="20" s="1"/>
  <c r="G31" i="16"/>
  <c r="DK245" i="9"/>
  <c r="B33" i="17" s="1"/>
  <c r="DK239" i="9"/>
  <c r="B27" i="17" s="1"/>
  <c r="DK229" i="9"/>
  <c r="B17" i="17" s="1"/>
  <c r="DK223" i="9"/>
  <c r="B11" i="17" s="1"/>
  <c r="DR247" i="9"/>
  <c r="C35" i="17" s="1"/>
  <c r="DR244" i="9"/>
  <c r="C32" i="17" s="1"/>
  <c r="DR237" i="9"/>
  <c r="C25" i="17" s="1"/>
  <c r="DR215" i="9"/>
  <c r="C3" i="17" s="1"/>
  <c r="AK16" i="18"/>
  <c r="P35" i="16"/>
  <c r="AK11" i="18"/>
  <c r="P30" i="16"/>
  <c r="AB16" i="18"/>
  <c r="R35" i="16" s="1"/>
  <c r="Q35" i="16"/>
  <c r="AB8" i="18"/>
  <c r="R27" i="16" s="1"/>
  <c r="AB9" i="18"/>
  <c r="R28" i="16" s="1"/>
  <c r="Q27" i="16"/>
  <c r="AB11" i="18"/>
  <c r="R30" i="16" s="1"/>
  <c r="K7" i="18"/>
  <c r="C7" i="20"/>
  <c r="J7" i="18"/>
  <c r="CQ118" i="11"/>
  <c r="E20" i="17" s="1"/>
  <c r="DK217" i="9"/>
  <c r="B5" i="17" s="1"/>
  <c r="A11" i="20"/>
  <c r="S11" i="20" s="1"/>
  <c r="G30" i="16"/>
  <c r="B5" i="20"/>
  <c r="T5" i="20" s="1"/>
  <c r="H24" i="16"/>
  <c r="P4" i="18"/>
  <c r="C4" i="20"/>
  <c r="L7" i="18"/>
  <c r="G7" i="20"/>
  <c r="L10" i="18"/>
  <c r="G10" i="20"/>
  <c r="L11" i="18"/>
  <c r="G11" i="20"/>
  <c r="AK8" i="18"/>
  <c r="P27" i="16"/>
  <c r="AK4" i="18"/>
  <c r="P23" i="16"/>
  <c r="DR245" i="9"/>
  <c r="C33" i="17" s="1"/>
  <c r="P29" i="16"/>
  <c r="AK10" i="18"/>
  <c r="CQ127" i="11"/>
  <c r="E29" i="17" s="1"/>
  <c r="CQ123" i="11"/>
  <c r="E25" i="17" s="1"/>
  <c r="CQ102" i="11"/>
  <c r="E4" i="17" s="1"/>
  <c r="DR239" i="9"/>
  <c r="C27" i="17" s="1"/>
  <c r="DR236" i="9"/>
  <c r="C24" i="17" s="1"/>
  <c r="DR229" i="9"/>
  <c r="C17" i="17" s="1"/>
  <c r="A7" i="20"/>
  <c r="S7" i="20" s="1"/>
  <c r="G26" i="16"/>
  <c r="A5" i="20"/>
  <c r="S5" i="20" s="1"/>
  <c r="G24" i="16"/>
  <c r="A16" i="20"/>
  <c r="S16" i="20" s="1"/>
  <c r="G35" i="16"/>
  <c r="B16" i="20"/>
  <c r="T16" i="20" s="1"/>
  <c r="H35" i="16"/>
  <c r="K5" i="18"/>
  <c r="C5" i="20"/>
  <c r="K9" i="18"/>
  <c r="C9" i="20"/>
  <c r="B12" i="20"/>
  <c r="T12" i="20" s="1"/>
  <c r="H31" i="16"/>
  <c r="K12" i="18"/>
  <c r="C12" i="20"/>
  <c r="J12" i="18"/>
  <c r="K17" i="18"/>
  <c r="C17" i="20"/>
  <c r="AB13" i="18"/>
  <c r="R32" i="16" s="1"/>
  <c r="AB5" i="18"/>
  <c r="R24" i="16" s="1"/>
  <c r="A18" i="20"/>
  <c r="S18" i="20" s="1"/>
  <c r="G37" i="16"/>
  <c r="K11" i="18"/>
  <c r="C11" i="20"/>
  <c r="J11" i="18"/>
  <c r="K16" i="18"/>
  <c r="C16" i="20"/>
  <c r="CQ111" i="11"/>
  <c r="E13" i="17" s="1"/>
  <c r="P37" i="16"/>
  <c r="AK18" i="18"/>
  <c r="Q37" i="16"/>
  <c r="AB18" i="18"/>
  <c r="R37" i="16" s="1"/>
  <c r="CQ126" i="11"/>
  <c r="E28" i="17" s="1"/>
  <c r="G28" i="17" s="1"/>
  <c r="CQ119" i="11"/>
  <c r="E21" i="17" s="1"/>
  <c r="CQ115" i="11"/>
  <c r="E17" i="17" s="1"/>
  <c r="CQ130" i="11"/>
  <c r="E32" i="17" s="1"/>
  <c r="DK247" i="9"/>
  <c r="B35" i="17" s="1"/>
  <c r="G35" i="17" s="1"/>
  <c r="DK237" i="9"/>
  <c r="B25" i="17" s="1"/>
  <c r="DK231" i="9"/>
  <c r="B19" i="17" s="1"/>
  <c r="DK221" i="9"/>
  <c r="B9" i="17" s="1"/>
  <c r="DK218" i="9"/>
  <c r="B6" i="17" s="1"/>
  <c r="DR231" i="9"/>
  <c r="C19" i="17" s="1"/>
  <c r="DR228" i="9"/>
  <c r="C16" i="17" s="1"/>
  <c r="DR221" i="9"/>
  <c r="C9" i="17" s="1"/>
  <c r="B7" i="20"/>
  <c r="T7" i="20" s="1"/>
  <c r="H26" i="16"/>
  <c r="B15" i="20"/>
  <c r="T15" i="20" s="1"/>
  <c r="H34" i="16"/>
  <c r="L5" i="18"/>
  <c r="D5" i="20"/>
  <c r="K6" i="18"/>
  <c r="C6" i="20"/>
  <c r="J8" i="18"/>
  <c r="E8" i="20"/>
  <c r="B9" i="20"/>
  <c r="T9" i="20" s="1"/>
  <c r="H28" i="16"/>
  <c r="B11" i="20"/>
  <c r="T11" i="20" s="1"/>
  <c r="H30" i="16"/>
  <c r="L13" i="18"/>
  <c r="E13" i="20"/>
  <c r="K14" i="18"/>
  <c r="C14" i="20"/>
  <c r="L16" i="18"/>
  <c r="D16" i="20"/>
  <c r="L17" i="18"/>
  <c r="D17" i="20"/>
  <c r="K18" i="18"/>
  <c r="C18" i="20"/>
  <c r="P31" i="16"/>
  <c r="AK12" i="18"/>
  <c r="Q31" i="16"/>
  <c r="AB12" i="18"/>
  <c r="R31" i="16" s="1"/>
  <c r="AB4" i="18"/>
  <c r="R23" i="16" s="1"/>
  <c r="K13" i="18"/>
  <c r="C13" i="20"/>
  <c r="AB14" i="18"/>
  <c r="R33" i="16" s="1"/>
  <c r="AB6" i="18"/>
  <c r="R25" i="16" s="1"/>
  <c r="AK6" i="18"/>
  <c r="Q32" i="16"/>
  <c r="Q24" i="16"/>
  <c r="H32" i="16"/>
  <c r="H36" i="16"/>
  <c r="H23" i="16"/>
  <c r="K8" i="18"/>
  <c r="C8" i="20"/>
  <c r="L9" i="18"/>
  <c r="D9" i="20"/>
  <c r="L12" i="18"/>
  <c r="D12" i="20"/>
  <c r="K15" i="18"/>
  <c r="C15" i="20"/>
  <c r="J15" i="18"/>
  <c r="J6" i="18"/>
  <c r="J4" i="18"/>
  <c r="S9" i="18" s="1"/>
  <c r="J17" i="18"/>
  <c r="J5" i="18"/>
  <c r="K4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P6" i="18"/>
  <c r="P5" i="18"/>
  <c r="J16" i="18"/>
  <c r="L4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J18" i="18"/>
  <c r="J14" i="18"/>
  <c r="J13" i="18"/>
  <c r="M4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N4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6" i="18"/>
  <c r="M5" i="18"/>
  <c r="O4" i="18"/>
  <c r="L18" i="18"/>
  <c r="L15" i="18"/>
  <c r="L14" i="18"/>
  <c r="L8" i="18"/>
  <c r="L6" i="18"/>
  <c r="T103" i="13"/>
  <c r="U103" i="13"/>
  <c r="T104" i="13"/>
  <c r="U104" i="13"/>
  <c r="V104" i="13" s="1"/>
  <c r="F4" i="17" s="1"/>
  <c r="T105" i="13"/>
  <c r="V105" i="13" s="1"/>
  <c r="F5" i="17" s="1"/>
  <c r="U105" i="13"/>
  <c r="T106" i="13"/>
  <c r="V106" i="13" s="1"/>
  <c r="F6" i="17" s="1"/>
  <c r="U106" i="13"/>
  <c r="T107" i="13"/>
  <c r="U107" i="13"/>
  <c r="T108" i="13"/>
  <c r="V108" i="13" s="1"/>
  <c r="F8" i="17" s="1"/>
  <c r="U108" i="13"/>
  <c r="T109" i="13"/>
  <c r="U109" i="13"/>
  <c r="T110" i="13"/>
  <c r="U110" i="13"/>
  <c r="T111" i="13"/>
  <c r="U111" i="13"/>
  <c r="T112" i="13"/>
  <c r="V112" i="13" s="1"/>
  <c r="F12" i="17" s="1"/>
  <c r="U112" i="13"/>
  <c r="T113" i="13"/>
  <c r="U113" i="13"/>
  <c r="V113" i="13" s="1"/>
  <c r="F13" i="17" s="1"/>
  <c r="T114" i="13"/>
  <c r="U114" i="13"/>
  <c r="V114" i="13" s="1"/>
  <c r="F14" i="17" s="1"/>
  <c r="G14" i="17" s="1"/>
  <c r="T115" i="13"/>
  <c r="V115" i="13" s="1"/>
  <c r="F15" i="17" s="1"/>
  <c r="G15" i="17" s="1"/>
  <c r="U115" i="13"/>
  <c r="T116" i="13"/>
  <c r="U116" i="13"/>
  <c r="V116" i="13" s="1"/>
  <c r="F16" i="17" s="1"/>
  <c r="T117" i="13"/>
  <c r="U117" i="13"/>
  <c r="V117" i="13" s="1"/>
  <c r="F17" i="17" s="1"/>
  <c r="T118" i="13"/>
  <c r="V118" i="13" s="1"/>
  <c r="F18" i="17" s="1"/>
  <c r="G18" i="17" s="1"/>
  <c r="U118" i="13"/>
  <c r="T119" i="13"/>
  <c r="U119" i="13"/>
  <c r="V119" i="13" s="1"/>
  <c r="F19" i="17" s="1"/>
  <c r="T120" i="13"/>
  <c r="V120" i="13" s="1"/>
  <c r="F20" i="17" s="1"/>
  <c r="G20" i="17" s="1"/>
  <c r="U120" i="13"/>
  <c r="T121" i="13"/>
  <c r="U121" i="13"/>
  <c r="V121" i="13" s="1"/>
  <c r="F21" i="17" s="1"/>
  <c r="T122" i="13"/>
  <c r="V122" i="13" s="1"/>
  <c r="F22" i="17" s="1"/>
  <c r="G22" i="17" s="1"/>
  <c r="U122" i="13"/>
  <c r="T123" i="13"/>
  <c r="V123" i="13" s="1"/>
  <c r="F23" i="17" s="1"/>
  <c r="U123" i="13"/>
  <c r="T124" i="13"/>
  <c r="U124" i="13"/>
  <c r="V124" i="13" s="1"/>
  <c r="F24" i="17" s="1"/>
  <c r="T125" i="13"/>
  <c r="U125" i="13"/>
  <c r="T126" i="13"/>
  <c r="U126" i="13"/>
  <c r="T127" i="13"/>
  <c r="U127" i="13"/>
  <c r="V127" i="13" s="1"/>
  <c r="F27" i="17" s="1"/>
  <c r="T128" i="13"/>
  <c r="V128" i="13" s="1"/>
  <c r="F28" i="17" s="1"/>
  <c r="U128" i="13"/>
  <c r="T129" i="13"/>
  <c r="V129" i="13" s="1"/>
  <c r="F29" i="17" s="1"/>
  <c r="U129" i="13"/>
  <c r="T130" i="13"/>
  <c r="V130" i="13" s="1"/>
  <c r="F30" i="17" s="1"/>
  <c r="G30" i="17" s="1"/>
  <c r="U130" i="13"/>
  <c r="T131" i="13"/>
  <c r="V131" i="13" s="1"/>
  <c r="F31" i="17" s="1"/>
  <c r="G31" i="17" s="1"/>
  <c r="U131" i="13"/>
  <c r="T132" i="13"/>
  <c r="V132" i="13" s="1"/>
  <c r="F32" i="17" s="1"/>
  <c r="U132" i="13"/>
  <c r="T133" i="13"/>
  <c r="U133" i="13"/>
  <c r="T134" i="13"/>
  <c r="U134" i="13"/>
  <c r="U102" i="13"/>
  <c r="T102" i="13"/>
  <c r="CW7" i="13"/>
  <c r="CX7" i="13"/>
  <c r="CY7" i="13"/>
  <c r="CZ7" i="13"/>
  <c r="DA7" i="13"/>
  <c r="DB7" i="13"/>
  <c r="DC7" i="13"/>
  <c r="DD7" i="13"/>
  <c r="DE7" i="13"/>
  <c r="DF7" i="13"/>
  <c r="DG7" i="13"/>
  <c r="DH7" i="13"/>
  <c r="DI7" i="13"/>
  <c r="DJ7" i="13"/>
  <c r="DK7" i="13"/>
  <c r="DL7" i="13"/>
  <c r="DM7" i="13"/>
  <c r="DN7" i="13"/>
  <c r="DO7" i="13"/>
  <c r="DP7" i="13"/>
  <c r="DQ7" i="13"/>
  <c r="DR7" i="13"/>
  <c r="DS7" i="13"/>
  <c r="DT7" i="13"/>
  <c r="DU7" i="13"/>
  <c r="DV7" i="13"/>
  <c r="DW7" i="13"/>
  <c r="DX7" i="13"/>
  <c r="DY7" i="13"/>
  <c r="DZ7" i="13"/>
  <c r="EA7" i="13"/>
  <c r="EB7" i="13"/>
  <c r="EC7" i="13"/>
  <c r="ED7" i="13"/>
  <c r="EE7" i="13"/>
  <c r="EF7" i="13"/>
  <c r="EG7" i="13"/>
  <c r="EH7" i="13"/>
  <c r="EI7" i="13"/>
  <c r="EJ7" i="13"/>
  <c r="EK7" i="13"/>
  <c r="EL7" i="13"/>
  <c r="EM7" i="13"/>
  <c r="EN7" i="13"/>
  <c r="EO7" i="13"/>
  <c r="EP7" i="13"/>
  <c r="EQ7" i="13"/>
  <c r="ER7" i="13"/>
  <c r="ES7" i="13"/>
  <c r="ET7" i="13"/>
  <c r="EU7" i="13"/>
  <c r="EV7" i="13"/>
  <c r="EW7" i="13"/>
  <c r="EX7" i="13"/>
  <c r="EY7" i="13"/>
  <c r="EZ7" i="13"/>
  <c r="FA7" i="13"/>
  <c r="FB7" i="13"/>
  <c r="FC7" i="13"/>
  <c r="FD7" i="13"/>
  <c r="FE7" i="13"/>
  <c r="FF7" i="13"/>
  <c r="FG7" i="13"/>
  <c r="FH7" i="13"/>
  <c r="FI7" i="13"/>
  <c r="FJ7" i="13"/>
  <c r="FK7" i="13"/>
  <c r="FL7" i="13"/>
  <c r="FM7" i="13"/>
  <c r="FN7" i="13"/>
  <c r="FO7" i="13"/>
  <c r="FP7" i="13"/>
  <c r="FQ7" i="13"/>
  <c r="FR7" i="13"/>
  <c r="FS7" i="13"/>
  <c r="FT7" i="13"/>
  <c r="FU7" i="13"/>
  <c r="FV7" i="13"/>
  <c r="FW7" i="13"/>
  <c r="FX7" i="13"/>
  <c r="FY7" i="13"/>
  <c r="FZ7" i="13"/>
  <c r="GA7" i="13"/>
  <c r="GB7" i="13"/>
  <c r="GC7" i="13"/>
  <c r="GD7" i="13"/>
  <c r="GE7" i="13"/>
  <c r="GF7" i="13"/>
  <c r="GG7" i="13"/>
  <c r="GH7" i="13"/>
  <c r="GI7" i="13"/>
  <c r="GJ7" i="13"/>
  <c r="GK7" i="13"/>
  <c r="GL7" i="13"/>
  <c r="GM7" i="13"/>
  <c r="CW8" i="13"/>
  <c r="CX8" i="13"/>
  <c r="CY8" i="13"/>
  <c r="CZ8" i="13"/>
  <c r="DA8" i="13"/>
  <c r="DB8" i="13"/>
  <c r="DC8" i="13"/>
  <c r="DD8" i="13"/>
  <c r="DE8" i="13"/>
  <c r="DF8" i="13"/>
  <c r="DG8" i="13"/>
  <c r="DH8" i="13"/>
  <c r="DI8" i="13"/>
  <c r="DJ8" i="13"/>
  <c r="DK8" i="13"/>
  <c r="DL8" i="13"/>
  <c r="DM8" i="13"/>
  <c r="DN8" i="13"/>
  <c r="DO8" i="13"/>
  <c r="DP8" i="13"/>
  <c r="DQ8" i="13"/>
  <c r="DR8" i="13"/>
  <c r="DS8" i="13"/>
  <c r="DT8" i="13"/>
  <c r="DU8" i="13"/>
  <c r="DV8" i="13"/>
  <c r="DW8" i="13"/>
  <c r="DX8" i="13"/>
  <c r="DY8" i="13"/>
  <c r="DZ8" i="13"/>
  <c r="EA8" i="13"/>
  <c r="EB8" i="13"/>
  <c r="EC8" i="13"/>
  <c r="ED8" i="13"/>
  <c r="EE8" i="13"/>
  <c r="EF8" i="13"/>
  <c r="EG8" i="13"/>
  <c r="EH8" i="13"/>
  <c r="EI8" i="13"/>
  <c r="EJ8" i="13"/>
  <c r="EK8" i="13"/>
  <c r="EL8" i="13"/>
  <c r="EM8" i="13"/>
  <c r="EN8" i="13"/>
  <c r="EO8" i="13"/>
  <c r="EP8" i="13"/>
  <c r="EQ8" i="13"/>
  <c r="ER8" i="13"/>
  <c r="ES8" i="13"/>
  <c r="ET8" i="13"/>
  <c r="EU8" i="13"/>
  <c r="EV8" i="13"/>
  <c r="EW8" i="13"/>
  <c r="EX8" i="13"/>
  <c r="EY8" i="13"/>
  <c r="EZ8" i="13"/>
  <c r="FA8" i="13"/>
  <c r="FB8" i="13"/>
  <c r="FC8" i="13"/>
  <c r="FD8" i="13"/>
  <c r="FE8" i="13"/>
  <c r="FF8" i="13"/>
  <c r="FG8" i="13"/>
  <c r="FH8" i="13"/>
  <c r="FI8" i="13"/>
  <c r="FJ8" i="13"/>
  <c r="FK8" i="13"/>
  <c r="FL8" i="13"/>
  <c r="FM8" i="13"/>
  <c r="FN8" i="13"/>
  <c r="FO8" i="13"/>
  <c r="FP8" i="13"/>
  <c r="FQ8" i="13"/>
  <c r="FR8" i="13"/>
  <c r="FS8" i="13"/>
  <c r="FT8" i="13"/>
  <c r="FU8" i="13"/>
  <c r="FV8" i="13"/>
  <c r="FW8" i="13"/>
  <c r="FX8" i="13"/>
  <c r="FY8" i="13"/>
  <c r="FZ8" i="13"/>
  <c r="GA8" i="13"/>
  <c r="GB8" i="13"/>
  <c r="GC8" i="13"/>
  <c r="GD8" i="13"/>
  <c r="GE8" i="13"/>
  <c r="GF8" i="13"/>
  <c r="GG8" i="13"/>
  <c r="GH8" i="13"/>
  <c r="GI8" i="13"/>
  <c r="GJ8" i="13"/>
  <c r="GK8" i="13"/>
  <c r="GL8" i="13"/>
  <c r="GM8" i="13"/>
  <c r="CW9" i="13"/>
  <c r="CX9" i="13"/>
  <c r="CY9" i="13"/>
  <c r="CZ9" i="13"/>
  <c r="DA9" i="13"/>
  <c r="DB9" i="13"/>
  <c r="DC9" i="13"/>
  <c r="DD9" i="13"/>
  <c r="DE9" i="13"/>
  <c r="DF9" i="13"/>
  <c r="DG9" i="13"/>
  <c r="DH9" i="13"/>
  <c r="DI9" i="13"/>
  <c r="DJ9" i="13"/>
  <c r="DK9" i="13"/>
  <c r="DL9" i="13"/>
  <c r="DM9" i="13"/>
  <c r="DN9" i="13"/>
  <c r="DO9" i="13"/>
  <c r="DP9" i="13"/>
  <c r="DQ9" i="13"/>
  <c r="DR9" i="13"/>
  <c r="DS9" i="13"/>
  <c r="DT9" i="13"/>
  <c r="DU9" i="13"/>
  <c r="DV9" i="13"/>
  <c r="DW9" i="13"/>
  <c r="DX9" i="13"/>
  <c r="DY9" i="13"/>
  <c r="DZ9" i="13"/>
  <c r="EA9" i="13"/>
  <c r="EB9" i="13"/>
  <c r="EC9" i="13"/>
  <c r="ED9" i="13"/>
  <c r="EE9" i="13"/>
  <c r="EF9" i="13"/>
  <c r="EG9" i="13"/>
  <c r="EH9" i="13"/>
  <c r="EI9" i="13"/>
  <c r="EJ9" i="13"/>
  <c r="EK9" i="13"/>
  <c r="EL9" i="13"/>
  <c r="EM9" i="13"/>
  <c r="EN9" i="13"/>
  <c r="EO9" i="13"/>
  <c r="EP9" i="13"/>
  <c r="EQ9" i="13"/>
  <c r="ER9" i="13"/>
  <c r="ES9" i="13"/>
  <c r="ET9" i="13"/>
  <c r="EU9" i="13"/>
  <c r="EV9" i="13"/>
  <c r="EW9" i="13"/>
  <c r="EX9" i="13"/>
  <c r="EY9" i="13"/>
  <c r="EZ9" i="13"/>
  <c r="FA9" i="13"/>
  <c r="FB9" i="13"/>
  <c r="FC9" i="13"/>
  <c r="FD9" i="13"/>
  <c r="FE9" i="13"/>
  <c r="FF9" i="13"/>
  <c r="FG9" i="13"/>
  <c r="FH9" i="13"/>
  <c r="FI9" i="13"/>
  <c r="FJ9" i="13"/>
  <c r="FK9" i="13"/>
  <c r="FL9" i="13"/>
  <c r="FM9" i="13"/>
  <c r="FN9" i="13"/>
  <c r="FO9" i="13"/>
  <c r="FP9" i="13"/>
  <c r="FQ9" i="13"/>
  <c r="FR9" i="13"/>
  <c r="FS9" i="13"/>
  <c r="FT9" i="13"/>
  <c r="FU9" i="13"/>
  <c r="FV9" i="13"/>
  <c r="FW9" i="13"/>
  <c r="FX9" i="13"/>
  <c r="FY9" i="13"/>
  <c r="FZ9" i="13"/>
  <c r="GA9" i="13"/>
  <c r="GB9" i="13"/>
  <c r="GC9" i="13"/>
  <c r="GD9" i="13"/>
  <c r="GE9" i="13"/>
  <c r="GF9" i="13"/>
  <c r="GG9" i="13"/>
  <c r="GH9" i="13"/>
  <c r="GI9" i="13"/>
  <c r="GJ9" i="13"/>
  <c r="GK9" i="13"/>
  <c r="GL9" i="13"/>
  <c r="GM9" i="13"/>
  <c r="CW10" i="13"/>
  <c r="CX10" i="13"/>
  <c r="CY10" i="13"/>
  <c r="CZ10" i="13"/>
  <c r="DA10" i="13"/>
  <c r="DB10" i="13"/>
  <c r="DC10" i="13"/>
  <c r="DD10" i="13"/>
  <c r="DE10" i="13"/>
  <c r="DF10" i="13"/>
  <c r="DG10" i="13"/>
  <c r="DH10" i="13"/>
  <c r="DI10" i="13"/>
  <c r="DJ10" i="13"/>
  <c r="DK10" i="13"/>
  <c r="DL10" i="13"/>
  <c r="DM10" i="13"/>
  <c r="DN10" i="13"/>
  <c r="DO10" i="13"/>
  <c r="DP10" i="13"/>
  <c r="DQ10" i="13"/>
  <c r="DR10" i="13"/>
  <c r="DS10" i="13"/>
  <c r="DT10" i="13"/>
  <c r="DU10" i="13"/>
  <c r="DV10" i="13"/>
  <c r="DW10" i="13"/>
  <c r="DX10" i="13"/>
  <c r="DY10" i="13"/>
  <c r="DZ10" i="13"/>
  <c r="EA10" i="13"/>
  <c r="EB10" i="13"/>
  <c r="EC10" i="13"/>
  <c r="ED10" i="13"/>
  <c r="EE10" i="13"/>
  <c r="EF10" i="13"/>
  <c r="EG10" i="13"/>
  <c r="EH10" i="13"/>
  <c r="EI10" i="13"/>
  <c r="EJ10" i="13"/>
  <c r="EK10" i="13"/>
  <c r="EL10" i="13"/>
  <c r="EM10" i="13"/>
  <c r="EN10" i="13"/>
  <c r="EO10" i="13"/>
  <c r="EP10" i="13"/>
  <c r="EQ10" i="13"/>
  <c r="ER10" i="13"/>
  <c r="ES10" i="13"/>
  <c r="ET10" i="13"/>
  <c r="EU10" i="13"/>
  <c r="EV10" i="13"/>
  <c r="EW10" i="13"/>
  <c r="EX10" i="13"/>
  <c r="EY10" i="13"/>
  <c r="EZ10" i="13"/>
  <c r="FA10" i="13"/>
  <c r="FB10" i="13"/>
  <c r="FC10" i="13"/>
  <c r="FD10" i="13"/>
  <c r="FE10" i="13"/>
  <c r="FF10" i="13"/>
  <c r="FG10" i="13"/>
  <c r="FH10" i="13"/>
  <c r="FI10" i="13"/>
  <c r="FJ10" i="13"/>
  <c r="FK10" i="13"/>
  <c r="FL10" i="13"/>
  <c r="FM10" i="13"/>
  <c r="FN10" i="13"/>
  <c r="FO10" i="13"/>
  <c r="FP10" i="13"/>
  <c r="FQ10" i="13"/>
  <c r="FR10" i="13"/>
  <c r="FS10" i="13"/>
  <c r="FT10" i="13"/>
  <c r="FU10" i="13"/>
  <c r="FV10" i="13"/>
  <c r="FW10" i="13"/>
  <c r="FX10" i="13"/>
  <c r="FY10" i="13"/>
  <c r="FZ10" i="13"/>
  <c r="GA10" i="13"/>
  <c r="GB10" i="13"/>
  <c r="GC10" i="13"/>
  <c r="GD10" i="13"/>
  <c r="GE10" i="13"/>
  <c r="GF10" i="13"/>
  <c r="GG10" i="13"/>
  <c r="GH10" i="13"/>
  <c r="GI10" i="13"/>
  <c r="GJ10" i="13"/>
  <c r="GK10" i="13"/>
  <c r="GL10" i="13"/>
  <c r="GM10" i="13"/>
  <c r="CW11" i="13"/>
  <c r="CX11" i="13"/>
  <c r="CY11" i="13"/>
  <c r="CZ11" i="13"/>
  <c r="DA11" i="13"/>
  <c r="DB11" i="13"/>
  <c r="DC11" i="13"/>
  <c r="DD11" i="13"/>
  <c r="DE11" i="13"/>
  <c r="DF11" i="13"/>
  <c r="DG11" i="13"/>
  <c r="DH11" i="13"/>
  <c r="DI11" i="13"/>
  <c r="DJ11" i="13"/>
  <c r="DK11" i="13"/>
  <c r="DL11" i="13"/>
  <c r="DM11" i="13"/>
  <c r="DN11" i="13"/>
  <c r="DO11" i="13"/>
  <c r="DP11" i="13"/>
  <c r="DQ11" i="13"/>
  <c r="DR11" i="13"/>
  <c r="DS11" i="13"/>
  <c r="DT11" i="13"/>
  <c r="DU11" i="13"/>
  <c r="DV11" i="13"/>
  <c r="DW11" i="13"/>
  <c r="DX11" i="13"/>
  <c r="DY11" i="13"/>
  <c r="DZ11" i="13"/>
  <c r="EA11" i="13"/>
  <c r="EB11" i="13"/>
  <c r="EC11" i="13"/>
  <c r="ED11" i="13"/>
  <c r="EE11" i="13"/>
  <c r="EF11" i="13"/>
  <c r="EG11" i="13"/>
  <c r="EH11" i="13"/>
  <c r="EI11" i="13"/>
  <c r="EJ11" i="13"/>
  <c r="EK11" i="13"/>
  <c r="EL11" i="13"/>
  <c r="EM11" i="13"/>
  <c r="EN11" i="13"/>
  <c r="EO11" i="13"/>
  <c r="EP11" i="13"/>
  <c r="EQ11" i="13"/>
  <c r="ER11" i="13"/>
  <c r="ES11" i="13"/>
  <c r="ET11" i="13"/>
  <c r="EU11" i="13"/>
  <c r="EV11" i="13"/>
  <c r="EW11" i="13"/>
  <c r="EX11" i="13"/>
  <c r="EY11" i="13"/>
  <c r="EZ11" i="13"/>
  <c r="FA11" i="13"/>
  <c r="FB11" i="13"/>
  <c r="FC11" i="13"/>
  <c r="FD11" i="13"/>
  <c r="FE11" i="13"/>
  <c r="FF11" i="13"/>
  <c r="FG11" i="13"/>
  <c r="FH11" i="13"/>
  <c r="FI11" i="13"/>
  <c r="FJ11" i="13"/>
  <c r="FK11" i="13"/>
  <c r="FL11" i="13"/>
  <c r="FM11" i="13"/>
  <c r="FN11" i="13"/>
  <c r="FO11" i="13"/>
  <c r="FP11" i="13"/>
  <c r="FQ11" i="13"/>
  <c r="FR11" i="13"/>
  <c r="FS11" i="13"/>
  <c r="FT11" i="13"/>
  <c r="FU11" i="13"/>
  <c r="FV11" i="13"/>
  <c r="FW11" i="13"/>
  <c r="FX11" i="13"/>
  <c r="FY11" i="13"/>
  <c r="FZ11" i="13"/>
  <c r="GA11" i="13"/>
  <c r="GB11" i="13"/>
  <c r="GC11" i="13"/>
  <c r="GD11" i="13"/>
  <c r="GE11" i="13"/>
  <c r="GF11" i="13"/>
  <c r="GG11" i="13"/>
  <c r="GH11" i="13"/>
  <c r="GI11" i="13"/>
  <c r="GJ11" i="13"/>
  <c r="GK11" i="13"/>
  <c r="GL11" i="13"/>
  <c r="GM11" i="13"/>
  <c r="CW12" i="13"/>
  <c r="CX12" i="13"/>
  <c r="CY12" i="13"/>
  <c r="CZ12" i="13"/>
  <c r="DA12" i="13"/>
  <c r="DB12" i="13"/>
  <c r="DC12" i="13"/>
  <c r="DD12" i="13"/>
  <c r="DE12" i="13"/>
  <c r="DF12" i="13"/>
  <c r="DG12" i="13"/>
  <c r="DH12" i="13"/>
  <c r="DI12" i="13"/>
  <c r="DJ12" i="13"/>
  <c r="DK12" i="13"/>
  <c r="DL12" i="13"/>
  <c r="DM12" i="13"/>
  <c r="DN12" i="13"/>
  <c r="DO12" i="13"/>
  <c r="DP12" i="13"/>
  <c r="DQ12" i="13"/>
  <c r="DR12" i="13"/>
  <c r="DS12" i="13"/>
  <c r="DT12" i="13"/>
  <c r="DU12" i="13"/>
  <c r="DV12" i="13"/>
  <c r="DW12" i="13"/>
  <c r="DX12" i="13"/>
  <c r="DY12" i="13"/>
  <c r="DZ12" i="13"/>
  <c r="EA12" i="13"/>
  <c r="EB12" i="13"/>
  <c r="EC12" i="13"/>
  <c r="ED12" i="13"/>
  <c r="EE12" i="13"/>
  <c r="EF12" i="13"/>
  <c r="EG12" i="13"/>
  <c r="EH12" i="13"/>
  <c r="EI12" i="13"/>
  <c r="EJ12" i="13"/>
  <c r="EK12" i="13"/>
  <c r="EL12" i="13"/>
  <c r="EM12" i="13"/>
  <c r="EN12" i="13"/>
  <c r="EO12" i="13"/>
  <c r="EP12" i="13"/>
  <c r="EQ12" i="13"/>
  <c r="ER12" i="13"/>
  <c r="ES12" i="13"/>
  <c r="ET12" i="13"/>
  <c r="EU12" i="13"/>
  <c r="EV12" i="13"/>
  <c r="EW12" i="13"/>
  <c r="EX12" i="13"/>
  <c r="EY12" i="13"/>
  <c r="EZ12" i="13"/>
  <c r="FA12" i="13"/>
  <c r="FB12" i="13"/>
  <c r="FC12" i="13"/>
  <c r="FD12" i="13"/>
  <c r="FE12" i="13"/>
  <c r="FF12" i="13"/>
  <c r="FG12" i="13"/>
  <c r="FH12" i="13"/>
  <c r="FI12" i="13"/>
  <c r="FJ12" i="13"/>
  <c r="FK12" i="13"/>
  <c r="FL12" i="13"/>
  <c r="FM12" i="13"/>
  <c r="FN12" i="13"/>
  <c r="FO12" i="13"/>
  <c r="FP12" i="13"/>
  <c r="FQ12" i="13"/>
  <c r="FR12" i="13"/>
  <c r="FS12" i="13"/>
  <c r="FT12" i="13"/>
  <c r="FU12" i="13"/>
  <c r="FV12" i="13"/>
  <c r="FW12" i="13"/>
  <c r="FX12" i="13"/>
  <c r="FY12" i="13"/>
  <c r="FZ12" i="13"/>
  <c r="GA12" i="13"/>
  <c r="GB12" i="13"/>
  <c r="GC12" i="13"/>
  <c r="GD12" i="13"/>
  <c r="GE12" i="13"/>
  <c r="GF12" i="13"/>
  <c r="GG12" i="13"/>
  <c r="GH12" i="13"/>
  <c r="GI12" i="13"/>
  <c r="GJ12" i="13"/>
  <c r="GK12" i="13"/>
  <c r="GL12" i="13"/>
  <c r="GM12" i="13"/>
  <c r="CW13" i="13"/>
  <c r="CX13" i="13"/>
  <c r="CY13" i="13"/>
  <c r="CZ13" i="13"/>
  <c r="DA13" i="13"/>
  <c r="DB13" i="13"/>
  <c r="DC13" i="13"/>
  <c r="DD13" i="13"/>
  <c r="DE13" i="13"/>
  <c r="DF13" i="13"/>
  <c r="DG13" i="13"/>
  <c r="DH13" i="13"/>
  <c r="DI13" i="13"/>
  <c r="DJ13" i="13"/>
  <c r="DK13" i="13"/>
  <c r="DL13" i="13"/>
  <c r="DM13" i="13"/>
  <c r="DN13" i="13"/>
  <c r="DO13" i="13"/>
  <c r="DP13" i="13"/>
  <c r="DQ13" i="13"/>
  <c r="DR13" i="13"/>
  <c r="DS13" i="13"/>
  <c r="DT13" i="13"/>
  <c r="DU13" i="13"/>
  <c r="DV13" i="13"/>
  <c r="DW13" i="13"/>
  <c r="DX13" i="13"/>
  <c r="DY13" i="13"/>
  <c r="DZ13" i="13"/>
  <c r="EA13" i="13"/>
  <c r="EB13" i="13"/>
  <c r="EC13" i="13"/>
  <c r="ED13" i="13"/>
  <c r="EE13" i="13"/>
  <c r="EF13" i="13"/>
  <c r="EG13" i="13"/>
  <c r="EH13" i="13"/>
  <c r="EI13" i="13"/>
  <c r="EJ13" i="13"/>
  <c r="EK13" i="13"/>
  <c r="EL13" i="13"/>
  <c r="EM13" i="13"/>
  <c r="EN13" i="13"/>
  <c r="EO13" i="13"/>
  <c r="EP13" i="13"/>
  <c r="EQ13" i="13"/>
  <c r="ER13" i="13"/>
  <c r="ES13" i="13"/>
  <c r="ET13" i="13"/>
  <c r="EU13" i="13"/>
  <c r="EV13" i="13"/>
  <c r="EW13" i="13"/>
  <c r="EX13" i="13"/>
  <c r="EY13" i="13"/>
  <c r="EZ13" i="13"/>
  <c r="FA13" i="13"/>
  <c r="FB13" i="13"/>
  <c r="FC13" i="13"/>
  <c r="FD13" i="13"/>
  <c r="FE13" i="13"/>
  <c r="FF13" i="13"/>
  <c r="FG13" i="13"/>
  <c r="FH13" i="13"/>
  <c r="FI13" i="13"/>
  <c r="FJ13" i="13"/>
  <c r="FK13" i="13"/>
  <c r="FL13" i="13"/>
  <c r="FM13" i="13"/>
  <c r="FN13" i="13"/>
  <c r="FO13" i="13"/>
  <c r="FP13" i="13"/>
  <c r="FQ13" i="13"/>
  <c r="FR13" i="13"/>
  <c r="FS13" i="13"/>
  <c r="FT13" i="13"/>
  <c r="FU13" i="13"/>
  <c r="FV13" i="13"/>
  <c r="FW13" i="13"/>
  <c r="FX13" i="13"/>
  <c r="FY13" i="13"/>
  <c r="FZ13" i="13"/>
  <c r="GA13" i="13"/>
  <c r="GB13" i="13"/>
  <c r="GC13" i="13"/>
  <c r="GD13" i="13"/>
  <c r="GE13" i="13"/>
  <c r="GF13" i="13"/>
  <c r="GG13" i="13"/>
  <c r="GH13" i="13"/>
  <c r="GI13" i="13"/>
  <c r="GJ13" i="13"/>
  <c r="GK13" i="13"/>
  <c r="GL13" i="13"/>
  <c r="GM13" i="13"/>
  <c r="CW14" i="13"/>
  <c r="CX14" i="13"/>
  <c r="CY14" i="13"/>
  <c r="CZ14" i="13"/>
  <c r="DA14" i="13"/>
  <c r="DB14" i="13"/>
  <c r="DC14" i="13"/>
  <c r="DD14" i="13"/>
  <c r="DE14" i="13"/>
  <c r="DF14" i="13"/>
  <c r="DG14" i="13"/>
  <c r="DH14" i="13"/>
  <c r="DI14" i="13"/>
  <c r="DJ14" i="13"/>
  <c r="DK14" i="13"/>
  <c r="DL14" i="13"/>
  <c r="DM14" i="13"/>
  <c r="DN14" i="13"/>
  <c r="DO14" i="13"/>
  <c r="DP14" i="13"/>
  <c r="DQ14" i="13"/>
  <c r="DR14" i="13"/>
  <c r="DS14" i="13"/>
  <c r="DT14" i="13"/>
  <c r="DU14" i="13"/>
  <c r="DV14" i="13"/>
  <c r="DW14" i="13"/>
  <c r="DX14" i="13"/>
  <c r="DY14" i="13"/>
  <c r="DZ14" i="13"/>
  <c r="EA14" i="13"/>
  <c r="EB14" i="13"/>
  <c r="EC14" i="13"/>
  <c r="ED14" i="13"/>
  <c r="EE14" i="13"/>
  <c r="EF14" i="13"/>
  <c r="EG14" i="13"/>
  <c r="EH14" i="13"/>
  <c r="EI14" i="13"/>
  <c r="EJ14" i="13"/>
  <c r="EK14" i="13"/>
  <c r="EL14" i="13"/>
  <c r="EM14" i="13"/>
  <c r="EN14" i="13"/>
  <c r="EO14" i="13"/>
  <c r="EP14" i="13"/>
  <c r="EQ14" i="13"/>
  <c r="ER14" i="13"/>
  <c r="ES14" i="13"/>
  <c r="ET14" i="13"/>
  <c r="EU14" i="13"/>
  <c r="EV14" i="13"/>
  <c r="EW14" i="13"/>
  <c r="EX14" i="13"/>
  <c r="EY14" i="13"/>
  <c r="EZ14" i="13"/>
  <c r="FA14" i="13"/>
  <c r="FB14" i="13"/>
  <c r="FC14" i="13"/>
  <c r="FD14" i="13"/>
  <c r="FE14" i="13"/>
  <c r="FF14" i="13"/>
  <c r="FG14" i="13"/>
  <c r="FH14" i="13"/>
  <c r="FI14" i="13"/>
  <c r="FJ14" i="13"/>
  <c r="FK14" i="13"/>
  <c r="FL14" i="13"/>
  <c r="FM14" i="13"/>
  <c r="FN14" i="13"/>
  <c r="FO14" i="13"/>
  <c r="FP14" i="13"/>
  <c r="FQ14" i="13"/>
  <c r="FR14" i="13"/>
  <c r="FS14" i="13"/>
  <c r="FT14" i="13"/>
  <c r="FU14" i="13"/>
  <c r="FV14" i="13"/>
  <c r="FW14" i="13"/>
  <c r="FX14" i="13"/>
  <c r="FY14" i="13"/>
  <c r="FZ14" i="13"/>
  <c r="GA14" i="13"/>
  <c r="GB14" i="13"/>
  <c r="GC14" i="13"/>
  <c r="GD14" i="13"/>
  <c r="GE14" i="13"/>
  <c r="GF14" i="13"/>
  <c r="GG14" i="13"/>
  <c r="GH14" i="13"/>
  <c r="GI14" i="13"/>
  <c r="GJ14" i="13"/>
  <c r="GK14" i="13"/>
  <c r="GL14" i="13"/>
  <c r="GM14" i="13"/>
  <c r="CW15" i="13"/>
  <c r="CX15" i="13"/>
  <c r="CY15" i="13"/>
  <c r="CZ15" i="13"/>
  <c r="DA15" i="13"/>
  <c r="DB15" i="13"/>
  <c r="DC15" i="13"/>
  <c r="DD15" i="13"/>
  <c r="DE15" i="13"/>
  <c r="DF15" i="13"/>
  <c r="DG15" i="13"/>
  <c r="DH15" i="13"/>
  <c r="DI15" i="13"/>
  <c r="DJ15" i="13"/>
  <c r="DK15" i="13"/>
  <c r="DL15" i="13"/>
  <c r="DM15" i="13"/>
  <c r="DN15" i="13"/>
  <c r="DO15" i="13"/>
  <c r="DP15" i="13"/>
  <c r="DQ15" i="13"/>
  <c r="DR15" i="13"/>
  <c r="DS15" i="13"/>
  <c r="DT15" i="13"/>
  <c r="DU15" i="13"/>
  <c r="DV15" i="13"/>
  <c r="DW15" i="13"/>
  <c r="DX15" i="13"/>
  <c r="DY15" i="13"/>
  <c r="DZ15" i="13"/>
  <c r="EA15" i="13"/>
  <c r="EB15" i="13"/>
  <c r="EC15" i="13"/>
  <c r="ED15" i="13"/>
  <c r="EE15" i="13"/>
  <c r="EF15" i="13"/>
  <c r="EG15" i="13"/>
  <c r="EH15" i="13"/>
  <c r="EI15" i="13"/>
  <c r="EJ15" i="13"/>
  <c r="EK15" i="13"/>
  <c r="EL15" i="13"/>
  <c r="EM15" i="13"/>
  <c r="EN15" i="13"/>
  <c r="EO15" i="13"/>
  <c r="EP15" i="13"/>
  <c r="EQ15" i="13"/>
  <c r="ER15" i="13"/>
  <c r="ES15" i="13"/>
  <c r="ET15" i="13"/>
  <c r="EU15" i="13"/>
  <c r="EV15" i="13"/>
  <c r="EW15" i="13"/>
  <c r="EX15" i="13"/>
  <c r="EY15" i="13"/>
  <c r="EZ15" i="13"/>
  <c r="FA15" i="13"/>
  <c r="FB15" i="13"/>
  <c r="FC15" i="13"/>
  <c r="FD15" i="13"/>
  <c r="FE15" i="13"/>
  <c r="FF15" i="13"/>
  <c r="FG15" i="13"/>
  <c r="FH15" i="13"/>
  <c r="FI15" i="13"/>
  <c r="FJ15" i="13"/>
  <c r="FK15" i="13"/>
  <c r="FL15" i="13"/>
  <c r="FM15" i="13"/>
  <c r="FN15" i="13"/>
  <c r="FO15" i="13"/>
  <c r="FP15" i="13"/>
  <c r="FQ15" i="13"/>
  <c r="FR15" i="13"/>
  <c r="FS15" i="13"/>
  <c r="FT15" i="13"/>
  <c r="FU15" i="13"/>
  <c r="FV15" i="13"/>
  <c r="FW15" i="13"/>
  <c r="FX15" i="13"/>
  <c r="FY15" i="13"/>
  <c r="FZ15" i="13"/>
  <c r="GA15" i="13"/>
  <c r="GB15" i="13"/>
  <c r="GC15" i="13"/>
  <c r="GD15" i="13"/>
  <c r="GE15" i="13"/>
  <c r="GF15" i="13"/>
  <c r="GG15" i="13"/>
  <c r="GH15" i="13"/>
  <c r="GI15" i="13"/>
  <c r="GJ15" i="13"/>
  <c r="GK15" i="13"/>
  <c r="GL15" i="13"/>
  <c r="GM15" i="13"/>
  <c r="CW16" i="13"/>
  <c r="CX16" i="13"/>
  <c r="CY16" i="13"/>
  <c r="CZ16" i="13"/>
  <c r="DA16" i="13"/>
  <c r="DB16" i="13"/>
  <c r="DC16" i="13"/>
  <c r="DD16" i="13"/>
  <c r="DE16" i="13"/>
  <c r="DF16" i="13"/>
  <c r="DG16" i="13"/>
  <c r="DH16" i="13"/>
  <c r="DI16" i="13"/>
  <c r="DJ16" i="13"/>
  <c r="DK16" i="13"/>
  <c r="DL16" i="13"/>
  <c r="DM16" i="13"/>
  <c r="DN16" i="13"/>
  <c r="DO16" i="13"/>
  <c r="DP16" i="13"/>
  <c r="DQ16" i="13"/>
  <c r="DR16" i="13"/>
  <c r="DS16" i="13"/>
  <c r="DT16" i="13"/>
  <c r="DU16" i="13"/>
  <c r="DV16" i="13"/>
  <c r="DW16" i="13"/>
  <c r="DX16" i="13"/>
  <c r="DY16" i="13"/>
  <c r="DZ16" i="13"/>
  <c r="EA16" i="13"/>
  <c r="EB16" i="13"/>
  <c r="EC16" i="13"/>
  <c r="ED16" i="13"/>
  <c r="EE16" i="13"/>
  <c r="EF16" i="13"/>
  <c r="EG16" i="13"/>
  <c r="EH16" i="13"/>
  <c r="EI16" i="13"/>
  <c r="EJ16" i="13"/>
  <c r="EK16" i="13"/>
  <c r="EL16" i="13"/>
  <c r="EM16" i="13"/>
  <c r="EN16" i="13"/>
  <c r="EO16" i="13"/>
  <c r="EP16" i="13"/>
  <c r="EQ16" i="13"/>
  <c r="ER16" i="13"/>
  <c r="ES16" i="13"/>
  <c r="ET16" i="13"/>
  <c r="EU16" i="13"/>
  <c r="EV16" i="13"/>
  <c r="EW16" i="13"/>
  <c r="EX16" i="13"/>
  <c r="EY16" i="13"/>
  <c r="EZ16" i="13"/>
  <c r="FA16" i="13"/>
  <c r="FB16" i="13"/>
  <c r="FC16" i="13"/>
  <c r="FD16" i="13"/>
  <c r="FE16" i="13"/>
  <c r="FF16" i="13"/>
  <c r="FG16" i="13"/>
  <c r="FH16" i="13"/>
  <c r="FI16" i="13"/>
  <c r="FJ16" i="13"/>
  <c r="FK16" i="13"/>
  <c r="FL16" i="13"/>
  <c r="FM16" i="13"/>
  <c r="FN16" i="13"/>
  <c r="FO16" i="13"/>
  <c r="FP16" i="13"/>
  <c r="FQ16" i="13"/>
  <c r="FR16" i="13"/>
  <c r="FS16" i="13"/>
  <c r="FT16" i="13"/>
  <c r="FU16" i="13"/>
  <c r="FV16" i="13"/>
  <c r="FW16" i="13"/>
  <c r="FX16" i="13"/>
  <c r="FY16" i="13"/>
  <c r="FZ16" i="13"/>
  <c r="GA16" i="13"/>
  <c r="GB16" i="13"/>
  <c r="GC16" i="13"/>
  <c r="GD16" i="13"/>
  <c r="GE16" i="13"/>
  <c r="GF16" i="13"/>
  <c r="GG16" i="13"/>
  <c r="GH16" i="13"/>
  <c r="GI16" i="13"/>
  <c r="GJ16" i="13"/>
  <c r="GK16" i="13"/>
  <c r="GL16" i="13"/>
  <c r="GM16" i="13"/>
  <c r="CW17" i="13"/>
  <c r="CX17" i="13"/>
  <c r="CY17" i="13"/>
  <c r="CZ17" i="13"/>
  <c r="DA17" i="13"/>
  <c r="DB17" i="13"/>
  <c r="DC17" i="13"/>
  <c r="DD17" i="13"/>
  <c r="DE17" i="13"/>
  <c r="DF17" i="13"/>
  <c r="DG17" i="13"/>
  <c r="DH17" i="13"/>
  <c r="DI17" i="13"/>
  <c r="DJ17" i="13"/>
  <c r="DK17" i="13"/>
  <c r="DL17" i="13"/>
  <c r="DM17" i="13"/>
  <c r="DN17" i="13"/>
  <c r="DO17" i="13"/>
  <c r="DP17" i="13"/>
  <c r="DQ17" i="13"/>
  <c r="DR17" i="13"/>
  <c r="DS17" i="13"/>
  <c r="DT17" i="13"/>
  <c r="DU17" i="13"/>
  <c r="DV17" i="13"/>
  <c r="DW17" i="13"/>
  <c r="DX17" i="13"/>
  <c r="DY17" i="13"/>
  <c r="DZ17" i="13"/>
  <c r="EA17" i="13"/>
  <c r="EB17" i="13"/>
  <c r="EC17" i="13"/>
  <c r="ED17" i="13"/>
  <c r="EE17" i="13"/>
  <c r="EF17" i="13"/>
  <c r="EG17" i="13"/>
  <c r="EH17" i="13"/>
  <c r="EI17" i="13"/>
  <c r="EJ17" i="13"/>
  <c r="EK17" i="13"/>
  <c r="EL17" i="13"/>
  <c r="EM17" i="13"/>
  <c r="EN17" i="13"/>
  <c r="EO17" i="13"/>
  <c r="EP17" i="13"/>
  <c r="EQ17" i="13"/>
  <c r="ER17" i="13"/>
  <c r="ES17" i="13"/>
  <c r="ET17" i="13"/>
  <c r="EU17" i="13"/>
  <c r="EV17" i="13"/>
  <c r="EW17" i="13"/>
  <c r="EX17" i="13"/>
  <c r="EY17" i="13"/>
  <c r="EZ17" i="13"/>
  <c r="FA17" i="13"/>
  <c r="FB17" i="13"/>
  <c r="FC17" i="13"/>
  <c r="FD17" i="13"/>
  <c r="FE17" i="13"/>
  <c r="FF17" i="13"/>
  <c r="FG17" i="13"/>
  <c r="FH17" i="13"/>
  <c r="FI17" i="13"/>
  <c r="FJ17" i="13"/>
  <c r="FK17" i="13"/>
  <c r="FL17" i="13"/>
  <c r="FM17" i="13"/>
  <c r="FN17" i="13"/>
  <c r="FO17" i="13"/>
  <c r="FP17" i="13"/>
  <c r="FQ17" i="13"/>
  <c r="FR17" i="13"/>
  <c r="FS17" i="13"/>
  <c r="FT17" i="13"/>
  <c r="FU17" i="13"/>
  <c r="FV17" i="13"/>
  <c r="FW17" i="13"/>
  <c r="FX17" i="13"/>
  <c r="FY17" i="13"/>
  <c r="FZ17" i="13"/>
  <c r="GA17" i="13"/>
  <c r="GB17" i="13"/>
  <c r="GC17" i="13"/>
  <c r="GD17" i="13"/>
  <c r="GE17" i="13"/>
  <c r="GF17" i="13"/>
  <c r="GG17" i="13"/>
  <c r="GH17" i="13"/>
  <c r="GI17" i="13"/>
  <c r="GJ17" i="13"/>
  <c r="GK17" i="13"/>
  <c r="GL17" i="13"/>
  <c r="GM17" i="13"/>
  <c r="CW18" i="13"/>
  <c r="CX18" i="13"/>
  <c r="CY18" i="13"/>
  <c r="CZ18" i="13"/>
  <c r="DA18" i="13"/>
  <c r="DB18" i="13"/>
  <c r="DC18" i="13"/>
  <c r="DD18" i="13"/>
  <c r="DE18" i="13"/>
  <c r="DF18" i="13"/>
  <c r="DG18" i="13"/>
  <c r="DH18" i="13"/>
  <c r="DI18" i="13"/>
  <c r="DJ18" i="13"/>
  <c r="DK18" i="13"/>
  <c r="DL18" i="13"/>
  <c r="DM18" i="13"/>
  <c r="DN18" i="13"/>
  <c r="DO18" i="13"/>
  <c r="DP18" i="13"/>
  <c r="DQ18" i="13"/>
  <c r="DR18" i="13"/>
  <c r="DS18" i="13"/>
  <c r="DT18" i="13"/>
  <c r="DU18" i="13"/>
  <c r="DV18" i="13"/>
  <c r="DW18" i="13"/>
  <c r="DX18" i="13"/>
  <c r="DY18" i="13"/>
  <c r="DZ18" i="13"/>
  <c r="EA18" i="13"/>
  <c r="EB18" i="13"/>
  <c r="EC18" i="13"/>
  <c r="ED18" i="13"/>
  <c r="EE18" i="13"/>
  <c r="EF18" i="13"/>
  <c r="EG18" i="13"/>
  <c r="EH18" i="13"/>
  <c r="EI18" i="13"/>
  <c r="EJ18" i="13"/>
  <c r="EK18" i="13"/>
  <c r="EL18" i="13"/>
  <c r="EM18" i="13"/>
  <c r="EN18" i="13"/>
  <c r="EO18" i="13"/>
  <c r="EP18" i="13"/>
  <c r="EQ18" i="13"/>
  <c r="ER18" i="13"/>
  <c r="ES18" i="13"/>
  <c r="ET18" i="13"/>
  <c r="EU18" i="13"/>
  <c r="EV18" i="13"/>
  <c r="EW18" i="13"/>
  <c r="EX18" i="13"/>
  <c r="EY18" i="13"/>
  <c r="EZ18" i="13"/>
  <c r="FA18" i="13"/>
  <c r="FB18" i="13"/>
  <c r="FC18" i="13"/>
  <c r="FD18" i="13"/>
  <c r="FE18" i="13"/>
  <c r="FF18" i="13"/>
  <c r="FG18" i="13"/>
  <c r="FH18" i="13"/>
  <c r="FI18" i="13"/>
  <c r="FJ18" i="13"/>
  <c r="FK18" i="13"/>
  <c r="FL18" i="13"/>
  <c r="FM18" i="13"/>
  <c r="FN18" i="13"/>
  <c r="FO18" i="13"/>
  <c r="FP18" i="13"/>
  <c r="FQ18" i="13"/>
  <c r="FR18" i="13"/>
  <c r="FS18" i="13"/>
  <c r="FT18" i="13"/>
  <c r="FU18" i="13"/>
  <c r="FV18" i="13"/>
  <c r="FW18" i="13"/>
  <c r="FX18" i="13"/>
  <c r="FY18" i="13"/>
  <c r="FZ18" i="13"/>
  <c r="GA18" i="13"/>
  <c r="GB18" i="13"/>
  <c r="GC18" i="13"/>
  <c r="GD18" i="13"/>
  <c r="GE18" i="13"/>
  <c r="GF18" i="13"/>
  <c r="GG18" i="13"/>
  <c r="GH18" i="13"/>
  <c r="GI18" i="13"/>
  <c r="GJ18" i="13"/>
  <c r="GK18" i="13"/>
  <c r="GL18" i="13"/>
  <c r="GM18" i="13"/>
  <c r="CW19" i="13"/>
  <c r="CX19" i="13"/>
  <c r="CY19" i="13"/>
  <c r="CZ19" i="13"/>
  <c r="DA19" i="13"/>
  <c r="DB19" i="13"/>
  <c r="DC19" i="13"/>
  <c r="DD19" i="13"/>
  <c r="DE19" i="13"/>
  <c r="DF19" i="13"/>
  <c r="DG19" i="13"/>
  <c r="DH19" i="13"/>
  <c r="DI19" i="13"/>
  <c r="DJ19" i="13"/>
  <c r="DK19" i="13"/>
  <c r="DL19" i="13"/>
  <c r="DM19" i="13"/>
  <c r="DN19" i="13"/>
  <c r="DO19" i="13"/>
  <c r="DP19" i="13"/>
  <c r="DQ19" i="13"/>
  <c r="DR19" i="13"/>
  <c r="DS19" i="13"/>
  <c r="DT19" i="13"/>
  <c r="DU19" i="13"/>
  <c r="DV19" i="13"/>
  <c r="DW19" i="13"/>
  <c r="DX19" i="13"/>
  <c r="DY19" i="13"/>
  <c r="DZ19" i="13"/>
  <c r="EA19" i="13"/>
  <c r="EB19" i="13"/>
  <c r="EC19" i="13"/>
  <c r="ED19" i="13"/>
  <c r="EE19" i="13"/>
  <c r="EF19" i="13"/>
  <c r="EG19" i="13"/>
  <c r="EH19" i="13"/>
  <c r="EI19" i="13"/>
  <c r="EJ19" i="13"/>
  <c r="EK19" i="13"/>
  <c r="EL19" i="13"/>
  <c r="EM19" i="13"/>
  <c r="EN19" i="13"/>
  <c r="EO19" i="13"/>
  <c r="EP19" i="13"/>
  <c r="EQ19" i="13"/>
  <c r="ER19" i="13"/>
  <c r="ES19" i="13"/>
  <c r="ET19" i="13"/>
  <c r="EU19" i="13"/>
  <c r="EV19" i="13"/>
  <c r="EW19" i="13"/>
  <c r="EX19" i="13"/>
  <c r="EY19" i="13"/>
  <c r="EZ19" i="13"/>
  <c r="FA19" i="13"/>
  <c r="FB19" i="13"/>
  <c r="FC19" i="13"/>
  <c r="FD19" i="13"/>
  <c r="FE19" i="13"/>
  <c r="FF19" i="13"/>
  <c r="FG19" i="13"/>
  <c r="FH19" i="13"/>
  <c r="FI19" i="13"/>
  <c r="FJ19" i="13"/>
  <c r="FK19" i="13"/>
  <c r="FL19" i="13"/>
  <c r="FM19" i="13"/>
  <c r="FN19" i="13"/>
  <c r="FO19" i="13"/>
  <c r="FP19" i="13"/>
  <c r="FQ19" i="13"/>
  <c r="FR19" i="13"/>
  <c r="FS19" i="13"/>
  <c r="FT19" i="13"/>
  <c r="FU19" i="13"/>
  <c r="FV19" i="13"/>
  <c r="FW19" i="13"/>
  <c r="FX19" i="13"/>
  <c r="FY19" i="13"/>
  <c r="FZ19" i="13"/>
  <c r="GA19" i="13"/>
  <c r="GB19" i="13"/>
  <c r="GC19" i="13"/>
  <c r="GD19" i="13"/>
  <c r="GE19" i="13"/>
  <c r="GF19" i="13"/>
  <c r="GG19" i="13"/>
  <c r="GH19" i="13"/>
  <c r="GI19" i="13"/>
  <c r="GJ19" i="13"/>
  <c r="GK19" i="13"/>
  <c r="GL19" i="13"/>
  <c r="GM19" i="13"/>
  <c r="CW20" i="13"/>
  <c r="CX20" i="13"/>
  <c r="CY20" i="13"/>
  <c r="CZ20" i="13"/>
  <c r="DA20" i="13"/>
  <c r="DB20" i="13"/>
  <c r="DC20" i="13"/>
  <c r="DD20" i="13"/>
  <c r="DE20" i="13"/>
  <c r="DF20" i="13"/>
  <c r="DG20" i="13"/>
  <c r="DH20" i="13"/>
  <c r="DI20" i="13"/>
  <c r="DJ20" i="13"/>
  <c r="DK20" i="13"/>
  <c r="DL20" i="13"/>
  <c r="DM20" i="13"/>
  <c r="DN20" i="13"/>
  <c r="DO20" i="13"/>
  <c r="DP20" i="13"/>
  <c r="DQ20" i="13"/>
  <c r="DR20" i="13"/>
  <c r="DS20" i="13"/>
  <c r="DT20" i="13"/>
  <c r="DU20" i="13"/>
  <c r="DV20" i="13"/>
  <c r="DW20" i="13"/>
  <c r="DX20" i="13"/>
  <c r="DY20" i="13"/>
  <c r="DZ20" i="13"/>
  <c r="EA20" i="13"/>
  <c r="EB20" i="13"/>
  <c r="EC20" i="13"/>
  <c r="ED20" i="13"/>
  <c r="EE20" i="13"/>
  <c r="EF20" i="13"/>
  <c r="EG20" i="13"/>
  <c r="EH20" i="13"/>
  <c r="EI20" i="13"/>
  <c r="EJ20" i="13"/>
  <c r="EK20" i="13"/>
  <c r="EL20" i="13"/>
  <c r="EM20" i="13"/>
  <c r="EN20" i="13"/>
  <c r="EO20" i="13"/>
  <c r="EP20" i="13"/>
  <c r="EQ20" i="13"/>
  <c r="ER20" i="13"/>
  <c r="ES20" i="13"/>
  <c r="ET20" i="13"/>
  <c r="EU20" i="13"/>
  <c r="EV20" i="13"/>
  <c r="EW20" i="13"/>
  <c r="EX20" i="13"/>
  <c r="EY20" i="13"/>
  <c r="EZ20" i="13"/>
  <c r="FA20" i="13"/>
  <c r="FB20" i="13"/>
  <c r="FC20" i="13"/>
  <c r="FD20" i="13"/>
  <c r="FE20" i="13"/>
  <c r="FF20" i="13"/>
  <c r="FG20" i="13"/>
  <c r="FH20" i="13"/>
  <c r="FI20" i="13"/>
  <c r="FJ20" i="13"/>
  <c r="FK20" i="13"/>
  <c r="FL20" i="13"/>
  <c r="FM20" i="13"/>
  <c r="FN20" i="13"/>
  <c r="FO20" i="13"/>
  <c r="FP20" i="13"/>
  <c r="FQ20" i="13"/>
  <c r="FR20" i="13"/>
  <c r="FS20" i="13"/>
  <c r="FT20" i="13"/>
  <c r="FU20" i="13"/>
  <c r="FV20" i="13"/>
  <c r="FW20" i="13"/>
  <c r="FX20" i="13"/>
  <c r="FY20" i="13"/>
  <c r="FZ20" i="13"/>
  <c r="GA20" i="13"/>
  <c r="GB20" i="13"/>
  <c r="GC20" i="13"/>
  <c r="GD20" i="13"/>
  <c r="GE20" i="13"/>
  <c r="GF20" i="13"/>
  <c r="GG20" i="13"/>
  <c r="GH20" i="13"/>
  <c r="GI20" i="13"/>
  <c r="GJ20" i="13"/>
  <c r="GK20" i="13"/>
  <c r="GL20" i="13"/>
  <c r="GM20" i="13"/>
  <c r="CW21" i="13"/>
  <c r="CX21" i="13"/>
  <c r="CY21" i="13"/>
  <c r="CZ21" i="13"/>
  <c r="DA21" i="13"/>
  <c r="DB21" i="13"/>
  <c r="DC21" i="13"/>
  <c r="DD21" i="13"/>
  <c r="DE21" i="13"/>
  <c r="DF21" i="13"/>
  <c r="DG21" i="13"/>
  <c r="DH21" i="13"/>
  <c r="DI21" i="13"/>
  <c r="DJ21" i="13"/>
  <c r="DK21" i="13"/>
  <c r="DL21" i="13"/>
  <c r="DM21" i="13"/>
  <c r="DN21" i="13"/>
  <c r="DO21" i="13"/>
  <c r="DP21" i="13"/>
  <c r="DQ21" i="13"/>
  <c r="DR21" i="13"/>
  <c r="DS21" i="13"/>
  <c r="DT21" i="13"/>
  <c r="DU21" i="13"/>
  <c r="DV21" i="13"/>
  <c r="DW21" i="13"/>
  <c r="DX21" i="13"/>
  <c r="DY21" i="13"/>
  <c r="DZ21" i="13"/>
  <c r="EA21" i="13"/>
  <c r="EB21" i="13"/>
  <c r="EC21" i="13"/>
  <c r="ED21" i="13"/>
  <c r="EE21" i="13"/>
  <c r="EF21" i="13"/>
  <c r="EG21" i="13"/>
  <c r="EH21" i="13"/>
  <c r="EI21" i="13"/>
  <c r="EJ21" i="13"/>
  <c r="EK21" i="13"/>
  <c r="EL21" i="13"/>
  <c r="EM21" i="13"/>
  <c r="EN21" i="13"/>
  <c r="EO21" i="13"/>
  <c r="EP21" i="13"/>
  <c r="EQ21" i="13"/>
  <c r="ER21" i="13"/>
  <c r="ES21" i="13"/>
  <c r="ET21" i="13"/>
  <c r="EU21" i="13"/>
  <c r="EV21" i="13"/>
  <c r="EW21" i="13"/>
  <c r="EX21" i="13"/>
  <c r="EY21" i="13"/>
  <c r="EZ21" i="13"/>
  <c r="FA21" i="13"/>
  <c r="FB21" i="13"/>
  <c r="FC21" i="13"/>
  <c r="FD21" i="13"/>
  <c r="FE21" i="13"/>
  <c r="FF21" i="13"/>
  <c r="FG21" i="13"/>
  <c r="FH21" i="13"/>
  <c r="FI21" i="13"/>
  <c r="FJ21" i="13"/>
  <c r="FK21" i="13"/>
  <c r="FL21" i="13"/>
  <c r="FM21" i="13"/>
  <c r="FN21" i="13"/>
  <c r="FO21" i="13"/>
  <c r="FP21" i="13"/>
  <c r="FQ21" i="13"/>
  <c r="FR21" i="13"/>
  <c r="FS21" i="13"/>
  <c r="FT21" i="13"/>
  <c r="FU21" i="13"/>
  <c r="FV21" i="13"/>
  <c r="FW21" i="13"/>
  <c r="FX21" i="13"/>
  <c r="FY21" i="13"/>
  <c r="FZ21" i="13"/>
  <c r="GA21" i="13"/>
  <c r="GB21" i="13"/>
  <c r="GC21" i="13"/>
  <c r="GD21" i="13"/>
  <c r="GE21" i="13"/>
  <c r="GF21" i="13"/>
  <c r="GG21" i="13"/>
  <c r="GH21" i="13"/>
  <c r="GI21" i="13"/>
  <c r="GJ21" i="13"/>
  <c r="GK21" i="13"/>
  <c r="GL21" i="13"/>
  <c r="GM21" i="13"/>
  <c r="CW22" i="13"/>
  <c r="CX22" i="13"/>
  <c r="CY22" i="13"/>
  <c r="CZ22" i="13"/>
  <c r="DA22" i="13"/>
  <c r="DB22" i="13"/>
  <c r="DC22" i="13"/>
  <c r="DD22" i="13"/>
  <c r="DE22" i="13"/>
  <c r="DF22" i="13"/>
  <c r="DG22" i="13"/>
  <c r="DH22" i="13"/>
  <c r="DI22" i="13"/>
  <c r="DJ22" i="13"/>
  <c r="DK22" i="13"/>
  <c r="DL22" i="13"/>
  <c r="DM22" i="13"/>
  <c r="DN22" i="13"/>
  <c r="DO22" i="13"/>
  <c r="DP22" i="13"/>
  <c r="DQ22" i="13"/>
  <c r="DR22" i="13"/>
  <c r="DS22" i="13"/>
  <c r="DT22" i="13"/>
  <c r="DU22" i="13"/>
  <c r="DV22" i="13"/>
  <c r="DW22" i="13"/>
  <c r="DX22" i="13"/>
  <c r="DY22" i="13"/>
  <c r="DZ22" i="13"/>
  <c r="EA22" i="13"/>
  <c r="EB22" i="13"/>
  <c r="EC22" i="13"/>
  <c r="ED22" i="13"/>
  <c r="EE22" i="13"/>
  <c r="EF22" i="13"/>
  <c r="EG22" i="13"/>
  <c r="EH22" i="13"/>
  <c r="EI22" i="13"/>
  <c r="EJ22" i="13"/>
  <c r="EK22" i="13"/>
  <c r="EL22" i="13"/>
  <c r="EM22" i="13"/>
  <c r="EN22" i="13"/>
  <c r="EO22" i="13"/>
  <c r="EP22" i="13"/>
  <c r="EQ22" i="13"/>
  <c r="ER22" i="13"/>
  <c r="ES22" i="13"/>
  <c r="ET22" i="13"/>
  <c r="EU22" i="13"/>
  <c r="EV22" i="13"/>
  <c r="EW22" i="13"/>
  <c r="EX22" i="13"/>
  <c r="EY22" i="13"/>
  <c r="EZ22" i="13"/>
  <c r="FA22" i="13"/>
  <c r="FB22" i="13"/>
  <c r="FC22" i="13"/>
  <c r="FD22" i="13"/>
  <c r="FE22" i="13"/>
  <c r="FF22" i="13"/>
  <c r="FG22" i="13"/>
  <c r="FH22" i="13"/>
  <c r="FI22" i="13"/>
  <c r="FJ22" i="13"/>
  <c r="FK22" i="13"/>
  <c r="FL22" i="13"/>
  <c r="FM22" i="13"/>
  <c r="FN22" i="13"/>
  <c r="FO22" i="13"/>
  <c r="FP22" i="13"/>
  <c r="FQ22" i="13"/>
  <c r="FR22" i="13"/>
  <c r="FS22" i="13"/>
  <c r="FT22" i="13"/>
  <c r="FU22" i="13"/>
  <c r="FV22" i="13"/>
  <c r="FW22" i="13"/>
  <c r="FX22" i="13"/>
  <c r="FY22" i="13"/>
  <c r="FZ22" i="13"/>
  <c r="GA22" i="13"/>
  <c r="GB22" i="13"/>
  <c r="GC22" i="13"/>
  <c r="GD22" i="13"/>
  <c r="GE22" i="13"/>
  <c r="GF22" i="13"/>
  <c r="GG22" i="13"/>
  <c r="GH22" i="13"/>
  <c r="GI22" i="13"/>
  <c r="GJ22" i="13"/>
  <c r="GK22" i="13"/>
  <c r="GL22" i="13"/>
  <c r="GM22" i="13"/>
  <c r="CW23" i="13"/>
  <c r="CX23" i="13"/>
  <c r="CY23" i="13"/>
  <c r="CZ23" i="13"/>
  <c r="DA23" i="13"/>
  <c r="DB23" i="13"/>
  <c r="DC23" i="13"/>
  <c r="DD23" i="13"/>
  <c r="DE23" i="13"/>
  <c r="DF23" i="13"/>
  <c r="DG23" i="13"/>
  <c r="DH23" i="13"/>
  <c r="DI23" i="13"/>
  <c r="DJ23" i="13"/>
  <c r="DK23" i="13"/>
  <c r="DL23" i="13"/>
  <c r="DM23" i="13"/>
  <c r="DN23" i="13"/>
  <c r="DO23" i="13"/>
  <c r="DP23" i="13"/>
  <c r="DQ23" i="13"/>
  <c r="DR23" i="13"/>
  <c r="DS23" i="13"/>
  <c r="DT23" i="13"/>
  <c r="DU23" i="13"/>
  <c r="DV23" i="13"/>
  <c r="DW23" i="13"/>
  <c r="DX23" i="13"/>
  <c r="DY23" i="13"/>
  <c r="DZ23" i="13"/>
  <c r="EA23" i="13"/>
  <c r="EB23" i="13"/>
  <c r="EC23" i="13"/>
  <c r="ED23" i="13"/>
  <c r="EE23" i="13"/>
  <c r="EF23" i="13"/>
  <c r="EG23" i="13"/>
  <c r="EH23" i="13"/>
  <c r="EI23" i="13"/>
  <c r="EJ23" i="13"/>
  <c r="EK23" i="13"/>
  <c r="EL23" i="13"/>
  <c r="EM23" i="13"/>
  <c r="EN23" i="13"/>
  <c r="EO23" i="13"/>
  <c r="EP23" i="13"/>
  <c r="EQ23" i="13"/>
  <c r="ER23" i="13"/>
  <c r="ES23" i="13"/>
  <c r="ET23" i="13"/>
  <c r="EU23" i="13"/>
  <c r="EV23" i="13"/>
  <c r="EW23" i="13"/>
  <c r="EX23" i="13"/>
  <c r="EY23" i="13"/>
  <c r="EZ23" i="13"/>
  <c r="FA23" i="13"/>
  <c r="FB23" i="13"/>
  <c r="FC23" i="13"/>
  <c r="FD23" i="13"/>
  <c r="FE23" i="13"/>
  <c r="FF23" i="13"/>
  <c r="FG23" i="13"/>
  <c r="FH23" i="13"/>
  <c r="FI23" i="13"/>
  <c r="FJ23" i="13"/>
  <c r="FK23" i="13"/>
  <c r="FL23" i="13"/>
  <c r="FM23" i="13"/>
  <c r="FN23" i="13"/>
  <c r="FO23" i="13"/>
  <c r="FP23" i="13"/>
  <c r="FQ23" i="13"/>
  <c r="FR23" i="13"/>
  <c r="FS23" i="13"/>
  <c r="FT23" i="13"/>
  <c r="FU23" i="13"/>
  <c r="FV23" i="13"/>
  <c r="FW23" i="13"/>
  <c r="FX23" i="13"/>
  <c r="FY23" i="13"/>
  <c r="FZ23" i="13"/>
  <c r="GA23" i="13"/>
  <c r="GB23" i="13"/>
  <c r="GC23" i="13"/>
  <c r="GD23" i="13"/>
  <c r="GE23" i="13"/>
  <c r="GF23" i="13"/>
  <c r="GG23" i="13"/>
  <c r="GH23" i="13"/>
  <c r="GI23" i="13"/>
  <c r="GJ23" i="13"/>
  <c r="GK23" i="13"/>
  <c r="GL23" i="13"/>
  <c r="GM23" i="13"/>
  <c r="CW24" i="13"/>
  <c r="CX24" i="13"/>
  <c r="CY24" i="13"/>
  <c r="CZ24" i="13"/>
  <c r="DA24" i="13"/>
  <c r="DB24" i="13"/>
  <c r="DC24" i="13"/>
  <c r="DD24" i="13"/>
  <c r="DE24" i="13"/>
  <c r="DF24" i="13"/>
  <c r="DG24" i="13"/>
  <c r="DH24" i="13"/>
  <c r="DI24" i="13"/>
  <c r="DJ24" i="13"/>
  <c r="DK24" i="13"/>
  <c r="DL24" i="13"/>
  <c r="DM24" i="13"/>
  <c r="DN24" i="13"/>
  <c r="DO24" i="13"/>
  <c r="DP24" i="13"/>
  <c r="DQ24" i="13"/>
  <c r="DR24" i="13"/>
  <c r="DS24" i="13"/>
  <c r="DT24" i="13"/>
  <c r="DU24" i="13"/>
  <c r="DV24" i="13"/>
  <c r="DW24" i="13"/>
  <c r="DX24" i="13"/>
  <c r="DY24" i="13"/>
  <c r="DZ24" i="13"/>
  <c r="EA24" i="13"/>
  <c r="EB24" i="13"/>
  <c r="EC24" i="13"/>
  <c r="ED24" i="13"/>
  <c r="EE24" i="13"/>
  <c r="EF24" i="13"/>
  <c r="EG24" i="13"/>
  <c r="EH24" i="13"/>
  <c r="EI24" i="13"/>
  <c r="EJ24" i="13"/>
  <c r="EK24" i="13"/>
  <c r="EL24" i="13"/>
  <c r="EM24" i="13"/>
  <c r="EN24" i="13"/>
  <c r="EO24" i="13"/>
  <c r="EP24" i="13"/>
  <c r="EQ24" i="13"/>
  <c r="ER24" i="13"/>
  <c r="ES24" i="13"/>
  <c r="ET24" i="13"/>
  <c r="EU24" i="13"/>
  <c r="EV24" i="13"/>
  <c r="EW24" i="13"/>
  <c r="EX24" i="13"/>
  <c r="EY24" i="13"/>
  <c r="EZ24" i="13"/>
  <c r="FA24" i="13"/>
  <c r="FB24" i="13"/>
  <c r="FC24" i="13"/>
  <c r="FD24" i="13"/>
  <c r="FE24" i="13"/>
  <c r="FF24" i="13"/>
  <c r="FG24" i="13"/>
  <c r="FH24" i="13"/>
  <c r="FI24" i="13"/>
  <c r="FJ24" i="13"/>
  <c r="FK24" i="13"/>
  <c r="FL24" i="13"/>
  <c r="FM24" i="13"/>
  <c r="FN24" i="13"/>
  <c r="FO24" i="13"/>
  <c r="FP24" i="13"/>
  <c r="FQ24" i="13"/>
  <c r="FR24" i="13"/>
  <c r="FS24" i="13"/>
  <c r="FT24" i="13"/>
  <c r="FU24" i="13"/>
  <c r="FV24" i="13"/>
  <c r="FW24" i="13"/>
  <c r="FX24" i="13"/>
  <c r="FY24" i="13"/>
  <c r="FZ24" i="13"/>
  <c r="GA24" i="13"/>
  <c r="GB24" i="13"/>
  <c r="GC24" i="13"/>
  <c r="GD24" i="13"/>
  <c r="GE24" i="13"/>
  <c r="GF24" i="13"/>
  <c r="GG24" i="13"/>
  <c r="GH24" i="13"/>
  <c r="GI24" i="13"/>
  <c r="GJ24" i="13"/>
  <c r="GK24" i="13"/>
  <c r="GL24" i="13"/>
  <c r="GM24" i="13"/>
  <c r="CW25" i="13"/>
  <c r="CX25" i="13"/>
  <c r="CY25" i="13"/>
  <c r="CZ25" i="13"/>
  <c r="DA25" i="13"/>
  <c r="DB25" i="13"/>
  <c r="DC25" i="13"/>
  <c r="DD25" i="13"/>
  <c r="DE25" i="13"/>
  <c r="DF25" i="13"/>
  <c r="DG25" i="13"/>
  <c r="DH25" i="13"/>
  <c r="DI25" i="13"/>
  <c r="DJ25" i="13"/>
  <c r="DK25" i="13"/>
  <c r="DL25" i="13"/>
  <c r="DM25" i="13"/>
  <c r="DN25" i="13"/>
  <c r="DO25" i="13"/>
  <c r="DP25" i="13"/>
  <c r="DQ25" i="13"/>
  <c r="DR25" i="13"/>
  <c r="DS25" i="13"/>
  <c r="DT25" i="13"/>
  <c r="DU25" i="13"/>
  <c r="DV25" i="13"/>
  <c r="DW25" i="13"/>
  <c r="DX25" i="13"/>
  <c r="DY25" i="13"/>
  <c r="DZ25" i="13"/>
  <c r="EA25" i="13"/>
  <c r="EB25" i="13"/>
  <c r="EC25" i="13"/>
  <c r="ED25" i="13"/>
  <c r="EE25" i="13"/>
  <c r="EF25" i="13"/>
  <c r="EG25" i="13"/>
  <c r="EH25" i="13"/>
  <c r="EI25" i="13"/>
  <c r="EJ25" i="13"/>
  <c r="EK25" i="13"/>
  <c r="EL25" i="13"/>
  <c r="EM25" i="13"/>
  <c r="EN25" i="13"/>
  <c r="EO25" i="13"/>
  <c r="EP25" i="13"/>
  <c r="EQ25" i="13"/>
  <c r="ER25" i="13"/>
  <c r="ES25" i="13"/>
  <c r="ET25" i="13"/>
  <c r="EU25" i="13"/>
  <c r="EV25" i="13"/>
  <c r="EW25" i="13"/>
  <c r="EX25" i="13"/>
  <c r="EY25" i="13"/>
  <c r="EZ25" i="13"/>
  <c r="FA25" i="13"/>
  <c r="FB25" i="13"/>
  <c r="FC25" i="13"/>
  <c r="FD25" i="13"/>
  <c r="FE25" i="13"/>
  <c r="FF25" i="13"/>
  <c r="FG25" i="13"/>
  <c r="FH25" i="13"/>
  <c r="FI25" i="13"/>
  <c r="FJ25" i="13"/>
  <c r="FK25" i="13"/>
  <c r="FL25" i="13"/>
  <c r="FM25" i="13"/>
  <c r="FN25" i="13"/>
  <c r="FO25" i="13"/>
  <c r="FP25" i="13"/>
  <c r="FQ25" i="13"/>
  <c r="FR25" i="13"/>
  <c r="FS25" i="13"/>
  <c r="FT25" i="13"/>
  <c r="FU25" i="13"/>
  <c r="FV25" i="13"/>
  <c r="FW25" i="13"/>
  <c r="FX25" i="13"/>
  <c r="FY25" i="13"/>
  <c r="FZ25" i="13"/>
  <c r="GA25" i="13"/>
  <c r="GB25" i="13"/>
  <c r="GC25" i="13"/>
  <c r="GD25" i="13"/>
  <c r="GE25" i="13"/>
  <c r="GF25" i="13"/>
  <c r="GG25" i="13"/>
  <c r="GH25" i="13"/>
  <c r="GI25" i="13"/>
  <c r="GJ25" i="13"/>
  <c r="GK25" i="13"/>
  <c r="GL25" i="13"/>
  <c r="GM25" i="13"/>
  <c r="CW26" i="13"/>
  <c r="CX26" i="13"/>
  <c r="CY26" i="13"/>
  <c r="CZ26" i="13"/>
  <c r="DA26" i="13"/>
  <c r="DB26" i="13"/>
  <c r="DC26" i="13"/>
  <c r="DD26" i="13"/>
  <c r="DE26" i="13"/>
  <c r="DF26" i="13"/>
  <c r="DG26" i="13"/>
  <c r="DH26" i="13"/>
  <c r="DI26" i="13"/>
  <c r="DJ26" i="13"/>
  <c r="DK26" i="13"/>
  <c r="DL26" i="13"/>
  <c r="DM26" i="13"/>
  <c r="DN26" i="13"/>
  <c r="DO26" i="13"/>
  <c r="DP26" i="13"/>
  <c r="DQ26" i="13"/>
  <c r="DR26" i="13"/>
  <c r="DS26" i="13"/>
  <c r="DT26" i="13"/>
  <c r="DU26" i="13"/>
  <c r="DV26" i="13"/>
  <c r="DW26" i="13"/>
  <c r="DX26" i="13"/>
  <c r="DY26" i="13"/>
  <c r="DZ26" i="13"/>
  <c r="EA26" i="13"/>
  <c r="EB26" i="13"/>
  <c r="EC26" i="13"/>
  <c r="ED26" i="13"/>
  <c r="EE26" i="13"/>
  <c r="EF26" i="13"/>
  <c r="EG26" i="13"/>
  <c r="EH26" i="13"/>
  <c r="EI26" i="13"/>
  <c r="EJ26" i="13"/>
  <c r="EK26" i="13"/>
  <c r="EL26" i="13"/>
  <c r="EM26" i="13"/>
  <c r="EN26" i="13"/>
  <c r="EO26" i="13"/>
  <c r="EP26" i="13"/>
  <c r="EQ26" i="13"/>
  <c r="ER26" i="13"/>
  <c r="ES26" i="13"/>
  <c r="ET26" i="13"/>
  <c r="EU26" i="13"/>
  <c r="EV26" i="13"/>
  <c r="EW26" i="13"/>
  <c r="EX26" i="13"/>
  <c r="EY26" i="13"/>
  <c r="EZ26" i="13"/>
  <c r="FA26" i="13"/>
  <c r="FB26" i="13"/>
  <c r="FC26" i="13"/>
  <c r="FD26" i="13"/>
  <c r="FE26" i="13"/>
  <c r="FF26" i="13"/>
  <c r="FG26" i="13"/>
  <c r="FH26" i="13"/>
  <c r="FI26" i="13"/>
  <c r="FJ26" i="13"/>
  <c r="FK26" i="13"/>
  <c r="FL26" i="13"/>
  <c r="FM26" i="13"/>
  <c r="FN26" i="13"/>
  <c r="FO26" i="13"/>
  <c r="FP26" i="13"/>
  <c r="FQ26" i="13"/>
  <c r="FR26" i="13"/>
  <c r="FS26" i="13"/>
  <c r="FT26" i="13"/>
  <c r="FU26" i="13"/>
  <c r="FV26" i="13"/>
  <c r="FW26" i="13"/>
  <c r="FX26" i="13"/>
  <c r="FY26" i="13"/>
  <c r="FZ26" i="13"/>
  <c r="GA26" i="13"/>
  <c r="GB26" i="13"/>
  <c r="GC26" i="13"/>
  <c r="GD26" i="13"/>
  <c r="GE26" i="13"/>
  <c r="GF26" i="13"/>
  <c r="GG26" i="13"/>
  <c r="GH26" i="13"/>
  <c r="GI26" i="13"/>
  <c r="GJ26" i="13"/>
  <c r="GK26" i="13"/>
  <c r="GL26" i="13"/>
  <c r="GM26" i="13"/>
  <c r="CW27" i="13"/>
  <c r="CX27" i="13"/>
  <c r="CY27" i="13"/>
  <c r="CZ27" i="13"/>
  <c r="DA27" i="13"/>
  <c r="DB27" i="13"/>
  <c r="DC27" i="13"/>
  <c r="DD27" i="13"/>
  <c r="DE27" i="13"/>
  <c r="DF27" i="13"/>
  <c r="DG27" i="13"/>
  <c r="DH27" i="13"/>
  <c r="DI27" i="13"/>
  <c r="DJ27" i="13"/>
  <c r="DK27" i="13"/>
  <c r="DL27" i="13"/>
  <c r="DM27" i="13"/>
  <c r="DN27" i="13"/>
  <c r="DO27" i="13"/>
  <c r="DP27" i="13"/>
  <c r="DQ27" i="13"/>
  <c r="DR27" i="13"/>
  <c r="DS27" i="13"/>
  <c r="DT27" i="13"/>
  <c r="DU27" i="13"/>
  <c r="DV27" i="13"/>
  <c r="DW27" i="13"/>
  <c r="DX27" i="13"/>
  <c r="DY27" i="13"/>
  <c r="DZ27" i="13"/>
  <c r="EA27" i="13"/>
  <c r="EB27" i="13"/>
  <c r="EC27" i="13"/>
  <c r="ED27" i="13"/>
  <c r="EE27" i="13"/>
  <c r="EF27" i="13"/>
  <c r="EG27" i="13"/>
  <c r="EH27" i="13"/>
  <c r="EI27" i="13"/>
  <c r="EJ27" i="13"/>
  <c r="EK27" i="13"/>
  <c r="EL27" i="13"/>
  <c r="EM27" i="13"/>
  <c r="EN27" i="13"/>
  <c r="EO27" i="13"/>
  <c r="EP27" i="13"/>
  <c r="EQ27" i="13"/>
  <c r="ER27" i="13"/>
  <c r="ES27" i="13"/>
  <c r="ET27" i="13"/>
  <c r="EU27" i="13"/>
  <c r="EV27" i="13"/>
  <c r="EW27" i="13"/>
  <c r="EX27" i="13"/>
  <c r="EY27" i="13"/>
  <c r="EZ27" i="13"/>
  <c r="FA27" i="13"/>
  <c r="FB27" i="13"/>
  <c r="FC27" i="13"/>
  <c r="FD27" i="13"/>
  <c r="FE27" i="13"/>
  <c r="FF27" i="13"/>
  <c r="FG27" i="13"/>
  <c r="FH27" i="13"/>
  <c r="FI27" i="13"/>
  <c r="FJ27" i="13"/>
  <c r="FK27" i="13"/>
  <c r="FL27" i="13"/>
  <c r="FM27" i="13"/>
  <c r="FN27" i="13"/>
  <c r="FO27" i="13"/>
  <c r="FP27" i="13"/>
  <c r="FQ27" i="13"/>
  <c r="FR27" i="13"/>
  <c r="FS27" i="13"/>
  <c r="FT27" i="13"/>
  <c r="FU27" i="13"/>
  <c r="FV27" i="13"/>
  <c r="FW27" i="13"/>
  <c r="FX27" i="13"/>
  <c r="FY27" i="13"/>
  <c r="FZ27" i="13"/>
  <c r="GA27" i="13"/>
  <c r="GB27" i="13"/>
  <c r="GC27" i="13"/>
  <c r="GD27" i="13"/>
  <c r="GE27" i="13"/>
  <c r="GF27" i="13"/>
  <c r="GG27" i="13"/>
  <c r="GH27" i="13"/>
  <c r="GI27" i="13"/>
  <c r="GJ27" i="13"/>
  <c r="GK27" i="13"/>
  <c r="GL27" i="13"/>
  <c r="GM27" i="13"/>
  <c r="CW28" i="13"/>
  <c r="CX28" i="13"/>
  <c r="CY28" i="13"/>
  <c r="CZ28" i="13"/>
  <c r="DA28" i="13"/>
  <c r="DB28" i="13"/>
  <c r="DC28" i="13"/>
  <c r="DD28" i="13"/>
  <c r="DE28" i="13"/>
  <c r="DF28" i="13"/>
  <c r="DG28" i="13"/>
  <c r="DH28" i="13"/>
  <c r="DI28" i="13"/>
  <c r="DJ28" i="13"/>
  <c r="DK28" i="13"/>
  <c r="DL28" i="13"/>
  <c r="DM28" i="13"/>
  <c r="DN28" i="13"/>
  <c r="DO28" i="13"/>
  <c r="DP28" i="13"/>
  <c r="DQ28" i="13"/>
  <c r="DR28" i="13"/>
  <c r="DS28" i="13"/>
  <c r="DT28" i="13"/>
  <c r="DU28" i="13"/>
  <c r="DV28" i="13"/>
  <c r="DW28" i="13"/>
  <c r="DX28" i="13"/>
  <c r="DY28" i="13"/>
  <c r="DZ28" i="13"/>
  <c r="EA28" i="13"/>
  <c r="EB28" i="13"/>
  <c r="EC28" i="13"/>
  <c r="ED28" i="13"/>
  <c r="EE28" i="13"/>
  <c r="EF28" i="13"/>
  <c r="EG28" i="13"/>
  <c r="EH28" i="13"/>
  <c r="EI28" i="13"/>
  <c r="EJ28" i="13"/>
  <c r="EK28" i="13"/>
  <c r="EL28" i="13"/>
  <c r="EM28" i="13"/>
  <c r="EN28" i="13"/>
  <c r="EO28" i="13"/>
  <c r="EP28" i="13"/>
  <c r="EQ28" i="13"/>
  <c r="ER28" i="13"/>
  <c r="ES28" i="13"/>
  <c r="ET28" i="13"/>
  <c r="EU28" i="13"/>
  <c r="EV28" i="13"/>
  <c r="EW28" i="13"/>
  <c r="EX28" i="13"/>
  <c r="EY28" i="13"/>
  <c r="EZ28" i="13"/>
  <c r="FA28" i="13"/>
  <c r="FB28" i="13"/>
  <c r="FC28" i="13"/>
  <c r="FD28" i="13"/>
  <c r="FE28" i="13"/>
  <c r="FF28" i="13"/>
  <c r="FG28" i="13"/>
  <c r="FH28" i="13"/>
  <c r="FI28" i="13"/>
  <c r="FJ28" i="13"/>
  <c r="FK28" i="13"/>
  <c r="FL28" i="13"/>
  <c r="FM28" i="13"/>
  <c r="FN28" i="13"/>
  <c r="FO28" i="13"/>
  <c r="FP28" i="13"/>
  <c r="FQ28" i="13"/>
  <c r="FR28" i="13"/>
  <c r="FS28" i="13"/>
  <c r="FT28" i="13"/>
  <c r="FU28" i="13"/>
  <c r="FV28" i="13"/>
  <c r="FW28" i="13"/>
  <c r="FX28" i="13"/>
  <c r="FY28" i="13"/>
  <c r="FZ28" i="13"/>
  <c r="GA28" i="13"/>
  <c r="GB28" i="13"/>
  <c r="GC28" i="13"/>
  <c r="GD28" i="13"/>
  <c r="GE28" i="13"/>
  <c r="GF28" i="13"/>
  <c r="GG28" i="13"/>
  <c r="GH28" i="13"/>
  <c r="GI28" i="13"/>
  <c r="GJ28" i="13"/>
  <c r="GK28" i="13"/>
  <c r="GL28" i="13"/>
  <c r="GM28" i="13"/>
  <c r="CW29" i="13"/>
  <c r="CX29" i="13"/>
  <c r="CY29" i="13"/>
  <c r="CZ29" i="13"/>
  <c r="DA29" i="13"/>
  <c r="DB29" i="13"/>
  <c r="DC29" i="13"/>
  <c r="DD29" i="13"/>
  <c r="DE29" i="13"/>
  <c r="DF29" i="13"/>
  <c r="DG29" i="13"/>
  <c r="DH29" i="13"/>
  <c r="DI29" i="13"/>
  <c r="DJ29" i="13"/>
  <c r="DK29" i="13"/>
  <c r="DL29" i="13"/>
  <c r="DM29" i="13"/>
  <c r="DN29" i="13"/>
  <c r="DO29" i="13"/>
  <c r="DP29" i="13"/>
  <c r="DQ29" i="13"/>
  <c r="DR29" i="13"/>
  <c r="DS29" i="13"/>
  <c r="DT29" i="13"/>
  <c r="DU29" i="13"/>
  <c r="DV29" i="13"/>
  <c r="DW29" i="13"/>
  <c r="DX29" i="13"/>
  <c r="DY29" i="13"/>
  <c r="DZ29" i="13"/>
  <c r="EA29" i="13"/>
  <c r="EB29" i="13"/>
  <c r="EC29" i="13"/>
  <c r="ED29" i="13"/>
  <c r="EE29" i="13"/>
  <c r="EF29" i="13"/>
  <c r="EG29" i="13"/>
  <c r="EH29" i="13"/>
  <c r="EI29" i="13"/>
  <c r="EJ29" i="13"/>
  <c r="EK29" i="13"/>
  <c r="EL29" i="13"/>
  <c r="EM29" i="13"/>
  <c r="EN29" i="13"/>
  <c r="EO29" i="13"/>
  <c r="EP29" i="13"/>
  <c r="EQ29" i="13"/>
  <c r="ER29" i="13"/>
  <c r="ES29" i="13"/>
  <c r="ET29" i="13"/>
  <c r="EU29" i="13"/>
  <c r="EV29" i="13"/>
  <c r="EW29" i="13"/>
  <c r="EX29" i="13"/>
  <c r="EY29" i="13"/>
  <c r="EZ29" i="13"/>
  <c r="FA29" i="13"/>
  <c r="FB29" i="13"/>
  <c r="FC29" i="13"/>
  <c r="FD29" i="13"/>
  <c r="FE29" i="13"/>
  <c r="FF29" i="13"/>
  <c r="FG29" i="13"/>
  <c r="FH29" i="13"/>
  <c r="FI29" i="13"/>
  <c r="FJ29" i="13"/>
  <c r="FK29" i="13"/>
  <c r="FL29" i="13"/>
  <c r="FM29" i="13"/>
  <c r="FN29" i="13"/>
  <c r="FO29" i="13"/>
  <c r="FP29" i="13"/>
  <c r="FQ29" i="13"/>
  <c r="FR29" i="13"/>
  <c r="FS29" i="13"/>
  <c r="FT29" i="13"/>
  <c r="FU29" i="13"/>
  <c r="FV29" i="13"/>
  <c r="FW29" i="13"/>
  <c r="FX29" i="13"/>
  <c r="FY29" i="13"/>
  <c r="FZ29" i="13"/>
  <c r="GA29" i="13"/>
  <c r="GB29" i="13"/>
  <c r="GC29" i="13"/>
  <c r="GD29" i="13"/>
  <c r="GE29" i="13"/>
  <c r="GF29" i="13"/>
  <c r="GG29" i="13"/>
  <c r="GH29" i="13"/>
  <c r="GI29" i="13"/>
  <c r="GJ29" i="13"/>
  <c r="GK29" i="13"/>
  <c r="GL29" i="13"/>
  <c r="GM29" i="13"/>
  <c r="CW30" i="13"/>
  <c r="CX30" i="13"/>
  <c r="CY30" i="13"/>
  <c r="CZ30" i="13"/>
  <c r="DA30" i="13"/>
  <c r="DB30" i="13"/>
  <c r="DC30" i="13"/>
  <c r="DD30" i="13"/>
  <c r="DE30" i="13"/>
  <c r="DF30" i="13"/>
  <c r="DG30" i="13"/>
  <c r="DH30" i="13"/>
  <c r="DI30" i="13"/>
  <c r="DJ30" i="13"/>
  <c r="DK30" i="13"/>
  <c r="DL30" i="13"/>
  <c r="DM30" i="13"/>
  <c r="DN30" i="13"/>
  <c r="DO30" i="13"/>
  <c r="DP30" i="13"/>
  <c r="DQ30" i="13"/>
  <c r="DR30" i="13"/>
  <c r="DS30" i="13"/>
  <c r="DT30" i="13"/>
  <c r="DU30" i="13"/>
  <c r="DV30" i="13"/>
  <c r="DW30" i="13"/>
  <c r="DX30" i="13"/>
  <c r="DY30" i="13"/>
  <c r="DZ30" i="13"/>
  <c r="EA30" i="13"/>
  <c r="EB30" i="13"/>
  <c r="EC30" i="13"/>
  <c r="ED30" i="13"/>
  <c r="EE30" i="13"/>
  <c r="EF30" i="13"/>
  <c r="EG30" i="13"/>
  <c r="EH30" i="13"/>
  <c r="EI30" i="13"/>
  <c r="EJ30" i="13"/>
  <c r="EK30" i="13"/>
  <c r="EL30" i="13"/>
  <c r="EM30" i="13"/>
  <c r="EN30" i="13"/>
  <c r="EO30" i="13"/>
  <c r="EP30" i="13"/>
  <c r="EQ30" i="13"/>
  <c r="ER30" i="13"/>
  <c r="ES30" i="13"/>
  <c r="ET30" i="13"/>
  <c r="EU30" i="13"/>
  <c r="EV30" i="13"/>
  <c r="EW30" i="13"/>
  <c r="EX30" i="13"/>
  <c r="EY30" i="13"/>
  <c r="EZ30" i="13"/>
  <c r="FA30" i="13"/>
  <c r="FB30" i="13"/>
  <c r="FC30" i="13"/>
  <c r="FD30" i="13"/>
  <c r="FE30" i="13"/>
  <c r="FF30" i="13"/>
  <c r="FG30" i="13"/>
  <c r="FH30" i="13"/>
  <c r="FI30" i="13"/>
  <c r="FJ30" i="13"/>
  <c r="FK30" i="13"/>
  <c r="FL30" i="13"/>
  <c r="FM30" i="13"/>
  <c r="FN30" i="13"/>
  <c r="FO30" i="13"/>
  <c r="FP30" i="13"/>
  <c r="FQ30" i="13"/>
  <c r="FR30" i="13"/>
  <c r="FS30" i="13"/>
  <c r="FT30" i="13"/>
  <c r="FU30" i="13"/>
  <c r="FV30" i="13"/>
  <c r="FW30" i="13"/>
  <c r="FX30" i="13"/>
  <c r="FY30" i="13"/>
  <c r="FZ30" i="13"/>
  <c r="GA30" i="13"/>
  <c r="GB30" i="13"/>
  <c r="GC30" i="13"/>
  <c r="GD30" i="13"/>
  <c r="GE30" i="13"/>
  <c r="GF30" i="13"/>
  <c r="GG30" i="13"/>
  <c r="GH30" i="13"/>
  <c r="GI30" i="13"/>
  <c r="GJ30" i="13"/>
  <c r="GK30" i="13"/>
  <c r="GL30" i="13"/>
  <c r="GM30" i="13"/>
  <c r="CW31" i="13"/>
  <c r="CX31" i="13"/>
  <c r="CY31" i="13"/>
  <c r="CZ31" i="13"/>
  <c r="DA31" i="13"/>
  <c r="DB31" i="13"/>
  <c r="DC31" i="13"/>
  <c r="DD31" i="13"/>
  <c r="DE31" i="13"/>
  <c r="DF31" i="13"/>
  <c r="DG31" i="13"/>
  <c r="DH31" i="13"/>
  <c r="DI31" i="13"/>
  <c r="DJ31" i="13"/>
  <c r="DK31" i="13"/>
  <c r="DL31" i="13"/>
  <c r="DM31" i="13"/>
  <c r="DN31" i="13"/>
  <c r="DO31" i="13"/>
  <c r="DP31" i="13"/>
  <c r="DQ31" i="13"/>
  <c r="DR31" i="13"/>
  <c r="DS31" i="13"/>
  <c r="DT31" i="13"/>
  <c r="DU31" i="13"/>
  <c r="DV31" i="13"/>
  <c r="DW31" i="13"/>
  <c r="DX31" i="13"/>
  <c r="DY31" i="13"/>
  <c r="DZ31" i="13"/>
  <c r="EA31" i="13"/>
  <c r="EB31" i="13"/>
  <c r="EC31" i="13"/>
  <c r="ED31" i="13"/>
  <c r="EE31" i="13"/>
  <c r="EF31" i="13"/>
  <c r="EG31" i="13"/>
  <c r="EH31" i="13"/>
  <c r="EI31" i="13"/>
  <c r="EJ31" i="13"/>
  <c r="EK31" i="13"/>
  <c r="EL31" i="13"/>
  <c r="EM31" i="13"/>
  <c r="EN31" i="13"/>
  <c r="EO31" i="13"/>
  <c r="EP31" i="13"/>
  <c r="EQ31" i="13"/>
  <c r="ER31" i="13"/>
  <c r="ES31" i="13"/>
  <c r="ET31" i="13"/>
  <c r="EU31" i="13"/>
  <c r="EV31" i="13"/>
  <c r="EW31" i="13"/>
  <c r="EX31" i="13"/>
  <c r="EY31" i="13"/>
  <c r="EZ31" i="13"/>
  <c r="FA31" i="13"/>
  <c r="FB31" i="13"/>
  <c r="FC31" i="13"/>
  <c r="FD31" i="13"/>
  <c r="FE31" i="13"/>
  <c r="FF31" i="13"/>
  <c r="FG31" i="13"/>
  <c r="FH31" i="13"/>
  <c r="FI31" i="13"/>
  <c r="FJ31" i="13"/>
  <c r="FK31" i="13"/>
  <c r="FL31" i="13"/>
  <c r="FM31" i="13"/>
  <c r="FN31" i="13"/>
  <c r="FO31" i="13"/>
  <c r="FP31" i="13"/>
  <c r="FQ31" i="13"/>
  <c r="FR31" i="13"/>
  <c r="FS31" i="13"/>
  <c r="FT31" i="13"/>
  <c r="FU31" i="13"/>
  <c r="FV31" i="13"/>
  <c r="FW31" i="13"/>
  <c r="FX31" i="13"/>
  <c r="FY31" i="13"/>
  <c r="FZ31" i="13"/>
  <c r="GA31" i="13"/>
  <c r="GB31" i="13"/>
  <c r="GC31" i="13"/>
  <c r="GD31" i="13"/>
  <c r="GE31" i="13"/>
  <c r="GF31" i="13"/>
  <c r="GG31" i="13"/>
  <c r="GH31" i="13"/>
  <c r="GI31" i="13"/>
  <c r="GJ31" i="13"/>
  <c r="GK31" i="13"/>
  <c r="GL31" i="13"/>
  <c r="GM31" i="13"/>
  <c r="CW32" i="13"/>
  <c r="CX32" i="13"/>
  <c r="CY32" i="13"/>
  <c r="CZ32" i="13"/>
  <c r="DA32" i="13"/>
  <c r="DB32" i="13"/>
  <c r="DC32" i="13"/>
  <c r="DD32" i="13"/>
  <c r="DE32" i="13"/>
  <c r="DF32" i="13"/>
  <c r="DG32" i="13"/>
  <c r="DH32" i="13"/>
  <c r="DI32" i="13"/>
  <c r="DJ32" i="13"/>
  <c r="DK32" i="13"/>
  <c r="DL32" i="13"/>
  <c r="DM32" i="13"/>
  <c r="DN32" i="13"/>
  <c r="DO32" i="13"/>
  <c r="DP32" i="13"/>
  <c r="DQ32" i="13"/>
  <c r="DR32" i="13"/>
  <c r="DS32" i="13"/>
  <c r="DT32" i="13"/>
  <c r="DU32" i="13"/>
  <c r="DV32" i="13"/>
  <c r="DW32" i="13"/>
  <c r="DX32" i="13"/>
  <c r="DY32" i="13"/>
  <c r="DZ32" i="13"/>
  <c r="EA32" i="13"/>
  <c r="EB32" i="13"/>
  <c r="EC32" i="13"/>
  <c r="ED32" i="13"/>
  <c r="EE32" i="13"/>
  <c r="EF32" i="13"/>
  <c r="EG32" i="13"/>
  <c r="EH32" i="13"/>
  <c r="EI32" i="13"/>
  <c r="EJ32" i="13"/>
  <c r="EK32" i="13"/>
  <c r="EL32" i="13"/>
  <c r="EM32" i="13"/>
  <c r="EN32" i="13"/>
  <c r="EO32" i="13"/>
  <c r="EP32" i="13"/>
  <c r="EQ32" i="13"/>
  <c r="ER32" i="13"/>
  <c r="ES32" i="13"/>
  <c r="ET32" i="13"/>
  <c r="EU32" i="13"/>
  <c r="EV32" i="13"/>
  <c r="EW32" i="13"/>
  <c r="EX32" i="13"/>
  <c r="EY32" i="13"/>
  <c r="EZ32" i="13"/>
  <c r="FA32" i="13"/>
  <c r="FB32" i="13"/>
  <c r="FC32" i="13"/>
  <c r="FD32" i="13"/>
  <c r="FE32" i="13"/>
  <c r="FF32" i="13"/>
  <c r="FG32" i="13"/>
  <c r="FH32" i="13"/>
  <c r="FI32" i="13"/>
  <c r="FJ32" i="13"/>
  <c r="FK32" i="13"/>
  <c r="FL32" i="13"/>
  <c r="FM32" i="13"/>
  <c r="FN32" i="13"/>
  <c r="FO32" i="13"/>
  <c r="FP32" i="13"/>
  <c r="FQ32" i="13"/>
  <c r="FR32" i="13"/>
  <c r="FS32" i="13"/>
  <c r="FT32" i="13"/>
  <c r="FU32" i="13"/>
  <c r="FV32" i="13"/>
  <c r="FW32" i="13"/>
  <c r="FX32" i="13"/>
  <c r="FY32" i="13"/>
  <c r="FZ32" i="13"/>
  <c r="GA32" i="13"/>
  <c r="GB32" i="13"/>
  <c r="GC32" i="13"/>
  <c r="GD32" i="13"/>
  <c r="GE32" i="13"/>
  <c r="GF32" i="13"/>
  <c r="GG32" i="13"/>
  <c r="GH32" i="13"/>
  <c r="GI32" i="13"/>
  <c r="GJ32" i="13"/>
  <c r="GK32" i="13"/>
  <c r="GL32" i="13"/>
  <c r="GM32" i="13"/>
  <c r="CW33" i="13"/>
  <c r="CX33" i="13"/>
  <c r="CY33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DO33" i="13"/>
  <c r="DP33" i="13"/>
  <c r="DQ33" i="13"/>
  <c r="DR33" i="13"/>
  <c r="DS33" i="13"/>
  <c r="DT33" i="13"/>
  <c r="DU33" i="13"/>
  <c r="DV33" i="13"/>
  <c r="DW33" i="13"/>
  <c r="DX33" i="13"/>
  <c r="DY33" i="13"/>
  <c r="DZ33" i="13"/>
  <c r="EA33" i="13"/>
  <c r="EB33" i="13"/>
  <c r="EC33" i="13"/>
  <c r="ED33" i="13"/>
  <c r="EE33" i="13"/>
  <c r="EF33" i="13"/>
  <c r="EG33" i="13"/>
  <c r="EH33" i="13"/>
  <c r="EI33" i="13"/>
  <c r="EJ33" i="13"/>
  <c r="EK33" i="13"/>
  <c r="EL33" i="13"/>
  <c r="EM33" i="13"/>
  <c r="EN33" i="13"/>
  <c r="EO33" i="13"/>
  <c r="EP33" i="13"/>
  <c r="EQ33" i="13"/>
  <c r="ER33" i="13"/>
  <c r="ES33" i="13"/>
  <c r="ET33" i="13"/>
  <c r="EU33" i="13"/>
  <c r="EV33" i="13"/>
  <c r="EW33" i="13"/>
  <c r="EX33" i="13"/>
  <c r="EY33" i="13"/>
  <c r="EZ33" i="13"/>
  <c r="FA33" i="13"/>
  <c r="FB33" i="13"/>
  <c r="FC33" i="13"/>
  <c r="FD33" i="13"/>
  <c r="FE33" i="13"/>
  <c r="FF33" i="13"/>
  <c r="FG33" i="13"/>
  <c r="FH33" i="13"/>
  <c r="FI33" i="13"/>
  <c r="FJ33" i="13"/>
  <c r="FK33" i="13"/>
  <c r="FL33" i="13"/>
  <c r="FM33" i="13"/>
  <c r="FN33" i="13"/>
  <c r="FO33" i="13"/>
  <c r="FP33" i="13"/>
  <c r="FQ33" i="13"/>
  <c r="FR33" i="13"/>
  <c r="FS33" i="13"/>
  <c r="FT33" i="13"/>
  <c r="FU33" i="13"/>
  <c r="FV33" i="13"/>
  <c r="FW33" i="13"/>
  <c r="FX33" i="13"/>
  <c r="FY33" i="13"/>
  <c r="FZ33" i="13"/>
  <c r="GA33" i="13"/>
  <c r="GB33" i="13"/>
  <c r="GC33" i="13"/>
  <c r="GD33" i="13"/>
  <c r="GE33" i="13"/>
  <c r="GF33" i="13"/>
  <c r="GG33" i="13"/>
  <c r="GH33" i="13"/>
  <c r="GI33" i="13"/>
  <c r="GJ33" i="13"/>
  <c r="GK33" i="13"/>
  <c r="GL33" i="13"/>
  <c r="GM33" i="13"/>
  <c r="CW34" i="13"/>
  <c r="CX34" i="13"/>
  <c r="CY34" i="13"/>
  <c r="CZ34" i="13"/>
  <c r="DA34" i="13"/>
  <c r="DB34" i="13"/>
  <c r="DC34" i="13"/>
  <c r="DD34" i="13"/>
  <c r="DE34" i="13"/>
  <c r="DF34" i="13"/>
  <c r="DG34" i="13"/>
  <c r="DH34" i="13"/>
  <c r="DI34" i="13"/>
  <c r="DJ34" i="13"/>
  <c r="DK34" i="13"/>
  <c r="DL34" i="13"/>
  <c r="DM34" i="13"/>
  <c r="DN34" i="13"/>
  <c r="DO34" i="13"/>
  <c r="DP34" i="13"/>
  <c r="DQ34" i="13"/>
  <c r="DR34" i="13"/>
  <c r="DS34" i="13"/>
  <c r="DT34" i="13"/>
  <c r="DU34" i="13"/>
  <c r="DV34" i="13"/>
  <c r="DW34" i="13"/>
  <c r="DX34" i="13"/>
  <c r="DY34" i="13"/>
  <c r="DZ34" i="13"/>
  <c r="EA34" i="13"/>
  <c r="EB34" i="13"/>
  <c r="EC34" i="13"/>
  <c r="ED34" i="13"/>
  <c r="EE34" i="13"/>
  <c r="EF34" i="13"/>
  <c r="EG34" i="13"/>
  <c r="EH34" i="13"/>
  <c r="EI34" i="13"/>
  <c r="EJ34" i="13"/>
  <c r="EK34" i="13"/>
  <c r="EL34" i="13"/>
  <c r="EM34" i="13"/>
  <c r="EN34" i="13"/>
  <c r="EO34" i="13"/>
  <c r="EP34" i="13"/>
  <c r="EQ34" i="13"/>
  <c r="ER34" i="13"/>
  <c r="ES34" i="13"/>
  <c r="ET34" i="13"/>
  <c r="EU34" i="13"/>
  <c r="EV34" i="13"/>
  <c r="EW34" i="13"/>
  <c r="EX34" i="13"/>
  <c r="EY34" i="13"/>
  <c r="EZ34" i="13"/>
  <c r="FA34" i="13"/>
  <c r="FB34" i="13"/>
  <c r="FC34" i="13"/>
  <c r="FD34" i="13"/>
  <c r="FE34" i="13"/>
  <c r="FF34" i="13"/>
  <c r="FG34" i="13"/>
  <c r="FH34" i="13"/>
  <c r="FI34" i="13"/>
  <c r="FJ34" i="13"/>
  <c r="FK34" i="13"/>
  <c r="FL34" i="13"/>
  <c r="FM34" i="13"/>
  <c r="FN34" i="13"/>
  <c r="FO34" i="13"/>
  <c r="FP34" i="13"/>
  <c r="FQ34" i="13"/>
  <c r="FR34" i="13"/>
  <c r="FS34" i="13"/>
  <c r="FT34" i="13"/>
  <c r="FU34" i="13"/>
  <c r="FV34" i="13"/>
  <c r="FW34" i="13"/>
  <c r="FX34" i="13"/>
  <c r="FY34" i="13"/>
  <c r="FZ34" i="13"/>
  <c r="GA34" i="13"/>
  <c r="GB34" i="13"/>
  <c r="GC34" i="13"/>
  <c r="GD34" i="13"/>
  <c r="GE34" i="13"/>
  <c r="GF34" i="13"/>
  <c r="GG34" i="13"/>
  <c r="GH34" i="13"/>
  <c r="GI34" i="13"/>
  <c r="GJ34" i="13"/>
  <c r="GK34" i="13"/>
  <c r="GL34" i="13"/>
  <c r="GM34" i="13"/>
  <c r="CW35" i="13"/>
  <c r="CX35" i="13"/>
  <c r="CY35" i="13"/>
  <c r="CZ35" i="13"/>
  <c r="DA35" i="13"/>
  <c r="DB35" i="13"/>
  <c r="DC35" i="13"/>
  <c r="DD35" i="13"/>
  <c r="DE35" i="13"/>
  <c r="DF35" i="13"/>
  <c r="DG35" i="13"/>
  <c r="DH35" i="13"/>
  <c r="DI35" i="13"/>
  <c r="DJ35" i="13"/>
  <c r="DK35" i="13"/>
  <c r="DL35" i="13"/>
  <c r="DM35" i="13"/>
  <c r="DN35" i="13"/>
  <c r="DO35" i="13"/>
  <c r="DP35" i="13"/>
  <c r="DQ35" i="13"/>
  <c r="DR35" i="13"/>
  <c r="DS35" i="13"/>
  <c r="DT35" i="13"/>
  <c r="DU35" i="13"/>
  <c r="DV35" i="13"/>
  <c r="DW35" i="13"/>
  <c r="DX35" i="13"/>
  <c r="DY35" i="13"/>
  <c r="DZ35" i="13"/>
  <c r="EA35" i="13"/>
  <c r="EB35" i="13"/>
  <c r="EC35" i="13"/>
  <c r="ED35" i="13"/>
  <c r="EE35" i="13"/>
  <c r="EF35" i="13"/>
  <c r="EG35" i="13"/>
  <c r="EH35" i="13"/>
  <c r="EI35" i="13"/>
  <c r="EJ35" i="13"/>
  <c r="EK35" i="13"/>
  <c r="EL35" i="13"/>
  <c r="EM35" i="13"/>
  <c r="EN35" i="13"/>
  <c r="EO35" i="13"/>
  <c r="EP35" i="13"/>
  <c r="EQ35" i="13"/>
  <c r="ER35" i="13"/>
  <c r="ES35" i="13"/>
  <c r="ET35" i="13"/>
  <c r="EU35" i="13"/>
  <c r="EV35" i="13"/>
  <c r="EW35" i="13"/>
  <c r="EX35" i="13"/>
  <c r="EY35" i="13"/>
  <c r="EZ35" i="13"/>
  <c r="FA35" i="13"/>
  <c r="FB35" i="13"/>
  <c r="FC35" i="13"/>
  <c r="FD35" i="13"/>
  <c r="FE35" i="13"/>
  <c r="FF35" i="13"/>
  <c r="FG35" i="13"/>
  <c r="FH35" i="13"/>
  <c r="FI35" i="13"/>
  <c r="FJ35" i="13"/>
  <c r="FK35" i="13"/>
  <c r="FL35" i="13"/>
  <c r="FM35" i="13"/>
  <c r="FN35" i="13"/>
  <c r="FO35" i="13"/>
  <c r="FP35" i="13"/>
  <c r="FQ35" i="13"/>
  <c r="FR35" i="13"/>
  <c r="FS35" i="13"/>
  <c r="FT35" i="13"/>
  <c r="FU35" i="13"/>
  <c r="FV35" i="13"/>
  <c r="FW35" i="13"/>
  <c r="FX35" i="13"/>
  <c r="FY35" i="13"/>
  <c r="FZ35" i="13"/>
  <c r="GA35" i="13"/>
  <c r="GB35" i="13"/>
  <c r="GC35" i="13"/>
  <c r="GD35" i="13"/>
  <c r="GE35" i="13"/>
  <c r="GF35" i="13"/>
  <c r="GG35" i="13"/>
  <c r="GH35" i="13"/>
  <c r="GI35" i="13"/>
  <c r="GJ35" i="13"/>
  <c r="GK35" i="13"/>
  <c r="GL35" i="13"/>
  <c r="GM35" i="13"/>
  <c r="CW36" i="13"/>
  <c r="CX36" i="13"/>
  <c r="CY36" i="13"/>
  <c r="CZ36" i="13"/>
  <c r="DA36" i="13"/>
  <c r="DB36" i="13"/>
  <c r="DC36" i="13"/>
  <c r="DD36" i="13"/>
  <c r="DE36" i="13"/>
  <c r="DF36" i="13"/>
  <c r="DG36" i="13"/>
  <c r="DH36" i="13"/>
  <c r="DI36" i="13"/>
  <c r="DJ36" i="13"/>
  <c r="DK36" i="13"/>
  <c r="DL36" i="13"/>
  <c r="DM36" i="13"/>
  <c r="DN36" i="13"/>
  <c r="DO36" i="13"/>
  <c r="DP36" i="13"/>
  <c r="DQ36" i="13"/>
  <c r="DR36" i="13"/>
  <c r="DS36" i="13"/>
  <c r="DT36" i="13"/>
  <c r="DU36" i="13"/>
  <c r="DV36" i="13"/>
  <c r="DW36" i="13"/>
  <c r="DX36" i="13"/>
  <c r="DY36" i="13"/>
  <c r="DZ36" i="13"/>
  <c r="EA36" i="13"/>
  <c r="EB36" i="13"/>
  <c r="EC36" i="13"/>
  <c r="ED36" i="13"/>
  <c r="EE36" i="13"/>
  <c r="EF36" i="13"/>
  <c r="EG36" i="13"/>
  <c r="EH36" i="13"/>
  <c r="EI36" i="13"/>
  <c r="EJ36" i="13"/>
  <c r="EK36" i="13"/>
  <c r="EL36" i="13"/>
  <c r="EM36" i="13"/>
  <c r="EN36" i="13"/>
  <c r="EO36" i="13"/>
  <c r="EP36" i="13"/>
  <c r="EQ36" i="13"/>
  <c r="ER36" i="13"/>
  <c r="ES36" i="13"/>
  <c r="ET36" i="13"/>
  <c r="EU36" i="13"/>
  <c r="EV36" i="13"/>
  <c r="EW36" i="13"/>
  <c r="EX36" i="13"/>
  <c r="EY36" i="13"/>
  <c r="EZ36" i="13"/>
  <c r="FA36" i="13"/>
  <c r="FB36" i="13"/>
  <c r="FC36" i="13"/>
  <c r="FD36" i="13"/>
  <c r="FE36" i="13"/>
  <c r="FF36" i="13"/>
  <c r="FG36" i="13"/>
  <c r="FH36" i="13"/>
  <c r="FI36" i="13"/>
  <c r="FJ36" i="13"/>
  <c r="FK36" i="13"/>
  <c r="FL36" i="13"/>
  <c r="FM36" i="13"/>
  <c r="FN36" i="13"/>
  <c r="FO36" i="13"/>
  <c r="FP36" i="13"/>
  <c r="FQ36" i="13"/>
  <c r="FR36" i="13"/>
  <c r="FS36" i="13"/>
  <c r="FT36" i="13"/>
  <c r="FU36" i="13"/>
  <c r="FV36" i="13"/>
  <c r="FW36" i="13"/>
  <c r="FX36" i="13"/>
  <c r="FY36" i="13"/>
  <c r="FZ36" i="13"/>
  <c r="GA36" i="13"/>
  <c r="GB36" i="13"/>
  <c r="GC36" i="13"/>
  <c r="GD36" i="13"/>
  <c r="GE36" i="13"/>
  <c r="GF36" i="13"/>
  <c r="GG36" i="13"/>
  <c r="GH36" i="13"/>
  <c r="GI36" i="13"/>
  <c r="GJ36" i="13"/>
  <c r="GK36" i="13"/>
  <c r="GL36" i="13"/>
  <c r="GM36" i="13"/>
  <c r="CW37" i="13"/>
  <c r="CX37" i="13"/>
  <c r="CY37" i="13"/>
  <c r="CZ37" i="13"/>
  <c r="DA37" i="13"/>
  <c r="DB37" i="13"/>
  <c r="DC37" i="13"/>
  <c r="DD37" i="13"/>
  <c r="DE37" i="13"/>
  <c r="DF37" i="13"/>
  <c r="DG37" i="13"/>
  <c r="DH37" i="13"/>
  <c r="DI37" i="13"/>
  <c r="DJ37" i="13"/>
  <c r="DK37" i="13"/>
  <c r="DL37" i="13"/>
  <c r="DM37" i="13"/>
  <c r="DN37" i="13"/>
  <c r="DO37" i="13"/>
  <c r="DP37" i="13"/>
  <c r="DQ37" i="13"/>
  <c r="DR37" i="13"/>
  <c r="DS37" i="13"/>
  <c r="DT37" i="13"/>
  <c r="DU37" i="13"/>
  <c r="DV37" i="13"/>
  <c r="DW37" i="13"/>
  <c r="DX37" i="13"/>
  <c r="DY37" i="13"/>
  <c r="DZ37" i="13"/>
  <c r="EA37" i="13"/>
  <c r="EB37" i="13"/>
  <c r="EC37" i="13"/>
  <c r="ED37" i="13"/>
  <c r="EE37" i="13"/>
  <c r="EF37" i="13"/>
  <c r="EG37" i="13"/>
  <c r="EH37" i="13"/>
  <c r="EI37" i="13"/>
  <c r="EJ37" i="13"/>
  <c r="EK37" i="13"/>
  <c r="EL37" i="13"/>
  <c r="EM37" i="13"/>
  <c r="EN37" i="13"/>
  <c r="EO37" i="13"/>
  <c r="EP37" i="13"/>
  <c r="EQ37" i="13"/>
  <c r="ER37" i="13"/>
  <c r="ES37" i="13"/>
  <c r="ET37" i="13"/>
  <c r="EU37" i="13"/>
  <c r="EV37" i="13"/>
  <c r="EW37" i="13"/>
  <c r="EX37" i="13"/>
  <c r="EY37" i="13"/>
  <c r="EZ37" i="13"/>
  <c r="FA37" i="13"/>
  <c r="FB37" i="13"/>
  <c r="FC37" i="13"/>
  <c r="FD37" i="13"/>
  <c r="FE37" i="13"/>
  <c r="FF37" i="13"/>
  <c r="FG37" i="13"/>
  <c r="FH37" i="13"/>
  <c r="FI37" i="13"/>
  <c r="FJ37" i="13"/>
  <c r="FK37" i="13"/>
  <c r="FL37" i="13"/>
  <c r="FM37" i="13"/>
  <c r="FN37" i="13"/>
  <c r="FO37" i="13"/>
  <c r="FP37" i="13"/>
  <c r="FQ37" i="13"/>
  <c r="FR37" i="13"/>
  <c r="FS37" i="13"/>
  <c r="FT37" i="13"/>
  <c r="FU37" i="13"/>
  <c r="FV37" i="13"/>
  <c r="FW37" i="13"/>
  <c r="FX37" i="13"/>
  <c r="FY37" i="13"/>
  <c r="FZ37" i="13"/>
  <c r="GA37" i="13"/>
  <c r="GB37" i="13"/>
  <c r="GC37" i="13"/>
  <c r="GD37" i="13"/>
  <c r="GE37" i="13"/>
  <c r="GF37" i="13"/>
  <c r="GG37" i="13"/>
  <c r="GH37" i="13"/>
  <c r="GI37" i="13"/>
  <c r="GJ37" i="13"/>
  <c r="GK37" i="13"/>
  <c r="GL37" i="13"/>
  <c r="GM37" i="13"/>
  <c r="CW38" i="13"/>
  <c r="CX38" i="13"/>
  <c r="CY38" i="13"/>
  <c r="CZ38" i="13"/>
  <c r="DA38" i="13"/>
  <c r="DB38" i="13"/>
  <c r="DC38" i="13"/>
  <c r="DD38" i="13"/>
  <c r="DE38" i="13"/>
  <c r="DF38" i="13"/>
  <c r="DG38" i="13"/>
  <c r="DH38" i="13"/>
  <c r="DI38" i="13"/>
  <c r="DJ38" i="13"/>
  <c r="DK38" i="13"/>
  <c r="DL38" i="13"/>
  <c r="DM38" i="13"/>
  <c r="DN38" i="13"/>
  <c r="DO38" i="13"/>
  <c r="DP38" i="13"/>
  <c r="DQ38" i="13"/>
  <c r="DR38" i="13"/>
  <c r="DS38" i="13"/>
  <c r="DT38" i="13"/>
  <c r="DU38" i="13"/>
  <c r="DV38" i="13"/>
  <c r="DW38" i="13"/>
  <c r="DX38" i="13"/>
  <c r="DY38" i="13"/>
  <c r="DZ38" i="13"/>
  <c r="EA38" i="13"/>
  <c r="EB38" i="13"/>
  <c r="EC38" i="13"/>
  <c r="ED38" i="13"/>
  <c r="EE38" i="13"/>
  <c r="EF38" i="13"/>
  <c r="EG38" i="13"/>
  <c r="EH38" i="13"/>
  <c r="EI38" i="13"/>
  <c r="EJ38" i="13"/>
  <c r="EK38" i="13"/>
  <c r="EL38" i="13"/>
  <c r="EM38" i="13"/>
  <c r="EN38" i="13"/>
  <c r="EO38" i="13"/>
  <c r="EP38" i="13"/>
  <c r="EQ38" i="13"/>
  <c r="ER38" i="13"/>
  <c r="ES38" i="13"/>
  <c r="ET38" i="13"/>
  <c r="EU38" i="13"/>
  <c r="EV38" i="13"/>
  <c r="EW38" i="13"/>
  <c r="EX38" i="13"/>
  <c r="EY38" i="13"/>
  <c r="EZ38" i="13"/>
  <c r="FA38" i="13"/>
  <c r="FB38" i="13"/>
  <c r="FC38" i="13"/>
  <c r="FD38" i="13"/>
  <c r="FE38" i="13"/>
  <c r="FF38" i="13"/>
  <c r="FG38" i="13"/>
  <c r="FH38" i="13"/>
  <c r="FI38" i="13"/>
  <c r="FJ38" i="13"/>
  <c r="FK38" i="13"/>
  <c r="FL38" i="13"/>
  <c r="FM38" i="13"/>
  <c r="FN38" i="13"/>
  <c r="FO38" i="13"/>
  <c r="FP38" i="13"/>
  <c r="FQ38" i="13"/>
  <c r="FR38" i="13"/>
  <c r="FS38" i="13"/>
  <c r="FT38" i="13"/>
  <c r="FU38" i="13"/>
  <c r="FV38" i="13"/>
  <c r="FW38" i="13"/>
  <c r="FX38" i="13"/>
  <c r="FY38" i="13"/>
  <c r="FZ38" i="13"/>
  <c r="GA38" i="13"/>
  <c r="GB38" i="13"/>
  <c r="GC38" i="13"/>
  <c r="GD38" i="13"/>
  <c r="GE38" i="13"/>
  <c r="GF38" i="13"/>
  <c r="GG38" i="13"/>
  <c r="GH38" i="13"/>
  <c r="GI38" i="13"/>
  <c r="GJ38" i="13"/>
  <c r="GK38" i="13"/>
  <c r="GL38" i="13"/>
  <c r="GM38" i="13"/>
  <c r="GM39" i="13"/>
  <c r="CW39" i="13"/>
  <c r="CX39" i="13"/>
  <c r="CY39" i="13"/>
  <c r="CZ39" i="13"/>
  <c r="DA39" i="13"/>
  <c r="DB39" i="13"/>
  <c r="DC39" i="13"/>
  <c r="DD39" i="13"/>
  <c r="DE39" i="13"/>
  <c r="DF39" i="13"/>
  <c r="DG39" i="13"/>
  <c r="DH39" i="13"/>
  <c r="DI39" i="13"/>
  <c r="DJ39" i="13"/>
  <c r="DK39" i="13"/>
  <c r="DL39" i="13"/>
  <c r="DM39" i="13"/>
  <c r="DN39" i="13"/>
  <c r="DO39" i="13"/>
  <c r="DP39" i="13"/>
  <c r="DQ39" i="13"/>
  <c r="DR39" i="13"/>
  <c r="DS39" i="13"/>
  <c r="DT39" i="13"/>
  <c r="DU39" i="13"/>
  <c r="DV39" i="13"/>
  <c r="DW39" i="13"/>
  <c r="DX39" i="13"/>
  <c r="DY39" i="13"/>
  <c r="DZ39" i="13"/>
  <c r="EA39" i="13"/>
  <c r="EB39" i="13"/>
  <c r="EC39" i="13"/>
  <c r="ED39" i="13"/>
  <c r="EE39" i="13"/>
  <c r="EF39" i="13"/>
  <c r="EG39" i="13"/>
  <c r="EH39" i="13"/>
  <c r="EI39" i="13"/>
  <c r="EJ39" i="13"/>
  <c r="EK39" i="13"/>
  <c r="EL39" i="13"/>
  <c r="EM39" i="13"/>
  <c r="EN39" i="13"/>
  <c r="EO39" i="13"/>
  <c r="EP39" i="13"/>
  <c r="EQ39" i="13"/>
  <c r="ER39" i="13"/>
  <c r="ES39" i="13"/>
  <c r="ET39" i="13"/>
  <c r="EU39" i="13"/>
  <c r="EV39" i="13"/>
  <c r="EW39" i="13"/>
  <c r="EX39" i="13"/>
  <c r="EY39" i="13"/>
  <c r="EZ39" i="13"/>
  <c r="FA39" i="13"/>
  <c r="FB39" i="13"/>
  <c r="FC39" i="13"/>
  <c r="FD39" i="13"/>
  <c r="FE39" i="13"/>
  <c r="FF39" i="13"/>
  <c r="FG39" i="13"/>
  <c r="FH39" i="13"/>
  <c r="FI39" i="13"/>
  <c r="FJ39" i="13"/>
  <c r="FK39" i="13"/>
  <c r="FL39" i="13"/>
  <c r="FM39" i="13"/>
  <c r="FN39" i="13"/>
  <c r="FO39" i="13"/>
  <c r="FP39" i="13"/>
  <c r="FQ39" i="13"/>
  <c r="FR39" i="13"/>
  <c r="FS39" i="13"/>
  <c r="FT39" i="13"/>
  <c r="FU39" i="13"/>
  <c r="FV39" i="13"/>
  <c r="FW39" i="13"/>
  <c r="FX39" i="13"/>
  <c r="FY39" i="13"/>
  <c r="FZ39" i="13"/>
  <c r="GA39" i="13"/>
  <c r="GB39" i="13"/>
  <c r="GC39" i="13"/>
  <c r="GD39" i="13"/>
  <c r="GE39" i="13"/>
  <c r="GF39" i="13"/>
  <c r="GG39" i="13"/>
  <c r="GH39" i="13"/>
  <c r="GI39" i="13"/>
  <c r="GJ39" i="13"/>
  <c r="GK39" i="13"/>
  <c r="GL39" i="13"/>
  <c r="G29" i="17" l="1"/>
  <c r="U9" i="20"/>
  <c r="AI9" i="20" s="1"/>
  <c r="AD9" i="18"/>
  <c r="I28" i="16"/>
  <c r="G32" i="17"/>
  <c r="G13" i="17"/>
  <c r="G16" i="17"/>
  <c r="V134" i="13"/>
  <c r="F34" i="17" s="1"/>
  <c r="G34" i="17" s="1"/>
  <c r="V107" i="13"/>
  <c r="F7" i="17" s="1"/>
  <c r="G7" i="17" s="1"/>
  <c r="O4" i="20"/>
  <c r="X4" i="18"/>
  <c r="M12" i="20"/>
  <c r="V12" i="18"/>
  <c r="N5" i="20"/>
  <c r="W5" i="18"/>
  <c r="N13" i="20"/>
  <c r="W13" i="18"/>
  <c r="J14" i="20"/>
  <c r="S14" i="18"/>
  <c r="O11" i="20"/>
  <c r="X11" i="18"/>
  <c r="L4" i="20"/>
  <c r="U4" i="18"/>
  <c r="P11" i="20"/>
  <c r="Y11" i="18"/>
  <c r="K4" i="20"/>
  <c r="T4" i="18"/>
  <c r="L17" i="20"/>
  <c r="U17" i="18"/>
  <c r="L5" i="20"/>
  <c r="U5" i="18"/>
  <c r="G6" i="17"/>
  <c r="J11" i="20"/>
  <c r="S11" i="18"/>
  <c r="K17" i="20"/>
  <c r="T17" i="18"/>
  <c r="K7" i="20"/>
  <c r="T7" i="18"/>
  <c r="G17" i="17"/>
  <c r="L18" i="20"/>
  <c r="U18" i="18"/>
  <c r="V133" i="13"/>
  <c r="F33" i="17" s="1"/>
  <c r="V110" i="13"/>
  <c r="F10" i="17" s="1"/>
  <c r="G10" i="17" s="1"/>
  <c r="V103" i="13"/>
  <c r="F3" i="17" s="1"/>
  <c r="G3" i="17" s="1"/>
  <c r="M5" i="20"/>
  <c r="V5" i="18"/>
  <c r="M13" i="20"/>
  <c r="V13" i="18"/>
  <c r="N6" i="20"/>
  <c r="W6" i="18"/>
  <c r="N14" i="20"/>
  <c r="W14" i="18"/>
  <c r="J18" i="20"/>
  <c r="S18" i="18"/>
  <c r="O12" i="20"/>
  <c r="X12" i="18"/>
  <c r="J16" i="20"/>
  <c r="S16" i="18"/>
  <c r="P12" i="20"/>
  <c r="Y12" i="18"/>
  <c r="J5" i="20"/>
  <c r="S5" i="18"/>
  <c r="L12" i="20"/>
  <c r="U12" i="18"/>
  <c r="J12" i="20"/>
  <c r="S12" i="18"/>
  <c r="K5" i="20"/>
  <c r="T5" i="18"/>
  <c r="L11" i="20"/>
  <c r="U11" i="18"/>
  <c r="G27" i="17"/>
  <c r="M6" i="20"/>
  <c r="V6" i="18"/>
  <c r="M14" i="20"/>
  <c r="V14" i="18"/>
  <c r="N7" i="20"/>
  <c r="W7" i="18"/>
  <c r="N15" i="20"/>
  <c r="W15" i="18"/>
  <c r="O5" i="20"/>
  <c r="X5" i="18"/>
  <c r="O13" i="20"/>
  <c r="X13" i="18"/>
  <c r="P5" i="20"/>
  <c r="Y5" i="18"/>
  <c r="P13" i="20"/>
  <c r="Y13" i="18"/>
  <c r="J17" i="20"/>
  <c r="S17" i="18"/>
  <c r="L16" i="20"/>
  <c r="U16" i="18"/>
  <c r="G19" i="17"/>
  <c r="K11" i="20"/>
  <c r="T11" i="18"/>
  <c r="G33" i="17"/>
  <c r="J10" i="20"/>
  <c r="S10" i="18"/>
  <c r="DL213" i="9"/>
  <c r="V126" i="13"/>
  <c r="F26" i="17" s="1"/>
  <c r="G26" i="17" s="1"/>
  <c r="V109" i="13"/>
  <c r="F9" i="17" s="1"/>
  <c r="G9" i="17" s="1"/>
  <c r="L6" i="20"/>
  <c r="U6" i="18"/>
  <c r="M7" i="20"/>
  <c r="V7" i="18"/>
  <c r="M15" i="20"/>
  <c r="V15" i="18"/>
  <c r="N8" i="20"/>
  <c r="W8" i="18"/>
  <c r="N16" i="20"/>
  <c r="W16" i="18"/>
  <c r="O6" i="20"/>
  <c r="X6" i="18"/>
  <c r="O14" i="20"/>
  <c r="X14" i="18"/>
  <c r="P6" i="20"/>
  <c r="Y6" i="18"/>
  <c r="P14" i="20"/>
  <c r="Y14" i="18"/>
  <c r="J4" i="20"/>
  <c r="S4" i="18"/>
  <c r="L9" i="20"/>
  <c r="U9" i="18"/>
  <c r="K12" i="20"/>
  <c r="T12" i="18"/>
  <c r="L10" i="20"/>
  <c r="U10" i="18"/>
  <c r="CR100" i="11"/>
  <c r="V125" i="13"/>
  <c r="F25" i="17" s="1"/>
  <c r="G25" i="17" s="1"/>
  <c r="L8" i="20"/>
  <c r="U8" i="18"/>
  <c r="M8" i="20"/>
  <c r="V8" i="18"/>
  <c r="M16" i="20"/>
  <c r="V16" i="18"/>
  <c r="N9" i="20"/>
  <c r="W9" i="18"/>
  <c r="N17" i="20"/>
  <c r="W17" i="18"/>
  <c r="O7" i="20"/>
  <c r="X7" i="18"/>
  <c r="O15" i="20"/>
  <c r="X15" i="18"/>
  <c r="P7" i="20"/>
  <c r="Y7" i="18"/>
  <c r="P15" i="20"/>
  <c r="Y15" i="18"/>
  <c r="J6" i="20"/>
  <c r="S6" i="18"/>
  <c r="K14" i="20"/>
  <c r="T14" i="18"/>
  <c r="J8" i="20"/>
  <c r="S8" i="18"/>
  <c r="G5" i="17"/>
  <c r="K10" i="20"/>
  <c r="T10" i="18"/>
  <c r="G8" i="17"/>
  <c r="V102" i="13"/>
  <c r="L14" i="20"/>
  <c r="U14" i="18"/>
  <c r="M9" i="20"/>
  <c r="V9" i="18"/>
  <c r="M17" i="20"/>
  <c r="V17" i="18"/>
  <c r="N10" i="20"/>
  <c r="W10" i="18"/>
  <c r="N18" i="20"/>
  <c r="W18" i="18"/>
  <c r="O8" i="20"/>
  <c r="X8" i="18"/>
  <c r="O16" i="20"/>
  <c r="X16" i="18"/>
  <c r="P8" i="20"/>
  <c r="Y8" i="18"/>
  <c r="P16" i="20"/>
  <c r="Y16" i="18"/>
  <c r="J15" i="20"/>
  <c r="S15" i="18"/>
  <c r="K8" i="20"/>
  <c r="T8" i="18"/>
  <c r="L7" i="20"/>
  <c r="U7" i="18"/>
  <c r="G21" i="17"/>
  <c r="DS213" i="9"/>
  <c r="V111" i="13"/>
  <c r="F11" i="17" s="1"/>
  <c r="G11" i="17" s="1"/>
  <c r="L15" i="20"/>
  <c r="U15" i="18"/>
  <c r="M10" i="20"/>
  <c r="V10" i="18"/>
  <c r="M18" i="20"/>
  <c r="V18" i="18"/>
  <c r="N11" i="20"/>
  <c r="W11" i="18"/>
  <c r="M4" i="20"/>
  <c r="V4" i="18"/>
  <c r="O9" i="20"/>
  <c r="X9" i="18"/>
  <c r="O17" i="20"/>
  <c r="X17" i="18"/>
  <c r="P9" i="20"/>
  <c r="Y9" i="18"/>
  <c r="P17" i="20"/>
  <c r="Y17" i="18"/>
  <c r="K18" i="20"/>
  <c r="T18" i="18"/>
  <c r="L13" i="20"/>
  <c r="U13" i="18"/>
  <c r="K6" i="20"/>
  <c r="T6" i="18"/>
  <c r="J7" i="20"/>
  <c r="S7" i="18"/>
  <c r="G24" i="17"/>
  <c r="M11" i="20"/>
  <c r="V11" i="18"/>
  <c r="N4" i="20"/>
  <c r="W4" i="18"/>
  <c r="N12" i="20"/>
  <c r="W12" i="18"/>
  <c r="J13" i="20"/>
  <c r="S13" i="18"/>
  <c r="O10" i="20"/>
  <c r="X10" i="18"/>
  <c r="O18" i="20"/>
  <c r="X18" i="18"/>
  <c r="P10" i="20"/>
  <c r="Y10" i="18"/>
  <c r="P18" i="20"/>
  <c r="Y18" i="18"/>
  <c r="K15" i="20"/>
  <c r="T15" i="18"/>
  <c r="K13" i="20"/>
  <c r="T13" i="18"/>
  <c r="K16" i="20"/>
  <c r="T16" i="18"/>
  <c r="K9" i="20"/>
  <c r="T9" i="18"/>
  <c r="P4" i="20"/>
  <c r="Y4" i="18"/>
  <c r="I11" i="16"/>
  <c r="J11" i="16"/>
  <c r="K11" i="16"/>
  <c r="L11" i="16"/>
  <c r="M11" i="16"/>
  <c r="N11" i="16"/>
  <c r="O11" i="16"/>
  <c r="P11" i="16"/>
  <c r="Q11" i="16"/>
  <c r="R11" i="16"/>
  <c r="I12" i="16"/>
  <c r="J12" i="16"/>
  <c r="K12" i="16"/>
  <c r="L12" i="16"/>
  <c r="M12" i="16"/>
  <c r="N12" i="16"/>
  <c r="O12" i="16"/>
  <c r="P12" i="16"/>
  <c r="Q12" i="16"/>
  <c r="R12" i="16"/>
  <c r="I13" i="16"/>
  <c r="J13" i="16"/>
  <c r="K13" i="16"/>
  <c r="L13" i="16"/>
  <c r="M13" i="16"/>
  <c r="N13" i="16"/>
  <c r="O13" i="16"/>
  <c r="P13" i="16"/>
  <c r="Q13" i="16"/>
  <c r="R13" i="16"/>
  <c r="I14" i="16"/>
  <c r="J14" i="16"/>
  <c r="K14" i="16"/>
  <c r="L14" i="16"/>
  <c r="M14" i="16"/>
  <c r="N14" i="16"/>
  <c r="O14" i="16"/>
  <c r="P14" i="16"/>
  <c r="Q14" i="16"/>
  <c r="R14" i="16"/>
  <c r="I15" i="16"/>
  <c r="J15" i="16"/>
  <c r="K15" i="16"/>
  <c r="L15" i="16"/>
  <c r="M15" i="16"/>
  <c r="N15" i="16"/>
  <c r="O15" i="16"/>
  <c r="P15" i="16"/>
  <c r="Q15" i="16"/>
  <c r="R15" i="16"/>
  <c r="I16" i="16"/>
  <c r="J16" i="16"/>
  <c r="K16" i="16"/>
  <c r="L16" i="16"/>
  <c r="M16" i="16"/>
  <c r="N16" i="16"/>
  <c r="O16" i="16"/>
  <c r="P16" i="16"/>
  <c r="Q16" i="16"/>
  <c r="R16" i="16"/>
  <c r="I17" i="16"/>
  <c r="J17" i="16"/>
  <c r="K17" i="16"/>
  <c r="L17" i="16"/>
  <c r="M17" i="16"/>
  <c r="N17" i="16"/>
  <c r="O17" i="16"/>
  <c r="P17" i="16"/>
  <c r="Q17" i="16"/>
  <c r="R17" i="16"/>
  <c r="I18" i="16"/>
  <c r="J18" i="16"/>
  <c r="K18" i="16"/>
  <c r="L18" i="16"/>
  <c r="M18" i="16"/>
  <c r="N18" i="16"/>
  <c r="O18" i="16"/>
  <c r="P18" i="16"/>
  <c r="Q18" i="16"/>
  <c r="R18" i="16"/>
  <c r="H12" i="16"/>
  <c r="H13" i="16"/>
  <c r="H14" i="16"/>
  <c r="H15" i="16"/>
  <c r="H16" i="16"/>
  <c r="H17" i="16"/>
  <c r="H18" i="16"/>
  <c r="H11" i="16"/>
  <c r="U4" i="20" l="1"/>
  <c r="AI4" i="20" s="1"/>
  <c r="I23" i="16"/>
  <c r="AD4" i="18"/>
  <c r="Z6" i="20"/>
  <c r="AN6" i="20" s="1"/>
  <c r="AI6" i="18"/>
  <c r="N25" i="16"/>
  <c r="X7" i="20"/>
  <c r="AL7" i="20" s="1"/>
  <c r="AG7" i="18"/>
  <c r="L26" i="16"/>
  <c r="W18" i="20"/>
  <c r="AK18" i="20" s="1"/>
  <c r="AF18" i="18"/>
  <c r="K37" i="16"/>
  <c r="AA11" i="20"/>
  <c r="AO11" i="20" s="1"/>
  <c r="AJ11" i="18"/>
  <c r="O30" i="16"/>
  <c r="Y13" i="20"/>
  <c r="AM13" i="20" s="1"/>
  <c r="M32" i="16"/>
  <c r="AH13" i="18"/>
  <c r="AA4" i="20"/>
  <c r="AO4" i="20" s="1"/>
  <c r="AJ4" i="18"/>
  <c r="O23" i="16"/>
  <c r="V15" i="20"/>
  <c r="AJ15" i="20" s="1"/>
  <c r="AE15" i="18"/>
  <c r="J34" i="16"/>
  <c r="Z10" i="20"/>
  <c r="AN10" i="20" s="1"/>
  <c r="AI10" i="18"/>
  <c r="N29" i="16"/>
  <c r="X11" i="20"/>
  <c r="AL11" i="20" s="1"/>
  <c r="AG11" i="18"/>
  <c r="L30" i="16"/>
  <c r="W7" i="20"/>
  <c r="AK7" i="20" s="1"/>
  <c r="K26" i="16"/>
  <c r="AF7" i="18"/>
  <c r="AA8" i="20"/>
  <c r="AO8" i="20" s="1"/>
  <c r="O27" i="16"/>
  <c r="AJ8" i="18"/>
  <c r="Y10" i="20"/>
  <c r="AM10" i="20" s="1"/>
  <c r="AH10" i="18"/>
  <c r="M29" i="16"/>
  <c r="W102" i="13"/>
  <c r="F2" i="17"/>
  <c r="G2" i="17" s="1"/>
  <c r="W10" i="20"/>
  <c r="AK10" i="20" s="1"/>
  <c r="AF10" i="18"/>
  <c r="K29" i="16"/>
  <c r="AA13" i="20"/>
  <c r="AO13" i="20" s="1"/>
  <c r="O32" i="16"/>
  <c r="AJ13" i="18"/>
  <c r="Y15" i="20"/>
  <c r="AM15" i="20" s="1"/>
  <c r="AH15" i="18"/>
  <c r="M34" i="16"/>
  <c r="W12" i="20"/>
  <c r="AK12" i="20" s="1"/>
  <c r="K31" i="16"/>
  <c r="AF12" i="18"/>
  <c r="Z12" i="20"/>
  <c r="AN12" i="20" s="1"/>
  <c r="AI12" i="18"/>
  <c r="N31" i="16"/>
  <c r="X13" i="20"/>
  <c r="AL13" i="20" s="1"/>
  <c r="L32" i="16"/>
  <c r="AG13" i="18"/>
  <c r="V6" i="20"/>
  <c r="AJ6" i="20" s="1"/>
  <c r="AE6" i="18"/>
  <c r="J25" i="16"/>
  <c r="AA9" i="20"/>
  <c r="AO9" i="20" s="1"/>
  <c r="O28" i="16"/>
  <c r="AJ9" i="18"/>
  <c r="Y11" i="20"/>
  <c r="AM11" i="20" s="1"/>
  <c r="AH11" i="18"/>
  <c r="M30" i="16"/>
  <c r="U8" i="20"/>
  <c r="AI8" i="20" s="1"/>
  <c r="AD8" i="18"/>
  <c r="I27" i="16"/>
  <c r="AA7" i="20"/>
  <c r="AO7" i="20" s="1"/>
  <c r="AJ7" i="18"/>
  <c r="O26" i="16"/>
  <c r="Y9" i="20"/>
  <c r="AM9" i="20" s="1"/>
  <c r="M28" i="16"/>
  <c r="AH9" i="18"/>
  <c r="W9" i="20"/>
  <c r="AK9" i="20" s="1"/>
  <c r="K28" i="16"/>
  <c r="AF9" i="18"/>
  <c r="Z14" i="20"/>
  <c r="AN14" i="20" s="1"/>
  <c r="AI14" i="18"/>
  <c r="N33" i="16"/>
  <c r="X15" i="20"/>
  <c r="AL15" i="20" s="1"/>
  <c r="AG15" i="18"/>
  <c r="L34" i="16"/>
  <c r="V13" i="20"/>
  <c r="AJ13" i="20" s="1"/>
  <c r="AE13" i="18"/>
  <c r="J32" i="16"/>
  <c r="Z18" i="20"/>
  <c r="AN18" i="20" s="1"/>
  <c r="AI18" i="18"/>
  <c r="N37" i="16"/>
  <c r="Y4" i="20"/>
  <c r="AM4" i="20" s="1"/>
  <c r="M23" i="16"/>
  <c r="AH4" i="18"/>
  <c r="W13" i="20"/>
  <c r="AK13" i="20" s="1"/>
  <c r="K32" i="16"/>
  <c r="AF13" i="18"/>
  <c r="Z17" i="20"/>
  <c r="AN17" i="20" s="1"/>
  <c r="N36" i="16"/>
  <c r="AI17" i="18"/>
  <c r="X18" i="20"/>
  <c r="AL18" i="20" s="1"/>
  <c r="AG18" i="18"/>
  <c r="L37" i="16"/>
  <c r="V14" i="20"/>
  <c r="AJ14" i="20" s="1"/>
  <c r="AE14" i="18"/>
  <c r="J33" i="16"/>
  <c r="Z15" i="20"/>
  <c r="AN15" i="20" s="1"/>
  <c r="AI15" i="18"/>
  <c r="N34" i="16"/>
  <c r="X16" i="20"/>
  <c r="AL16" i="20" s="1"/>
  <c r="L35" i="16"/>
  <c r="AG16" i="18"/>
  <c r="V18" i="20"/>
  <c r="AJ18" i="20" s="1"/>
  <c r="AE18" i="18"/>
  <c r="J37" i="16"/>
  <c r="Z9" i="20"/>
  <c r="AN9" i="20" s="1"/>
  <c r="N28" i="16"/>
  <c r="AI9" i="18"/>
  <c r="X10" i="20"/>
  <c r="AL10" i="20" s="1"/>
  <c r="AG10" i="18"/>
  <c r="L29" i="16"/>
  <c r="U6" i="20"/>
  <c r="AI6" i="20" s="1"/>
  <c r="I25" i="16"/>
  <c r="AD6" i="18"/>
  <c r="Z7" i="20"/>
  <c r="AN7" i="20" s="1"/>
  <c r="AI7" i="18"/>
  <c r="N26" i="16"/>
  <c r="X8" i="20"/>
  <c r="AL8" i="20" s="1"/>
  <c r="L27" i="16"/>
  <c r="AG8" i="18"/>
  <c r="AA14" i="20"/>
  <c r="AO14" i="20" s="1"/>
  <c r="O33" i="16"/>
  <c r="AJ14" i="18"/>
  <c r="Y16" i="20"/>
  <c r="AM16" i="20" s="1"/>
  <c r="M35" i="16"/>
  <c r="AH16" i="18"/>
  <c r="W6" i="20"/>
  <c r="AK6" i="20" s="1"/>
  <c r="AF6" i="18"/>
  <c r="K25" i="16"/>
  <c r="V11" i="20"/>
  <c r="AJ11" i="20" s="1"/>
  <c r="AE11" i="18"/>
  <c r="J30" i="16"/>
  <c r="W11" i="20"/>
  <c r="AK11" i="20" s="1"/>
  <c r="K30" i="16"/>
  <c r="AF11" i="18"/>
  <c r="W5" i="20"/>
  <c r="AK5" i="20" s="1"/>
  <c r="K24" i="16"/>
  <c r="AF5" i="18"/>
  <c r="W4" i="20"/>
  <c r="AK4" i="20" s="1"/>
  <c r="AF4" i="18"/>
  <c r="K23" i="16"/>
  <c r="Y5" i="20"/>
  <c r="AM5" i="20" s="1"/>
  <c r="M24" i="16"/>
  <c r="AH5" i="18"/>
  <c r="V9" i="20"/>
  <c r="AJ9" i="20" s="1"/>
  <c r="AE9" i="18"/>
  <c r="J28" i="16"/>
  <c r="AA18" i="20"/>
  <c r="AO18" i="20" s="1"/>
  <c r="O37" i="16"/>
  <c r="AJ18" i="18"/>
  <c r="U13" i="20"/>
  <c r="AI13" i="20" s="1"/>
  <c r="I32" i="16"/>
  <c r="AD13" i="18"/>
  <c r="V8" i="20"/>
  <c r="AJ8" i="20" s="1"/>
  <c r="J27" i="16"/>
  <c r="AE8" i="18"/>
  <c r="Z16" i="20"/>
  <c r="AN16" i="20" s="1"/>
  <c r="AI16" i="18"/>
  <c r="N35" i="16"/>
  <c r="X17" i="20"/>
  <c r="AL17" i="20" s="1"/>
  <c r="L36" i="16"/>
  <c r="AG17" i="18"/>
  <c r="V10" i="20"/>
  <c r="AJ10" i="20" s="1"/>
  <c r="AE10" i="18"/>
  <c r="J29" i="16"/>
  <c r="V12" i="20"/>
  <c r="AJ12" i="20" s="1"/>
  <c r="J31" i="16"/>
  <c r="AE12" i="18"/>
  <c r="AA5" i="20"/>
  <c r="AO5" i="20" s="1"/>
  <c r="O24" i="16"/>
  <c r="AJ5" i="18"/>
  <c r="Y7" i="20"/>
  <c r="AM7" i="20" s="1"/>
  <c r="AH7" i="18"/>
  <c r="M26" i="16"/>
  <c r="U5" i="20"/>
  <c r="AI5" i="20" s="1"/>
  <c r="I24" i="16"/>
  <c r="AD5" i="18"/>
  <c r="U18" i="20"/>
  <c r="AI18" i="20" s="1"/>
  <c r="I37" i="16"/>
  <c r="AD18" i="18"/>
  <c r="X5" i="20"/>
  <c r="AL5" i="20" s="1"/>
  <c r="L24" i="16"/>
  <c r="AG5" i="18"/>
  <c r="V7" i="20"/>
  <c r="AJ7" i="20" s="1"/>
  <c r="AE7" i="18"/>
  <c r="J26" i="16"/>
  <c r="U7" i="20"/>
  <c r="AI7" i="20" s="1"/>
  <c r="AD7" i="18"/>
  <c r="I26" i="16"/>
  <c r="AA17" i="20"/>
  <c r="AO17" i="20" s="1"/>
  <c r="O36" i="16"/>
  <c r="AJ17" i="18"/>
  <c r="X4" i="20"/>
  <c r="AL4" i="20" s="1"/>
  <c r="AG4" i="18"/>
  <c r="L23" i="16"/>
  <c r="W15" i="20"/>
  <c r="AK15" i="20" s="1"/>
  <c r="K34" i="16"/>
  <c r="AF15" i="18"/>
  <c r="AA15" i="20"/>
  <c r="AO15" i="20" s="1"/>
  <c r="AJ15" i="18"/>
  <c r="O34" i="16"/>
  <c r="Y17" i="20"/>
  <c r="AM17" i="20" s="1"/>
  <c r="M36" i="16"/>
  <c r="AH17" i="18"/>
  <c r="W8" i="20"/>
  <c r="AK8" i="20" s="1"/>
  <c r="K27" i="16"/>
  <c r="AF8" i="18"/>
  <c r="AA6" i="20"/>
  <c r="AO6" i="20" s="1"/>
  <c r="O25" i="16"/>
  <c r="AJ6" i="18"/>
  <c r="Y8" i="20"/>
  <c r="AM8" i="20" s="1"/>
  <c r="M27" i="16"/>
  <c r="AH8" i="18"/>
  <c r="V5" i="20"/>
  <c r="AJ5" i="20" s="1"/>
  <c r="AE5" i="18"/>
  <c r="J24" i="16"/>
  <c r="W17" i="20"/>
  <c r="AK17" i="20" s="1"/>
  <c r="K36" i="16"/>
  <c r="AF17" i="18"/>
  <c r="Z11" i="20"/>
  <c r="AN11" i="20" s="1"/>
  <c r="AI11" i="18"/>
  <c r="N30" i="16"/>
  <c r="X12" i="20"/>
  <c r="AL12" i="20" s="1"/>
  <c r="L31" i="16"/>
  <c r="AG12" i="18"/>
  <c r="V16" i="20"/>
  <c r="AJ16" i="20" s="1"/>
  <c r="J35" i="16"/>
  <c r="AE16" i="18"/>
  <c r="AA10" i="20"/>
  <c r="AO10" i="20" s="1"/>
  <c r="O29" i="16"/>
  <c r="AJ10" i="18"/>
  <c r="Y12" i="20"/>
  <c r="AM12" i="20" s="1"/>
  <c r="M31" i="16"/>
  <c r="AH12" i="18"/>
  <c r="U15" i="20"/>
  <c r="AI15" i="20" s="1"/>
  <c r="AD15" i="18"/>
  <c r="I34" i="16"/>
  <c r="Z8" i="20"/>
  <c r="AN8" i="20" s="1"/>
  <c r="AI8" i="18"/>
  <c r="N27" i="16"/>
  <c r="X9" i="20"/>
  <c r="AL9" i="20" s="1"/>
  <c r="L28" i="16"/>
  <c r="AG9" i="18"/>
  <c r="W16" i="20"/>
  <c r="AK16" i="20" s="1"/>
  <c r="K35" i="16"/>
  <c r="AF16" i="18"/>
  <c r="Z13" i="20"/>
  <c r="AN13" i="20" s="1"/>
  <c r="N32" i="16"/>
  <c r="AI13" i="18"/>
  <c r="X14" i="20"/>
  <c r="AL14" i="20" s="1"/>
  <c r="AG14" i="18"/>
  <c r="L33" i="16"/>
  <c r="AA12" i="20"/>
  <c r="AO12" i="20" s="1"/>
  <c r="O31" i="16"/>
  <c r="AJ12" i="18"/>
  <c r="Y14" i="20"/>
  <c r="AM14" i="20" s="1"/>
  <c r="AH14" i="18"/>
  <c r="M33" i="16"/>
  <c r="V17" i="20"/>
  <c r="AJ17" i="20" s="1"/>
  <c r="AE17" i="18"/>
  <c r="J36" i="16"/>
  <c r="U12" i="20"/>
  <c r="AI12" i="20" s="1"/>
  <c r="I31" i="16"/>
  <c r="AD12" i="18"/>
  <c r="V4" i="20"/>
  <c r="AJ4" i="20" s="1"/>
  <c r="AE4" i="18"/>
  <c r="J23" i="16"/>
  <c r="U14" i="20"/>
  <c r="AI14" i="20" s="1"/>
  <c r="I33" i="16"/>
  <c r="AD14" i="18"/>
  <c r="Z4" i="20"/>
  <c r="AN4" i="20" s="1"/>
  <c r="AI4" i="18"/>
  <c r="N23" i="16"/>
  <c r="AA16" i="20"/>
  <c r="AO16" i="20" s="1"/>
  <c r="O35" i="16"/>
  <c r="AJ16" i="18"/>
  <c r="Y18" i="20"/>
  <c r="AM18" i="20" s="1"/>
  <c r="AH18" i="18"/>
  <c r="M37" i="16"/>
  <c r="W14" i="20"/>
  <c r="AK14" i="20" s="1"/>
  <c r="AF14" i="18"/>
  <c r="K33" i="16"/>
  <c r="U10" i="20"/>
  <c r="AI10" i="20" s="1"/>
  <c r="I29" i="16"/>
  <c r="AD10" i="18"/>
  <c r="U17" i="20"/>
  <c r="AI17" i="20" s="1"/>
  <c r="AD17" i="18"/>
  <c r="I36" i="16"/>
  <c r="Z5" i="20"/>
  <c r="AN5" i="20" s="1"/>
  <c r="N24" i="16"/>
  <c r="AI5" i="18"/>
  <c r="X6" i="20"/>
  <c r="AL6" i="20" s="1"/>
  <c r="AG6" i="18"/>
  <c r="L25" i="16"/>
  <c r="U16" i="20"/>
  <c r="AI16" i="20" s="1"/>
  <c r="AD16" i="18"/>
  <c r="I35" i="16"/>
  <c r="Y6" i="20"/>
  <c r="AM6" i="20" s="1"/>
  <c r="AH6" i="18"/>
  <c r="M25" i="16"/>
  <c r="U11" i="20"/>
  <c r="AI11" i="20" s="1"/>
  <c r="AD11" i="18"/>
  <c r="I30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4" i="16"/>
  <c r="B36" i="16"/>
  <c r="C36" i="16"/>
  <c r="D36" i="16"/>
  <c r="B37" i="16"/>
  <c r="C37" i="16"/>
  <c r="D35" i="16"/>
  <c r="B35" i="16"/>
  <c r="C35" i="16"/>
  <c r="B4" i="16"/>
  <c r="C4" i="16"/>
  <c r="D4" i="16"/>
  <c r="B5" i="16"/>
  <c r="C5" i="16"/>
  <c r="D5" i="16"/>
  <c r="B6" i="16"/>
  <c r="C6" i="16"/>
  <c r="D6" i="16"/>
  <c r="B7" i="16"/>
  <c r="C7" i="16"/>
  <c r="D7" i="16"/>
  <c r="B8" i="16"/>
  <c r="C8" i="16"/>
  <c r="D8" i="16"/>
  <c r="B9" i="16"/>
  <c r="C9" i="16"/>
  <c r="D9" i="16"/>
  <c r="B10" i="16"/>
  <c r="C10" i="16"/>
  <c r="D10" i="16"/>
  <c r="B11" i="16"/>
  <c r="C11" i="16"/>
  <c r="D11" i="16"/>
  <c r="B12" i="16"/>
  <c r="C12" i="16"/>
  <c r="D12" i="16"/>
  <c r="B13" i="16"/>
  <c r="C13" i="16"/>
  <c r="D13" i="16"/>
  <c r="B14" i="16"/>
  <c r="C14" i="16"/>
  <c r="D14" i="16"/>
  <c r="B15" i="16"/>
  <c r="C15" i="16"/>
  <c r="D15" i="16"/>
  <c r="B16" i="16"/>
  <c r="C16" i="16"/>
  <c r="D16" i="16"/>
  <c r="B17" i="16"/>
  <c r="C17" i="16"/>
  <c r="D17" i="16"/>
  <c r="B18" i="16"/>
  <c r="C18" i="16"/>
  <c r="D18" i="16"/>
  <c r="B19" i="16"/>
  <c r="C19" i="16"/>
  <c r="D19" i="16"/>
  <c r="B20" i="16"/>
  <c r="C20" i="16"/>
  <c r="D20" i="16"/>
  <c r="B21" i="16"/>
  <c r="C21" i="16"/>
  <c r="D21" i="16"/>
  <c r="B22" i="16"/>
  <c r="C22" i="16"/>
  <c r="D22" i="16"/>
  <c r="B23" i="16"/>
  <c r="C23" i="16"/>
  <c r="D23" i="16"/>
  <c r="B24" i="16"/>
  <c r="C24" i="16"/>
  <c r="D24" i="16"/>
  <c r="B25" i="16"/>
  <c r="C25" i="16"/>
  <c r="D25" i="16"/>
  <c r="B26" i="16"/>
  <c r="C26" i="16"/>
  <c r="D26" i="16"/>
  <c r="B27" i="16"/>
  <c r="C27" i="16"/>
  <c r="D27" i="16"/>
  <c r="B28" i="16"/>
  <c r="C28" i="16"/>
  <c r="D28" i="16"/>
  <c r="B29" i="16"/>
  <c r="C29" i="16"/>
  <c r="D29" i="16"/>
  <c r="B30" i="16"/>
  <c r="C30" i="16"/>
  <c r="D30" i="16"/>
  <c r="B31" i="16"/>
  <c r="C31" i="16"/>
  <c r="D31" i="16"/>
  <c r="B32" i="16"/>
  <c r="C32" i="16"/>
  <c r="D32" i="16"/>
  <c r="B33" i="16"/>
  <c r="C33" i="16"/>
  <c r="D33" i="16"/>
  <c r="B34" i="16"/>
  <c r="C34" i="16"/>
  <c r="D34" i="16"/>
  <c r="D3" i="16"/>
  <c r="C3" i="16"/>
  <c r="B3" i="16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2" i="3"/>
  <c r="AC9" i="14" l="1"/>
  <c r="AC17" i="14"/>
  <c r="AC25" i="14"/>
  <c r="AC33" i="14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2" i="15"/>
  <c r="I2" i="15"/>
  <c r="I3" i="15"/>
  <c r="I4" i="15"/>
  <c r="I5" i="15"/>
  <c r="K5" i="15" s="1"/>
  <c r="I6" i="15"/>
  <c r="I7" i="15"/>
  <c r="I8" i="15"/>
  <c r="I9" i="15"/>
  <c r="I10" i="15"/>
  <c r="I11" i="15"/>
  <c r="I12" i="15"/>
  <c r="K12" i="15" s="1"/>
  <c r="I13" i="15"/>
  <c r="K13" i="15" s="1"/>
  <c r="I14" i="15"/>
  <c r="I15" i="15"/>
  <c r="I16" i="15"/>
  <c r="I17" i="15"/>
  <c r="I18" i="15"/>
  <c r="I19" i="15"/>
  <c r="I20" i="15"/>
  <c r="I21" i="15"/>
  <c r="K21" i="15" s="1"/>
  <c r="I22" i="15"/>
  <c r="I23" i="15"/>
  <c r="I24" i="15"/>
  <c r="I25" i="15"/>
  <c r="I26" i="15"/>
  <c r="I27" i="15"/>
  <c r="I28" i="15"/>
  <c r="I29" i="15"/>
  <c r="K29" i="15" s="1"/>
  <c r="I30" i="15"/>
  <c r="I31" i="15"/>
  <c r="I32" i="15"/>
  <c r="I33" i="15"/>
  <c r="I34" i="15"/>
  <c r="I1" i="15"/>
  <c r="K6" i="15"/>
  <c r="K8" i="15"/>
  <c r="K14" i="15"/>
  <c r="K16" i="15"/>
  <c r="K22" i="15"/>
  <c r="K24" i="15"/>
  <c r="K28" i="15"/>
  <c r="K30" i="15"/>
  <c r="K32" i="15"/>
  <c r="H1" i="15"/>
  <c r="G1" i="15"/>
  <c r="B1" i="15"/>
  <c r="C1" i="15"/>
  <c r="D1" i="15"/>
  <c r="E1" i="15"/>
  <c r="F1" i="15"/>
  <c r="A1" i="15"/>
  <c r="AA3" i="14"/>
  <c r="AB3" i="14" s="1"/>
  <c r="AA4" i="14"/>
  <c r="AB4" i="14" s="1"/>
  <c r="AA5" i="14"/>
  <c r="AA6" i="14"/>
  <c r="AB6" i="14" s="1"/>
  <c r="AA7" i="14"/>
  <c r="AB7" i="14" s="1"/>
  <c r="AA8" i="14"/>
  <c r="AB8" i="14" s="1"/>
  <c r="AA9" i="14"/>
  <c r="AB9" i="14" s="1"/>
  <c r="AA10" i="14"/>
  <c r="AB10" i="14" s="1"/>
  <c r="AA11" i="14"/>
  <c r="AA12" i="14"/>
  <c r="AB12" i="14" s="1"/>
  <c r="AA13" i="14"/>
  <c r="AA14" i="14"/>
  <c r="AB14" i="14" s="1"/>
  <c r="AA15" i="14"/>
  <c r="AB15" i="14" s="1"/>
  <c r="AA16" i="14"/>
  <c r="AB16" i="14" s="1"/>
  <c r="AA17" i="14"/>
  <c r="AB17" i="14" s="1"/>
  <c r="AA18" i="14"/>
  <c r="AB18" i="14" s="1"/>
  <c r="AA19" i="14"/>
  <c r="AA20" i="14"/>
  <c r="AB20" i="14" s="1"/>
  <c r="AA21" i="14"/>
  <c r="AA22" i="14"/>
  <c r="AB22" i="14" s="1"/>
  <c r="AA23" i="14"/>
  <c r="AB23" i="14" s="1"/>
  <c r="AA24" i="14"/>
  <c r="AB24" i="14" s="1"/>
  <c r="AA25" i="14"/>
  <c r="AB25" i="14" s="1"/>
  <c r="AA26" i="14"/>
  <c r="AB26" i="14" s="1"/>
  <c r="AA27" i="14"/>
  <c r="AA28" i="14"/>
  <c r="AB28" i="14" s="1"/>
  <c r="AA29" i="14"/>
  <c r="AA30" i="14"/>
  <c r="AB30" i="14" s="1"/>
  <c r="AA31" i="14"/>
  <c r="AB31" i="14" s="1"/>
  <c r="AA32" i="14"/>
  <c r="AB32" i="14" s="1"/>
  <c r="AA33" i="14"/>
  <c r="AB33" i="14" s="1"/>
  <c r="AA34" i="14"/>
  <c r="AB34" i="14" s="1"/>
  <c r="AA35" i="14"/>
  <c r="AA2" i="14"/>
  <c r="B36" i="14"/>
  <c r="A36" i="14"/>
  <c r="Z2" i="14"/>
  <c r="Y2" i="14"/>
  <c r="X2" i="14"/>
  <c r="W2" i="14"/>
  <c r="V2" i="14"/>
  <c r="U2" i="14"/>
  <c r="T2" i="14"/>
  <c r="S2" i="14"/>
  <c r="F31" i="14"/>
  <c r="G31" i="14"/>
  <c r="F32" i="14"/>
  <c r="G32" i="14"/>
  <c r="F33" i="14"/>
  <c r="G33" i="14"/>
  <c r="F34" i="14"/>
  <c r="G34" i="14"/>
  <c r="F35" i="14"/>
  <c r="G35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G3" i="14"/>
  <c r="F3" i="14"/>
  <c r="K4" i="14"/>
  <c r="C5" i="14"/>
  <c r="N5" i="14" s="1"/>
  <c r="E5" i="14"/>
  <c r="C6" i="14"/>
  <c r="D6" i="14"/>
  <c r="E6" i="14"/>
  <c r="C7" i="14"/>
  <c r="D7" i="14"/>
  <c r="E7" i="14"/>
  <c r="C8" i="14"/>
  <c r="D8" i="14"/>
  <c r="E8" i="14"/>
  <c r="C9" i="14"/>
  <c r="D9" i="14"/>
  <c r="E9" i="14"/>
  <c r="C10" i="14"/>
  <c r="D10" i="14"/>
  <c r="E10" i="14"/>
  <c r="C11" i="14"/>
  <c r="D11" i="14"/>
  <c r="E11" i="14"/>
  <c r="C12" i="14"/>
  <c r="D12" i="14"/>
  <c r="E12" i="14"/>
  <c r="C13" i="14"/>
  <c r="D13" i="14"/>
  <c r="E13" i="14"/>
  <c r="C14" i="14"/>
  <c r="D14" i="14"/>
  <c r="E14" i="14"/>
  <c r="C15" i="14"/>
  <c r="D15" i="14"/>
  <c r="E15" i="14"/>
  <c r="C16" i="14"/>
  <c r="D16" i="14"/>
  <c r="E16" i="14"/>
  <c r="C17" i="14"/>
  <c r="D17" i="14"/>
  <c r="E17" i="14"/>
  <c r="C18" i="14"/>
  <c r="D18" i="14"/>
  <c r="E18" i="14"/>
  <c r="C19" i="14"/>
  <c r="D19" i="14"/>
  <c r="E19" i="14"/>
  <c r="C20" i="14"/>
  <c r="D20" i="14"/>
  <c r="E20" i="14"/>
  <c r="C21" i="14"/>
  <c r="D21" i="14"/>
  <c r="E21" i="14"/>
  <c r="C22" i="14"/>
  <c r="D22" i="14"/>
  <c r="E22" i="14"/>
  <c r="C23" i="14"/>
  <c r="D23" i="14"/>
  <c r="E23" i="14"/>
  <c r="C24" i="14"/>
  <c r="D24" i="14"/>
  <c r="E24" i="14"/>
  <c r="C25" i="14"/>
  <c r="D25" i="14"/>
  <c r="E25" i="14"/>
  <c r="C26" i="14"/>
  <c r="D26" i="14"/>
  <c r="E26" i="14"/>
  <c r="C27" i="14"/>
  <c r="D27" i="14"/>
  <c r="E27" i="14"/>
  <c r="C28" i="14"/>
  <c r="D28" i="14"/>
  <c r="E28" i="14"/>
  <c r="C29" i="14"/>
  <c r="D29" i="14"/>
  <c r="E29" i="14"/>
  <c r="C30" i="14"/>
  <c r="D30" i="14"/>
  <c r="E30" i="14"/>
  <c r="C31" i="14"/>
  <c r="D31" i="14"/>
  <c r="E31" i="14"/>
  <c r="C32" i="14"/>
  <c r="D32" i="14"/>
  <c r="E32" i="14"/>
  <c r="C33" i="14"/>
  <c r="D33" i="14"/>
  <c r="E33" i="14"/>
  <c r="C34" i="14"/>
  <c r="D34" i="14"/>
  <c r="E34" i="14"/>
  <c r="C35" i="14"/>
  <c r="D35" i="14"/>
  <c r="E35" i="14"/>
  <c r="E3" i="14"/>
  <c r="D3" i="14"/>
  <c r="C3" i="14"/>
  <c r="K3" i="14" s="1"/>
  <c r="A4" i="14"/>
  <c r="AC4" i="14" s="1"/>
  <c r="A5" i="14"/>
  <c r="AC5" i="14" s="1"/>
  <c r="A6" i="14"/>
  <c r="AC6" i="14" s="1"/>
  <c r="B6" i="14"/>
  <c r="A7" i="14"/>
  <c r="AC7" i="14" s="1"/>
  <c r="B7" i="14"/>
  <c r="A8" i="14"/>
  <c r="AC8" i="14" s="1"/>
  <c r="B8" i="14"/>
  <c r="A9" i="14"/>
  <c r="B9" i="14"/>
  <c r="A10" i="14"/>
  <c r="AC10" i="14" s="1"/>
  <c r="B10" i="14"/>
  <c r="A11" i="14"/>
  <c r="AC11" i="14" s="1"/>
  <c r="B11" i="14"/>
  <c r="A12" i="14"/>
  <c r="AC12" i="14" s="1"/>
  <c r="A13" i="14"/>
  <c r="AC13" i="14" s="1"/>
  <c r="B13" i="14"/>
  <c r="A14" i="14"/>
  <c r="AC14" i="14" s="1"/>
  <c r="B14" i="14"/>
  <c r="A15" i="14"/>
  <c r="AC15" i="14" s="1"/>
  <c r="B15" i="14"/>
  <c r="A16" i="14"/>
  <c r="AC16" i="14" s="1"/>
  <c r="B16" i="14"/>
  <c r="A17" i="14"/>
  <c r="B17" i="14"/>
  <c r="A18" i="14"/>
  <c r="AC18" i="14" s="1"/>
  <c r="B18" i="14"/>
  <c r="A19" i="14"/>
  <c r="AC19" i="14" s="1"/>
  <c r="A20" i="14"/>
  <c r="AC20" i="14" s="1"/>
  <c r="B20" i="14"/>
  <c r="A21" i="14"/>
  <c r="AC21" i="14" s="1"/>
  <c r="B21" i="14"/>
  <c r="A22" i="14"/>
  <c r="AC22" i="14" s="1"/>
  <c r="A23" i="14"/>
  <c r="AC23" i="14" s="1"/>
  <c r="B23" i="14"/>
  <c r="A24" i="14"/>
  <c r="AC24" i="14" s="1"/>
  <c r="B24" i="14"/>
  <c r="A25" i="14"/>
  <c r="B25" i="14"/>
  <c r="A26" i="14"/>
  <c r="AC26" i="14" s="1"/>
  <c r="B26" i="14"/>
  <c r="A27" i="14"/>
  <c r="AC27" i="14" s="1"/>
  <c r="B27" i="14"/>
  <c r="A28" i="14"/>
  <c r="AC28" i="14" s="1"/>
  <c r="A29" i="14"/>
  <c r="AC29" i="14" s="1"/>
  <c r="B29" i="14"/>
  <c r="A30" i="14"/>
  <c r="AC30" i="14" s="1"/>
  <c r="B30" i="14"/>
  <c r="A31" i="14"/>
  <c r="AC31" i="14" s="1"/>
  <c r="B31" i="14"/>
  <c r="A32" i="14"/>
  <c r="AC32" i="14" s="1"/>
  <c r="B32" i="14"/>
  <c r="A33" i="14"/>
  <c r="A34" i="14"/>
  <c r="AC34" i="14" s="1"/>
  <c r="B34" i="14"/>
  <c r="A35" i="14"/>
  <c r="AC35" i="14" s="1"/>
  <c r="B35" i="14"/>
  <c r="B3" i="14"/>
  <c r="A3" i="14"/>
  <c r="AC3" i="14" s="1"/>
  <c r="CW243" i="9"/>
  <c r="CW244" i="9"/>
  <c r="CW245" i="9"/>
  <c r="CW246" i="9"/>
  <c r="CW247" i="9"/>
  <c r="CW248" i="9"/>
  <c r="CW240" i="9" s="1"/>
  <c r="CW249" i="9"/>
  <c r="CW250" i="9"/>
  <c r="CW251" i="9"/>
  <c r="CW252" i="9"/>
  <c r="CW253" i="9"/>
  <c r="CW254" i="9"/>
  <c r="CW255" i="9"/>
  <c r="CW256" i="9"/>
  <c r="CW257" i="9"/>
  <c r="CW258" i="9"/>
  <c r="CW259" i="9"/>
  <c r="CW260" i="9"/>
  <c r="CW261" i="9"/>
  <c r="CW262" i="9"/>
  <c r="CW263" i="9"/>
  <c r="CW264" i="9"/>
  <c r="CW265" i="9"/>
  <c r="CW266" i="9"/>
  <c r="CW267" i="9"/>
  <c r="CW268" i="9"/>
  <c r="CW269" i="9"/>
  <c r="CW270" i="9"/>
  <c r="CW271" i="9"/>
  <c r="CW272" i="9"/>
  <c r="CW273" i="9"/>
  <c r="CW274" i="9"/>
  <c r="CW275" i="9"/>
  <c r="CW242" i="9"/>
  <c r="CT96" i="13"/>
  <c r="CT95" i="13"/>
  <c r="CS94" i="13"/>
  <c r="CS276" i="9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BB50" i="11"/>
  <c r="BC50" i="11"/>
  <c r="BD50" i="11"/>
  <c r="BE50" i="11"/>
  <c r="BF50" i="11"/>
  <c r="BG50" i="11"/>
  <c r="BH50" i="11"/>
  <c r="BI50" i="11"/>
  <c r="BJ50" i="11"/>
  <c r="BK50" i="11"/>
  <c r="BL50" i="11"/>
  <c r="BM50" i="11"/>
  <c r="BN50" i="11"/>
  <c r="BO50" i="11"/>
  <c r="BP50" i="11"/>
  <c r="BQ50" i="11"/>
  <c r="BR50" i="11"/>
  <c r="BS50" i="11"/>
  <c r="BT50" i="11"/>
  <c r="BU50" i="11"/>
  <c r="BV50" i="11"/>
  <c r="BW50" i="11"/>
  <c r="BX50" i="11"/>
  <c r="BY50" i="11"/>
  <c r="BZ50" i="11"/>
  <c r="CA50" i="11"/>
  <c r="CB50" i="11"/>
  <c r="CC50" i="11"/>
  <c r="CD50" i="11"/>
  <c r="CE50" i="11"/>
  <c r="CF50" i="11"/>
  <c r="CG50" i="11"/>
  <c r="CH50" i="11"/>
  <c r="CI50" i="11"/>
  <c r="CJ50" i="11"/>
  <c r="CK50" i="11"/>
  <c r="CL50" i="11"/>
  <c r="CM50" i="11"/>
  <c r="CN50" i="11"/>
  <c r="CO50" i="11"/>
  <c r="CP50" i="11"/>
  <c r="CQ50" i="11"/>
  <c r="B50" i="11"/>
  <c r="CS94" i="11"/>
  <c r="CS96" i="10"/>
  <c r="CX63" i="10"/>
  <c r="CX64" i="10"/>
  <c r="CX65" i="10"/>
  <c r="CX66" i="10"/>
  <c r="CX67" i="10"/>
  <c r="CX68" i="10"/>
  <c r="CX69" i="10"/>
  <c r="CX70" i="10"/>
  <c r="CX71" i="10"/>
  <c r="CX72" i="10"/>
  <c r="CX73" i="10"/>
  <c r="CX74" i="10"/>
  <c r="CX75" i="10"/>
  <c r="CX76" i="10"/>
  <c r="CX77" i="10"/>
  <c r="CX78" i="10"/>
  <c r="CX79" i="10"/>
  <c r="CX80" i="10"/>
  <c r="CX81" i="10"/>
  <c r="CX82" i="10"/>
  <c r="CX83" i="10"/>
  <c r="CX84" i="10"/>
  <c r="CX85" i="10"/>
  <c r="CX86" i="10"/>
  <c r="CX87" i="10"/>
  <c r="CX88" i="10"/>
  <c r="CX89" i="10"/>
  <c r="CX90" i="10"/>
  <c r="CX91" i="10"/>
  <c r="CX92" i="10"/>
  <c r="CX93" i="10"/>
  <c r="CX94" i="10"/>
  <c r="CX95" i="10"/>
  <c r="CX62" i="10"/>
  <c r="CU60" i="10"/>
  <c r="CU59" i="10"/>
  <c r="CW72" i="10"/>
  <c r="CW79" i="10"/>
  <c r="CW87" i="10"/>
  <c r="CV63" i="10"/>
  <c r="CW63" i="10" s="1"/>
  <c r="CV64" i="10"/>
  <c r="CW64" i="10" s="1"/>
  <c r="CV65" i="10"/>
  <c r="CW65" i="10" s="1"/>
  <c r="CV66" i="10"/>
  <c r="CW66" i="10" s="1"/>
  <c r="CV67" i="10"/>
  <c r="CW67" i="10" s="1"/>
  <c r="CV68" i="10"/>
  <c r="CW68" i="10" s="1"/>
  <c r="CV69" i="10"/>
  <c r="CW69" i="10" s="1"/>
  <c r="CV70" i="10"/>
  <c r="CW70" i="10" s="1"/>
  <c r="CV71" i="10"/>
  <c r="CW71" i="10" s="1"/>
  <c r="CV72" i="10"/>
  <c r="CV73" i="10"/>
  <c r="CW73" i="10" s="1"/>
  <c r="CV74" i="10"/>
  <c r="CW74" i="10" s="1"/>
  <c r="CV75" i="10"/>
  <c r="CW75" i="10" s="1"/>
  <c r="CV76" i="10"/>
  <c r="CW76" i="10" s="1"/>
  <c r="CV77" i="10"/>
  <c r="CW77" i="10" s="1"/>
  <c r="CV78" i="10"/>
  <c r="CW78" i="10" s="1"/>
  <c r="CV79" i="10"/>
  <c r="CV80" i="10"/>
  <c r="CW80" i="10" s="1"/>
  <c r="CV81" i="10"/>
  <c r="CW81" i="10" s="1"/>
  <c r="CV82" i="10"/>
  <c r="CW82" i="10" s="1"/>
  <c r="CV83" i="10"/>
  <c r="CW83" i="10" s="1"/>
  <c r="CV84" i="10"/>
  <c r="CW84" i="10" s="1"/>
  <c r="CV85" i="10"/>
  <c r="CW85" i="10" s="1"/>
  <c r="CV86" i="10"/>
  <c r="CW86" i="10" s="1"/>
  <c r="CV87" i="10"/>
  <c r="CV88" i="10"/>
  <c r="CW88" i="10" s="1"/>
  <c r="CV89" i="10"/>
  <c r="CW89" i="10" s="1"/>
  <c r="CV90" i="10"/>
  <c r="CW90" i="10" s="1"/>
  <c r="CV91" i="10"/>
  <c r="CW91" i="10" s="1"/>
  <c r="CV92" i="10"/>
  <c r="CW92" i="10" s="1"/>
  <c r="CV93" i="10"/>
  <c r="CW93" i="10" s="1"/>
  <c r="CV94" i="10"/>
  <c r="CW94" i="10" s="1"/>
  <c r="CV95" i="10"/>
  <c r="CW95" i="10" s="1"/>
  <c r="CV62" i="10"/>
  <c r="CW62" i="10" s="1"/>
  <c r="CT278" i="9"/>
  <c r="CT277" i="9"/>
  <c r="CV243" i="9"/>
  <c r="CV244" i="9"/>
  <c r="CV245" i="9"/>
  <c r="CV246" i="9"/>
  <c r="CV247" i="9"/>
  <c r="CV248" i="9"/>
  <c r="CV249" i="9"/>
  <c r="CV250" i="9"/>
  <c r="CV251" i="9"/>
  <c r="CV252" i="9"/>
  <c r="CV253" i="9"/>
  <c r="CV254" i="9"/>
  <c r="CV255" i="9"/>
  <c r="CV256" i="9"/>
  <c r="CV257" i="9"/>
  <c r="CV258" i="9"/>
  <c r="CV259" i="9"/>
  <c r="CV260" i="9"/>
  <c r="CV261" i="9"/>
  <c r="CV262" i="9"/>
  <c r="CV263" i="9"/>
  <c r="CV264" i="9"/>
  <c r="CV265" i="9"/>
  <c r="CV266" i="9"/>
  <c r="CV267" i="9"/>
  <c r="CV268" i="9"/>
  <c r="CV269" i="9"/>
  <c r="CV270" i="9"/>
  <c r="CV271" i="9"/>
  <c r="CV272" i="9"/>
  <c r="CV273" i="9"/>
  <c r="CV274" i="9"/>
  <c r="CV275" i="9"/>
  <c r="CV242" i="9"/>
  <c r="CU240" i="9"/>
  <c r="CU239" i="9"/>
  <c r="B233" i="9"/>
  <c r="C233" i="9"/>
  <c r="D233" i="9"/>
  <c r="E233" i="9"/>
  <c r="F233" i="9"/>
  <c r="G233" i="9"/>
  <c r="H233" i="9"/>
  <c r="I233" i="9"/>
  <c r="J233" i="9"/>
  <c r="K233" i="9"/>
  <c r="L233" i="9"/>
  <c r="M233" i="9"/>
  <c r="N233" i="9"/>
  <c r="O233" i="9"/>
  <c r="P233" i="9"/>
  <c r="Q233" i="9"/>
  <c r="R233" i="9"/>
  <c r="S233" i="9"/>
  <c r="T233" i="9"/>
  <c r="U233" i="9"/>
  <c r="V233" i="9"/>
  <c r="W233" i="9"/>
  <c r="X233" i="9"/>
  <c r="Y233" i="9"/>
  <c r="Z233" i="9"/>
  <c r="AA233" i="9"/>
  <c r="AB233" i="9"/>
  <c r="AC233" i="9"/>
  <c r="AD233" i="9"/>
  <c r="AE233" i="9"/>
  <c r="AF233" i="9"/>
  <c r="AG233" i="9"/>
  <c r="AH233" i="9"/>
  <c r="AI233" i="9"/>
  <c r="AJ233" i="9"/>
  <c r="AK233" i="9"/>
  <c r="AL233" i="9"/>
  <c r="AM233" i="9"/>
  <c r="AN233" i="9"/>
  <c r="AO233" i="9"/>
  <c r="AP233" i="9"/>
  <c r="AQ233" i="9"/>
  <c r="AR233" i="9"/>
  <c r="AS233" i="9"/>
  <c r="AT233" i="9"/>
  <c r="AU233" i="9"/>
  <c r="AV233" i="9"/>
  <c r="AW233" i="9"/>
  <c r="AX233" i="9"/>
  <c r="AY233" i="9"/>
  <c r="AZ233" i="9"/>
  <c r="BA233" i="9"/>
  <c r="BB233" i="9"/>
  <c r="BC233" i="9"/>
  <c r="BD233" i="9"/>
  <c r="BE233" i="9"/>
  <c r="BF233" i="9"/>
  <c r="BG233" i="9"/>
  <c r="BH233" i="9"/>
  <c r="BI233" i="9"/>
  <c r="BJ233" i="9"/>
  <c r="BK233" i="9"/>
  <c r="BL233" i="9"/>
  <c r="BM233" i="9"/>
  <c r="BN233" i="9"/>
  <c r="BO233" i="9"/>
  <c r="BP233" i="9"/>
  <c r="BQ233" i="9"/>
  <c r="BR233" i="9"/>
  <c r="BS233" i="9"/>
  <c r="BT233" i="9"/>
  <c r="BU233" i="9"/>
  <c r="BV233" i="9"/>
  <c r="BW233" i="9"/>
  <c r="BX233" i="9"/>
  <c r="BY233" i="9"/>
  <c r="BZ233" i="9"/>
  <c r="CA233" i="9"/>
  <c r="CB233" i="9"/>
  <c r="CC233" i="9"/>
  <c r="CD233" i="9"/>
  <c r="CE233" i="9"/>
  <c r="CF233" i="9"/>
  <c r="CG233" i="9"/>
  <c r="CH233" i="9"/>
  <c r="CI233" i="9"/>
  <c r="CJ233" i="9"/>
  <c r="CK233" i="9"/>
  <c r="CL233" i="9"/>
  <c r="CM233" i="9"/>
  <c r="CN233" i="9"/>
  <c r="CO233" i="9"/>
  <c r="CP233" i="9"/>
  <c r="CQ233" i="9"/>
  <c r="B234" i="9"/>
  <c r="C234" i="9"/>
  <c r="D234" i="9"/>
  <c r="E234" i="9"/>
  <c r="F234" i="9"/>
  <c r="G234" i="9"/>
  <c r="H234" i="9"/>
  <c r="I234" i="9"/>
  <c r="J234" i="9"/>
  <c r="K234" i="9"/>
  <c r="L234" i="9"/>
  <c r="M234" i="9"/>
  <c r="N234" i="9"/>
  <c r="O234" i="9"/>
  <c r="P234" i="9"/>
  <c r="Q234" i="9"/>
  <c r="R234" i="9"/>
  <c r="S234" i="9"/>
  <c r="T234" i="9"/>
  <c r="U234" i="9"/>
  <c r="V234" i="9"/>
  <c r="W234" i="9"/>
  <c r="X234" i="9"/>
  <c r="Y234" i="9"/>
  <c r="Z234" i="9"/>
  <c r="AA234" i="9"/>
  <c r="AB234" i="9"/>
  <c r="AC234" i="9"/>
  <c r="AD234" i="9"/>
  <c r="AE234" i="9"/>
  <c r="AF234" i="9"/>
  <c r="AG234" i="9"/>
  <c r="AH234" i="9"/>
  <c r="AI234" i="9"/>
  <c r="AJ234" i="9"/>
  <c r="AK234" i="9"/>
  <c r="AL234" i="9"/>
  <c r="AM234" i="9"/>
  <c r="AN234" i="9"/>
  <c r="AO234" i="9"/>
  <c r="AP234" i="9"/>
  <c r="AQ234" i="9"/>
  <c r="AR234" i="9"/>
  <c r="AS234" i="9"/>
  <c r="AT234" i="9"/>
  <c r="AU234" i="9"/>
  <c r="AV234" i="9"/>
  <c r="AW234" i="9"/>
  <c r="AX234" i="9"/>
  <c r="AY234" i="9"/>
  <c r="AZ234" i="9"/>
  <c r="BA234" i="9"/>
  <c r="BB234" i="9"/>
  <c r="BC234" i="9"/>
  <c r="BD234" i="9"/>
  <c r="BE234" i="9"/>
  <c r="BF234" i="9"/>
  <c r="BG234" i="9"/>
  <c r="BH234" i="9"/>
  <c r="BI234" i="9"/>
  <c r="BJ234" i="9"/>
  <c r="BK234" i="9"/>
  <c r="BL234" i="9"/>
  <c r="BM234" i="9"/>
  <c r="BN234" i="9"/>
  <c r="BO234" i="9"/>
  <c r="BP234" i="9"/>
  <c r="BQ234" i="9"/>
  <c r="BR234" i="9"/>
  <c r="BS234" i="9"/>
  <c r="BT234" i="9"/>
  <c r="BU234" i="9"/>
  <c r="BV234" i="9"/>
  <c r="BW234" i="9"/>
  <c r="BX234" i="9"/>
  <c r="BY234" i="9"/>
  <c r="BZ234" i="9"/>
  <c r="CA234" i="9"/>
  <c r="CB234" i="9"/>
  <c r="CC234" i="9"/>
  <c r="CD234" i="9"/>
  <c r="CE234" i="9"/>
  <c r="CF234" i="9"/>
  <c r="CG234" i="9"/>
  <c r="CH234" i="9"/>
  <c r="CI234" i="9"/>
  <c r="CJ234" i="9"/>
  <c r="CK234" i="9"/>
  <c r="CL234" i="9"/>
  <c r="CM234" i="9"/>
  <c r="CN234" i="9"/>
  <c r="CO234" i="9"/>
  <c r="CP234" i="9"/>
  <c r="CQ234" i="9"/>
  <c r="B235" i="9"/>
  <c r="C235" i="9"/>
  <c r="D235" i="9"/>
  <c r="E235" i="9"/>
  <c r="F235" i="9"/>
  <c r="G235" i="9"/>
  <c r="H235" i="9"/>
  <c r="I235" i="9"/>
  <c r="J235" i="9"/>
  <c r="K235" i="9"/>
  <c r="L235" i="9"/>
  <c r="M235" i="9"/>
  <c r="N235" i="9"/>
  <c r="O235" i="9"/>
  <c r="P235" i="9"/>
  <c r="Q235" i="9"/>
  <c r="R235" i="9"/>
  <c r="S235" i="9"/>
  <c r="T235" i="9"/>
  <c r="U235" i="9"/>
  <c r="V235" i="9"/>
  <c r="W235" i="9"/>
  <c r="X235" i="9"/>
  <c r="Y235" i="9"/>
  <c r="Z235" i="9"/>
  <c r="AA235" i="9"/>
  <c r="AB235" i="9"/>
  <c r="AC235" i="9"/>
  <c r="AD235" i="9"/>
  <c r="AE235" i="9"/>
  <c r="AF235" i="9"/>
  <c r="AG235" i="9"/>
  <c r="AH235" i="9"/>
  <c r="AI235" i="9"/>
  <c r="AJ235" i="9"/>
  <c r="AK235" i="9"/>
  <c r="AL235" i="9"/>
  <c r="AM235" i="9"/>
  <c r="AN235" i="9"/>
  <c r="AO235" i="9"/>
  <c r="AP235" i="9"/>
  <c r="AQ235" i="9"/>
  <c r="AR235" i="9"/>
  <c r="AS235" i="9"/>
  <c r="AT235" i="9"/>
  <c r="AU235" i="9"/>
  <c r="AV235" i="9"/>
  <c r="AW235" i="9"/>
  <c r="AX235" i="9"/>
  <c r="AY235" i="9"/>
  <c r="AZ235" i="9"/>
  <c r="BA235" i="9"/>
  <c r="BB235" i="9"/>
  <c r="BC235" i="9"/>
  <c r="BD235" i="9"/>
  <c r="BE235" i="9"/>
  <c r="BF235" i="9"/>
  <c r="BG235" i="9"/>
  <c r="BH235" i="9"/>
  <c r="BI235" i="9"/>
  <c r="BJ235" i="9"/>
  <c r="BK235" i="9"/>
  <c r="BL235" i="9"/>
  <c r="BM235" i="9"/>
  <c r="BN235" i="9"/>
  <c r="BO235" i="9"/>
  <c r="BP235" i="9"/>
  <c r="BQ235" i="9"/>
  <c r="BR235" i="9"/>
  <c r="BS235" i="9"/>
  <c r="BT235" i="9"/>
  <c r="BU235" i="9"/>
  <c r="BV235" i="9"/>
  <c r="BW235" i="9"/>
  <c r="BX235" i="9"/>
  <c r="BY235" i="9"/>
  <c r="BZ235" i="9"/>
  <c r="CA235" i="9"/>
  <c r="CB235" i="9"/>
  <c r="CC235" i="9"/>
  <c r="CD235" i="9"/>
  <c r="CE235" i="9"/>
  <c r="CF235" i="9"/>
  <c r="CG235" i="9"/>
  <c r="CH235" i="9"/>
  <c r="CI235" i="9"/>
  <c r="CJ235" i="9"/>
  <c r="CK235" i="9"/>
  <c r="CL235" i="9"/>
  <c r="CM235" i="9"/>
  <c r="CN235" i="9"/>
  <c r="CO235" i="9"/>
  <c r="CP235" i="9"/>
  <c r="CQ235" i="9"/>
  <c r="B236" i="9"/>
  <c r="C236" i="9"/>
  <c r="D236" i="9"/>
  <c r="E236" i="9"/>
  <c r="F236" i="9"/>
  <c r="G236" i="9"/>
  <c r="H236" i="9"/>
  <c r="I236" i="9"/>
  <c r="J236" i="9"/>
  <c r="K236" i="9"/>
  <c r="L236" i="9"/>
  <c r="M236" i="9"/>
  <c r="N236" i="9"/>
  <c r="O236" i="9"/>
  <c r="P236" i="9"/>
  <c r="Q236" i="9"/>
  <c r="R236" i="9"/>
  <c r="S236" i="9"/>
  <c r="T236" i="9"/>
  <c r="U236" i="9"/>
  <c r="V236" i="9"/>
  <c r="W236" i="9"/>
  <c r="X236" i="9"/>
  <c r="Y236" i="9"/>
  <c r="Z236" i="9"/>
  <c r="AA236" i="9"/>
  <c r="AB236" i="9"/>
  <c r="AC236" i="9"/>
  <c r="AD236" i="9"/>
  <c r="AE236" i="9"/>
  <c r="AF236" i="9"/>
  <c r="AG236" i="9"/>
  <c r="AH236" i="9"/>
  <c r="AI236" i="9"/>
  <c r="AJ236" i="9"/>
  <c r="AK236" i="9"/>
  <c r="AL236" i="9"/>
  <c r="AM236" i="9"/>
  <c r="AN236" i="9"/>
  <c r="AO236" i="9"/>
  <c r="AP236" i="9"/>
  <c r="AQ236" i="9"/>
  <c r="AR236" i="9"/>
  <c r="AS236" i="9"/>
  <c r="AT236" i="9"/>
  <c r="AU236" i="9"/>
  <c r="AV236" i="9"/>
  <c r="AW236" i="9"/>
  <c r="AX236" i="9"/>
  <c r="AY236" i="9"/>
  <c r="AZ236" i="9"/>
  <c r="BA236" i="9"/>
  <c r="BB236" i="9"/>
  <c r="BC236" i="9"/>
  <c r="BD236" i="9"/>
  <c r="BE236" i="9"/>
  <c r="BF236" i="9"/>
  <c r="BG236" i="9"/>
  <c r="BH236" i="9"/>
  <c r="BI236" i="9"/>
  <c r="BJ236" i="9"/>
  <c r="BK236" i="9"/>
  <c r="BL236" i="9"/>
  <c r="BM236" i="9"/>
  <c r="BN236" i="9"/>
  <c r="BO236" i="9"/>
  <c r="BP236" i="9"/>
  <c r="BQ236" i="9"/>
  <c r="BR236" i="9"/>
  <c r="BS236" i="9"/>
  <c r="BT236" i="9"/>
  <c r="BU236" i="9"/>
  <c r="BV236" i="9"/>
  <c r="BW236" i="9"/>
  <c r="BX236" i="9"/>
  <c r="BY236" i="9"/>
  <c r="BZ236" i="9"/>
  <c r="CA236" i="9"/>
  <c r="CB236" i="9"/>
  <c r="CC236" i="9"/>
  <c r="CD236" i="9"/>
  <c r="CE236" i="9"/>
  <c r="CF236" i="9"/>
  <c r="CG236" i="9"/>
  <c r="CH236" i="9"/>
  <c r="CI236" i="9"/>
  <c r="CJ236" i="9"/>
  <c r="CK236" i="9"/>
  <c r="CL236" i="9"/>
  <c r="CM236" i="9"/>
  <c r="CN236" i="9"/>
  <c r="CO236" i="9"/>
  <c r="CP236" i="9"/>
  <c r="CQ236" i="9"/>
  <c r="B237" i="9"/>
  <c r="C237" i="9"/>
  <c r="D237" i="9"/>
  <c r="E237" i="9"/>
  <c r="F237" i="9"/>
  <c r="G237" i="9"/>
  <c r="H237" i="9"/>
  <c r="I237" i="9"/>
  <c r="J237" i="9"/>
  <c r="K237" i="9"/>
  <c r="L237" i="9"/>
  <c r="M237" i="9"/>
  <c r="N237" i="9"/>
  <c r="O237" i="9"/>
  <c r="P237" i="9"/>
  <c r="Q237" i="9"/>
  <c r="R237" i="9"/>
  <c r="S237" i="9"/>
  <c r="T237" i="9"/>
  <c r="U237" i="9"/>
  <c r="V237" i="9"/>
  <c r="W237" i="9"/>
  <c r="X237" i="9"/>
  <c r="Y237" i="9"/>
  <c r="Z237" i="9"/>
  <c r="AA237" i="9"/>
  <c r="AB237" i="9"/>
  <c r="AC237" i="9"/>
  <c r="AD237" i="9"/>
  <c r="AE237" i="9"/>
  <c r="AF237" i="9"/>
  <c r="AG237" i="9"/>
  <c r="AH237" i="9"/>
  <c r="AI237" i="9"/>
  <c r="AJ237" i="9"/>
  <c r="AK237" i="9"/>
  <c r="AL237" i="9"/>
  <c r="AM237" i="9"/>
  <c r="AN237" i="9"/>
  <c r="AO237" i="9"/>
  <c r="AP237" i="9"/>
  <c r="AQ237" i="9"/>
  <c r="AR237" i="9"/>
  <c r="AS237" i="9"/>
  <c r="AT237" i="9"/>
  <c r="AU237" i="9"/>
  <c r="AV237" i="9"/>
  <c r="AW237" i="9"/>
  <c r="AX237" i="9"/>
  <c r="AY237" i="9"/>
  <c r="AZ237" i="9"/>
  <c r="BA237" i="9"/>
  <c r="BB237" i="9"/>
  <c r="BC237" i="9"/>
  <c r="BD237" i="9"/>
  <c r="BE237" i="9"/>
  <c r="BF237" i="9"/>
  <c r="BG237" i="9"/>
  <c r="BH237" i="9"/>
  <c r="BI237" i="9"/>
  <c r="BJ237" i="9"/>
  <c r="BK237" i="9"/>
  <c r="BL237" i="9"/>
  <c r="BM237" i="9"/>
  <c r="BN237" i="9"/>
  <c r="BO237" i="9"/>
  <c r="BP237" i="9"/>
  <c r="BQ237" i="9"/>
  <c r="BR237" i="9"/>
  <c r="BS237" i="9"/>
  <c r="BT237" i="9"/>
  <c r="BU237" i="9"/>
  <c r="BV237" i="9"/>
  <c r="BW237" i="9"/>
  <c r="BX237" i="9"/>
  <c r="BY237" i="9"/>
  <c r="BZ237" i="9"/>
  <c r="CA237" i="9"/>
  <c r="CB237" i="9"/>
  <c r="CC237" i="9"/>
  <c r="CD237" i="9"/>
  <c r="CE237" i="9"/>
  <c r="CF237" i="9"/>
  <c r="CG237" i="9"/>
  <c r="CH237" i="9"/>
  <c r="CI237" i="9"/>
  <c r="CJ237" i="9"/>
  <c r="CK237" i="9"/>
  <c r="CL237" i="9"/>
  <c r="CM237" i="9"/>
  <c r="CN237" i="9"/>
  <c r="CO237" i="9"/>
  <c r="CP237" i="9"/>
  <c r="CQ237" i="9"/>
  <c r="B238" i="9"/>
  <c r="C238" i="9"/>
  <c r="D238" i="9"/>
  <c r="E238" i="9"/>
  <c r="F238" i="9"/>
  <c r="G238" i="9"/>
  <c r="H238" i="9"/>
  <c r="I238" i="9"/>
  <c r="J238" i="9"/>
  <c r="K238" i="9"/>
  <c r="L238" i="9"/>
  <c r="M238" i="9"/>
  <c r="N238" i="9"/>
  <c r="O238" i="9"/>
  <c r="P238" i="9"/>
  <c r="Q238" i="9"/>
  <c r="R238" i="9"/>
  <c r="S238" i="9"/>
  <c r="T238" i="9"/>
  <c r="U238" i="9"/>
  <c r="V238" i="9"/>
  <c r="W238" i="9"/>
  <c r="X238" i="9"/>
  <c r="Y238" i="9"/>
  <c r="Z238" i="9"/>
  <c r="AA238" i="9"/>
  <c r="AB238" i="9"/>
  <c r="AC238" i="9"/>
  <c r="AD238" i="9"/>
  <c r="AE238" i="9"/>
  <c r="AF238" i="9"/>
  <c r="AG238" i="9"/>
  <c r="AH238" i="9"/>
  <c r="AI238" i="9"/>
  <c r="AJ238" i="9"/>
  <c r="AK238" i="9"/>
  <c r="AL238" i="9"/>
  <c r="AM238" i="9"/>
  <c r="AN238" i="9"/>
  <c r="AO238" i="9"/>
  <c r="AP238" i="9"/>
  <c r="AQ238" i="9"/>
  <c r="AR238" i="9"/>
  <c r="AS238" i="9"/>
  <c r="AT238" i="9"/>
  <c r="AU238" i="9"/>
  <c r="AV238" i="9"/>
  <c r="AW238" i="9"/>
  <c r="AX238" i="9"/>
  <c r="AY238" i="9"/>
  <c r="AZ238" i="9"/>
  <c r="BA238" i="9"/>
  <c r="BB238" i="9"/>
  <c r="BC238" i="9"/>
  <c r="BD238" i="9"/>
  <c r="BE238" i="9"/>
  <c r="BF238" i="9"/>
  <c r="BG238" i="9"/>
  <c r="BH238" i="9"/>
  <c r="BI238" i="9"/>
  <c r="BJ238" i="9"/>
  <c r="BK238" i="9"/>
  <c r="BL238" i="9"/>
  <c r="BM238" i="9"/>
  <c r="BN238" i="9"/>
  <c r="BO238" i="9"/>
  <c r="BP238" i="9"/>
  <c r="BQ238" i="9"/>
  <c r="BR238" i="9"/>
  <c r="BS238" i="9"/>
  <c r="BT238" i="9"/>
  <c r="BU238" i="9"/>
  <c r="BV238" i="9"/>
  <c r="BW238" i="9"/>
  <c r="BX238" i="9"/>
  <c r="BY238" i="9"/>
  <c r="BZ238" i="9"/>
  <c r="CA238" i="9"/>
  <c r="CB238" i="9"/>
  <c r="CC238" i="9"/>
  <c r="CD238" i="9"/>
  <c r="CE238" i="9"/>
  <c r="CF238" i="9"/>
  <c r="CG238" i="9"/>
  <c r="CH238" i="9"/>
  <c r="CI238" i="9"/>
  <c r="CJ238" i="9"/>
  <c r="CK238" i="9"/>
  <c r="CL238" i="9"/>
  <c r="CM238" i="9"/>
  <c r="CN238" i="9"/>
  <c r="CO238" i="9"/>
  <c r="CP238" i="9"/>
  <c r="CQ238" i="9"/>
  <c r="B239" i="9"/>
  <c r="C239" i="9"/>
  <c r="D239" i="9"/>
  <c r="E239" i="9"/>
  <c r="F239" i="9"/>
  <c r="G239" i="9"/>
  <c r="H239" i="9"/>
  <c r="I239" i="9"/>
  <c r="J239" i="9"/>
  <c r="K239" i="9"/>
  <c r="L239" i="9"/>
  <c r="M239" i="9"/>
  <c r="N239" i="9"/>
  <c r="O239" i="9"/>
  <c r="P239" i="9"/>
  <c r="Q239" i="9"/>
  <c r="R239" i="9"/>
  <c r="S239" i="9"/>
  <c r="T239" i="9"/>
  <c r="U239" i="9"/>
  <c r="V239" i="9"/>
  <c r="W239" i="9"/>
  <c r="X239" i="9"/>
  <c r="Y239" i="9"/>
  <c r="Z239" i="9"/>
  <c r="AA239" i="9"/>
  <c r="AB239" i="9"/>
  <c r="AC239" i="9"/>
  <c r="AD239" i="9"/>
  <c r="AE239" i="9"/>
  <c r="AF239" i="9"/>
  <c r="AG239" i="9"/>
  <c r="AH239" i="9"/>
  <c r="AI239" i="9"/>
  <c r="AJ239" i="9"/>
  <c r="AK239" i="9"/>
  <c r="AL239" i="9"/>
  <c r="AM239" i="9"/>
  <c r="AN239" i="9"/>
  <c r="AO239" i="9"/>
  <c r="AP239" i="9"/>
  <c r="AQ239" i="9"/>
  <c r="AR239" i="9"/>
  <c r="AS239" i="9"/>
  <c r="AT239" i="9"/>
  <c r="AU239" i="9"/>
  <c r="AV239" i="9"/>
  <c r="AW239" i="9"/>
  <c r="AX239" i="9"/>
  <c r="AY239" i="9"/>
  <c r="AZ239" i="9"/>
  <c r="BA239" i="9"/>
  <c r="BB239" i="9"/>
  <c r="BC239" i="9"/>
  <c r="BD239" i="9"/>
  <c r="BE239" i="9"/>
  <c r="BF239" i="9"/>
  <c r="BG239" i="9"/>
  <c r="BH239" i="9"/>
  <c r="BI239" i="9"/>
  <c r="BJ239" i="9"/>
  <c r="BK239" i="9"/>
  <c r="BL239" i="9"/>
  <c r="BM239" i="9"/>
  <c r="BN239" i="9"/>
  <c r="BO239" i="9"/>
  <c r="BP239" i="9"/>
  <c r="BQ239" i="9"/>
  <c r="BR239" i="9"/>
  <c r="BS239" i="9"/>
  <c r="BT239" i="9"/>
  <c r="BU239" i="9"/>
  <c r="BV239" i="9"/>
  <c r="BW239" i="9"/>
  <c r="BX239" i="9"/>
  <c r="BY239" i="9"/>
  <c r="BZ239" i="9"/>
  <c r="CA239" i="9"/>
  <c r="CB239" i="9"/>
  <c r="CC239" i="9"/>
  <c r="CD239" i="9"/>
  <c r="CE239" i="9"/>
  <c r="CF239" i="9"/>
  <c r="CG239" i="9"/>
  <c r="CH239" i="9"/>
  <c r="CI239" i="9"/>
  <c r="CJ239" i="9"/>
  <c r="CK239" i="9"/>
  <c r="CL239" i="9"/>
  <c r="CM239" i="9"/>
  <c r="CN239" i="9"/>
  <c r="CO239" i="9"/>
  <c r="CP239" i="9"/>
  <c r="CQ239" i="9"/>
  <c r="A234" i="9"/>
  <c r="A235" i="9"/>
  <c r="A236" i="9"/>
  <c r="A237" i="9"/>
  <c r="A238" i="9"/>
  <c r="A239" i="9"/>
  <c r="A233" i="9"/>
  <c r="CS153" i="9"/>
  <c r="B1" i="9"/>
  <c r="C1" i="9"/>
  <c r="D1" i="9"/>
  <c r="E1" i="9"/>
  <c r="F1" i="9"/>
  <c r="G1" i="9"/>
  <c r="H1" i="9"/>
  <c r="I1" i="9"/>
  <c r="J1" i="9"/>
  <c r="K1" i="9"/>
  <c r="L1" i="9"/>
  <c r="M1" i="9"/>
  <c r="N1" i="9"/>
  <c r="O1" i="9"/>
  <c r="P1" i="9"/>
  <c r="Q1" i="9"/>
  <c r="R1" i="9"/>
  <c r="S1" i="9"/>
  <c r="T1" i="9"/>
  <c r="U1" i="9"/>
  <c r="V1" i="9"/>
  <c r="W1" i="9"/>
  <c r="X1" i="9"/>
  <c r="Y1" i="9"/>
  <c r="Z1" i="9"/>
  <c r="AA1" i="9"/>
  <c r="AB1" i="9"/>
  <c r="AC1" i="9"/>
  <c r="AD1" i="9"/>
  <c r="AE1" i="9"/>
  <c r="AF1" i="9"/>
  <c r="AG1" i="9"/>
  <c r="AH1" i="9"/>
  <c r="AI1" i="9"/>
  <c r="AJ1" i="9"/>
  <c r="AK1" i="9"/>
  <c r="AL1" i="9"/>
  <c r="AM1" i="9"/>
  <c r="AN1" i="9"/>
  <c r="AO1" i="9"/>
  <c r="AP1" i="9"/>
  <c r="AQ1" i="9"/>
  <c r="AR1" i="9"/>
  <c r="AS1" i="9"/>
  <c r="AT1" i="9"/>
  <c r="AU1" i="9"/>
  <c r="AV1" i="9"/>
  <c r="AW1" i="9"/>
  <c r="AX1" i="9"/>
  <c r="AY1" i="9"/>
  <c r="AZ1" i="9"/>
  <c r="BA1" i="9"/>
  <c r="BB1" i="9"/>
  <c r="BC1" i="9"/>
  <c r="BD1" i="9"/>
  <c r="BE1" i="9"/>
  <c r="BF1" i="9"/>
  <c r="BG1" i="9"/>
  <c r="BH1" i="9"/>
  <c r="BI1" i="9"/>
  <c r="BJ1" i="9"/>
  <c r="BK1" i="9"/>
  <c r="BL1" i="9"/>
  <c r="BM1" i="9"/>
  <c r="BN1" i="9"/>
  <c r="BO1" i="9"/>
  <c r="BP1" i="9"/>
  <c r="BQ1" i="9"/>
  <c r="BR1" i="9"/>
  <c r="BS1" i="9"/>
  <c r="BT1" i="9"/>
  <c r="BU1" i="9"/>
  <c r="BV1" i="9"/>
  <c r="BW1" i="9"/>
  <c r="BX1" i="9"/>
  <c r="BY1" i="9"/>
  <c r="BZ1" i="9"/>
  <c r="CA1" i="9"/>
  <c r="CB1" i="9"/>
  <c r="CC1" i="9"/>
  <c r="CD1" i="9"/>
  <c r="CE1" i="9"/>
  <c r="CF1" i="9"/>
  <c r="CG1" i="9"/>
  <c r="CH1" i="9"/>
  <c r="CI1" i="9"/>
  <c r="CJ1" i="9"/>
  <c r="CK1" i="9"/>
  <c r="CL1" i="9"/>
  <c r="CM1" i="9"/>
  <c r="CN1" i="9"/>
  <c r="CO1" i="9"/>
  <c r="CP1" i="9"/>
  <c r="CQ1" i="9"/>
  <c r="CR1" i="9"/>
  <c r="B2" i="9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S2" i="9"/>
  <c r="AT2" i="9"/>
  <c r="AU2" i="9"/>
  <c r="AV2" i="9"/>
  <c r="AW2" i="9"/>
  <c r="AX2" i="9"/>
  <c r="AY2" i="9"/>
  <c r="AZ2" i="9"/>
  <c r="BA2" i="9"/>
  <c r="BB2" i="9"/>
  <c r="BC2" i="9"/>
  <c r="BD2" i="9"/>
  <c r="BE2" i="9"/>
  <c r="BF2" i="9"/>
  <c r="BG2" i="9"/>
  <c r="BH2" i="9"/>
  <c r="BI2" i="9"/>
  <c r="BJ2" i="9"/>
  <c r="BK2" i="9"/>
  <c r="BL2" i="9"/>
  <c r="BM2" i="9"/>
  <c r="BN2" i="9"/>
  <c r="BO2" i="9"/>
  <c r="BP2" i="9"/>
  <c r="BQ2" i="9"/>
  <c r="BR2" i="9"/>
  <c r="BS2" i="9"/>
  <c r="BT2" i="9"/>
  <c r="BU2" i="9"/>
  <c r="BV2" i="9"/>
  <c r="BW2" i="9"/>
  <c r="BX2" i="9"/>
  <c r="BY2" i="9"/>
  <c r="BZ2" i="9"/>
  <c r="CA2" i="9"/>
  <c r="CB2" i="9"/>
  <c r="CC2" i="9"/>
  <c r="CD2" i="9"/>
  <c r="CE2" i="9"/>
  <c r="CF2" i="9"/>
  <c r="CG2" i="9"/>
  <c r="CH2" i="9"/>
  <c r="CI2" i="9"/>
  <c r="CJ2" i="9"/>
  <c r="CK2" i="9"/>
  <c r="CL2" i="9"/>
  <c r="CM2" i="9"/>
  <c r="CN2" i="9"/>
  <c r="CO2" i="9"/>
  <c r="CP2" i="9"/>
  <c r="CQ2" i="9"/>
  <c r="CR2" i="9"/>
  <c r="B3" i="9"/>
  <c r="C3" i="9"/>
  <c r="D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AF3" i="9"/>
  <c r="AG3" i="9"/>
  <c r="AH3" i="9"/>
  <c r="AI3" i="9"/>
  <c r="AJ3" i="9"/>
  <c r="AK3" i="9"/>
  <c r="AL3" i="9"/>
  <c r="AM3" i="9"/>
  <c r="AN3" i="9"/>
  <c r="AO3" i="9"/>
  <c r="AP3" i="9"/>
  <c r="AQ3" i="9"/>
  <c r="AR3" i="9"/>
  <c r="AS3" i="9"/>
  <c r="AT3" i="9"/>
  <c r="AU3" i="9"/>
  <c r="AV3" i="9"/>
  <c r="AW3" i="9"/>
  <c r="AX3" i="9"/>
  <c r="AY3" i="9"/>
  <c r="AZ3" i="9"/>
  <c r="BA3" i="9"/>
  <c r="BB3" i="9"/>
  <c r="BC3" i="9"/>
  <c r="BD3" i="9"/>
  <c r="BE3" i="9"/>
  <c r="BF3" i="9"/>
  <c r="BG3" i="9"/>
  <c r="BH3" i="9"/>
  <c r="BI3" i="9"/>
  <c r="BJ3" i="9"/>
  <c r="BK3" i="9"/>
  <c r="BL3" i="9"/>
  <c r="BM3" i="9"/>
  <c r="BN3" i="9"/>
  <c r="BO3" i="9"/>
  <c r="BP3" i="9"/>
  <c r="BQ3" i="9"/>
  <c r="BR3" i="9"/>
  <c r="BS3" i="9"/>
  <c r="BT3" i="9"/>
  <c r="BU3" i="9"/>
  <c r="BV3" i="9"/>
  <c r="BW3" i="9"/>
  <c r="BX3" i="9"/>
  <c r="BY3" i="9"/>
  <c r="BZ3" i="9"/>
  <c r="CA3" i="9"/>
  <c r="CB3" i="9"/>
  <c r="CC3" i="9"/>
  <c r="CD3" i="9"/>
  <c r="CE3" i="9"/>
  <c r="CF3" i="9"/>
  <c r="CG3" i="9"/>
  <c r="CH3" i="9"/>
  <c r="CI3" i="9"/>
  <c r="CJ3" i="9"/>
  <c r="CK3" i="9"/>
  <c r="CL3" i="9"/>
  <c r="CM3" i="9"/>
  <c r="CN3" i="9"/>
  <c r="CO3" i="9"/>
  <c r="CP3" i="9"/>
  <c r="CQ3" i="9"/>
  <c r="CR3" i="9"/>
  <c r="A3" i="9"/>
  <c r="A2" i="9"/>
  <c r="A1" i="9"/>
  <c r="B39" i="2"/>
  <c r="AB42" i="16" s="1"/>
  <c r="B40" i="2"/>
  <c r="AB43" i="16" s="1"/>
  <c r="I41" i="2"/>
  <c r="L40" i="2" s="1"/>
  <c r="I40" i="2"/>
  <c r="G2" i="3"/>
  <c r="F30" i="2"/>
  <c r="F31" i="2"/>
  <c r="AF34" i="16" s="1"/>
  <c r="F32" i="2"/>
  <c r="F33" i="2"/>
  <c r="F34" i="2"/>
  <c r="F35" i="2"/>
  <c r="F36" i="2"/>
  <c r="AF39" i="16" s="1"/>
  <c r="F37" i="2"/>
  <c r="F38" i="2"/>
  <c r="F5" i="2"/>
  <c r="CW5" i="2" s="1"/>
  <c r="F6" i="2"/>
  <c r="CW6" i="2" s="1"/>
  <c r="F7" i="2"/>
  <c r="F8" i="2"/>
  <c r="F9" i="2"/>
  <c r="CW9" i="2" s="1"/>
  <c r="F10" i="2"/>
  <c r="F11" i="2"/>
  <c r="CW11" i="2" s="1"/>
  <c r="GO11" i="2" s="1"/>
  <c r="F12" i="2"/>
  <c r="CW12" i="2" s="1"/>
  <c r="GO12" i="2" s="1"/>
  <c r="F13" i="2"/>
  <c r="CW13" i="2" s="1"/>
  <c r="GO13" i="2" s="1"/>
  <c r="F14" i="2"/>
  <c r="CW14" i="2" s="1"/>
  <c r="F15" i="2"/>
  <c r="F16" i="2"/>
  <c r="CW16" i="2" s="1"/>
  <c r="GO16" i="2" s="1"/>
  <c r="F17" i="2"/>
  <c r="CW17" i="2" s="1"/>
  <c r="GO17" i="2" s="1"/>
  <c r="F18" i="2"/>
  <c r="CW18" i="2" s="1"/>
  <c r="GO18" i="2" s="1"/>
  <c r="F19" i="2"/>
  <c r="CW19" i="2" s="1"/>
  <c r="GO19" i="2" s="1"/>
  <c r="F20" i="2"/>
  <c r="CW20" i="2" s="1"/>
  <c r="GO20" i="2" s="1"/>
  <c r="F21" i="2"/>
  <c r="CW21" i="2" s="1"/>
  <c r="F22" i="2"/>
  <c r="CW22" i="2" s="1"/>
  <c r="F23" i="2"/>
  <c r="CW23" i="2" s="1"/>
  <c r="GO23" i="2" s="1"/>
  <c r="F24" i="2"/>
  <c r="F25" i="2"/>
  <c r="F26" i="2"/>
  <c r="AF29" i="16" s="1"/>
  <c r="F27" i="2"/>
  <c r="F28" i="2"/>
  <c r="F29" i="2"/>
  <c r="AF32" i="16" s="1"/>
  <c r="CW29" i="2"/>
  <c r="GO29" i="2" s="1"/>
  <c r="GN38" i="2"/>
  <c r="GM38" i="2"/>
  <c r="GL38" i="2"/>
  <c r="GK38" i="2"/>
  <c r="GJ38" i="2"/>
  <c r="GI38" i="2"/>
  <c r="GH38" i="2"/>
  <c r="GG38" i="2"/>
  <c r="GF38" i="2"/>
  <c r="GE38" i="2"/>
  <c r="GD38" i="2"/>
  <c r="GC38" i="2"/>
  <c r="GB38" i="2"/>
  <c r="GA38" i="2"/>
  <c r="FZ38" i="2"/>
  <c r="FY38" i="2"/>
  <c r="FX38" i="2"/>
  <c r="FW38" i="2"/>
  <c r="FV38" i="2"/>
  <c r="FU38" i="2"/>
  <c r="FT38" i="2"/>
  <c r="FS38" i="2"/>
  <c r="FR38" i="2"/>
  <c r="FQ38" i="2"/>
  <c r="FP38" i="2"/>
  <c r="FO38" i="2"/>
  <c r="FN38" i="2"/>
  <c r="FM38" i="2"/>
  <c r="FL38" i="2"/>
  <c r="FK38" i="2"/>
  <c r="FJ38" i="2"/>
  <c r="FI38" i="2"/>
  <c r="FH38" i="2"/>
  <c r="FG38" i="2"/>
  <c r="FF38" i="2"/>
  <c r="FE38" i="2"/>
  <c r="FD38" i="2"/>
  <c r="FC38" i="2"/>
  <c r="FB38" i="2"/>
  <c r="FA38" i="2"/>
  <c r="EZ38" i="2"/>
  <c r="EY38" i="2"/>
  <c r="EX38" i="2"/>
  <c r="EW38" i="2"/>
  <c r="EV38" i="2"/>
  <c r="EU38" i="2"/>
  <c r="ET38" i="2"/>
  <c r="ES38" i="2"/>
  <c r="ER38" i="2"/>
  <c r="EQ38" i="2"/>
  <c r="EP38" i="2"/>
  <c r="EO38" i="2"/>
  <c r="EN38" i="2"/>
  <c r="EM38" i="2"/>
  <c r="EL38" i="2"/>
  <c r="EK38" i="2"/>
  <c r="EJ38" i="2"/>
  <c r="EI38" i="2"/>
  <c r="EH38" i="2"/>
  <c r="EG38" i="2"/>
  <c r="EF38" i="2"/>
  <c r="EE38" i="2"/>
  <c r="ED38" i="2"/>
  <c r="EC38" i="2"/>
  <c r="EB38" i="2"/>
  <c r="EA38" i="2"/>
  <c r="DZ38" i="2"/>
  <c r="DY38" i="2"/>
  <c r="DX38" i="2"/>
  <c r="DW38" i="2"/>
  <c r="DV38" i="2"/>
  <c r="DU38" i="2"/>
  <c r="DT38" i="2"/>
  <c r="DS38" i="2"/>
  <c r="DR38" i="2"/>
  <c r="DQ38" i="2"/>
  <c r="DP38" i="2"/>
  <c r="DO38" i="2"/>
  <c r="DN38" i="2"/>
  <c r="DM38" i="2"/>
  <c r="DL38" i="2"/>
  <c r="DK38" i="2"/>
  <c r="DJ38" i="2"/>
  <c r="DI38" i="2"/>
  <c r="DH38" i="2"/>
  <c r="DG38" i="2"/>
  <c r="DF38" i="2"/>
  <c r="DE38" i="2"/>
  <c r="DD38" i="2"/>
  <c r="DC38" i="2"/>
  <c r="DB38" i="2"/>
  <c r="DA38" i="2"/>
  <c r="CZ38" i="2"/>
  <c r="CY38" i="2"/>
  <c r="GN37" i="2"/>
  <c r="GM37" i="2"/>
  <c r="GL37" i="2"/>
  <c r="GK37" i="2"/>
  <c r="GJ37" i="2"/>
  <c r="GI37" i="2"/>
  <c r="GH37" i="2"/>
  <c r="GG37" i="2"/>
  <c r="GF37" i="2"/>
  <c r="GE37" i="2"/>
  <c r="GD37" i="2"/>
  <c r="GC37" i="2"/>
  <c r="GB37" i="2"/>
  <c r="GA37" i="2"/>
  <c r="FZ37" i="2"/>
  <c r="FY37" i="2"/>
  <c r="FX37" i="2"/>
  <c r="FW37" i="2"/>
  <c r="FV37" i="2"/>
  <c r="FU37" i="2"/>
  <c r="FT37" i="2"/>
  <c r="FS37" i="2"/>
  <c r="FR37" i="2"/>
  <c r="FQ37" i="2"/>
  <c r="FP37" i="2"/>
  <c r="FO37" i="2"/>
  <c r="FN37" i="2"/>
  <c r="FM37" i="2"/>
  <c r="FL37" i="2"/>
  <c r="FK37" i="2"/>
  <c r="FJ37" i="2"/>
  <c r="FI37" i="2"/>
  <c r="FH37" i="2"/>
  <c r="FG37" i="2"/>
  <c r="FF37" i="2"/>
  <c r="FE37" i="2"/>
  <c r="FD37" i="2"/>
  <c r="FC37" i="2"/>
  <c r="FB37" i="2"/>
  <c r="FA37" i="2"/>
  <c r="EZ37" i="2"/>
  <c r="EY37" i="2"/>
  <c r="EX37" i="2"/>
  <c r="EW37" i="2"/>
  <c r="EV37" i="2"/>
  <c r="EU37" i="2"/>
  <c r="ET37" i="2"/>
  <c r="ES37" i="2"/>
  <c r="ER37" i="2"/>
  <c r="EQ37" i="2"/>
  <c r="EP37" i="2"/>
  <c r="EO37" i="2"/>
  <c r="EN37" i="2"/>
  <c r="EM37" i="2"/>
  <c r="EL37" i="2"/>
  <c r="EK37" i="2"/>
  <c r="EJ37" i="2"/>
  <c r="EI37" i="2"/>
  <c r="EH37" i="2"/>
  <c r="EG37" i="2"/>
  <c r="EF37" i="2"/>
  <c r="EE3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GN36" i="2"/>
  <c r="GM36" i="2"/>
  <c r="GL36" i="2"/>
  <c r="GK36" i="2"/>
  <c r="GJ36" i="2"/>
  <c r="GI36" i="2"/>
  <c r="GH36" i="2"/>
  <c r="GG36" i="2"/>
  <c r="GF36" i="2"/>
  <c r="GE36" i="2"/>
  <c r="GD36" i="2"/>
  <c r="GC36" i="2"/>
  <c r="GB36" i="2"/>
  <c r="GA36" i="2"/>
  <c r="FZ36" i="2"/>
  <c r="FY36" i="2"/>
  <c r="FX36" i="2"/>
  <c r="FW36" i="2"/>
  <c r="FV36" i="2"/>
  <c r="FU36" i="2"/>
  <c r="FT36" i="2"/>
  <c r="FS36" i="2"/>
  <c r="FR36" i="2"/>
  <c r="FQ36" i="2"/>
  <c r="FP36" i="2"/>
  <c r="FO36" i="2"/>
  <c r="FN36" i="2"/>
  <c r="FM36" i="2"/>
  <c r="FL36" i="2"/>
  <c r="FK36" i="2"/>
  <c r="FJ36" i="2"/>
  <c r="FI36" i="2"/>
  <c r="FH36" i="2"/>
  <c r="FG36" i="2"/>
  <c r="FF36" i="2"/>
  <c r="FE36" i="2"/>
  <c r="FD36" i="2"/>
  <c r="FC36" i="2"/>
  <c r="FB36" i="2"/>
  <c r="FA36" i="2"/>
  <c r="EZ36" i="2"/>
  <c r="EY36" i="2"/>
  <c r="EX36" i="2"/>
  <c r="EW36" i="2"/>
  <c r="EV36" i="2"/>
  <c r="EU36" i="2"/>
  <c r="ET36" i="2"/>
  <c r="ES36" i="2"/>
  <c r="ER36" i="2"/>
  <c r="EQ36" i="2"/>
  <c r="EP36" i="2"/>
  <c r="EO36" i="2"/>
  <c r="EN36" i="2"/>
  <c r="EM36" i="2"/>
  <c r="EL36" i="2"/>
  <c r="EK36" i="2"/>
  <c r="EJ36" i="2"/>
  <c r="EI36" i="2"/>
  <c r="EH36" i="2"/>
  <c r="EG36" i="2"/>
  <c r="EF36" i="2"/>
  <c r="EE36" i="2"/>
  <c r="ED36" i="2"/>
  <c r="EC36" i="2"/>
  <c r="EB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O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W36" i="2"/>
  <c r="GN35" i="2"/>
  <c r="GM35" i="2"/>
  <c r="GL35" i="2"/>
  <c r="GK35" i="2"/>
  <c r="GJ35" i="2"/>
  <c r="GI35" i="2"/>
  <c r="GH35" i="2"/>
  <c r="GG35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FN35" i="2"/>
  <c r="FM35" i="2"/>
  <c r="FL35" i="2"/>
  <c r="FK35" i="2"/>
  <c r="FJ35" i="2"/>
  <c r="FI35" i="2"/>
  <c r="FH35" i="2"/>
  <c r="FG35" i="2"/>
  <c r="FF35" i="2"/>
  <c r="FE35" i="2"/>
  <c r="FD35" i="2"/>
  <c r="FC35" i="2"/>
  <c r="FB35" i="2"/>
  <c r="FA35" i="2"/>
  <c r="EZ35" i="2"/>
  <c r="EY35" i="2"/>
  <c r="EX35" i="2"/>
  <c r="EW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GN34" i="2"/>
  <c r="GM34" i="2"/>
  <c r="GL34" i="2"/>
  <c r="GK34" i="2"/>
  <c r="GJ34" i="2"/>
  <c r="GI34" i="2"/>
  <c r="GH34" i="2"/>
  <c r="GG34" i="2"/>
  <c r="GF34" i="2"/>
  <c r="GE34" i="2"/>
  <c r="GD34" i="2"/>
  <c r="GC34" i="2"/>
  <c r="GB34" i="2"/>
  <c r="GA34" i="2"/>
  <c r="FZ34" i="2"/>
  <c r="FY34" i="2"/>
  <c r="FX34" i="2"/>
  <c r="FW34" i="2"/>
  <c r="FV34" i="2"/>
  <c r="FU34" i="2"/>
  <c r="FT34" i="2"/>
  <c r="FS34" i="2"/>
  <c r="FR34" i="2"/>
  <c r="FQ34" i="2"/>
  <c r="FP34" i="2"/>
  <c r="FO34" i="2"/>
  <c r="FN34" i="2"/>
  <c r="FM34" i="2"/>
  <c r="FL34" i="2"/>
  <c r="FK34" i="2"/>
  <c r="FJ34" i="2"/>
  <c r="FI34" i="2"/>
  <c r="FH34" i="2"/>
  <c r="FG34" i="2"/>
  <c r="FF34" i="2"/>
  <c r="FE34" i="2"/>
  <c r="FD34" i="2"/>
  <c r="FC34" i="2"/>
  <c r="FB34" i="2"/>
  <c r="FA34" i="2"/>
  <c r="EZ34" i="2"/>
  <c r="EY34" i="2"/>
  <c r="EX34" i="2"/>
  <c r="EW34" i="2"/>
  <c r="EV34" i="2"/>
  <c r="EU34" i="2"/>
  <c r="ET34" i="2"/>
  <c r="ES34" i="2"/>
  <c r="ER34" i="2"/>
  <c r="EQ34" i="2"/>
  <c r="EP34" i="2"/>
  <c r="EO34" i="2"/>
  <c r="EN34" i="2"/>
  <c r="EM34" i="2"/>
  <c r="EL34" i="2"/>
  <c r="EK34" i="2"/>
  <c r="EJ34" i="2"/>
  <c r="EI34" i="2"/>
  <c r="EH34" i="2"/>
  <c r="EG34" i="2"/>
  <c r="EF34" i="2"/>
  <c r="EE34" i="2"/>
  <c r="ED34" i="2"/>
  <c r="EC34" i="2"/>
  <c r="EB34" i="2"/>
  <c r="EA34" i="2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GN33" i="2"/>
  <c r="GM33" i="2"/>
  <c r="GL33" i="2"/>
  <c r="GK33" i="2"/>
  <c r="GJ33" i="2"/>
  <c r="GI33" i="2"/>
  <c r="GH33" i="2"/>
  <c r="GG33" i="2"/>
  <c r="GF33" i="2"/>
  <c r="GE33" i="2"/>
  <c r="GD33" i="2"/>
  <c r="GC33" i="2"/>
  <c r="GB33" i="2"/>
  <c r="GA33" i="2"/>
  <c r="FZ33" i="2"/>
  <c r="FY33" i="2"/>
  <c r="FX33" i="2"/>
  <c r="FW33" i="2"/>
  <c r="FV33" i="2"/>
  <c r="FU33" i="2"/>
  <c r="FT33" i="2"/>
  <c r="FS33" i="2"/>
  <c r="FR33" i="2"/>
  <c r="FQ33" i="2"/>
  <c r="FP33" i="2"/>
  <c r="FO33" i="2"/>
  <c r="FN33" i="2"/>
  <c r="FM33" i="2"/>
  <c r="FL33" i="2"/>
  <c r="FK33" i="2"/>
  <c r="FJ33" i="2"/>
  <c r="FI33" i="2"/>
  <c r="FH33" i="2"/>
  <c r="FG33" i="2"/>
  <c r="FF33" i="2"/>
  <c r="FE33" i="2"/>
  <c r="FD33" i="2"/>
  <c r="FC33" i="2"/>
  <c r="FB33" i="2"/>
  <c r="FA33" i="2"/>
  <c r="EZ33" i="2"/>
  <c r="EY33" i="2"/>
  <c r="EX33" i="2"/>
  <c r="EW33" i="2"/>
  <c r="EV33" i="2"/>
  <c r="EU33" i="2"/>
  <c r="ET33" i="2"/>
  <c r="ES33" i="2"/>
  <c r="ER33" i="2"/>
  <c r="EQ33" i="2"/>
  <c r="EP33" i="2"/>
  <c r="EO33" i="2"/>
  <c r="EN33" i="2"/>
  <c r="EM33" i="2"/>
  <c r="EL33" i="2"/>
  <c r="EK33" i="2"/>
  <c r="EJ33" i="2"/>
  <c r="EI33" i="2"/>
  <c r="EH33" i="2"/>
  <c r="EG33" i="2"/>
  <c r="EF33" i="2"/>
  <c r="EE33" i="2"/>
  <c r="ED33" i="2"/>
  <c r="EC33" i="2"/>
  <c r="EB33" i="2"/>
  <c r="EA33" i="2"/>
  <c r="DZ33" i="2"/>
  <c r="DY33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L33" i="2"/>
  <c r="DK33" i="2"/>
  <c r="DJ33" i="2"/>
  <c r="DI33" i="2"/>
  <c r="DH33" i="2"/>
  <c r="DG33" i="2"/>
  <c r="DF33" i="2"/>
  <c r="DE33" i="2"/>
  <c r="DD33" i="2"/>
  <c r="DC33" i="2"/>
  <c r="DB33" i="2"/>
  <c r="DA33" i="2"/>
  <c r="CZ33" i="2"/>
  <c r="CY33" i="2"/>
  <c r="GN32" i="2"/>
  <c r="GM32" i="2"/>
  <c r="GL32" i="2"/>
  <c r="GK32" i="2"/>
  <c r="GJ32" i="2"/>
  <c r="GI32" i="2"/>
  <c r="GH32" i="2"/>
  <c r="GG32" i="2"/>
  <c r="GF32" i="2"/>
  <c r="GE32" i="2"/>
  <c r="GD32" i="2"/>
  <c r="GC32" i="2"/>
  <c r="GB32" i="2"/>
  <c r="GA32" i="2"/>
  <c r="FZ32" i="2"/>
  <c r="FY32" i="2"/>
  <c r="FX32" i="2"/>
  <c r="FW32" i="2"/>
  <c r="FV32" i="2"/>
  <c r="FU32" i="2"/>
  <c r="FT32" i="2"/>
  <c r="FS32" i="2"/>
  <c r="FR32" i="2"/>
  <c r="FQ32" i="2"/>
  <c r="FP32" i="2"/>
  <c r="FO32" i="2"/>
  <c r="FN32" i="2"/>
  <c r="FM32" i="2"/>
  <c r="FL32" i="2"/>
  <c r="FK32" i="2"/>
  <c r="FJ32" i="2"/>
  <c r="FI32" i="2"/>
  <c r="FH32" i="2"/>
  <c r="FG32" i="2"/>
  <c r="FF32" i="2"/>
  <c r="FE32" i="2"/>
  <c r="FD32" i="2"/>
  <c r="FC32" i="2"/>
  <c r="FB32" i="2"/>
  <c r="FA32" i="2"/>
  <c r="EZ32" i="2"/>
  <c r="EY32" i="2"/>
  <c r="EX32" i="2"/>
  <c r="EW32" i="2"/>
  <c r="EV32" i="2"/>
  <c r="EU32" i="2"/>
  <c r="ET32" i="2"/>
  <c r="ES32" i="2"/>
  <c r="ER32" i="2"/>
  <c r="EQ32" i="2"/>
  <c r="EP32" i="2"/>
  <c r="EO32" i="2"/>
  <c r="EN32" i="2"/>
  <c r="EM32" i="2"/>
  <c r="EL32" i="2"/>
  <c r="EK32" i="2"/>
  <c r="EJ32" i="2"/>
  <c r="EI32" i="2"/>
  <c r="EH32" i="2"/>
  <c r="EG32" i="2"/>
  <c r="EF32" i="2"/>
  <c r="EE32" i="2"/>
  <c r="ED32" i="2"/>
  <c r="EC32" i="2"/>
  <c r="EB32" i="2"/>
  <c r="EA32" i="2"/>
  <c r="DZ32" i="2"/>
  <c r="DY32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L32" i="2"/>
  <c r="DK32" i="2"/>
  <c r="DJ32" i="2"/>
  <c r="DI32" i="2"/>
  <c r="DH32" i="2"/>
  <c r="DG32" i="2"/>
  <c r="DF32" i="2"/>
  <c r="DE32" i="2"/>
  <c r="DD32" i="2"/>
  <c r="DC32" i="2"/>
  <c r="DB32" i="2"/>
  <c r="DA32" i="2"/>
  <c r="CZ32" i="2"/>
  <c r="CY32" i="2"/>
  <c r="B29" i="3" s="1"/>
  <c r="GN31" i="2"/>
  <c r="GM31" i="2"/>
  <c r="GL31" i="2"/>
  <c r="GK31" i="2"/>
  <c r="GJ31" i="2"/>
  <c r="GI31" i="2"/>
  <c r="GH31" i="2"/>
  <c r="GG31" i="2"/>
  <c r="GF31" i="2"/>
  <c r="GE31" i="2"/>
  <c r="GD31" i="2"/>
  <c r="GC31" i="2"/>
  <c r="GB31" i="2"/>
  <c r="GA31" i="2"/>
  <c r="FZ31" i="2"/>
  <c r="FY31" i="2"/>
  <c r="FX31" i="2"/>
  <c r="FW31" i="2"/>
  <c r="FV31" i="2"/>
  <c r="FU31" i="2"/>
  <c r="FT31" i="2"/>
  <c r="FS31" i="2"/>
  <c r="FR31" i="2"/>
  <c r="FQ31" i="2"/>
  <c r="FP31" i="2"/>
  <c r="FO31" i="2"/>
  <c r="FN31" i="2"/>
  <c r="FM31" i="2"/>
  <c r="FL31" i="2"/>
  <c r="FK31" i="2"/>
  <c r="FJ31" i="2"/>
  <c r="FI31" i="2"/>
  <c r="FH31" i="2"/>
  <c r="FG31" i="2"/>
  <c r="FF31" i="2"/>
  <c r="FE31" i="2"/>
  <c r="FD31" i="2"/>
  <c r="FC31" i="2"/>
  <c r="FB31" i="2"/>
  <c r="FA31" i="2"/>
  <c r="EZ31" i="2"/>
  <c r="EY31" i="2"/>
  <c r="EX31" i="2"/>
  <c r="EW31" i="2"/>
  <c r="EV31" i="2"/>
  <c r="EU31" i="2"/>
  <c r="ET31" i="2"/>
  <c r="ES31" i="2"/>
  <c r="ER31" i="2"/>
  <c r="EQ31" i="2"/>
  <c r="EP31" i="2"/>
  <c r="EO31" i="2"/>
  <c r="EN31" i="2"/>
  <c r="EM31" i="2"/>
  <c r="EL31" i="2"/>
  <c r="EK31" i="2"/>
  <c r="EJ31" i="2"/>
  <c r="EI31" i="2"/>
  <c r="EH31" i="2"/>
  <c r="EG31" i="2"/>
  <c r="EF31" i="2"/>
  <c r="EE31" i="2"/>
  <c r="ED31" i="2"/>
  <c r="EC31" i="2"/>
  <c r="EB31" i="2"/>
  <c r="EA31" i="2"/>
  <c r="DZ31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W31" i="2"/>
  <c r="GN30" i="2"/>
  <c r="GM30" i="2"/>
  <c r="GL30" i="2"/>
  <c r="GK30" i="2"/>
  <c r="GJ30" i="2"/>
  <c r="GI30" i="2"/>
  <c r="GH30" i="2"/>
  <c r="GG30" i="2"/>
  <c r="GF30" i="2"/>
  <c r="GE30" i="2"/>
  <c r="GD30" i="2"/>
  <c r="GC30" i="2"/>
  <c r="GB30" i="2"/>
  <c r="GA30" i="2"/>
  <c r="FZ30" i="2"/>
  <c r="FY30" i="2"/>
  <c r="FX30" i="2"/>
  <c r="FW30" i="2"/>
  <c r="FV30" i="2"/>
  <c r="FU30" i="2"/>
  <c r="FT30" i="2"/>
  <c r="FS30" i="2"/>
  <c r="FR30" i="2"/>
  <c r="FQ30" i="2"/>
  <c r="FP30" i="2"/>
  <c r="FO30" i="2"/>
  <c r="FN30" i="2"/>
  <c r="FM30" i="2"/>
  <c r="FL30" i="2"/>
  <c r="FK30" i="2"/>
  <c r="FJ30" i="2"/>
  <c r="FI30" i="2"/>
  <c r="FH30" i="2"/>
  <c r="FG30" i="2"/>
  <c r="FF30" i="2"/>
  <c r="FE30" i="2"/>
  <c r="FD30" i="2"/>
  <c r="FC30" i="2"/>
  <c r="FB30" i="2"/>
  <c r="FA30" i="2"/>
  <c r="EZ30" i="2"/>
  <c r="EY30" i="2"/>
  <c r="EX30" i="2"/>
  <c r="EW30" i="2"/>
  <c r="EV30" i="2"/>
  <c r="EU30" i="2"/>
  <c r="ET30" i="2"/>
  <c r="ES30" i="2"/>
  <c r="ER30" i="2"/>
  <c r="EQ30" i="2"/>
  <c r="EP30" i="2"/>
  <c r="EO30" i="2"/>
  <c r="EN30" i="2"/>
  <c r="EM30" i="2"/>
  <c r="EL30" i="2"/>
  <c r="EK30" i="2"/>
  <c r="EJ30" i="2"/>
  <c r="EI30" i="2"/>
  <c r="EH30" i="2"/>
  <c r="EG30" i="2"/>
  <c r="EF30" i="2"/>
  <c r="EE30" i="2"/>
  <c r="ED30" i="2"/>
  <c r="EC30" i="2"/>
  <c r="EB30" i="2"/>
  <c r="EA30" i="2"/>
  <c r="DZ30" i="2"/>
  <c r="DY30" i="2"/>
  <c r="DX30" i="2"/>
  <c r="DW30" i="2"/>
  <c r="DV30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DH30" i="2"/>
  <c r="DG30" i="2"/>
  <c r="DF30" i="2"/>
  <c r="DE30" i="2"/>
  <c r="DD30" i="2"/>
  <c r="DC30" i="2"/>
  <c r="DB30" i="2"/>
  <c r="DA30" i="2"/>
  <c r="CZ30" i="2"/>
  <c r="CY30" i="2"/>
  <c r="GN29" i="2"/>
  <c r="GM29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FO29" i="2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FA29" i="2"/>
  <c r="EZ29" i="2"/>
  <c r="EY29" i="2"/>
  <c r="EX29" i="2"/>
  <c r="EW29" i="2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DE29" i="2"/>
  <c r="DD29" i="2"/>
  <c r="DC29" i="2"/>
  <c r="DB29" i="2"/>
  <c r="DA29" i="2"/>
  <c r="CZ29" i="2"/>
  <c r="CY29" i="2"/>
  <c r="GN28" i="2"/>
  <c r="GM28" i="2"/>
  <c r="GL28" i="2"/>
  <c r="GK28" i="2"/>
  <c r="GJ28" i="2"/>
  <c r="GI28" i="2"/>
  <c r="GH28" i="2"/>
  <c r="GG28" i="2"/>
  <c r="GF28" i="2"/>
  <c r="GE28" i="2"/>
  <c r="GD28" i="2"/>
  <c r="GC28" i="2"/>
  <c r="GB28" i="2"/>
  <c r="GA28" i="2"/>
  <c r="FZ28" i="2"/>
  <c r="FY28" i="2"/>
  <c r="FX28" i="2"/>
  <c r="FW28" i="2"/>
  <c r="FV28" i="2"/>
  <c r="FU28" i="2"/>
  <c r="FT28" i="2"/>
  <c r="FS28" i="2"/>
  <c r="FR28" i="2"/>
  <c r="FQ28" i="2"/>
  <c r="FP28" i="2"/>
  <c r="FO28" i="2"/>
  <c r="FN28" i="2"/>
  <c r="FM28" i="2"/>
  <c r="FL28" i="2"/>
  <c r="FK28" i="2"/>
  <c r="FJ28" i="2"/>
  <c r="FI28" i="2"/>
  <c r="FH28" i="2"/>
  <c r="FG28" i="2"/>
  <c r="FF28" i="2"/>
  <c r="FE28" i="2"/>
  <c r="FD28" i="2"/>
  <c r="FC28" i="2"/>
  <c r="FB28" i="2"/>
  <c r="FA28" i="2"/>
  <c r="EZ28" i="2"/>
  <c r="EY28" i="2"/>
  <c r="EX28" i="2"/>
  <c r="EW28" i="2"/>
  <c r="EV28" i="2"/>
  <c r="EU28" i="2"/>
  <c r="ET28" i="2"/>
  <c r="ES28" i="2"/>
  <c r="ER28" i="2"/>
  <c r="EQ28" i="2"/>
  <c r="EP28" i="2"/>
  <c r="EO28" i="2"/>
  <c r="EN28" i="2"/>
  <c r="EM28" i="2"/>
  <c r="EL28" i="2"/>
  <c r="EK28" i="2"/>
  <c r="EJ28" i="2"/>
  <c r="EI28" i="2"/>
  <c r="EH28" i="2"/>
  <c r="EG28" i="2"/>
  <c r="EF28" i="2"/>
  <c r="EE28" i="2"/>
  <c r="ED28" i="2"/>
  <c r="EC28" i="2"/>
  <c r="EB28" i="2"/>
  <c r="EA28" i="2"/>
  <c r="DZ28" i="2"/>
  <c r="DY28" i="2"/>
  <c r="DX28" i="2"/>
  <c r="DW28" i="2"/>
  <c r="DV28" i="2"/>
  <c r="DU28" i="2"/>
  <c r="DT28" i="2"/>
  <c r="DS28" i="2"/>
  <c r="DR28" i="2"/>
  <c r="DQ28" i="2"/>
  <c r="DP28" i="2"/>
  <c r="DO28" i="2"/>
  <c r="DN28" i="2"/>
  <c r="DM28" i="2"/>
  <c r="DL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GN27" i="2"/>
  <c r="GM27" i="2"/>
  <c r="GL27" i="2"/>
  <c r="GK27" i="2"/>
  <c r="GJ27" i="2"/>
  <c r="GI27" i="2"/>
  <c r="GH27" i="2"/>
  <c r="GG27" i="2"/>
  <c r="GF27" i="2"/>
  <c r="GE27" i="2"/>
  <c r="GD27" i="2"/>
  <c r="GC27" i="2"/>
  <c r="GB27" i="2"/>
  <c r="GA27" i="2"/>
  <c r="FZ27" i="2"/>
  <c r="FY27" i="2"/>
  <c r="FX27" i="2"/>
  <c r="FW27" i="2"/>
  <c r="FV27" i="2"/>
  <c r="FU27" i="2"/>
  <c r="FT27" i="2"/>
  <c r="FS27" i="2"/>
  <c r="FR27" i="2"/>
  <c r="FQ27" i="2"/>
  <c r="FP27" i="2"/>
  <c r="FO27" i="2"/>
  <c r="FN27" i="2"/>
  <c r="FM27" i="2"/>
  <c r="FL27" i="2"/>
  <c r="FK27" i="2"/>
  <c r="FJ27" i="2"/>
  <c r="FI27" i="2"/>
  <c r="FH27" i="2"/>
  <c r="FG27" i="2"/>
  <c r="FF27" i="2"/>
  <c r="FE27" i="2"/>
  <c r="FD27" i="2"/>
  <c r="FC27" i="2"/>
  <c r="FB27" i="2"/>
  <c r="FA27" i="2"/>
  <c r="EZ27" i="2"/>
  <c r="EY27" i="2"/>
  <c r="EX27" i="2"/>
  <c r="EW27" i="2"/>
  <c r="EV27" i="2"/>
  <c r="EU27" i="2"/>
  <c r="ET27" i="2"/>
  <c r="ES27" i="2"/>
  <c r="ER27" i="2"/>
  <c r="EQ27" i="2"/>
  <c r="EP27" i="2"/>
  <c r="EO27" i="2"/>
  <c r="EN27" i="2"/>
  <c r="EM27" i="2"/>
  <c r="EL27" i="2"/>
  <c r="EK27" i="2"/>
  <c r="EJ27" i="2"/>
  <c r="EI27" i="2"/>
  <c r="EH27" i="2"/>
  <c r="EG27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GN26" i="2"/>
  <c r="GM26" i="2"/>
  <c r="GL26" i="2"/>
  <c r="GK26" i="2"/>
  <c r="GJ26" i="2"/>
  <c r="GI26" i="2"/>
  <c r="GH26" i="2"/>
  <c r="GG26" i="2"/>
  <c r="GF26" i="2"/>
  <c r="GE26" i="2"/>
  <c r="GD26" i="2"/>
  <c r="GC26" i="2"/>
  <c r="GB26" i="2"/>
  <c r="GA26" i="2"/>
  <c r="FZ26" i="2"/>
  <c r="FY26" i="2"/>
  <c r="FX26" i="2"/>
  <c r="FW26" i="2"/>
  <c r="FV26" i="2"/>
  <c r="FU26" i="2"/>
  <c r="FT26" i="2"/>
  <c r="FS26" i="2"/>
  <c r="FR26" i="2"/>
  <c r="FQ26" i="2"/>
  <c r="FP26" i="2"/>
  <c r="FO26" i="2"/>
  <c r="FN26" i="2"/>
  <c r="FM26" i="2"/>
  <c r="FL26" i="2"/>
  <c r="FK26" i="2"/>
  <c r="FJ26" i="2"/>
  <c r="FI26" i="2"/>
  <c r="FH26" i="2"/>
  <c r="FG26" i="2"/>
  <c r="FF26" i="2"/>
  <c r="FE26" i="2"/>
  <c r="FD26" i="2"/>
  <c r="FC26" i="2"/>
  <c r="FB26" i="2"/>
  <c r="FA26" i="2"/>
  <c r="EZ26" i="2"/>
  <c r="EY26" i="2"/>
  <c r="EX26" i="2"/>
  <c r="EW26" i="2"/>
  <c r="EV26" i="2"/>
  <c r="EU26" i="2"/>
  <c r="ET26" i="2"/>
  <c r="ES26" i="2"/>
  <c r="ER26" i="2"/>
  <c r="EQ26" i="2"/>
  <c r="EP26" i="2"/>
  <c r="EO26" i="2"/>
  <c r="EN26" i="2"/>
  <c r="EM26" i="2"/>
  <c r="EL26" i="2"/>
  <c r="EK26" i="2"/>
  <c r="EJ26" i="2"/>
  <c r="EI26" i="2"/>
  <c r="EH26" i="2"/>
  <c r="EG26" i="2"/>
  <c r="EF26" i="2"/>
  <c r="EE26" i="2"/>
  <c r="ED26" i="2"/>
  <c r="EC26" i="2"/>
  <c r="EB26" i="2"/>
  <c r="EA26" i="2"/>
  <c r="DZ26" i="2"/>
  <c r="DY26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L26" i="2"/>
  <c r="DK26" i="2"/>
  <c r="DJ26" i="2"/>
  <c r="DI26" i="2"/>
  <c r="DH26" i="2"/>
  <c r="DG26" i="2"/>
  <c r="DF26" i="2"/>
  <c r="DE26" i="2"/>
  <c r="DD26" i="2"/>
  <c r="DC26" i="2"/>
  <c r="DB26" i="2"/>
  <c r="DA26" i="2"/>
  <c r="CZ26" i="2"/>
  <c r="CY26" i="2"/>
  <c r="CW26" i="2"/>
  <c r="GN25" i="2"/>
  <c r="GM25" i="2"/>
  <c r="GL25" i="2"/>
  <c r="GK25" i="2"/>
  <c r="GJ25" i="2"/>
  <c r="GI25" i="2"/>
  <c r="GH25" i="2"/>
  <c r="GG25" i="2"/>
  <c r="GF25" i="2"/>
  <c r="GE25" i="2"/>
  <c r="GD25" i="2"/>
  <c r="GC25" i="2"/>
  <c r="GB25" i="2"/>
  <c r="GA25" i="2"/>
  <c r="FZ25" i="2"/>
  <c r="FY25" i="2"/>
  <c r="FX25" i="2"/>
  <c r="FW25" i="2"/>
  <c r="FV25" i="2"/>
  <c r="FU25" i="2"/>
  <c r="FT25" i="2"/>
  <c r="FS25" i="2"/>
  <c r="FR25" i="2"/>
  <c r="FQ25" i="2"/>
  <c r="FP25" i="2"/>
  <c r="FO25" i="2"/>
  <c r="FN25" i="2"/>
  <c r="FM25" i="2"/>
  <c r="FL25" i="2"/>
  <c r="FK25" i="2"/>
  <c r="FJ25" i="2"/>
  <c r="FI25" i="2"/>
  <c r="FH25" i="2"/>
  <c r="FG25" i="2"/>
  <c r="FF25" i="2"/>
  <c r="FE25" i="2"/>
  <c r="FD25" i="2"/>
  <c r="FC25" i="2"/>
  <c r="FB25" i="2"/>
  <c r="FA25" i="2"/>
  <c r="EZ25" i="2"/>
  <c r="EY25" i="2"/>
  <c r="EX25" i="2"/>
  <c r="EW25" i="2"/>
  <c r="EV25" i="2"/>
  <c r="EU25" i="2"/>
  <c r="ET25" i="2"/>
  <c r="ES25" i="2"/>
  <c r="ER25" i="2"/>
  <c r="EQ25" i="2"/>
  <c r="EP25" i="2"/>
  <c r="EO25" i="2"/>
  <c r="EN25" i="2"/>
  <c r="EM25" i="2"/>
  <c r="EL25" i="2"/>
  <c r="EK25" i="2"/>
  <c r="EJ25" i="2"/>
  <c r="EI25" i="2"/>
  <c r="EH25" i="2"/>
  <c r="EG25" i="2"/>
  <c r="EF25" i="2"/>
  <c r="EE25" i="2"/>
  <c r="ED25" i="2"/>
  <c r="EC25" i="2"/>
  <c r="EB25" i="2"/>
  <c r="EA25" i="2"/>
  <c r="DZ25" i="2"/>
  <c r="DY25" i="2"/>
  <c r="DX25" i="2"/>
  <c r="DW25" i="2"/>
  <c r="DV25" i="2"/>
  <c r="DU25" i="2"/>
  <c r="DT25" i="2"/>
  <c r="DS25" i="2"/>
  <c r="DR25" i="2"/>
  <c r="DQ25" i="2"/>
  <c r="DP25" i="2"/>
  <c r="DO25" i="2"/>
  <c r="DN25" i="2"/>
  <c r="DM25" i="2"/>
  <c r="DL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GN24" i="2"/>
  <c r="GM24" i="2"/>
  <c r="GL24" i="2"/>
  <c r="GK24" i="2"/>
  <c r="GJ24" i="2"/>
  <c r="GI24" i="2"/>
  <c r="GH24" i="2"/>
  <c r="GG24" i="2"/>
  <c r="GF24" i="2"/>
  <c r="GE24" i="2"/>
  <c r="GD24" i="2"/>
  <c r="GC24" i="2"/>
  <c r="GB24" i="2"/>
  <c r="GA24" i="2"/>
  <c r="FZ24" i="2"/>
  <c r="FY24" i="2"/>
  <c r="FX24" i="2"/>
  <c r="FW24" i="2"/>
  <c r="FV24" i="2"/>
  <c r="FU24" i="2"/>
  <c r="FT24" i="2"/>
  <c r="FS24" i="2"/>
  <c r="FR24" i="2"/>
  <c r="FQ24" i="2"/>
  <c r="FP24" i="2"/>
  <c r="FO24" i="2"/>
  <c r="FN24" i="2"/>
  <c r="FM24" i="2"/>
  <c r="FL24" i="2"/>
  <c r="FK24" i="2"/>
  <c r="FJ24" i="2"/>
  <c r="FI24" i="2"/>
  <c r="FH24" i="2"/>
  <c r="FG24" i="2"/>
  <c r="FF24" i="2"/>
  <c r="FE24" i="2"/>
  <c r="FD24" i="2"/>
  <c r="FC24" i="2"/>
  <c r="FB24" i="2"/>
  <c r="FA24" i="2"/>
  <c r="EZ24" i="2"/>
  <c r="EY24" i="2"/>
  <c r="EX24" i="2"/>
  <c r="EW24" i="2"/>
  <c r="EV24" i="2"/>
  <c r="EU24" i="2"/>
  <c r="ET24" i="2"/>
  <c r="ES24" i="2"/>
  <c r="ER24" i="2"/>
  <c r="EQ24" i="2"/>
  <c r="EP24" i="2"/>
  <c r="EO24" i="2"/>
  <c r="EN24" i="2"/>
  <c r="EM24" i="2"/>
  <c r="EL24" i="2"/>
  <c r="EK24" i="2"/>
  <c r="EJ24" i="2"/>
  <c r="EI24" i="2"/>
  <c r="EH24" i="2"/>
  <c r="EG24" i="2"/>
  <c r="EF24" i="2"/>
  <c r="EE24" i="2"/>
  <c r="ED24" i="2"/>
  <c r="EC24" i="2"/>
  <c r="EB24" i="2"/>
  <c r="EA24" i="2"/>
  <c r="DZ24" i="2"/>
  <c r="DY24" i="2"/>
  <c r="DX24" i="2"/>
  <c r="DW24" i="2"/>
  <c r="DV24" i="2"/>
  <c r="DU24" i="2"/>
  <c r="DT24" i="2"/>
  <c r="DS24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B21" i="3" s="1"/>
  <c r="CZ24" i="2"/>
  <c r="CY24" i="2"/>
  <c r="GN23" i="2"/>
  <c r="GM23" i="2"/>
  <c r="GL23" i="2"/>
  <c r="GK23" i="2"/>
  <c r="GJ23" i="2"/>
  <c r="GI23" i="2"/>
  <c r="GH23" i="2"/>
  <c r="GG23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FC23" i="2"/>
  <c r="FB23" i="2"/>
  <c r="FA23" i="2"/>
  <c r="EZ23" i="2"/>
  <c r="EY23" i="2"/>
  <c r="EX23" i="2"/>
  <c r="EW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DK23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GN22" i="2"/>
  <c r="GM22" i="2"/>
  <c r="GL22" i="2"/>
  <c r="GK22" i="2"/>
  <c r="GJ22" i="2"/>
  <c r="GI22" i="2"/>
  <c r="GH22" i="2"/>
  <c r="GG22" i="2"/>
  <c r="GF22" i="2"/>
  <c r="GE22" i="2"/>
  <c r="GD22" i="2"/>
  <c r="GC22" i="2"/>
  <c r="GB22" i="2"/>
  <c r="GA22" i="2"/>
  <c r="FZ22" i="2"/>
  <c r="FY22" i="2"/>
  <c r="FX22" i="2"/>
  <c r="FW22" i="2"/>
  <c r="FV22" i="2"/>
  <c r="FU22" i="2"/>
  <c r="FT22" i="2"/>
  <c r="FS22" i="2"/>
  <c r="FR22" i="2"/>
  <c r="FQ22" i="2"/>
  <c r="FP22" i="2"/>
  <c r="FO22" i="2"/>
  <c r="FN22" i="2"/>
  <c r="FM22" i="2"/>
  <c r="FL22" i="2"/>
  <c r="FK22" i="2"/>
  <c r="FJ22" i="2"/>
  <c r="FI22" i="2"/>
  <c r="FH22" i="2"/>
  <c r="FG22" i="2"/>
  <c r="FF22" i="2"/>
  <c r="FE22" i="2"/>
  <c r="FD22" i="2"/>
  <c r="FC22" i="2"/>
  <c r="FB22" i="2"/>
  <c r="FA22" i="2"/>
  <c r="EZ22" i="2"/>
  <c r="EY22" i="2"/>
  <c r="EX22" i="2"/>
  <c r="EW22" i="2"/>
  <c r="EV22" i="2"/>
  <c r="EU22" i="2"/>
  <c r="ET22" i="2"/>
  <c r="ES22" i="2"/>
  <c r="ER22" i="2"/>
  <c r="EQ22" i="2"/>
  <c r="EP22" i="2"/>
  <c r="EO22" i="2"/>
  <c r="EN22" i="2"/>
  <c r="EM22" i="2"/>
  <c r="EL22" i="2"/>
  <c r="EK22" i="2"/>
  <c r="EJ22" i="2"/>
  <c r="EI22" i="2"/>
  <c r="EH22" i="2"/>
  <c r="EG22" i="2"/>
  <c r="EF22" i="2"/>
  <c r="EE22" i="2"/>
  <c r="ED22" i="2"/>
  <c r="EC22" i="2"/>
  <c r="EB22" i="2"/>
  <c r="EA22" i="2"/>
  <c r="DZ22" i="2"/>
  <c r="DY22" i="2"/>
  <c r="DX22" i="2"/>
  <c r="DW22" i="2"/>
  <c r="DV22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GN21" i="2"/>
  <c r="GM21" i="2"/>
  <c r="GL21" i="2"/>
  <c r="GK21" i="2"/>
  <c r="GJ21" i="2"/>
  <c r="GI21" i="2"/>
  <c r="GH21" i="2"/>
  <c r="GG21" i="2"/>
  <c r="GF21" i="2"/>
  <c r="GE21" i="2"/>
  <c r="GD21" i="2"/>
  <c r="GC21" i="2"/>
  <c r="GB21" i="2"/>
  <c r="GA21" i="2"/>
  <c r="FZ21" i="2"/>
  <c r="FY21" i="2"/>
  <c r="FX21" i="2"/>
  <c r="FW21" i="2"/>
  <c r="FV21" i="2"/>
  <c r="FU21" i="2"/>
  <c r="FT21" i="2"/>
  <c r="FS21" i="2"/>
  <c r="FR21" i="2"/>
  <c r="FQ21" i="2"/>
  <c r="FP21" i="2"/>
  <c r="FO21" i="2"/>
  <c r="FN21" i="2"/>
  <c r="FM21" i="2"/>
  <c r="FL21" i="2"/>
  <c r="FK21" i="2"/>
  <c r="FJ21" i="2"/>
  <c r="FI21" i="2"/>
  <c r="FH21" i="2"/>
  <c r="FG21" i="2"/>
  <c r="FF21" i="2"/>
  <c r="FE21" i="2"/>
  <c r="FD21" i="2"/>
  <c r="FC21" i="2"/>
  <c r="FB21" i="2"/>
  <c r="FA21" i="2"/>
  <c r="EZ21" i="2"/>
  <c r="EY21" i="2"/>
  <c r="EX21" i="2"/>
  <c r="EW21" i="2"/>
  <c r="EV21" i="2"/>
  <c r="EU21" i="2"/>
  <c r="ET21" i="2"/>
  <c r="ES21" i="2"/>
  <c r="ER21" i="2"/>
  <c r="EQ21" i="2"/>
  <c r="EP21" i="2"/>
  <c r="EO21" i="2"/>
  <c r="EN21" i="2"/>
  <c r="EM21" i="2"/>
  <c r="EL21" i="2"/>
  <c r="EK21" i="2"/>
  <c r="EJ21" i="2"/>
  <c r="EI21" i="2"/>
  <c r="EH21" i="2"/>
  <c r="EG21" i="2"/>
  <c r="EF21" i="2"/>
  <c r="EE21" i="2"/>
  <c r="ED21" i="2"/>
  <c r="EC21" i="2"/>
  <c r="EB21" i="2"/>
  <c r="EA21" i="2"/>
  <c r="DZ21" i="2"/>
  <c r="DY21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L21" i="2"/>
  <c r="DK21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GN20" i="2"/>
  <c r="GM20" i="2"/>
  <c r="GL20" i="2"/>
  <c r="GK20" i="2"/>
  <c r="GJ20" i="2"/>
  <c r="GI20" i="2"/>
  <c r="GH20" i="2"/>
  <c r="GG20" i="2"/>
  <c r="GF20" i="2"/>
  <c r="GE20" i="2"/>
  <c r="GD20" i="2"/>
  <c r="GC20" i="2"/>
  <c r="GB20" i="2"/>
  <c r="GA20" i="2"/>
  <c r="FZ20" i="2"/>
  <c r="FY20" i="2"/>
  <c r="FX20" i="2"/>
  <c r="FW20" i="2"/>
  <c r="FV20" i="2"/>
  <c r="FU20" i="2"/>
  <c r="FT20" i="2"/>
  <c r="FS20" i="2"/>
  <c r="FR20" i="2"/>
  <c r="FQ20" i="2"/>
  <c r="FP20" i="2"/>
  <c r="FO20" i="2"/>
  <c r="FN20" i="2"/>
  <c r="FM20" i="2"/>
  <c r="FL20" i="2"/>
  <c r="FK20" i="2"/>
  <c r="FJ20" i="2"/>
  <c r="FI20" i="2"/>
  <c r="FH20" i="2"/>
  <c r="FG20" i="2"/>
  <c r="FF20" i="2"/>
  <c r="FE20" i="2"/>
  <c r="FD20" i="2"/>
  <c r="FC20" i="2"/>
  <c r="FB20" i="2"/>
  <c r="FA20" i="2"/>
  <c r="EZ20" i="2"/>
  <c r="EY20" i="2"/>
  <c r="EX20" i="2"/>
  <c r="EW20" i="2"/>
  <c r="EV20" i="2"/>
  <c r="EU20" i="2"/>
  <c r="ET20" i="2"/>
  <c r="ES20" i="2"/>
  <c r="ER20" i="2"/>
  <c r="EQ20" i="2"/>
  <c r="EP20" i="2"/>
  <c r="EO20" i="2"/>
  <c r="EN20" i="2"/>
  <c r="EM20" i="2"/>
  <c r="EL20" i="2"/>
  <c r="EK20" i="2"/>
  <c r="EJ20" i="2"/>
  <c r="EI20" i="2"/>
  <c r="EH20" i="2"/>
  <c r="EG20" i="2"/>
  <c r="EF20" i="2"/>
  <c r="EE20" i="2"/>
  <c r="ED20" i="2"/>
  <c r="EC20" i="2"/>
  <c r="EB20" i="2"/>
  <c r="EA20" i="2"/>
  <c r="DZ20" i="2"/>
  <c r="DY20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DJ20" i="2"/>
  <c r="DI20" i="2"/>
  <c r="DH20" i="2"/>
  <c r="DG20" i="2"/>
  <c r="DF20" i="2"/>
  <c r="DE20" i="2"/>
  <c r="DD20" i="2"/>
  <c r="DC20" i="2"/>
  <c r="DB20" i="2"/>
  <c r="DA20" i="2"/>
  <c r="CZ20" i="2"/>
  <c r="CY20" i="2"/>
  <c r="GN19" i="2"/>
  <c r="GM19" i="2"/>
  <c r="GL19" i="2"/>
  <c r="GK19" i="2"/>
  <c r="GJ19" i="2"/>
  <c r="GI19" i="2"/>
  <c r="GH19" i="2"/>
  <c r="GG19" i="2"/>
  <c r="GF19" i="2"/>
  <c r="GE19" i="2"/>
  <c r="GD19" i="2"/>
  <c r="GC19" i="2"/>
  <c r="GB19" i="2"/>
  <c r="GA19" i="2"/>
  <c r="FZ19" i="2"/>
  <c r="FY19" i="2"/>
  <c r="FX19" i="2"/>
  <c r="FW19" i="2"/>
  <c r="FV19" i="2"/>
  <c r="FU19" i="2"/>
  <c r="FT19" i="2"/>
  <c r="FS19" i="2"/>
  <c r="FR19" i="2"/>
  <c r="FQ19" i="2"/>
  <c r="FP19" i="2"/>
  <c r="FO19" i="2"/>
  <c r="FN19" i="2"/>
  <c r="FM19" i="2"/>
  <c r="FL19" i="2"/>
  <c r="FK19" i="2"/>
  <c r="FJ19" i="2"/>
  <c r="FI19" i="2"/>
  <c r="FH19" i="2"/>
  <c r="FG19" i="2"/>
  <c r="FF19" i="2"/>
  <c r="FE19" i="2"/>
  <c r="FD19" i="2"/>
  <c r="FC19" i="2"/>
  <c r="FB19" i="2"/>
  <c r="FA19" i="2"/>
  <c r="EZ19" i="2"/>
  <c r="EY19" i="2"/>
  <c r="EX19" i="2"/>
  <c r="EW19" i="2"/>
  <c r="EV19" i="2"/>
  <c r="EU19" i="2"/>
  <c r="ET19" i="2"/>
  <c r="ES19" i="2"/>
  <c r="ER19" i="2"/>
  <c r="EQ19" i="2"/>
  <c r="EP19" i="2"/>
  <c r="EO19" i="2"/>
  <c r="EN19" i="2"/>
  <c r="EM19" i="2"/>
  <c r="EL19" i="2"/>
  <c r="EK19" i="2"/>
  <c r="EJ19" i="2"/>
  <c r="EI19" i="2"/>
  <c r="EH19" i="2"/>
  <c r="EG19" i="2"/>
  <c r="EF19" i="2"/>
  <c r="EE19" i="2"/>
  <c r="ED19" i="2"/>
  <c r="EC19" i="2"/>
  <c r="EB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B16" i="3" s="1"/>
  <c r="C16" i="3" s="1"/>
  <c r="D16" i="3" s="1"/>
  <c r="GN18" i="2"/>
  <c r="GM18" i="2"/>
  <c r="GL18" i="2"/>
  <c r="GK18" i="2"/>
  <c r="GJ18" i="2"/>
  <c r="GI18" i="2"/>
  <c r="GH18" i="2"/>
  <c r="GG18" i="2"/>
  <c r="GF18" i="2"/>
  <c r="GE18" i="2"/>
  <c r="GD18" i="2"/>
  <c r="GC18" i="2"/>
  <c r="GB18" i="2"/>
  <c r="GA18" i="2"/>
  <c r="FZ18" i="2"/>
  <c r="FY18" i="2"/>
  <c r="FX18" i="2"/>
  <c r="FW18" i="2"/>
  <c r="FV18" i="2"/>
  <c r="FU18" i="2"/>
  <c r="FT18" i="2"/>
  <c r="FS18" i="2"/>
  <c r="FR18" i="2"/>
  <c r="FQ18" i="2"/>
  <c r="FP18" i="2"/>
  <c r="FO18" i="2"/>
  <c r="FN18" i="2"/>
  <c r="FM18" i="2"/>
  <c r="FL18" i="2"/>
  <c r="FK18" i="2"/>
  <c r="FJ18" i="2"/>
  <c r="FI18" i="2"/>
  <c r="FH18" i="2"/>
  <c r="FG18" i="2"/>
  <c r="FF18" i="2"/>
  <c r="FE18" i="2"/>
  <c r="FD18" i="2"/>
  <c r="FC18" i="2"/>
  <c r="FB18" i="2"/>
  <c r="FA18" i="2"/>
  <c r="EZ18" i="2"/>
  <c r="EY18" i="2"/>
  <c r="EX18" i="2"/>
  <c r="EW18" i="2"/>
  <c r="EV18" i="2"/>
  <c r="EU18" i="2"/>
  <c r="ET18" i="2"/>
  <c r="ES18" i="2"/>
  <c r="ER18" i="2"/>
  <c r="EQ18" i="2"/>
  <c r="EP18" i="2"/>
  <c r="EO18" i="2"/>
  <c r="EN18" i="2"/>
  <c r="EM18" i="2"/>
  <c r="EL18" i="2"/>
  <c r="EK18" i="2"/>
  <c r="EJ18" i="2"/>
  <c r="EI18" i="2"/>
  <c r="EH18" i="2"/>
  <c r="EG18" i="2"/>
  <c r="EF18" i="2"/>
  <c r="EE18" i="2"/>
  <c r="ED18" i="2"/>
  <c r="EC18" i="2"/>
  <c r="EB18" i="2"/>
  <c r="EA18" i="2"/>
  <c r="DZ18" i="2"/>
  <c r="DY18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GN17" i="2"/>
  <c r="GM17" i="2"/>
  <c r="GL17" i="2"/>
  <c r="GK17" i="2"/>
  <c r="GJ17" i="2"/>
  <c r="GI17" i="2"/>
  <c r="GH17" i="2"/>
  <c r="GG17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FB17" i="2"/>
  <c r="FA17" i="2"/>
  <c r="EZ17" i="2"/>
  <c r="EY17" i="2"/>
  <c r="EX17" i="2"/>
  <c r="EW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GN16" i="2"/>
  <c r="GM16" i="2"/>
  <c r="GL16" i="2"/>
  <c r="GK16" i="2"/>
  <c r="GJ16" i="2"/>
  <c r="GI16" i="2"/>
  <c r="GH16" i="2"/>
  <c r="GG16" i="2"/>
  <c r="GF16" i="2"/>
  <c r="GE16" i="2"/>
  <c r="GD16" i="2"/>
  <c r="GC16" i="2"/>
  <c r="GB16" i="2"/>
  <c r="GA16" i="2"/>
  <c r="FZ16" i="2"/>
  <c r="FY16" i="2"/>
  <c r="FX16" i="2"/>
  <c r="FW16" i="2"/>
  <c r="FV16" i="2"/>
  <c r="FU16" i="2"/>
  <c r="FT16" i="2"/>
  <c r="FS16" i="2"/>
  <c r="FR16" i="2"/>
  <c r="FQ16" i="2"/>
  <c r="FP16" i="2"/>
  <c r="FO16" i="2"/>
  <c r="FN16" i="2"/>
  <c r="FM16" i="2"/>
  <c r="FL16" i="2"/>
  <c r="FK16" i="2"/>
  <c r="FJ16" i="2"/>
  <c r="FI16" i="2"/>
  <c r="FH16" i="2"/>
  <c r="FG16" i="2"/>
  <c r="FF16" i="2"/>
  <c r="FE16" i="2"/>
  <c r="FD16" i="2"/>
  <c r="FC16" i="2"/>
  <c r="FB16" i="2"/>
  <c r="FA16" i="2"/>
  <c r="EZ16" i="2"/>
  <c r="EY16" i="2"/>
  <c r="EX16" i="2"/>
  <c r="EW16" i="2"/>
  <c r="EV16" i="2"/>
  <c r="EU16" i="2"/>
  <c r="ET16" i="2"/>
  <c r="ES16" i="2"/>
  <c r="ER16" i="2"/>
  <c r="EQ16" i="2"/>
  <c r="EP16" i="2"/>
  <c r="EO16" i="2"/>
  <c r="EN16" i="2"/>
  <c r="EM16" i="2"/>
  <c r="EL16" i="2"/>
  <c r="EK16" i="2"/>
  <c r="EJ16" i="2"/>
  <c r="EI16" i="2"/>
  <c r="EH16" i="2"/>
  <c r="EG16" i="2"/>
  <c r="EF16" i="2"/>
  <c r="EE16" i="2"/>
  <c r="ED16" i="2"/>
  <c r="EC16" i="2"/>
  <c r="EB16" i="2"/>
  <c r="EA16" i="2"/>
  <c r="DZ16" i="2"/>
  <c r="DY16" i="2"/>
  <c r="DX16" i="2"/>
  <c r="DW16" i="2"/>
  <c r="DV16" i="2"/>
  <c r="DU16" i="2"/>
  <c r="DT16" i="2"/>
  <c r="DS16" i="2"/>
  <c r="DR16" i="2"/>
  <c r="DQ16" i="2"/>
  <c r="DP16" i="2"/>
  <c r="DO16" i="2"/>
  <c r="DN16" i="2"/>
  <c r="DM16" i="2"/>
  <c r="DL16" i="2"/>
  <c r="DK16" i="2"/>
  <c r="DJ16" i="2"/>
  <c r="DI16" i="2"/>
  <c r="DH16" i="2"/>
  <c r="DG16" i="2"/>
  <c r="DF16" i="2"/>
  <c r="DE16" i="2"/>
  <c r="DD16" i="2"/>
  <c r="DC16" i="2"/>
  <c r="DB16" i="2"/>
  <c r="DA16" i="2"/>
  <c r="CZ16" i="2"/>
  <c r="CY16" i="2"/>
  <c r="GN15" i="2"/>
  <c r="GM15" i="2"/>
  <c r="GL15" i="2"/>
  <c r="GK15" i="2"/>
  <c r="GJ15" i="2"/>
  <c r="GI15" i="2"/>
  <c r="GH15" i="2"/>
  <c r="GG15" i="2"/>
  <c r="GF15" i="2"/>
  <c r="GE15" i="2"/>
  <c r="GD15" i="2"/>
  <c r="GC15" i="2"/>
  <c r="GB15" i="2"/>
  <c r="GA15" i="2"/>
  <c r="FZ15" i="2"/>
  <c r="FY15" i="2"/>
  <c r="FX15" i="2"/>
  <c r="FW15" i="2"/>
  <c r="FV15" i="2"/>
  <c r="FU15" i="2"/>
  <c r="FT15" i="2"/>
  <c r="FS15" i="2"/>
  <c r="FR15" i="2"/>
  <c r="FQ15" i="2"/>
  <c r="FP15" i="2"/>
  <c r="FO15" i="2"/>
  <c r="FN15" i="2"/>
  <c r="FM15" i="2"/>
  <c r="FL15" i="2"/>
  <c r="FK15" i="2"/>
  <c r="FJ15" i="2"/>
  <c r="FI15" i="2"/>
  <c r="FH15" i="2"/>
  <c r="FG15" i="2"/>
  <c r="FF15" i="2"/>
  <c r="FE15" i="2"/>
  <c r="FD15" i="2"/>
  <c r="FC15" i="2"/>
  <c r="FB15" i="2"/>
  <c r="FA15" i="2"/>
  <c r="EZ15" i="2"/>
  <c r="EY15" i="2"/>
  <c r="EX15" i="2"/>
  <c r="EW15" i="2"/>
  <c r="EV15" i="2"/>
  <c r="EU15" i="2"/>
  <c r="ET15" i="2"/>
  <c r="ES15" i="2"/>
  <c r="ER15" i="2"/>
  <c r="EQ15" i="2"/>
  <c r="EP15" i="2"/>
  <c r="EO15" i="2"/>
  <c r="EN15" i="2"/>
  <c r="EM15" i="2"/>
  <c r="EL15" i="2"/>
  <c r="EK15" i="2"/>
  <c r="EJ15" i="2"/>
  <c r="EI15" i="2"/>
  <c r="EH15" i="2"/>
  <c r="EG15" i="2"/>
  <c r="EF15" i="2"/>
  <c r="EE15" i="2"/>
  <c r="ED15" i="2"/>
  <c r="EC15" i="2"/>
  <c r="EB15" i="2"/>
  <c r="EA15" i="2"/>
  <c r="DZ15" i="2"/>
  <c r="DY15" i="2"/>
  <c r="DX15" i="2"/>
  <c r="DW15" i="2"/>
  <c r="DV15" i="2"/>
  <c r="DU15" i="2"/>
  <c r="DT15" i="2"/>
  <c r="DS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W15" i="2"/>
  <c r="GO15" i="2" s="1"/>
  <c r="GN14" i="2"/>
  <c r="GM14" i="2"/>
  <c r="GL14" i="2"/>
  <c r="GK14" i="2"/>
  <c r="GJ14" i="2"/>
  <c r="GI14" i="2"/>
  <c r="GH14" i="2"/>
  <c r="GG14" i="2"/>
  <c r="GF14" i="2"/>
  <c r="GE14" i="2"/>
  <c r="GD14" i="2"/>
  <c r="GC14" i="2"/>
  <c r="GB14" i="2"/>
  <c r="GA14" i="2"/>
  <c r="FZ14" i="2"/>
  <c r="FY14" i="2"/>
  <c r="FX14" i="2"/>
  <c r="FW14" i="2"/>
  <c r="FV14" i="2"/>
  <c r="FU14" i="2"/>
  <c r="FT14" i="2"/>
  <c r="FS14" i="2"/>
  <c r="FR14" i="2"/>
  <c r="FQ14" i="2"/>
  <c r="FP14" i="2"/>
  <c r="FO14" i="2"/>
  <c r="FN14" i="2"/>
  <c r="FM14" i="2"/>
  <c r="FL14" i="2"/>
  <c r="FK14" i="2"/>
  <c r="FJ14" i="2"/>
  <c r="FI14" i="2"/>
  <c r="FH14" i="2"/>
  <c r="FG14" i="2"/>
  <c r="FF14" i="2"/>
  <c r="FE14" i="2"/>
  <c r="FD14" i="2"/>
  <c r="FC14" i="2"/>
  <c r="FB14" i="2"/>
  <c r="FA14" i="2"/>
  <c r="EZ14" i="2"/>
  <c r="EY14" i="2"/>
  <c r="EX14" i="2"/>
  <c r="EW14" i="2"/>
  <c r="EV14" i="2"/>
  <c r="EU14" i="2"/>
  <c r="ET14" i="2"/>
  <c r="ES14" i="2"/>
  <c r="ER14" i="2"/>
  <c r="EQ14" i="2"/>
  <c r="EP14" i="2"/>
  <c r="EO14" i="2"/>
  <c r="EN14" i="2"/>
  <c r="EM14" i="2"/>
  <c r="EL14" i="2"/>
  <c r="EK14" i="2"/>
  <c r="EJ14" i="2"/>
  <c r="EI14" i="2"/>
  <c r="EH14" i="2"/>
  <c r="EG14" i="2"/>
  <c r="EF14" i="2"/>
  <c r="EE14" i="2"/>
  <c r="ED14" i="2"/>
  <c r="EC14" i="2"/>
  <c r="EB14" i="2"/>
  <c r="EA14" i="2"/>
  <c r="DZ14" i="2"/>
  <c r="DY14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GN13" i="2"/>
  <c r="GM13" i="2"/>
  <c r="GL13" i="2"/>
  <c r="GK13" i="2"/>
  <c r="GJ13" i="2"/>
  <c r="GI13" i="2"/>
  <c r="GH13" i="2"/>
  <c r="GG13" i="2"/>
  <c r="GF13" i="2"/>
  <c r="GE13" i="2"/>
  <c r="GD13" i="2"/>
  <c r="GC13" i="2"/>
  <c r="GB13" i="2"/>
  <c r="GA13" i="2"/>
  <c r="FZ13" i="2"/>
  <c r="FY13" i="2"/>
  <c r="FX13" i="2"/>
  <c r="FW13" i="2"/>
  <c r="FV13" i="2"/>
  <c r="FU13" i="2"/>
  <c r="FT13" i="2"/>
  <c r="FS13" i="2"/>
  <c r="FR13" i="2"/>
  <c r="FQ13" i="2"/>
  <c r="FP13" i="2"/>
  <c r="FO13" i="2"/>
  <c r="FN13" i="2"/>
  <c r="FM13" i="2"/>
  <c r="FL13" i="2"/>
  <c r="FK13" i="2"/>
  <c r="FJ13" i="2"/>
  <c r="FI13" i="2"/>
  <c r="FH13" i="2"/>
  <c r="FG13" i="2"/>
  <c r="FF13" i="2"/>
  <c r="FE13" i="2"/>
  <c r="FD13" i="2"/>
  <c r="FC13" i="2"/>
  <c r="FB13" i="2"/>
  <c r="FA13" i="2"/>
  <c r="EZ13" i="2"/>
  <c r="EY13" i="2"/>
  <c r="EX13" i="2"/>
  <c r="EW13" i="2"/>
  <c r="EV13" i="2"/>
  <c r="EU13" i="2"/>
  <c r="ET13" i="2"/>
  <c r="ES13" i="2"/>
  <c r="ER13" i="2"/>
  <c r="EQ13" i="2"/>
  <c r="EP13" i="2"/>
  <c r="EO13" i="2"/>
  <c r="EN13" i="2"/>
  <c r="EM13" i="2"/>
  <c r="EL13" i="2"/>
  <c r="EK13" i="2"/>
  <c r="EJ13" i="2"/>
  <c r="EI13" i="2"/>
  <c r="EH13" i="2"/>
  <c r="EG13" i="2"/>
  <c r="EF13" i="2"/>
  <c r="EE13" i="2"/>
  <c r="ED13" i="2"/>
  <c r="EC13" i="2"/>
  <c r="EB13" i="2"/>
  <c r="EA13" i="2"/>
  <c r="DZ13" i="2"/>
  <c r="DY13" i="2"/>
  <c r="DX13" i="2"/>
  <c r="DW13" i="2"/>
  <c r="DV13" i="2"/>
  <c r="DU13" i="2"/>
  <c r="DT13" i="2"/>
  <c r="DS13" i="2"/>
  <c r="DR13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GN12" i="2"/>
  <c r="GM12" i="2"/>
  <c r="GL12" i="2"/>
  <c r="GK12" i="2"/>
  <c r="GJ12" i="2"/>
  <c r="GI12" i="2"/>
  <c r="GH12" i="2"/>
  <c r="GG12" i="2"/>
  <c r="GF12" i="2"/>
  <c r="GE12" i="2"/>
  <c r="GD12" i="2"/>
  <c r="GC12" i="2"/>
  <c r="GB12" i="2"/>
  <c r="GA12" i="2"/>
  <c r="FZ12" i="2"/>
  <c r="FY12" i="2"/>
  <c r="FX12" i="2"/>
  <c r="FW12" i="2"/>
  <c r="FV12" i="2"/>
  <c r="FU12" i="2"/>
  <c r="FT12" i="2"/>
  <c r="FS12" i="2"/>
  <c r="FR12" i="2"/>
  <c r="FQ12" i="2"/>
  <c r="FP12" i="2"/>
  <c r="FO12" i="2"/>
  <c r="FN12" i="2"/>
  <c r="FM12" i="2"/>
  <c r="FL12" i="2"/>
  <c r="FK12" i="2"/>
  <c r="FJ12" i="2"/>
  <c r="FI12" i="2"/>
  <c r="FH12" i="2"/>
  <c r="FG12" i="2"/>
  <c r="FF12" i="2"/>
  <c r="FE12" i="2"/>
  <c r="FD12" i="2"/>
  <c r="FC12" i="2"/>
  <c r="FB12" i="2"/>
  <c r="FA12" i="2"/>
  <c r="EZ12" i="2"/>
  <c r="EY12" i="2"/>
  <c r="EX12" i="2"/>
  <c r="EW12" i="2"/>
  <c r="EV12" i="2"/>
  <c r="EU12" i="2"/>
  <c r="ET12" i="2"/>
  <c r="ES12" i="2"/>
  <c r="ER12" i="2"/>
  <c r="EQ12" i="2"/>
  <c r="EP12" i="2"/>
  <c r="EO12" i="2"/>
  <c r="EN12" i="2"/>
  <c r="EM12" i="2"/>
  <c r="EL12" i="2"/>
  <c r="EK12" i="2"/>
  <c r="EJ12" i="2"/>
  <c r="EI12" i="2"/>
  <c r="EH12" i="2"/>
  <c r="EG12" i="2"/>
  <c r="EF12" i="2"/>
  <c r="EE12" i="2"/>
  <c r="ED12" i="2"/>
  <c r="EC12" i="2"/>
  <c r="EB12" i="2"/>
  <c r="EA12" i="2"/>
  <c r="DZ12" i="2"/>
  <c r="DY12" i="2"/>
  <c r="DX12" i="2"/>
  <c r="DW12" i="2"/>
  <c r="DV12" i="2"/>
  <c r="DU12" i="2"/>
  <c r="DT12" i="2"/>
  <c r="DS12" i="2"/>
  <c r="DR12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GN11" i="2"/>
  <c r="GM11" i="2"/>
  <c r="GL11" i="2"/>
  <c r="GK11" i="2"/>
  <c r="GJ11" i="2"/>
  <c r="GI11" i="2"/>
  <c r="GH11" i="2"/>
  <c r="GG11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FJ11" i="2"/>
  <c r="FI11" i="2"/>
  <c r="FH11" i="2"/>
  <c r="FG11" i="2"/>
  <c r="FF11" i="2"/>
  <c r="FE11" i="2"/>
  <c r="FD11" i="2"/>
  <c r="FC11" i="2"/>
  <c r="FB11" i="2"/>
  <c r="FA11" i="2"/>
  <c r="EZ11" i="2"/>
  <c r="EY11" i="2"/>
  <c r="EX11" i="2"/>
  <c r="EW11" i="2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GN10" i="2"/>
  <c r="GM10" i="2"/>
  <c r="GL10" i="2"/>
  <c r="GK10" i="2"/>
  <c r="GJ10" i="2"/>
  <c r="GI10" i="2"/>
  <c r="GH10" i="2"/>
  <c r="GG10" i="2"/>
  <c r="GF10" i="2"/>
  <c r="GE10" i="2"/>
  <c r="GD10" i="2"/>
  <c r="GC10" i="2"/>
  <c r="GB10" i="2"/>
  <c r="GA10" i="2"/>
  <c r="FZ10" i="2"/>
  <c r="FY10" i="2"/>
  <c r="FX10" i="2"/>
  <c r="FW10" i="2"/>
  <c r="FV10" i="2"/>
  <c r="FU10" i="2"/>
  <c r="FT10" i="2"/>
  <c r="FS10" i="2"/>
  <c r="FR10" i="2"/>
  <c r="FQ10" i="2"/>
  <c r="FP10" i="2"/>
  <c r="FO10" i="2"/>
  <c r="FN10" i="2"/>
  <c r="FM10" i="2"/>
  <c r="FL10" i="2"/>
  <c r="FK10" i="2"/>
  <c r="FJ10" i="2"/>
  <c r="FI10" i="2"/>
  <c r="FH10" i="2"/>
  <c r="FG10" i="2"/>
  <c r="FF10" i="2"/>
  <c r="FE10" i="2"/>
  <c r="FD10" i="2"/>
  <c r="FC10" i="2"/>
  <c r="FB10" i="2"/>
  <c r="FA10" i="2"/>
  <c r="EZ10" i="2"/>
  <c r="EY10" i="2"/>
  <c r="EX10" i="2"/>
  <c r="EW10" i="2"/>
  <c r="EV10" i="2"/>
  <c r="EU10" i="2"/>
  <c r="ET10" i="2"/>
  <c r="ES10" i="2"/>
  <c r="ER10" i="2"/>
  <c r="EQ10" i="2"/>
  <c r="EP10" i="2"/>
  <c r="EO10" i="2"/>
  <c r="EN10" i="2"/>
  <c r="EM10" i="2"/>
  <c r="EL10" i="2"/>
  <c r="EK10" i="2"/>
  <c r="EJ10" i="2"/>
  <c r="EI10" i="2"/>
  <c r="EH10" i="2"/>
  <c r="EG10" i="2"/>
  <c r="EF10" i="2"/>
  <c r="EE10" i="2"/>
  <c r="ED10" i="2"/>
  <c r="EC10" i="2"/>
  <c r="EB10" i="2"/>
  <c r="EA10" i="2"/>
  <c r="DZ10" i="2"/>
  <c r="DY10" i="2"/>
  <c r="DX10" i="2"/>
  <c r="DW10" i="2"/>
  <c r="DV10" i="2"/>
  <c r="DU10" i="2"/>
  <c r="DT10" i="2"/>
  <c r="DS10" i="2"/>
  <c r="DR10" i="2"/>
  <c r="DQ10" i="2"/>
  <c r="DP10" i="2"/>
  <c r="DO10" i="2"/>
  <c r="DN10" i="2"/>
  <c r="DM10" i="2"/>
  <c r="DL10" i="2"/>
  <c r="DK10" i="2"/>
  <c r="DJ10" i="2"/>
  <c r="DI10" i="2"/>
  <c r="DH10" i="2"/>
  <c r="DG10" i="2"/>
  <c r="DF10" i="2"/>
  <c r="DE10" i="2"/>
  <c r="DD10" i="2"/>
  <c r="DC10" i="2"/>
  <c r="DB10" i="2"/>
  <c r="DA10" i="2"/>
  <c r="CZ10" i="2"/>
  <c r="CY10" i="2"/>
  <c r="CW10" i="2"/>
  <c r="GO10" i="2" s="1"/>
  <c r="GN9" i="2"/>
  <c r="GM9" i="2"/>
  <c r="GL9" i="2"/>
  <c r="GK9" i="2"/>
  <c r="GJ9" i="2"/>
  <c r="GI9" i="2"/>
  <c r="GH9" i="2"/>
  <c r="GG9" i="2"/>
  <c r="GF9" i="2"/>
  <c r="GE9" i="2"/>
  <c r="GD9" i="2"/>
  <c r="GC9" i="2"/>
  <c r="GB9" i="2"/>
  <c r="GA9" i="2"/>
  <c r="FZ9" i="2"/>
  <c r="FY9" i="2"/>
  <c r="FX9" i="2"/>
  <c r="FW9" i="2"/>
  <c r="FV9" i="2"/>
  <c r="FU9" i="2"/>
  <c r="FT9" i="2"/>
  <c r="FS9" i="2"/>
  <c r="FR9" i="2"/>
  <c r="FQ9" i="2"/>
  <c r="FP9" i="2"/>
  <c r="FO9" i="2"/>
  <c r="FN9" i="2"/>
  <c r="FM9" i="2"/>
  <c r="FL9" i="2"/>
  <c r="FK9" i="2"/>
  <c r="FJ9" i="2"/>
  <c r="FI9" i="2"/>
  <c r="FH9" i="2"/>
  <c r="FG9" i="2"/>
  <c r="FF9" i="2"/>
  <c r="FE9" i="2"/>
  <c r="FD9" i="2"/>
  <c r="FC9" i="2"/>
  <c r="FB9" i="2"/>
  <c r="FA9" i="2"/>
  <c r="EZ9" i="2"/>
  <c r="EY9" i="2"/>
  <c r="EX9" i="2"/>
  <c r="EW9" i="2"/>
  <c r="EV9" i="2"/>
  <c r="EU9" i="2"/>
  <c r="ET9" i="2"/>
  <c r="ES9" i="2"/>
  <c r="ER9" i="2"/>
  <c r="EQ9" i="2"/>
  <c r="EP9" i="2"/>
  <c r="EO9" i="2"/>
  <c r="EN9" i="2"/>
  <c r="EM9" i="2"/>
  <c r="EL9" i="2"/>
  <c r="EK9" i="2"/>
  <c r="EJ9" i="2"/>
  <c r="EI9" i="2"/>
  <c r="EH9" i="2"/>
  <c r="EG9" i="2"/>
  <c r="EF9" i="2"/>
  <c r="EE9" i="2"/>
  <c r="ED9" i="2"/>
  <c r="EC9" i="2"/>
  <c r="EB9" i="2"/>
  <c r="EA9" i="2"/>
  <c r="DZ9" i="2"/>
  <c r="DY9" i="2"/>
  <c r="DX9" i="2"/>
  <c r="DW9" i="2"/>
  <c r="DV9" i="2"/>
  <c r="DU9" i="2"/>
  <c r="DT9" i="2"/>
  <c r="DS9" i="2"/>
  <c r="DR9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CZ9" i="2"/>
  <c r="CY9" i="2"/>
  <c r="B6" i="3" s="1"/>
  <c r="GN8" i="2"/>
  <c r="GM8" i="2"/>
  <c r="GL8" i="2"/>
  <c r="GK8" i="2"/>
  <c r="GJ8" i="2"/>
  <c r="GI8" i="2"/>
  <c r="GH8" i="2"/>
  <c r="GG8" i="2"/>
  <c r="GF8" i="2"/>
  <c r="GE8" i="2"/>
  <c r="GD8" i="2"/>
  <c r="GC8" i="2"/>
  <c r="GB8" i="2"/>
  <c r="GA8" i="2"/>
  <c r="FZ8" i="2"/>
  <c r="FY8" i="2"/>
  <c r="FX8" i="2"/>
  <c r="FW8" i="2"/>
  <c r="FV8" i="2"/>
  <c r="FU8" i="2"/>
  <c r="FT8" i="2"/>
  <c r="FS8" i="2"/>
  <c r="FR8" i="2"/>
  <c r="FQ8" i="2"/>
  <c r="FP8" i="2"/>
  <c r="FO8" i="2"/>
  <c r="FN8" i="2"/>
  <c r="FM8" i="2"/>
  <c r="FL8" i="2"/>
  <c r="FK8" i="2"/>
  <c r="FJ8" i="2"/>
  <c r="FI8" i="2"/>
  <c r="FH8" i="2"/>
  <c r="FG8" i="2"/>
  <c r="FF8" i="2"/>
  <c r="FE8" i="2"/>
  <c r="FD8" i="2"/>
  <c r="FC8" i="2"/>
  <c r="FB8" i="2"/>
  <c r="FA8" i="2"/>
  <c r="EZ8" i="2"/>
  <c r="EY8" i="2"/>
  <c r="EX8" i="2"/>
  <c r="EW8" i="2"/>
  <c r="EV8" i="2"/>
  <c r="EU8" i="2"/>
  <c r="ET8" i="2"/>
  <c r="ES8" i="2"/>
  <c r="ER8" i="2"/>
  <c r="EQ8" i="2"/>
  <c r="EP8" i="2"/>
  <c r="EO8" i="2"/>
  <c r="EN8" i="2"/>
  <c r="EM8" i="2"/>
  <c r="EL8" i="2"/>
  <c r="EK8" i="2"/>
  <c r="EJ8" i="2"/>
  <c r="EI8" i="2"/>
  <c r="EH8" i="2"/>
  <c r="EG8" i="2"/>
  <c r="EF8" i="2"/>
  <c r="EE8" i="2"/>
  <c r="ED8" i="2"/>
  <c r="EC8" i="2"/>
  <c r="EB8" i="2"/>
  <c r="EA8" i="2"/>
  <c r="DZ8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W8" i="2"/>
  <c r="GN7" i="2"/>
  <c r="GM7" i="2"/>
  <c r="GL7" i="2"/>
  <c r="GK7" i="2"/>
  <c r="GJ7" i="2"/>
  <c r="GI7" i="2"/>
  <c r="GH7" i="2"/>
  <c r="GG7" i="2"/>
  <c r="GF7" i="2"/>
  <c r="GE7" i="2"/>
  <c r="GD7" i="2"/>
  <c r="GC7" i="2"/>
  <c r="GB7" i="2"/>
  <c r="GA7" i="2"/>
  <c r="FZ7" i="2"/>
  <c r="FY7" i="2"/>
  <c r="FX7" i="2"/>
  <c r="FW7" i="2"/>
  <c r="FV7" i="2"/>
  <c r="FU7" i="2"/>
  <c r="FT7" i="2"/>
  <c r="FS7" i="2"/>
  <c r="FR7" i="2"/>
  <c r="FQ7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W7" i="2"/>
  <c r="GO7" i="2" s="1"/>
  <c r="GN6" i="2"/>
  <c r="GM6" i="2"/>
  <c r="GL6" i="2"/>
  <c r="GK6" i="2"/>
  <c r="GJ6" i="2"/>
  <c r="GI6" i="2"/>
  <c r="GH6" i="2"/>
  <c r="GG6" i="2"/>
  <c r="GF6" i="2"/>
  <c r="GE6" i="2"/>
  <c r="GD6" i="2"/>
  <c r="GC6" i="2"/>
  <c r="GB6" i="2"/>
  <c r="GA6" i="2"/>
  <c r="FZ6" i="2"/>
  <c r="FY6" i="2"/>
  <c r="FX6" i="2"/>
  <c r="FW6" i="2"/>
  <c r="FV6" i="2"/>
  <c r="FU6" i="2"/>
  <c r="FT6" i="2"/>
  <c r="FS6" i="2"/>
  <c r="FR6" i="2"/>
  <c r="FQ6" i="2"/>
  <c r="FP6" i="2"/>
  <c r="FO6" i="2"/>
  <c r="FN6" i="2"/>
  <c r="FM6" i="2"/>
  <c r="FL6" i="2"/>
  <c r="FK6" i="2"/>
  <c r="FJ6" i="2"/>
  <c r="FI6" i="2"/>
  <c r="FH6" i="2"/>
  <c r="FG6" i="2"/>
  <c r="FF6" i="2"/>
  <c r="FE6" i="2"/>
  <c r="FD6" i="2"/>
  <c r="FC6" i="2"/>
  <c r="FB6" i="2"/>
  <c r="FA6" i="2"/>
  <c r="EZ6" i="2"/>
  <c r="EY6" i="2"/>
  <c r="EX6" i="2"/>
  <c r="EW6" i="2"/>
  <c r="EV6" i="2"/>
  <c r="EU6" i="2"/>
  <c r="ET6" i="2"/>
  <c r="ES6" i="2"/>
  <c r="ER6" i="2"/>
  <c r="EQ6" i="2"/>
  <c r="EP6" i="2"/>
  <c r="EO6" i="2"/>
  <c r="EN6" i="2"/>
  <c r="EM6" i="2"/>
  <c r="EL6" i="2"/>
  <c r="EK6" i="2"/>
  <c r="EJ6" i="2"/>
  <c r="EI6" i="2"/>
  <c r="EH6" i="2"/>
  <c r="EG6" i="2"/>
  <c r="EF6" i="2"/>
  <c r="EE6" i="2"/>
  <c r="ED6" i="2"/>
  <c r="EC6" i="2"/>
  <c r="EB6" i="2"/>
  <c r="EA6" i="2"/>
  <c r="DZ6" i="2"/>
  <c r="DY6" i="2"/>
  <c r="DX6" i="2"/>
  <c r="DW6" i="2"/>
  <c r="DV6" i="2"/>
  <c r="DU6" i="2"/>
  <c r="DT6" i="2"/>
  <c r="DS6" i="2"/>
  <c r="DR6" i="2"/>
  <c r="DQ6" i="2"/>
  <c r="DP6" i="2"/>
  <c r="DO6" i="2"/>
  <c r="DN6" i="2"/>
  <c r="DM6" i="2"/>
  <c r="DL6" i="2"/>
  <c r="DK6" i="2"/>
  <c r="DJ6" i="2"/>
  <c r="DI6" i="2"/>
  <c r="DH6" i="2"/>
  <c r="DG6" i="2"/>
  <c r="DF6" i="2"/>
  <c r="DE6" i="2"/>
  <c r="DD6" i="2"/>
  <c r="DC6" i="2"/>
  <c r="DB6" i="2"/>
  <c r="DA6" i="2"/>
  <c r="CZ6" i="2"/>
  <c r="CY6" i="2"/>
  <c r="GN5" i="2"/>
  <c r="GM5" i="2"/>
  <c r="GL5" i="2"/>
  <c r="GK5" i="2"/>
  <c r="GJ5" i="2"/>
  <c r="GI5" i="2"/>
  <c r="GH5" i="2"/>
  <c r="GG5" i="2"/>
  <c r="GF5" i="2"/>
  <c r="GE5" i="2"/>
  <c r="GD5" i="2"/>
  <c r="GC5" i="2"/>
  <c r="GB5" i="2"/>
  <c r="GA5" i="2"/>
  <c r="FZ5" i="2"/>
  <c r="FY5" i="2"/>
  <c r="FX5" i="2"/>
  <c r="FW5" i="2"/>
  <c r="FV5" i="2"/>
  <c r="FU5" i="2"/>
  <c r="FT5" i="2"/>
  <c r="FS5" i="2"/>
  <c r="FR5" i="2"/>
  <c r="FQ5" i="2"/>
  <c r="FP5" i="2"/>
  <c r="FO5" i="2"/>
  <c r="FN5" i="2"/>
  <c r="FM5" i="2"/>
  <c r="FL5" i="2"/>
  <c r="FK5" i="2"/>
  <c r="FJ5" i="2"/>
  <c r="FI5" i="2"/>
  <c r="FH5" i="2"/>
  <c r="FG5" i="2"/>
  <c r="FF5" i="2"/>
  <c r="FE5" i="2"/>
  <c r="FD5" i="2"/>
  <c r="FC5" i="2"/>
  <c r="FB5" i="2"/>
  <c r="FA5" i="2"/>
  <c r="EZ5" i="2"/>
  <c r="EY5" i="2"/>
  <c r="EX5" i="2"/>
  <c r="EW5" i="2"/>
  <c r="EV5" i="2"/>
  <c r="EU5" i="2"/>
  <c r="ET5" i="2"/>
  <c r="ES5" i="2"/>
  <c r="ER5" i="2"/>
  <c r="EQ5" i="2"/>
  <c r="EP5" i="2"/>
  <c r="EO5" i="2"/>
  <c r="EN5" i="2"/>
  <c r="EM5" i="2"/>
  <c r="EL5" i="2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GN4" i="2"/>
  <c r="GM4" i="2"/>
  <c r="GL4" i="2"/>
  <c r="GK4" i="2"/>
  <c r="GJ4" i="2"/>
  <c r="GI4" i="2"/>
  <c r="GH4" i="2"/>
  <c r="GG4" i="2"/>
  <c r="GF4" i="2"/>
  <c r="GE4" i="2"/>
  <c r="GD4" i="2"/>
  <c r="GC4" i="2"/>
  <c r="GB4" i="2"/>
  <c r="GA4" i="2"/>
  <c r="FZ4" i="2"/>
  <c r="FY4" i="2"/>
  <c r="FX4" i="2"/>
  <c r="FW4" i="2"/>
  <c r="FV4" i="2"/>
  <c r="FU4" i="2"/>
  <c r="FT4" i="2"/>
  <c r="FS4" i="2"/>
  <c r="FR4" i="2"/>
  <c r="FQ4" i="2"/>
  <c r="FP4" i="2"/>
  <c r="FO4" i="2"/>
  <c r="FN4" i="2"/>
  <c r="FM4" i="2"/>
  <c r="FL4" i="2"/>
  <c r="FK4" i="2"/>
  <c r="FJ4" i="2"/>
  <c r="FI4" i="2"/>
  <c r="FH4" i="2"/>
  <c r="FG4" i="2"/>
  <c r="FF4" i="2"/>
  <c r="FE4" i="2"/>
  <c r="FD4" i="2"/>
  <c r="FC4" i="2"/>
  <c r="FB4" i="2"/>
  <c r="FA4" i="2"/>
  <c r="EZ4" i="2"/>
  <c r="EY4" i="2"/>
  <c r="EX4" i="2"/>
  <c r="EW4" i="2"/>
  <c r="EV4" i="2"/>
  <c r="EU4" i="2"/>
  <c r="ET4" i="2"/>
  <c r="ES4" i="2"/>
  <c r="ER4" i="2"/>
  <c r="EQ4" i="2"/>
  <c r="EP4" i="2"/>
  <c r="EO4" i="2"/>
  <c r="EN4" i="2"/>
  <c r="EM4" i="2"/>
  <c r="EL4" i="2"/>
  <c r="EK4" i="2"/>
  <c r="EJ4" i="2"/>
  <c r="EI4" i="2"/>
  <c r="EH4" i="2"/>
  <c r="EG4" i="2"/>
  <c r="EF4" i="2"/>
  <c r="EE4" i="2"/>
  <c r="ED4" i="2"/>
  <c r="EC4" i="2"/>
  <c r="EB4" i="2"/>
  <c r="EA4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W4" i="2"/>
  <c r="GO4" i="2" s="1"/>
  <c r="GO9" i="2" l="1"/>
  <c r="H6" i="20"/>
  <c r="GO36" i="2"/>
  <c r="H18" i="20"/>
  <c r="CW25" i="2"/>
  <c r="GO25" i="2" s="1"/>
  <c r="AF28" i="16"/>
  <c r="B20" i="3"/>
  <c r="C20" i="3" s="1"/>
  <c r="D20" i="3" s="1"/>
  <c r="B24" i="3"/>
  <c r="C24" i="3" s="1"/>
  <c r="GO14" i="2"/>
  <c r="H7" i="20"/>
  <c r="B2" i="3"/>
  <c r="C2" i="3" s="1"/>
  <c r="B12" i="3"/>
  <c r="C12" i="3" s="1"/>
  <c r="D12" i="3" s="1"/>
  <c r="B17" i="3"/>
  <c r="C17" i="3" s="1"/>
  <c r="D17" i="3" s="1"/>
  <c r="B22" i="3"/>
  <c r="B26" i="3"/>
  <c r="C26" i="3" s="1"/>
  <c r="D26" i="3" s="1"/>
  <c r="B27" i="3"/>
  <c r="C27" i="3" s="1"/>
  <c r="B28" i="3"/>
  <c r="C28" i="3" s="1"/>
  <c r="CW27" i="2"/>
  <c r="AF30" i="16"/>
  <c r="CW37" i="2"/>
  <c r="GO37" i="2" s="1"/>
  <c r="AF40" i="16"/>
  <c r="AB29" i="14"/>
  <c r="AB21" i="14"/>
  <c r="AB13" i="14"/>
  <c r="AB5" i="14"/>
  <c r="CW24" i="2"/>
  <c r="AF27" i="16"/>
  <c r="B23" i="3"/>
  <c r="B32" i="3"/>
  <c r="C32" i="3" s="1"/>
  <c r="GO22" i="2"/>
  <c r="H9" i="20"/>
  <c r="B7" i="3"/>
  <c r="C7" i="3" s="1"/>
  <c r="D7" i="3" s="1"/>
  <c r="B11" i="3"/>
  <c r="C11" i="3" s="1"/>
  <c r="D11" i="3" s="1"/>
  <c r="B25" i="3"/>
  <c r="C25" i="3" s="1"/>
  <c r="B34" i="3"/>
  <c r="C34" i="3" s="1"/>
  <c r="D34" i="3" s="1"/>
  <c r="L27" i="14"/>
  <c r="N29" i="14"/>
  <c r="N21" i="14"/>
  <c r="P13" i="14"/>
  <c r="P5" i="14"/>
  <c r="N32" i="14"/>
  <c r="AB35" i="14"/>
  <c r="AB27" i="14"/>
  <c r="AB19" i="14"/>
  <c r="AB11" i="14"/>
  <c r="P34" i="14"/>
  <c r="P26" i="14"/>
  <c r="P10" i="14"/>
  <c r="L24" i="14"/>
  <c r="L16" i="14"/>
  <c r="L8" i="14"/>
  <c r="B15" i="3"/>
  <c r="B19" i="3"/>
  <c r="C19" i="3" s="1"/>
  <c r="D19" i="3" s="1"/>
  <c r="GO26" i="2"/>
  <c r="H11" i="20"/>
  <c r="CW33" i="2"/>
  <c r="GO33" i="2" s="1"/>
  <c r="AF36" i="16"/>
  <c r="O34" i="14"/>
  <c r="O26" i="14"/>
  <c r="O18" i="14"/>
  <c r="O10" i="14"/>
  <c r="K20" i="15"/>
  <c r="K4" i="15"/>
  <c r="GO8" i="2"/>
  <c r="H5" i="20"/>
  <c r="CW35" i="2"/>
  <c r="AF38" i="16"/>
  <c r="B33" i="3"/>
  <c r="C33" i="3" s="1"/>
  <c r="CW34" i="2"/>
  <c r="GO34" i="2" s="1"/>
  <c r="AF37" i="16"/>
  <c r="CW32" i="2"/>
  <c r="AF35" i="16"/>
  <c r="B4" i="3"/>
  <c r="C4" i="3" s="1"/>
  <c r="D4" i="3" s="1"/>
  <c r="B9" i="3"/>
  <c r="C9" i="3" s="1"/>
  <c r="D9" i="3" s="1"/>
  <c r="B13" i="3"/>
  <c r="C13" i="3" s="1"/>
  <c r="D13" i="3" s="1"/>
  <c r="B14" i="3"/>
  <c r="B31" i="3"/>
  <c r="GO21" i="2"/>
  <c r="H8" i="20"/>
  <c r="K28" i="14"/>
  <c r="K20" i="14"/>
  <c r="K12" i="14"/>
  <c r="K33" i="15"/>
  <c r="K25" i="15"/>
  <c r="K17" i="15"/>
  <c r="K9" i="15"/>
  <c r="GO31" i="2"/>
  <c r="H15" i="20"/>
  <c r="GO6" i="2"/>
  <c r="H4" i="20"/>
  <c r="B3" i="3"/>
  <c r="C3" i="3" s="1"/>
  <c r="D3" i="3" s="1"/>
  <c r="B5" i="3"/>
  <c r="B8" i="3"/>
  <c r="C8" i="3" s="1"/>
  <c r="D8" i="3" s="1"/>
  <c r="B10" i="3"/>
  <c r="C10" i="3" s="1"/>
  <c r="D10" i="3" s="1"/>
  <c r="B18" i="3"/>
  <c r="C18" i="3" s="1"/>
  <c r="D18" i="3" s="1"/>
  <c r="B30" i="3"/>
  <c r="B35" i="3"/>
  <c r="C35" i="3" s="1"/>
  <c r="CW28" i="2"/>
  <c r="AF31" i="16"/>
  <c r="CW38" i="2"/>
  <c r="GO38" i="2" s="1"/>
  <c r="AF41" i="16"/>
  <c r="CW30" i="2"/>
  <c r="AF33" i="16"/>
  <c r="K35" i="14"/>
  <c r="K27" i="14"/>
  <c r="K19" i="14"/>
  <c r="K11" i="14"/>
  <c r="P18" i="14"/>
  <c r="K34" i="15"/>
  <c r="K26" i="15"/>
  <c r="K18" i="15"/>
  <c r="K10" i="15"/>
  <c r="J18" i="14"/>
  <c r="P29" i="14"/>
  <c r="P21" i="14"/>
  <c r="O29" i="14"/>
  <c r="N13" i="14"/>
  <c r="K31" i="15"/>
  <c r="K23" i="15"/>
  <c r="K15" i="15"/>
  <c r="K7" i="15"/>
  <c r="K27" i="15"/>
  <c r="K19" i="15"/>
  <c r="K11" i="15"/>
  <c r="K3" i="15"/>
  <c r="K2" i="15"/>
  <c r="P30" i="14"/>
  <c r="M9" i="14"/>
  <c r="P35" i="14"/>
  <c r="O30" i="14"/>
  <c r="P27" i="14"/>
  <c r="O22" i="14"/>
  <c r="P19" i="14"/>
  <c r="O14" i="14"/>
  <c r="P11" i="14"/>
  <c r="O6" i="14"/>
  <c r="J10" i="14"/>
  <c r="O13" i="14"/>
  <c r="M17" i="14"/>
  <c r="M3" i="14"/>
  <c r="M35" i="14"/>
  <c r="P32" i="14"/>
  <c r="M27" i="14"/>
  <c r="P24" i="14"/>
  <c r="M19" i="14"/>
  <c r="P16" i="14"/>
  <c r="M11" i="14"/>
  <c r="P8" i="14"/>
  <c r="J35" i="14"/>
  <c r="M33" i="14"/>
  <c r="M25" i="14"/>
  <c r="P14" i="14"/>
  <c r="P6" i="14"/>
  <c r="J11" i="14"/>
  <c r="K32" i="14"/>
  <c r="K24" i="14"/>
  <c r="K16" i="14"/>
  <c r="K8" i="14"/>
  <c r="J34" i="14"/>
  <c r="L35" i="14"/>
  <c r="L11" i="14"/>
  <c r="P22" i="14"/>
  <c r="M29" i="14"/>
  <c r="M21" i="14"/>
  <c r="M13" i="14"/>
  <c r="M5" i="14"/>
  <c r="J27" i="14"/>
  <c r="O21" i="14"/>
  <c r="N3" i="14"/>
  <c r="P31" i="14"/>
  <c r="P23" i="14"/>
  <c r="P15" i="14"/>
  <c r="P7" i="14"/>
  <c r="J26" i="14"/>
  <c r="P3" i="14"/>
  <c r="P33" i="14"/>
  <c r="K31" i="14"/>
  <c r="P28" i="14"/>
  <c r="P25" i="14"/>
  <c r="L23" i="14"/>
  <c r="P20" i="14"/>
  <c r="P17" i="14"/>
  <c r="K15" i="14"/>
  <c r="N12" i="14"/>
  <c r="P9" i="14"/>
  <c r="K7" i="14"/>
  <c r="N4" i="14"/>
  <c r="N24" i="14"/>
  <c r="N16" i="14"/>
  <c r="N8" i="14"/>
  <c r="L32" i="14"/>
  <c r="J19" i="14"/>
  <c r="L19" i="14"/>
  <c r="O5" i="14"/>
  <c r="N28" i="14"/>
  <c r="N20" i="14"/>
  <c r="J31" i="14"/>
  <c r="J23" i="14"/>
  <c r="J15" i="14"/>
  <c r="J7" i="14"/>
  <c r="O3" i="14"/>
  <c r="N34" i="14"/>
  <c r="L33" i="14"/>
  <c r="N30" i="14"/>
  <c r="L29" i="14"/>
  <c r="N26" i="14"/>
  <c r="L25" i="14"/>
  <c r="N22" i="14"/>
  <c r="L21" i="14"/>
  <c r="N18" i="14"/>
  <c r="L17" i="14"/>
  <c r="N14" i="14"/>
  <c r="L13" i="14"/>
  <c r="N10" i="14"/>
  <c r="L9" i="14"/>
  <c r="N6" i="14"/>
  <c r="L5" i="14"/>
  <c r="L7" i="14"/>
  <c r="J30" i="14"/>
  <c r="J22" i="14"/>
  <c r="J14" i="14"/>
  <c r="J6" i="14"/>
  <c r="O35" i="14"/>
  <c r="M34" i="14"/>
  <c r="K33" i="14"/>
  <c r="O31" i="14"/>
  <c r="M30" i="14"/>
  <c r="K29" i="14"/>
  <c r="O27" i="14"/>
  <c r="M26" i="14"/>
  <c r="K25" i="14"/>
  <c r="O23" i="14"/>
  <c r="M22" i="14"/>
  <c r="K21" i="14"/>
  <c r="O19" i="14"/>
  <c r="M18" i="14"/>
  <c r="K17" i="14"/>
  <c r="O15" i="14"/>
  <c r="M14" i="14"/>
  <c r="K13" i="14"/>
  <c r="O11" i="14"/>
  <c r="M10" i="14"/>
  <c r="K9" i="14"/>
  <c r="O7" i="14"/>
  <c r="M6" i="14"/>
  <c r="K5" i="14"/>
  <c r="J3" i="14"/>
  <c r="J29" i="14"/>
  <c r="J21" i="14"/>
  <c r="J13" i="14"/>
  <c r="J5" i="14"/>
  <c r="N35" i="14"/>
  <c r="L34" i="14"/>
  <c r="N31" i="14"/>
  <c r="L30" i="14"/>
  <c r="N27" i="14"/>
  <c r="L26" i="14"/>
  <c r="N23" i="14"/>
  <c r="L22" i="14"/>
  <c r="N19" i="14"/>
  <c r="L18" i="14"/>
  <c r="N15" i="14"/>
  <c r="L14" i="14"/>
  <c r="P12" i="14"/>
  <c r="N11" i="14"/>
  <c r="L10" i="14"/>
  <c r="N7" i="14"/>
  <c r="L6" i="14"/>
  <c r="P4" i="14"/>
  <c r="J28" i="14"/>
  <c r="J20" i="14"/>
  <c r="J12" i="14"/>
  <c r="J4" i="14"/>
  <c r="K34" i="14"/>
  <c r="O32" i="14"/>
  <c r="M31" i="14"/>
  <c r="K30" i="14"/>
  <c r="O28" i="14"/>
  <c r="K26" i="14"/>
  <c r="O24" i="14"/>
  <c r="M23" i="14"/>
  <c r="K22" i="14"/>
  <c r="O20" i="14"/>
  <c r="K18" i="14"/>
  <c r="O16" i="14"/>
  <c r="M15" i="14"/>
  <c r="K14" i="14"/>
  <c r="O12" i="14"/>
  <c r="K10" i="14"/>
  <c r="O8" i="14"/>
  <c r="M7" i="14"/>
  <c r="K6" i="14"/>
  <c r="O4" i="14"/>
  <c r="L31" i="14"/>
  <c r="L15" i="14"/>
  <c r="L3" i="14"/>
  <c r="O33" i="14"/>
  <c r="M32" i="14"/>
  <c r="M28" i="14"/>
  <c r="O25" i="14"/>
  <c r="M24" i="14"/>
  <c r="K23" i="14"/>
  <c r="M20" i="14"/>
  <c r="O17" i="14"/>
  <c r="M16" i="14"/>
  <c r="M12" i="14"/>
  <c r="O9" i="14"/>
  <c r="M8" i="14"/>
  <c r="M4" i="14"/>
  <c r="J33" i="14"/>
  <c r="J25" i="14"/>
  <c r="J17" i="14"/>
  <c r="J9" i="14"/>
  <c r="N33" i="14"/>
  <c r="L28" i="14"/>
  <c r="N25" i="14"/>
  <c r="L20" i="14"/>
  <c r="N17" i="14"/>
  <c r="L12" i="14"/>
  <c r="N9" i="14"/>
  <c r="L4" i="14"/>
  <c r="J32" i="14"/>
  <c r="J24" i="14"/>
  <c r="J16" i="14"/>
  <c r="J8" i="14"/>
  <c r="C5" i="3"/>
  <c r="C31" i="3"/>
  <c r="D31" i="3" s="1"/>
  <c r="C23" i="3"/>
  <c r="D23" i="3" s="1"/>
  <c r="C15" i="3"/>
  <c r="D15" i="3" s="1"/>
  <c r="C30" i="3"/>
  <c r="D30" i="3" s="1"/>
  <c r="C22" i="3"/>
  <c r="D22" i="3" s="1"/>
  <c r="C14" i="3"/>
  <c r="D14" i="3" s="1"/>
  <c r="C6" i="3"/>
  <c r="D6" i="3" s="1"/>
  <c r="C29" i="3"/>
  <c r="C21" i="3"/>
  <c r="CL1" i="2"/>
  <c r="CG222" i="9" s="1"/>
  <c r="AX1" i="2"/>
  <c r="AS222" i="9" s="1"/>
  <c r="Z1" i="2"/>
  <c r="U222" i="9" s="1"/>
  <c r="CS1" i="2"/>
  <c r="CN222" i="9" s="1"/>
  <c r="BU1" i="2"/>
  <c r="BP222" i="9" s="1"/>
  <c r="AG1" i="2"/>
  <c r="AB222" i="9" s="1"/>
  <c r="I1" i="2"/>
  <c r="D222" i="9" s="1"/>
  <c r="CR1" i="2"/>
  <c r="CM222" i="9" s="1"/>
  <c r="BT1" i="2"/>
  <c r="BO222" i="9" s="1"/>
  <c r="AF1" i="2"/>
  <c r="AA222" i="9" s="1"/>
  <c r="G1" i="2"/>
  <c r="B222" i="9" s="1"/>
  <c r="GO5" i="2"/>
  <c r="D2" i="3" s="1"/>
  <c r="CI1" i="2"/>
  <c r="CD222" i="9" s="1"/>
  <c r="BK1" i="2"/>
  <c r="BF222" i="9" s="1"/>
  <c r="O1" i="2"/>
  <c r="J222" i="9" s="1"/>
  <c r="CW2" i="2"/>
  <c r="BJ1" i="2"/>
  <c r="BE222" i="9" s="1"/>
  <c r="AL1" i="2"/>
  <c r="AG222" i="9" s="1"/>
  <c r="AC1" i="2"/>
  <c r="X222" i="9" s="1"/>
  <c r="K1" i="2"/>
  <c r="F222" i="9" s="1"/>
  <c r="BQ1" i="2"/>
  <c r="BL222" i="9" s="1"/>
  <c r="BA1" i="2"/>
  <c r="AV222" i="9" s="1"/>
  <c r="AK1" i="2"/>
  <c r="AF222" i="9" s="1"/>
  <c r="CF1" i="2"/>
  <c r="CA222" i="9" s="1"/>
  <c r="BP1" i="2"/>
  <c r="BK222" i="9" s="1"/>
  <c r="BH1" i="2"/>
  <c r="BC222" i="9" s="1"/>
  <c r="T1" i="2"/>
  <c r="O222" i="9" s="1"/>
  <c r="L1" i="2"/>
  <c r="G222" i="9" s="1"/>
  <c r="CM1" i="2"/>
  <c r="CH222" i="9" s="1"/>
  <c r="Q15" i="20" l="1"/>
  <c r="AB15" i="20"/>
  <c r="BY1" i="2"/>
  <c r="BT222" i="9" s="1"/>
  <c r="AS1" i="2"/>
  <c r="AN222" i="9" s="1"/>
  <c r="BR1" i="2"/>
  <c r="BM222" i="9" s="1"/>
  <c r="AE1" i="2"/>
  <c r="Z222" i="9" s="1"/>
  <c r="CQ1" i="2"/>
  <c r="CL222" i="9" s="1"/>
  <c r="AN1" i="2"/>
  <c r="AI222" i="9" s="1"/>
  <c r="S1" i="2"/>
  <c r="N222" i="9" s="1"/>
  <c r="AO1" i="2"/>
  <c r="AJ222" i="9" s="1"/>
  <c r="AA1" i="2"/>
  <c r="V222" i="9" s="1"/>
  <c r="BF1" i="2"/>
  <c r="BA222" i="9" s="1"/>
  <c r="D29" i="3"/>
  <c r="Q8" i="20"/>
  <c r="AB8" i="20"/>
  <c r="GO32" i="2"/>
  <c r="H16" i="20"/>
  <c r="AB11" i="20"/>
  <c r="Q11" i="20"/>
  <c r="Q9" i="20"/>
  <c r="AB9" i="20"/>
  <c r="AB1" i="2"/>
  <c r="W222" i="9" s="1"/>
  <c r="CN1" i="2"/>
  <c r="CI222" i="9" s="1"/>
  <c r="AJ1" i="2"/>
  <c r="AE222" i="9" s="1"/>
  <c r="CV1" i="2"/>
  <c r="CQ222" i="9" s="1"/>
  <c r="CG1" i="2"/>
  <c r="CB222" i="9" s="1"/>
  <c r="N1" i="2"/>
  <c r="I222" i="9" s="1"/>
  <c r="BZ1" i="2"/>
  <c r="BU222" i="9" s="1"/>
  <c r="AM1" i="2"/>
  <c r="AH222" i="9" s="1"/>
  <c r="AV1" i="2"/>
  <c r="AQ222" i="9" s="1"/>
  <c r="AY1" i="2"/>
  <c r="AT222" i="9" s="1"/>
  <c r="AW1" i="2"/>
  <c r="AR222" i="9" s="1"/>
  <c r="BO1" i="2"/>
  <c r="BJ222" i="9" s="1"/>
  <c r="BN1" i="2"/>
  <c r="BI222" i="9" s="1"/>
  <c r="D5" i="3"/>
  <c r="T20" i="14"/>
  <c r="GO30" i="2"/>
  <c r="D27" i="3" s="1"/>
  <c r="H14" i="20"/>
  <c r="AR1" i="2"/>
  <c r="AM222" i="9" s="1"/>
  <c r="BG1" i="2"/>
  <c r="BB222" i="9" s="1"/>
  <c r="CO1" i="2"/>
  <c r="CJ222" i="9" s="1"/>
  <c r="V1" i="2"/>
  <c r="Q222" i="9" s="1"/>
  <c r="CH1" i="2"/>
  <c r="CC222" i="9" s="1"/>
  <c r="AU1" i="2"/>
  <c r="AP222" i="9" s="1"/>
  <c r="AQ1" i="2"/>
  <c r="AL222" i="9" s="1"/>
  <c r="BD1" i="2"/>
  <c r="AY222" i="9" s="1"/>
  <c r="W1" i="2"/>
  <c r="R222" i="9" s="1"/>
  <c r="BE1" i="2"/>
  <c r="AZ222" i="9" s="1"/>
  <c r="J1" i="2"/>
  <c r="E222" i="9" s="1"/>
  <c r="BV1" i="2"/>
  <c r="BQ222" i="9" s="1"/>
  <c r="AZ1" i="2"/>
  <c r="AU222" i="9" s="1"/>
  <c r="U1" i="2"/>
  <c r="P222" i="9" s="1"/>
  <c r="CW1" i="2"/>
  <c r="AD1" i="2"/>
  <c r="Y222" i="9" s="1"/>
  <c r="CP1" i="2"/>
  <c r="CK222" i="9" s="1"/>
  <c r="BC1" i="2"/>
  <c r="AX222" i="9" s="1"/>
  <c r="CU1" i="2"/>
  <c r="CP222" i="9" s="1"/>
  <c r="BL1" i="2"/>
  <c r="BG222" i="9" s="1"/>
  <c r="P1" i="2"/>
  <c r="K222" i="9" s="1"/>
  <c r="BM1" i="2"/>
  <c r="BH222" i="9" s="1"/>
  <c r="R1" i="2"/>
  <c r="M222" i="9" s="1"/>
  <c r="CD1" i="2"/>
  <c r="BY222" i="9" s="1"/>
  <c r="W25" i="14"/>
  <c r="D33" i="3"/>
  <c r="AB18" i="20"/>
  <c r="Q18" i="20"/>
  <c r="CE1" i="2"/>
  <c r="BZ222" i="9" s="1"/>
  <c r="AT1" i="2"/>
  <c r="AO222" i="9" s="1"/>
  <c r="AI1" i="2"/>
  <c r="AD222" i="9" s="1"/>
  <c r="BS1" i="2"/>
  <c r="BN222" i="9" s="1"/>
  <c r="H1" i="2"/>
  <c r="C222" i="9" s="1"/>
  <c r="CB1" i="2"/>
  <c r="BW222" i="9" s="1"/>
  <c r="Q1" i="2"/>
  <c r="L222" i="9" s="1"/>
  <c r="CC1" i="2"/>
  <c r="BX222" i="9" s="1"/>
  <c r="AH1" i="2"/>
  <c r="AC222" i="9" s="1"/>
  <c r="CT1" i="2"/>
  <c r="CO222" i="9" s="1"/>
  <c r="GO28" i="2"/>
  <c r="H13" i="20"/>
  <c r="AB4" i="20"/>
  <c r="Q4" i="20"/>
  <c r="GO35" i="2"/>
  <c r="D32" i="3" s="1"/>
  <c r="E32" i="3" s="1"/>
  <c r="H17" i="20"/>
  <c r="D25" i="3"/>
  <c r="GO24" i="2"/>
  <c r="D21" i="3" s="1"/>
  <c r="H10" i="20"/>
  <c r="GO27" i="2"/>
  <c r="D24" i="3" s="1"/>
  <c r="H12" i="20"/>
  <c r="Q7" i="20"/>
  <c r="AB7" i="20"/>
  <c r="AB6" i="20"/>
  <c r="Q6" i="20"/>
  <c r="BX1" i="2"/>
  <c r="BS222" i="9" s="1"/>
  <c r="BI1" i="2"/>
  <c r="BD222" i="9" s="1"/>
  <c r="M1" i="2"/>
  <c r="H222" i="9" s="1"/>
  <c r="BB1" i="2"/>
  <c r="AW222" i="9" s="1"/>
  <c r="BW1" i="2"/>
  <c r="BR222" i="9" s="1"/>
  <c r="CA1" i="2"/>
  <c r="BV222" i="9" s="1"/>
  <c r="X1" i="2"/>
  <c r="S222" i="9" s="1"/>
  <c r="CJ1" i="2"/>
  <c r="CE222" i="9" s="1"/>
  <c r="Y1" i="2"/>
  <c r="T222" i="9" s="1"/>
  <c r="CK1" i="2"/>
  <c r="CF222" i="9" s="1"/>
  <c r="AP1" i="2"/>
  <c r="AK222" i="9" s="1"/>
  <c r="D35" i="3"/>
  <c r="AB5" i="20"/>
  <c r="Q5" i="20"/>
  <c r="D28" i="3"/>
  <c r="S16" i="14"/>
  <c r="A15" i="15" s="1"/>
  <c r="U6" i="14"/>
  <c r="T6" i="14"/>
  <c r="B5" i="15" s="1"/>
  <c r="Y15" i="14"/>
  <c r="V8" i="14"/>
  <c r="B19" i="15"/>
  <c r="E24" i="15"/>
  <c r="X25" i="14"/>
  <c r="C5" i="15"/>
  <c r="S18" i="14"/>
  <c r="Y29" i="14"/>
  <c r="W21" i="14"/>
  <c r="W35" i="14"/>
  <c r="S22" i="14"/>
  <c r="W20" i="14"/>
  <c r="U23" i="14"/>
  <c r="Y8" i="14"/>
  <c r="U8" i="14"/>
  <c r="Y34" i="14"/>
  <c r="U28" i="14"/>
  <c r="V7" i="14"/>
  <c r="X32" i="14"/>
  <c r="X19" i="14"/>
  <c r="U17" i="14"/>
  <c r="U33" i="14"/>
  <c r="Y23" i="14"/>
  <c r="W33" i="14"/>
  <c r="X8" i="14"/>
  <c r="T34" i="14"/>
  <c r="W23" i="14"/>
  <c r="V10" i="14"/>
  <c r="T21" i="14"/>
  <c r="U7" i="14"/>
  <c r="W34" i="14"/>
  <c r="Y28" i="14"/>
  <c r="Y22" i="14"/>
  <c r="S11" i="14"/>
  <c r="Y16" i="14"/>
  <c r="X30" i="14"/>
  <c r="U24" i="14"/>
  <c r="Y21" i="14"/>
  <c r="U4" i="14"/>
  <c r="S9" i="14"/>
  <c r="V16" i="14"/>
  <c r="X33" i="14"/>
  <c r="T10" i="14"/>
  <c r="V23" i="14"/>
  <c r="S4" i="14"/>
  <c r="W11" i="14"/>
  <c r="U26" i="14"/>
  <c r="S21" i="14"/>
  <c r="X11" i="14"/>
  <c r="V22" i="14"/>
  <c r="T33" i="14"/>
  <c r="U5" i="14"/>
  <c r="U21" i="14"/>
  <c r="X10" i="14"/>
  <c r="X3" i="14"/>
  <c r="X18" i="14"/>
  <c r="X26" i="14"/>
  <c r="X34" i="14"/>
  <c r="U19" i="14"/>
  <c r="Y9" i="14"/>
  <c r="T31" i="14"/>
  <c r="W3" i="14"/>
  <c r="U11" i="14"/>
  <c r="Y6" i="14"/>
  <c r="V19" i="14"/>
  <c r="S10" i="14"/>
  <c r="Y35" i="14"/>
  <c r="T4" i="14"/>
  <c r="T3" i="14"/>
  <c r="T18" i="14"/>
  <c r="V18" i="14"/>
  <c r="W30" i="14"/>
  <c r="W24" i="14"/>
  <c r="V21" i="14"/>
  <c r="X22" i="14"/>
  <c r="T27" i="14"/>
  <c r="S24" i="14"/>
  <c r="V28" i="14"/>
  <c r="X20" i="14"/>
  <c r="U22" i="14"/>
  <c r="T9" i="14"/>
  <c r="S30" i="14"/>
  <c r="W4" i="14"/>
  <c r="V29" i="14"/>
  <c r="S32" i="14"/>
  <c r="V12" i="14"/>
  <c r="V32" i="14"/>
  <c r="T22" i="14"/>
  <c r="U10" i="14"/>
  <c r="S13" i="14"/>
  <c r="X31" i="14"/>
  <c r="W18" i="14"/>
  <c r="X5" i="14"/>
  <c r="T7" i="14"/>
  <c r="Y31" i="14"/>
  <c r="X13" i="14"/>
  <c r="W9" i="14"/>
  <c r="S17" i="14"/>
  <c r="X17" i="14"/>
  <c r="U3" i="14"/>
  <c r="X12" i="14"/>
  <c r="X24" i="14"/>
  <c r="S12" i="14"/>
  <c r="Y12" i="14"/>
  <c r="W27" i="14"/>
  <c r="S29" i="14"/>
  <c r="T13" i="14"/>
  <c r="X23" i="14"/>
  <c r="V34" i="14"/>
  <c r="W6" i="14"/>
  <c r="W22" i="14"/>
  <c r="S7" i="14"/>
  <c r="S19" i="14"/>
  <c r="W12" i="14"/>
  <c r="Y33" i="14"/>
  <c r="X21" i="14"/>
  <c r="U35" i="14"/>
  <c r="Y14" i="14"/>
  <c r="Y24" i="14"/>
  <c r="X6" i="14"/>
  <c r="V9" i="14"/>
  <c r="T12" i="14"/>
  <c r="W29" i="14"/>
  <c r="U12" i="14"/>
  <c r="V20" i="14"/>
  <c r="T26" i="14"/>
  <c r="S20" i="14"/>
  <c r="U30" i="14"/>
  <c r="S3" i="14"/>
  <c r="V14" i="14"/>
  <c r="T25" i="14"/>
  <c r="X35" i="14"/>
  <c r="U9" i="14"/>
  <c r="U25" i="14"/>
  <c r="S15" i="14"/>
  <c r="U32" i="14"/>
  <c r="T15" i="14"/>
  <c r="Y3" i="14"/>
  <c r="S27" i="14"/>
  <c r="S34" i="14"/>
  <c r="V25" i="14"/>
  <c r="V27" i="14"/>
  <c r="Y11" i="14"/>
  <c r="Y30" i="14"/>
  <c r="Y10" i="14"/>
  <c r="U27" i="14"/>
  <c r="V31" i="14"/>
  <c r="U15" i="14"/>
  <c r="W19" i="14"/>
  <c r="S25" i="14"/>
  <c r="T14" i="14"/>
  <c r="U14" i="14"/>
  <c r="W17" i="14"/>
  <c r="S33" i="14"/>
  <c r="T23" i="14"/>
  <c r="U31" i="14"/>
  <c r="V15" i="14"/>
  <c r="X28" i="14"/>
  <c r="S28" i="14"/>
  <c r="W15" i="14"/>
  <c r="W31" i="14"/>
  <c r="T5" i="14"/>
  <c r="X15" i="14"/>
  <c r="V26" i="14"/>
  <c r="S6" i="14"/>
  <c r="W10" i="14"/>
  <c r="W26" i="14"/>
  <c r="S23" i="14"/>
  <c r="W8" i="14"/>
  <c r="Y17" i="14"/>
  <c r="S26" i="14"/>
  <c r="V5" i="14"/>
  <c r="T8" i="14"/>
  <c r="V33" i="14"/>
  <c r="Y32" i="14"/>
  <c r="X14" i="14"/>
  <c r="W5" i="14"/>
  <c r="T28" i="14"/>
  <c r="W13" i="14"/>
  <c r="T11" i="14"/>
  <c r="S8" i="14"/>
  <c r="U20" i="14"/>
  <c r="V4" i="14"/>
  <c r="V24" i="14"/>
  <c r="X4" i="14"/>
  <c r="X16" i="14"/>
  <c r="T30" i="14"/>
  <c r="Y4" i="14"/>
  <c r="U18" i="14"/>
  <c r="U34" i="14"/>
  <c r="V6" i="14"/>
  <c r="T17" i="14"/>
  <c r="X27" i="14"/>
  <c r="S14" i="14"/>
  <c r="U13" i="14"/>
  <c r="U29" i="14"/>
  <c r="S31" i="14"/>
  <c r="W16" i="14"/>
  <c r="Y20" i="14"/>
  <c r="Y7" i="14"/>
  <c r="V13" i="14"/>
  <c r="T16" i="14"/>
  <c r="S35" i="14"/>
  <c r="V35" i="14"/>
  <c r="Y19" i="14"/>
  <c r="W32" i="14"/>
  <c r="Y13" i="14"/>
  <c r="Y26" i="14"/>
  <c r="T19" i="14"/>
  <c r="T29" i="14"/>
  <c r="V3" i="14"/>
  <c r="X7" i="14"/>
  <c r="W14" i="14"/>
  <c r="T24" i="14"/>
  <c r="Y18" i="14"/>
  <c r="X9" i="14"/>
  <c r="W7" i="14"/>
  <c r="S5" i="14"/>
  <c r="V30" i="14"/>
  <c r="W28" i="14"/>
  <c r="Y25" i="14"/>
  <c r="T32" i="14"/>
  <c r="V11" i="14"/>
  <c r="V17" i="14"/>
  <c r="Y27" i="14"/>
  <c r="U16" i="14"/>
  <c r="Y5" i="14"/>
  <c r="X29" i="14"/>
  <c r="T35" i="14"/>
  <c r="F1" i="2"/>
  <c r="E35" i="3" l="1"/>
  <c r="E33" i="3"/>
  <c r="E24" i="3"/>
  <c r="E27" i="3"/>
  <c r="E13" i="3"/>
  <c r="E20" i="3"/>
  <c r="E4" i="3"/>
  <c r="E10" i="3"/>
  <c r="E26" i="3"/>
  <c r="E17" i="3"/>
  <c r="E3" i="3"/>
  <c r="E29" i="3"/>
  <c r="E2" i="3"/>
  <c r="E11" i="3"/>
  <c r="E15" i="3"/>
  <c r="E5" i="3"/>
  <c r="E23" i="3"/>
  <c r="E8" i="3"/>
  <c r="E18" i="3"/>
  <c r="E16" i="3"/>
  <c r="E30" i="3"/>
  <c r="E6" i="3"/>
  <c r="E19" i="3"/>
  <c r="E31" i="3"/>
  <c r="E14" i="3"/>
  <c r="E22" i="3"/>
  <c r="E9" i="3"/>
  <c r="E12" i="3"/>
  <c r="E21" i="3"/>
  <c r="E34" i="3"/>
  <c r="E7" i="3"/>
  <c r="E25" i="3"/>
  <c r="E28" i="3"/>
  <c r="AD6" i="20"/>
  <c r="AP6" i="20"/>
  <c r="Q17" i="20"/>
  <c r="AB17" i="20"/>
  <c r="AP5" i="20"/>
  <c r="AD5" i="20"/>
  <c r="AP7" i="20"/>
  <c r="AD7" i="20"/>
  <c r="AD18" i="20"/>
  <c r="AP18" i="20"/>
  <c r="AD9" i="20"/>
  <c r="AP9" i="20"/>
  <c r="Q12" i="20"/>
  <c r="AB12" i="20"/>
  <c r="AD4" i="20"/>
  <c r="AP4" i="20"/>
  <c r="Q13" i="20"/>
  <c r="AB13" i="20"/>
  <c r="AD11" i="20"/>
  <c r="AP11" i="20"/>
  <c r="E1" i="2"/>
  <c r="AB10" i="20"/>
  <c r="Q10" i="20"/>
  <c r="AB16" i="20"/>
  <c r="Q16" i="20"/>
  <c r="AD15" i="20"/>
  <c r="AP15" i="20"/>
  <c r="AB14" i="20"/>
  <c r="Q14" i="20"/>
  <c r="AD8" i="20"/>
  <c r="AP8" i="20"/>
  <c r="G4" i="15"/>
  <c r="G2" i="15"/>
  <c r="G26" i="15"/>
  <c r="G21" i="15"/>
  <c r="G28" i="15"/>
  <c r="G25" i="15"/>
  <c r="G6" i="15"/>
  <c r="G29" i="15"/>
  <c r="G11" i="15"/>
  <c r="G5" i="15"/>
  <c r="G27" i="15"/>
  <c r="G33" i="15"/>
  <c r="G17" i="15"/>
  <c r="G19" i="15"/>
  <c r="G31" i="15"/>
  <c r="G10" i="15"/>
  <c r="G23" i="15"/>
  <c r="G30" i="15"/>
  <c r="G22" i="15"/>
  <c r="G9" i="15"/>
  <c r="G12" i="15"/>
  <c r="G13" i="15"/>
  <c r="G20" i="15"/>
  <c r="G7" i="15"/>
  <c r="G16" i="15"/>
  <c r="G24" i="15"/>
  <c r="G18" i="15"/>
  <c r="G3" i="15"/>
  <c r="G8" i="15"/>
  <c r="G32" i="15"/>
  <c r="G34" i="15"/>
  <c r="G15" i="15"/>
  <c r="G14" i="15"/>
  <c r="D29" i="15"/>
  <c r="C12" i="15"/>
  <c r="A25" i="15"/>
  <c r="A26" i="15"/>
  <c r="B12" i="15"/>
  <c r="F30" i="15"/>
  <c r="F21" i="15"/>
  <c r="B32" i="15"/>
  <c r="B9" i="15"/>
  <c r="E22" i="15"/>
  <c r="F31" i="15"/>
  <c r="A21" i="15"/>
  <c r="C15" i="15"/>
  <c r="A4" i="15"/>
  <c r="B28" i="15"/>
  <c r="B15" i="15"/>
  <c r="A13" i="15"/>
  <c r="F15" i="15"/>
  <c r="B27" i="15"/>
  <c r="B4" i="15"/>
  <c r="A32" i="15"/>
  <c r="C26" i="15"/>
  <c r="D13" i="15"/>
  <c r="B11" i="15"/>
  <c r="E11" i="15"/>
  <c r="A28" i="15"/>
  <c r="A16" i="15"/>
  <c r="A12" i="15"/>
  <c r="A29" i="15"/>
  <c r="D20" i="15"/>
  <c r="A9" i="15"/>
  <c r="F33" i="15"/>
  <c r="D21" i="15"/>
  <c r="F32" i="15"/>
  <c r="A10" i="15"/>
  <c r="B33" i="15"/>
  <c r="D6" i="15"/>
  <c r="E34" i="15"/>
  <c r="E20" i="15"/>
  <c r="E6" i="15"/>
  <c r="B18" i="15"/>
  <c r="D12" i="15"/>
  <c r="F26" i="15"/>
  <c r="F3" i="15"/>
  <c r="E4" i="15"/>
  <c r="E7" i="15"/>
  <c r="E30" i="15"/>
  <c r="E16" i="15"/>
  <c r="B14" i="15"/>
  <c r="A2" i="15"/>
  <c r="D8" i="15"/>
  <c r="A18" i="15"/>
  <c r="E26" i="15"/>
  <c r="E8" i="15"/>
  <c r="C9" i="15"/>
  <c r="B8" i="15"/>
  <c r="E23" i="15"/>
  <c r="D18" i="15"/>
  <c r="F25" i="15"/>
  <c r="F10" i="15"/>
  <c r="D15" i="15"/>
  <c r="F7" i="15"/>
  <c r="C27" i="15"/>
  <c r="F12" i="15"/>
  <c r="B21" i="15"/>
  <c r="C21" i="15"/>
  <c r="E29" i="15"/>
  <c r="F17" i="15"/>
  <c r="A20" i="15"/>
  <c r="A8" i="15"/>
  <c r="E32" i="15"/>
  <c r="A17" i="15"/>
  <c r="D2" i="15"/>
  <c r="E12" i="15"/>
  <c r="D30" i="15"/>
  <c r="F16" i="15"/>
  <c r="D16" i="15"/>
  <c r="D23" i="15"/>
  <c r="E14" i="15"/>
  <c r="C29" i="15"/>
  <c r="D5" i="15"/>
  <c r="E25" i="15"/>
  <c r="B13" i="15"/>
  <c r="A19" i="15"/>
  <c r="E21" i="15"/>
  <c r="A11" i="15"/>
  <c r="D31" i="15"/>
  <c r="F19" i="15"/>
  <c r="D17" i="15"/>
  <c r="C10" i="15"/>
  <c r="F2" i="15"/>
  <c r="C25" i="15"/>
  <c r="C3" i="15"/>
  <c r="E33" i="15"/>
  <c r="C7" i="15"/>
  <c r="A34" i="15"/>
  <c r="B22" i="15"/>
  <c r="E28" i="15"/>
  <c r="C18" i="15"/>
  <c r="B16" i="15"/>
  <c r="A22" i="15"/>
  <c r="C31" i="15"/>
  <c r="A6" i="15"/>
  <c r="D3" i="15"/>
  <c r="A27" i="15"/>
  <c r="A14" i="15"/>
  <c r="B31" i="15"/>
  <c r="B23" i="15"/>
  <c r="E31" i="15"/>
  <c r="E15" i="15"/>
  <c r="C33" i="15"/>
  <c r="C19" i="15"/>
  <c r="D32" i="15"/>
  <c r="E9" i="15"/>
  <c r="F27" i="15"/>
  <c r="A24" i="15"/>
  <c r="D26" i="15"/>
  <c r="C24" i="15"/>
  <c r="B25" i="15"/>
  <c r="E5" i="15"/>
  <c r="F23" i="15"/>
  <c r="B6" i="15"/>
  <c r="D11" i="15"/>
  <c r="D27" i="15"/>
  <c r="B17" i="15"/>
  <c r="E2" i="15"/>
  <c r="F9" i="15"/>
  <c r="E10" i="15"/>
  <c r="C6" i="15"/>
  <c r="C32" i="15"/>
  <c r="B29" i="15"/>
  <c r="F14" i="15"/>
  <c r="B24" i="15"/>
  <c r="E3" i="15"/>
  <c r="F8" i="15"/>
  <c r="F13" i="15"/>
  <c r="C13" i="15"/>
  <c r="F5" i="15"/>
  <c r="D10" i="15"/>
  <c r="B34" i="15"/>
  <c r="E13" i="15"/>
  <c r="A30" i="15"/>
  <c r="C17" i="15"/>
  <c r="A7" i="15"/>
  <c r="B7" i="15"/>
  <c r="A5" i="15"/>
  <c r="D14" i="15"/>
  <c r="E18" i="15"/>
  <c r="D24" i="15"/>
  <c r="C8" i="15"/>
  <c r="D19" i="15"/>
  <c r="C34" i="15"/>
  <c r="D33" i="15"/>
  <c r="F11" i="15"/>
  <c r="F4" i="15"/>
  <c r="A31" i="15"/>
  <c r="A23" i="15"/>
  <c r="B2" i="15"/>
  <c r="B30" i="15"/>
  <c r="C20" i="15"/>
  <c r="A3" i="15"/>
  <c r="C23" i="15"/>
  <c r="B20" i="15"/>
  <c r="C16" i="15"/>
  <c r="C22" i="15"/>
  <c r="F24" i="15"/>
  <c r="F28" i="15"/>
  <c r="E27" i="15"/>
  <c r="F6" i="15"/>
  <c r="D34" i="15"/>
  <c r="C28" i="15"/>
  <c r="B10" i="15"/>
  <c r="D4" i="15"/>
  <c r="D25" i="15"/>
  <c r="C30" i="15"/>
  <c r="C14" i="15"/>
  <c r="A33" i="15"/>
  <c r="F34" i="15"/>
  <c r="C11" i="15"/>
  <c r="F20" i="15"/>
  <c r="F22" i="15"/>
  <c r="C2" i="15"/>
  <c r="E17" i="15"/>
  <c r="D28" i="15"/>
  <c r="B26" i="15"/>
  <c r="B3" i="15"/>
  <c r="C4" i="15"/>
  <c r="D22" i="15"/>
  <c r="F29" i="15"/>
  <c r="D9" i="15"/>
  <c r="F18" i="15"/>
  <c r="E19" i="15"/>
  <c r="D7" i="15"/>
  <c r="AP10" i="20" l="1"/>
  <c r="AD10" i="20"/>
  <c r="AP12" i="20"/>
  <c r="AD12" i="20"/>
  <c r="AP16" i="20"/>
  <c r="AD16" i="20"/>
  <c r="AP13" i="20"/>
  <c r="AD13" i="20"/>
  <c r="AD14" i="20"/>
  <c r="AP14" i="20"/>
  <c r="AD17" i="20"/>
  <c r="AP17" i="20"/>
</calcChain>
</file>

<file path=xl/sharedStrings.xml><?xml version="1.0" encoding="utf-8"?>
<sst xmlns="http://schemas.openxmlformats.org/spreadsheetml/2006/main" count="20667" uniqueCount="1402">
  <si>
    <t>Léguti problémák</t>
  </si>
  <si>
    <t>Bőrproblémák</t>
  </si>
  <si>
    <t>Emésztőrendszeri, lebontó problémák</t>
  </si>
  <si>
    <t>Vér és vérnyomás problémák</t>
  </si>
  <si>
    <t>Pszihés, lelki, érzelmi problémák</t>
  </si>
  <si>
    <t>Orr és garat problémák</t>
  </si>
  <si>
    <t>Száj problémák</t>
  </si>
  <si>
    <t>Érzékszervi, érzékelési problémák</t>
  </si>
  <si>
    <t>Izom, izülrt, hát problémák</t>
  </si>
  <si>
    <t>Víz képződés és hugyuti problémák</t>
  </si>
  <si>
    <t>Szív, szívritmus problémák</t>
  </si>
  <si>
    <t>Feji, agyi problémák</t>
  </si>
  <si>
    <t>Alvási problémák</t>
  </si>
  <si>
    <t>Férfi problémák</t>
  </si>
  <si>
    <t>Mellkasi fájdalom</t>
  </si>
  <si>
    <t>Köhögés</t>
  </si>
  <si>
    <t>Nehéz légzés, légszomj</t>
  </si>
  <si>
    <t>Tüdőgyulladás</t>
  </si>
  <si>
    <t>Felső léguti fertőzés</t>
  </si>
  <si>
    <t>Hörgőgörcs</t>
  </si>
  <si>
    <t>Hörgőhurut</t>
  </si>
  <si>
    <t>Bőrviszketés</t>
  </si>
  <si>
    <t>Bőrkiütés</t>
  </si>
  <si>
    <t>Angioödéma</t>
  </si>
  <si>
    <t>Súlyos bőr reakció (kiütés, hólyag)</t>
  </si>
  <si>
    <t>Csalán kiütés</t>
  </si>
  <si>
    <t>Hámló bőrgyulladás</t>
  </si>
  <si>
    <t>Bőrelváltozások (ekcéma, vasculitis, pikkely sömör</t>
  </si>
  <si>
    <t>Kopaszság/ hajhullás</t>
  </si>
  <si>
    <t xml:space="preserve">Raynaud-szindróma </t>
  </si>
  <si>
    <t>Fény érzékenység</t>
  </si>
  <si>
    <t>Kipirulás</t>
  </si>
  <si>
    <t>Fokozott izzadás</t>
  </si>
  <si>
    <t>Hányinger</t>
  </si>
  <si>
    <t>Hányás</t>
  </si>
  <si>
    <t>Hasmenés</t>
  </si>
  <si>
    <t>Hasi fájdalom</t>
  </si>
  <si>
    <t>Emésztési zavarok</t>
  </si>
  <si>
    <t>Székrekedés</t>
  </si>
  <si>
    <t>Bélelzáródás</t>
  </si>
  <si>
    <t>Bél nyálkahártya duzzanat</t>
  </si>
  <si>
    <t>Hasnyálmirigy gyulladás</t>
  </si>
  <si>
    <t>Máj funkció zavar</t>
  </si>
  <si>
    <t>Májelhalás</t>
  </si>
  <si>
    <t>Máj gyulladás</t>
  </si>
  <si>
    <t>Kóros soványság/fogyás</t>
  </si>
  <si>
    <t>Epe úti elzáródás miatti sárgaság</t>
  </si>
  <si>
    <t>Fokozott bélgáz képződés</t>
  </si>
  <si>
    <t>Alacsony vérnyomás</t>
  </si>
  <si>
    <t>Alacsony vércukor szint</t>
  </si>
  <si>
    <t>Vörösvérsejtszám csökkenése</t>
  </si>
  <si>
    <t>Fehézvérsejt szám csökkenése</t>
  </si>
  <si>
    <t>Fehérvérsejt szám emelkedés</t>
  </si>
  <si>
    <t>Vérszegénység</t>
  </si>
  <si>
    <t>Vérlemezkék számának csökkenése</t>
  </si>
  <si>
    <t>Nyirok csomó duzzanat</t>
  </si>
  <si>
    <t>Autoimmun betegségek</t>
  </si>
  <si>
    <t xml:space="preserve">Laboratóriumi vizsgálatok eredményeinek megváltozása </t>
  </si>
  <si>
    <t>Gyengeség érzet</t>
  </si>
  <si>
    <t>Rossz közérzet</t>
  </si>
  <si>
    <t>Depresszió</t>
  </si>
  <si>
    <t>Zavartság</t>
  </si>
  <si>
    <t>Hangulatváltozás</t>
  </si>
  <si>
    <t>Idegesség</t>
  </si>
  <si>
    <t>Orrnyálka gyulladás</t>
  </si>
  <si>
    <t>Orrfolyás, orrdugulás</t>
  </si>
  <si>
    <t>Garatgyulladás</t>
  </si>
  <si>
    <t>Szájszárazság</t>
  </si>
  <si>
    <t>Szájnyálkahártya gyulladás (Afta)</t>
  </si>
  <si>
    <t>Fülcsengés/zúgás</t>
  </si>
  <si>
    <t>Megváltozott ízérzékelés</t>
  </si>
  <si>
    <t>Nyelv gyulladás</t>
  </si>
  <si>
    <t>Homályos látás</t>
  </si>
  <si>
    <t>Bizsergés és zsibbadás-érzés</t>
  </si>
  <si>
    <t>Látászavar</t>
  </si>
  <si>
    <t>Hátfájás</t>
  </si>
  <si>
    <t>Izületi fájdalom</t>
  </si>
  <si>
    <t>Izom görcs</t>
  </si>
  <si>
    <t>Izom fájdalom</t>
  </si>
  <si>
    <t>Vizenyő és végtag duzzanat</t>
  </si>
  <si>
    <t>Hugyuti fertőzések</t>
  </si>
  <si>
    <t>Vizelettel történő fehérje vesztés</t>
  </si>
  <si>
    <t>Vizelet ürítési zavarok (mennyiség, gyakoriság)</t>
  </si>
  <si>
    <t>Vese működési zavar</t>
  </si>
  <si>
    <t>Vese funkció károsodás</t>
  </si>
  <si>
    <t>Szívtáji szorító fájdalom</t>
  </si>
  <si>
    <t>Szapora szívverés</t>
  </si>
  <si>
    <t>Szívritmus zavar</t>
  </si>
  <si>
    <t>Szívdobogás érzet</t>
  </si>
  <si>
    <t>Értágulat</t>
  </si>
  <si>
    <t>Szívmegállás</t>
  </si>
  <si>
    <t>Szív eredetű sokk</t>
  </si>
  <si>
    <t>Szívizom infartus</t>
  </si>
  <si>
    <t>Fejfájás</t>
  </si>
  <si>
    <t>Szédülés</t>
  </si>
  <si>
    <t>Agyi történések</t>
  </si>
  <si>
    <t>Forgó jellegű szédülés, egyensúly zavar</t>
  </si>
  <si>
    <t>Arcüreg gyulladás</t>
  </si>
  <si>
    <t>Szélütés</t>
  </si>
  <si>
    <t>Átmeneti eszmélet vesztés</t>
  </si>
  <si>
    <t>Átmeneti agyi keringési zavar</t>
  </si>
  <si>
    <t>Láz</t>
  </si>
  <si>
    <t>Kimerültség</t>
  </si>
  <si>
    <t>Alvászavar</t>
  </si>
  <si>
    <t>Aluszékonyság</t>
  </si>
  <si>
    <t>Álmatlanság</t>
  </si>
  <si>
    <t>Nőies mell</t>
  </si>
  <si>
    <t>Merevedési zavar</t>
  </si>
  <si>
    <t>Accupro</t>
  </si>
  <si>
    <t>gyakori</t>
  </si>
  <si>
    <t>ritka</t>
  </si>
  <si>
    <t>nem gyakori</t>
  </si>
  <si>
    <t>?</t>
  </si>
  <si>
    <t>nagyon ritka</t>
  </si>
  <si>
    <t>Aceomel</t>
  </si>
  <si>
    <t>Amprilan</t>
  </si>
  <si>
    <t>Coverex</t>
  </si>
  <si>
    <t>Coverex-AS</t>
  </si>
  <si>
    <t>nagyon rika</t>
  </si>
  <si>
    <t>Enalapril Vitabalans</t>
  </si>
  <si>
    <t>nagyon gyakori</t>
  </si>
  <si>
    <t>Enap</t>
  </si>
  <si>
    <t>Enapril</t>
  </si>
  <si>
    <t>Gopten</t>
  </si>
  <si>
    <t>Hartil</t>
  </si>
  <si>
    <t>gya</t>
  </si>
  <si>
    <t>Inhabice</t>
  </si>
  <si>
    <t>Lisopress</t>
  </si>
  <si>
    <t>Lisinopril Hexa</t>
  </si>
  <si>
    <t>Lotensin</t>
  </si>
  <si>
    <t>Meramly</t>
  </si>
  <si>
    <t>Monopril</t>
  </si>
  <si>
    <t>Noviform</t>
  </si>
  <si>
    <t>nem gyakor</t>
  </si>
  <si>
    <t>Perindopril 1 A Pharma</t>
  </si>
  <si>
    <t>Perindopril Actavis</t>
  </si>
  <si>
    <t>Perindopril Pharma Vim</t>
  </si>
  <si>
    <t>Perindopril-Teva</t>
  </si>
  <si>
    <t>Perindopril-Tozilát Teva</t>
  </si>
  <si>
    <t>Perineva</t>
  </si>
  <si>
    <t>Prenessa</t>
  </si>
  <si>
    <t>Press</t>
  </si>
  <si>
    <t>Ramace</t>
  </si>
  <si>
    <t>Ramipril 1 A Pharma</t>
  </si>
  <si>
    <t>Ramipril Hexal</t>
  </si>
  <si>
    <t>Ramipril-Zentiva</t>
  </si>
  <si>
    <t>Renitec</t>
  </si>
  <si>
    <t>Tensiomin</t>
  </si>
  <si>
    <t>nemgyakori</t>
  </si>
  <si>
    <t>rika</t>
  </si>
  <si>
    <t>Tritace</t>
  </si>
  <si>
    <t>Vidotin</t>
  </si>
  <si>
    <t>Zofipress</t>
  </si>
  <si>
    <t>max</t>
  </si>
  <si>
    <t>min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</si>
  <si>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</si>
  <si>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</si>
  <si>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</si>
  <si>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</si>
  <si>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</si>
  <si>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</si>
  <si>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</si>
  <si>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</si>
  <si>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</si>
  <si>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</si>
  <si>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</si>
  <si>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</si>
  <si>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</si>
  <si>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</si>
  <si>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</si>
  <si>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</si>
  <si>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</si>
  <si>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</si>
  <si>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</si>
  <si>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</si>
  <si>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</si>
  <si>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</si>
  <si>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</si>
  <si>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</si>
  <si>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</si>
  <si>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</si>
  <si>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</si>
  <si>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</si>
  <si>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</si>
  <si>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</si>
  <si>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</si>
  <si>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</si>
  <si>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</si>
  <si>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</si>
  <si>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</si>
  <si>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</si>
  <si>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</si>
  <si>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</si>
  <si>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</si>
  <si>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</si>
  <si>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</si>
  <si>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</si>
  <si>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</si>
  <si>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</si>
  <si>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</si>
  <si>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</si>
  <si>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</si>
  <si>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</si>
  <si>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</si>
  <si>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</si>
  <si>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</si>
  <si>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</si>
  <si>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</si>
  <si>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</si>
  <si>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</si>
  <si>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</si>
  <si>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</si>
  <si>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</si>
  <si>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</si>
  <si>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</si>
  <si>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</si>
  <si>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</si>
  <si>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</si>
  <si>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</si>
  <si>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</si>
  <si>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</si>
  <si>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</si>
  <si>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p68</t>
  </si>
  <si>
    <t>p69</t>
  </si>
  <si>
    <t>p70</t>
  </si>
  <si>
    <t>p71</t>
  </si>
  <si>
    <t>p72</t>
  </si>
  <si>
    <t>p73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</si>
  <si>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</si>
  <si>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</si>
  <si>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</si>
  <si>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</si>
  <si>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</si>
  <si>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</si>
  <si>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</si>
  <si>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</si>
  <si>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</si>
  <si>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</si>
  <si>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</si>
  <si>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p85</t>
  </si>
  <si>
    <t>p86</t>
  </si>
  <si>
    <t>p87</t>
  </si>
  <si>
    <t>p88</t>
  </si>
  <si>
    <t>p89</t>
  </si>
  <si>
    <t>p90</t>
  </si>
  <si>
    <t>p91</t>
  </si>
  <si>
    <t>p92</t>
  </si>
  <si>
    <t>p93</t>
  </si>
  <si>
    <t>p94</t>
  </si>
  <si>
    <t>negatív lépcső? Ha minden input = 7 (6+1), vagyis a gyógyszerkísérletért vajon mennyit kellene fizetni?</t>
  </si>
  <si>
    <t>Y</t>
  </si>
  <si>
    <t>mg</t>
  </si>
  <si>
    <t>napi mg</t>
  </si>
  <si>
    <t>Inhibace</t>
  </si>
  <si>
    <t>Meramyl</t>
  </si>
  <si>
    <t>átlag</t>
  </si>
  <si>
    <t>medián</t>
  </si>
  <si>
    <t>Legroszabb eset:</t>
  </si>
  <si>
    <t>Jóságpont</t>
  </si>
  <si>
    <t>Ár/jóságpont</t>
  </si>
  <si>
    <t>Pontok</t>
  </si>
  <si>
    <t>Ordinális skála magyarázata</t>
  </si>
  <si>
    <t>Ordinális skála</t>
  </si>
  <si>
    <t>Kockázati egység</t>
  </si>
  <si>
    <t>szint 1</t>
  </si>
  <si>
    <t>Az adott gyógyszer esetében nem említik semmilyen előfordulással sem a mellékhatást</t>
  </si>
  <si>
    <t>nincs adat</t>
  </si>
  <si>
    <t>szint2</t>
  </si>
  <si>
    <t>A mellékhatások előrdulásának gyakorisága a rendelkezésre álló adatokból nem állapítható meg</t>
  </si>
  <si>
    <t>nem ismert gyakoriságú</t>
  </si>
  <si>
    <t>szint 3</t>
  </si>
  <si>
    <t>10 000-ből kevesebb, mint 1 beteget érint</t>
  </si>
  <si>
    <t>szint 4</t>
  </si>
  <si>
    <t>10 000-ből 1-10 beteget érint</t>
  </si>
  <si>
    <t>szint 5</t>
  </si>
  <si>
    <t>1000 betegből 1-10 beteget érint</t>
  </si>
  <si>
    <t>szint 6</t>
  </si>
  <si>
    <t>100-ból 1-10 beteget érint</t>
  </si>
  <si>
    <t>szint 7</t>
  </si>
  <si>
    <t>10-ből több, mint 1 beteget érint</t>
  </si>
  <si>
    <t>össz</t>
  </si>
  <si>
    <t>0 arány:</t>
  </si>
  <si>
    <t>0 db:</t>
  </si>
  <si>
    <t>Azonos�t�:</t>
  </si>
  <si>
    <t>Objektumok:</t>
  </si>
  <si>
    <t>Attrib�tumok:</t>
  </si>
  <si>
    <t>Lepcs�k:</t>
  </si>
  <si>
    <t>Eltol�s:</t>
  </si>
  <si>
    <t>Le�r�s: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</si>
  <si>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</si>
  <si>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</si>
  <si>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</si>
  <si>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</si>
  <si>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</si>
  <si>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</si>
  <si>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</si>
  <si>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</si>
  <si>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</si>
  <si>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</si>
  <si>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</si>
  <si>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</si>
  <si>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</si>
  <si>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</si>
  <si>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</si>
  <si>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</si>
  <si>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</si>
  <si>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</si>
  <si>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</si>
  <si>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</si>
  <si>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</si>
  <si>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</si>
  <si>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</si>
  <si>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</si>
  <si>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</si>
  <si>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</si>
  <si>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</si>
  <si>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X(A27)</t>
  </si>
  <si>
    <t>X(A28)</t>
  </si>
  <si>
    <t>X(A29)</t>
  </si>
  <si>
    <t>X(A30)</t>
  </si>
  <si>
    <t>X(A31)</t>
  </si>
  <si>
    <t>X(A32)</t>
  </si>
  <si>
    <t>X(A33)</t>
  </si>
  <si>
    <t>X(A34)</t>
  </si>
  <si>
    <t>X(A35)</t>
  </si>
  <si>
    <t>X(A36)</t>
  </si>
  <si>
    <t>X(A37)</t>
  </si>
  <si>
    <t>X(A38)</t>
  </si>
  <si>
    <t>X(A39)</t>
  </si>
  <si>
    <t>X(A40)</t>
  </si>
  <si>
    <t>X(A41)</t>
  </si>
  <si>
    <t>X(A42)</t>
  </si>
  <si>
    <t>X(A43)</t>
  </si>
  <si>
    <t>X(A44)</t>
  </si>
  <si>
    <t>X(A45)</t>
  </si>
  <si>
    <t>X(A46)</t>
  </si>
  <si>
    <t>X(A47)</t>
  </si>
  <si>
    <t>X(A48)</t>
  </si>
  <si>
    <t>X(A49)</t>
  </si>
  <si>
    <t>X(A50)</t>
  </si>
  <si>
    <t>X(A51)</t>
  </si>
  <si>
    <t>X(A52)</t>
  </si>
  <si>
    <t>X(A53)</t>
  </si>
  <si>
    <t>X(A54)</t>
  </si>
  <si>
    <t>X(A55)</t>
  </si>
  <si>
    <t>X(A56)</t>
  </si>
  <si>
    <t>X(A57)</t>
  </si>
  <si>
    <t>X(A58)</t>
  </si>
  <si>
    <t>X(A59)</t>
  </si>
  <si>
    <t>X(A60)</t>
  </si>
  <si>
    <t>X(A61)</t>
  </si>
  <si>
    <t>X(A62)</t>
  </si>
  <si>
    <t>X(A63)</t>
  </si>
  <si>
    <t>X(A64)</t>
  </si>
  <si>
    <t>X(A65)</t>
  </si>
  <si>
    <t>X(A66)</t>
  </si>
  <si>
    <t>X(A67)</t>
  </si>
  <si>
    <t>X(A68)</t>
  </si>
  <si>
    <t>X(A69)</t>
  </si>
  <si>
    <t>X(A70)</t>
  </si>
  <si>
    <t>X(A71)</t>
  </si>
  <si>
    <t>X(A72)</t>
  </si>
  <si>
    <t>X(A73)</t>
  </si>
  <si>
    <t>X(A74)</t>
  </si>
  <si>
    <t>X(A75)</t>
  </si>
  <si>
    <t>X(A76)</t>
  </si>
  <si>
    <t>X(A77)</t>
  </si>
  <si>
    <t>X(A78)</t>
  </si>
  <si>
    <t>X(A79)</t>
  </si>
  <si>
    <t>X(A80)</t>
  </si>
  <si>
    <t>X(A81)</t>
  </si>
  <si>
    <t>X(A82)</t>
  </si>
  <si>
    <t>X(A83)</t>
  </si>
  <si>
    <t>X(A84)</t>
  </si>
  <si>
    <t>X(A85)</t>
  </si>
  <si>
    <t>X(A86)</t>
  </si>
  <si>
    <t>X(A87)</t>
  </si>
  <si>
    <t>X(A88)</t>
  </si>
  <si>
    <t>X(A89)</t>
  </si>
  <si>
    <t>X(A90)</t>
  </si>
  <si>
    <t>X(A91)</t>
  </si>
  <si>
    <t>X(A92)</t>
  </si>
  <si>
    <t>X(A93)</t>
  </si>
  <si>
    <t>X(A94)</t>
  </si>
  <si>
    <t>Y(A95)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</si>
  <si>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</si>
  <si>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</si>
  <si>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</si>
  <si>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</si>
  <si>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</si>
  <si>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</si>
  <si>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</si>
  <si>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</si>
  <si>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</si>
  <si>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</si>
  <si>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</si>
  <si>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</si>
  <si>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</si>
  <si>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</si>
  <si>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</si>
  <si>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</si>
  <si>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</si>
  <si>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</si>
  <si>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</si>
  <si>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</si>
  <si>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</si>
  <si>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</si>
  <si>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</si>
  <si>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</si>
  <si>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</si>
  <si>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</si>
  <si>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</si>
  <si>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</si>
  <si>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</si>
  <si>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</si>
  <si>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</si>
  <si>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</si>
  <si>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</si>
  <si>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</si>
  <si>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L�pcs�k(1)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</si>
  <si>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</si>
  <si>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</si>
  <si>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</si>
  <si>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</si>
  <si>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</si>
  <si>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</si>
  <si>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</si>
  <si>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</si>
  <si>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</si>
  <si>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</si>
  <si>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</si>
  <si>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</si>
  <si>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</si>
  <si>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</si>
  <si>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</si>
  <si>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</si>
  <si>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</si>
  <si>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</si>
  <si>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</si>
  <si>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</si>
  <si>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</si>
  <si>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</si>
  <si>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</si>
  <si>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</si>
  <si>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</si>
  <si>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</si>
  <si>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</si>
  <si>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</si>
  <si>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</si>
  <si>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</si>
  <si>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</si>
  <si>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</si>
  <si>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</si>
  <si>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</si>
  <si>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</si>
  <si>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L�pcs�k(2)</t>
  </si>
  <si>
    <t>COCO:STD</t>
  </si>
  <si>
    <t>Becsl�s</t>
  </si>
  <si>
    <t>T�ny+0</t>
  </si>
  <si>
    <t>Delta</t>
  </si>
  <si>
    <t>Delta/T�ny</t>
  </si>
  <si>
    <t>S1 �sszeg:</t>
  </si>
  <si>
    <t>S34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</si>
  <si>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</si>
  <si>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</si>
  <si>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</si>
  <si>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</si>
  <si>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</si>
  <si>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</si>
  <si>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</si>
  <si>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2.62 Mb</t>
    </r>
  </si>
  <si>
    <t>S7 �sszeg: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</si>
  <si>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2.07 Mb</t>
    </r>
  </si>
  <si>
    <t>korrel</t>
  </si>
  <si>
    <t>(95.8+0)/(2)=47.9</t>
  </si>
  <si>
    <t>(0+702.3)/(2)=351.15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</si>
  <si>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2.08 Mb</t>
    </r>
  </si>
  <si>
    <t>Becslés előző</t>
  </si>
  <si>
    <t>(0+253.7)/(2)=126.85</t>
  </si>
  <si>
    <t>(0+204.6)/(2)=102.3</t>
  </si>
  <si>
    <t>(56.3+0)/(2)=28.15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</si>
  <si>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2.05 Mb</t>
    </r>
  </si>
  <si>
    <t>s1_előző</t>
  </si>
  <si>
    <t>34 elemű:</t>
  </si>
  <si>
    <t>COCO STD: 6257195</t>
  </si>
  <si>
    <t>(0+4123.1)/(2)=2061.55</t>
  </si>
  <si>
    <t>(9187.1+3859.8)/(2)=6523.45</t>
  </si>
  <si>
    <t>(14406.2+14994.1)/(2)=14700.15</t>
  </si>
  <si>
    <t>(1018.8+0)/(2)=509.4</t>
  </si>
  <si>
    <t>(2559.9+0)/(2)=1279.95</t>
  </si>
  <si>
    <t>(623.3+0)/(2)=311.65</t>
  </si>
  <si>
    <t>(1738.8+149889.3)/(2)=75814.05</t>
  </si>
  <si>
    <t>(7166.3+0)/(2)=3583.15</t>
  </si>
  <si>
    <t>(0+2488.1)/(2)=1244.05</t>
  </si>
  <si>
    <t>(2605.1+9981.6)/(2)=6293.35</t>
  </si>
  <si>
    <t>(0+8154.1)/(2)=4077.05</t>
  </si>
  <si>
    <t>(0+2129)/(2)=1064.5</t>
  </si>
  <si>
    <t>(86+0)/(2)=43</t>
  </si>
  <si>
    <t>(3388.1+0)/(2)=1694.05</t>
  </si>
  <si>
    <t>(88.7+0)/(2)=44.35</t>
  </si>
  <si>
    <t>(520.5+3302.1)/(2)=1911.3</t>
  </si>
  <si>
    <t>(0+830.8)/(2)=415.4</t>
  </si>
  <si>
    <t>(0+5424.8)/(2)=2712.4</t>
  </si>
  <si>
    <t>(368+0)/(2)=184</t>
  </si>
  <si>
    <t>(2558.1+0)/(2)=1279.05</t>
  </si>
  <si>
    <t>(4978.8+0)/(2)=2489.4</t>
  </si>
  <si>
    <t>(889.4+3165.5)/(2)=2027.45</t>
  </si>
  <si>
    <t>(197.7+0)/(2)=98.85</t>
  </si>
  <si>
    <t>(10220.1+14220.9)/(2)=12220.5</t>
  </si>
  <si>
    <t>(8129.3+0)/(2)=4064.65</t>
  </si>
  <si>
    <t>(0+9981.6)/(2)=4990.8</t>
  </si>
  <si>
    <t>(0+649.9)/(2)=324.95</t>
  </si>
  <si>
    <t>(532+0)/(2)=266</t>
  </si>
  <si>
    <t>(889.4+0)/(2)=444.7</t>
  </si>
  <si>
    <t>(9187.1+3191.2)/(2)=6189.15</t>
  </si>
  <si>
    <r>
      <t>A futtat�s id�tartama: </t>
    </r>
    <r>
      <rPr>
        <b/>
        <sz val="7"/>
        <color rgb="FF333333"/>
        <rFont val="Verdana"/>
        <family val="2"/>
        <charset val="238"/>
      </rPr>
      <t>5.88 mp (0.1 p)</t>
    </r>
  </si>
  <si>
    <t>COCO STD: 9659590</t>
  </si>
  <si>
    <t>(0+668.6)/(2)=334.3</t>
  </si>
  <si>
    <t>(0+4123.2)/(2)=2061.6</t>
  </si>
  <si>
    <t>(8414.8+3191.2)/(2)=5803</t>
  </si>
  <si>
    <t>(15178.6+14994.1)/(2)=15086.35</t>
  </si>
  <si>
    <t>(1395.7+0)/(2)=697.85</t>
  </si>
  <si>
    <t>(195.1+149889.8)/(2)=75042.45</t>
  </si>
  <si>
    <t>(1833.7+9981.6)/(2)=5907.65</t>
  </si>
  <si>
    <t>(771.4+8154.1)/(2)=4462.75</t>
  </si>
  <si>
    <t>(8901.6+0)/(2)=4450.8</t>
  </si>
  <si>
    <t>(0+650)/(2)=325</t>
  </si>
  <si>
    <r>
      <t>A futtat�s id�tartama: </t>
    </r>
    <r>
      <rPr>
        <b/>
        <sz val="7"/>
        <color rgb="FF333333"/>
        <rFont val="Verdana"/>
        <family val="2"/>
        <charset val="238"/>
      </rPr>
      <t>1.97 mp (0.03 p)</t>
    </r>
  </si>
  <si>
    <t>34 elem</t>
  </si>
  <si>
    <t>7 elemű:</t>
  </si>
  <si>
    <t>COCO STD: 6219212</t>
  </si>
  <si>
    <t>(0+722.4)/(2)=361.2</t>
  </si>
  <si>
    <t>(0+4455.1)/(2)=2227.55</t>
  </si>
  <si>
    <t>(9092.2+3448.1)/(2)=6270.15</t>
  </si>
  <si>
    <t>(16400.4+16201.2)/(2)=16300.8</t>
  </si>
  <si>
    <t>(1100.8+0)/(2)=550.4</t>
  </si>
  <si>
    <t>(2766+0)/(2)=1383</t>
  </si>
  <si>
    <t>(1508+0)/(2)=754</t>
  </si>
  <si>
    <t>(210.8+55685.6)/(2)=27948.2</t>
  </si>
  <si>
    <t>(7743.2+0)/(2)=3871.6</t>
  </si>
  <si>
    <t>(0+2688.4)/(2)=1344.2</t>
  </si>
  <si>
    <t>(1981.3+10785.1)/(2)=6383.2</t>
  </si>
  <si>
    <t>(833.5+8810.5)/(2)=4822</t>
  </si>
  <si>
    <t>(0+2300.4)/(2)=1150.2</t>
  </si>
  <si>
    <t>(92.9+0)/(2)=46.45</t>
  </si>
  <si>
    <t>(3660.8+0)/(2)=1830.4</t>
  </si>
  <si>
    <t>(562.4+3567.9)/(2)=2065.15</t>
  </si>
  <si>
    <t>(0+897.7)/(2)=448.85</t>
  </si>
  <si>
    <t>(0+5861.5)/(2)=2930.75</t>
  </si>
  <si>
    <t>(397.6+0)/(2)=198.8</t>
  </si>
  <si>
    <t>(2764.1+0)/(2)=1382.05</t>
  </si>
  <si>
    <t>(5379.6+0)/(2)=2689.8</t>
  </si>
  <si>
    <t>(961+3420.4)/(2)=2190.65</t>
  </si>
  <si>
    <t>(213.7+0)/(2)=106.85</t>
  </si>
  <si>
    <t>(11042.8+15365.7)/(2)=13204.3</t>
  </si>
  <si>
    <t>(9618.2+0)/(2)=4809.1</t>
  </si>
  <si>
    <t>(0+10785.1)/(2)=5392.55</t>
  </si>
  <si>
    <t>(574.8+0)/(2)=287.4</t>
  </si>
  <si>
    <t>(961+0)/(2)=480.5</t>
  </si>
  <si>
    <r>
      <t>A futtat�s id�tartama: </t>
    </r>
    <r>
      <rPr>
        <b/>
        <sz val="7"/>
        <color rgb="FF333333"/>
        <rFont val="Verdana"/>
        <family val="2"/>
        <charset val="238"/>
      </rPr>
      <t>1.89 mp (0.03 p)</t>
    </r>
  </si>
  <si>
    <t>arány</t>
  </si>
  <si>
    <t>COCO STD: 2945792</t>
  </si>
  <si>
    <t>(0+252.5)/(2)=126.25</t>
  </si>
  <si>
    <t>(6457.3+893.1)/(2)=3675.2</t>
  </si>
  <si>
    <t>(19839.4+17136.7)/(2)=18488</t>
  </si>
  <si>
    <t>(0+3997)/(2)=1998.5</t>
  </si>
  <si>
    <t>(1969.5+3276)/(2)=2622.75</t>
  </si>
  <si>
    <t>(3934.9+8245.5)/(2)=6090.2</t>
  </si>
  <si>
    <t>(3015.3+5720)/(2)=4367.65</t>
  </si>
  <si>
    <t>(7060.2+0)/(2)=3530.1</t>
  </si>
  <si>
    <t>(42.8+0)/(2)=21.4</t>
  </si>
  <si>
    <t>(3521.4+4721)/(2)=4121.25</t>
  </si>
  <si>
    <t>(0+203.7)/(2)=101.85</t>
  </si>
  <si>
    <t>(1320.8+5631.4)/(2)=3476.1</t>
  </si>
  <si>
    <t>(0+2905.3)/(2)=1452.65</t>
  </si>
  <si>
    <t>(1057+2559.1)/(2)=1808.05</t>
  </si>
  <si>
    <t>(101.8+1851.3)/(2)=976.6</t>
  </si>
  <si>
    <t>(0+2297.4)/(2)=1148.7</t>
  </si>
  <si>
    <t>(0+1352.4)/(2)=676.2</t>
  </si>
  <si>
    <t>(1592.7+7653.9)/(2)=4623.3</t>
  </si>
  <si>
    <t>(0+2709.8)/(2)=1354.9</t>
  </si>
  <si>
    <t>(2515.3+0)/(2)=1257.65</t>
  </si>
  <si>
    <t>(8110.1+687.4)/(2)=4398.75</t>
  </si>
  <si>
    <t>(2510.2+0)/(2)=1255.1</t>
  </si>
  <si>
    <t>(3635.5+14047)/(2)=8841.25</t>
  </si>
  <si>
    <t>(6756.7+0)/(2)=3378.35</t>
  </si>
  <si>
    <t>(12662.1+13790.4)/(2)=13226.25</t>
  </si>
  <si>
    <t>(1969.5+746.4)/(2)=1357.95</t>
  </si>
  <si>
    <t>(273.9+0)/(2)=136.95</t>
  </si>
  <si>
    <t>(1091.7+0)/(2)=545.85</t>
  </si>
  <si>
    <t>(4447.1+0)/(2)=2223.55</t>
  </si>
  <si>
    <t>(1969.5+0)/(2)=984.75</t>
  </si>
  <si>
    <t>(3015.3+0)/(2)=1507.65</t>
  </si>
  <si>
    <r>
      <t>A futtat�s id�tartama: </t>
    </r>
    <r>
      <rPr>
        <b/>
        <sz val="7"/>
        <color rgb="FF333333"/>
        <rFont val="Verdana"/>
        <family val="2"/>
        <charset val="238"/>
      </rPr>
      <t>1.76 mp (0.03 p)</t>
    </r>
  </si>
  <si>
    <t>(9340.2+897.2)/(2)=5118.7</t>
  </si>
  <si>
    <t>(17844.7+17215.5)/(2)=17530.1</t>
  </si>
  <si>
    <t>(0+4015.4)/(2)=2007.7</t>
  </si>
  <si>
    <t>(1211.3+3291.1)/(2)=2251.15</t>
  </si>
  <si>
    <t>(3128.4+8283.4)/(2)=5705.95</t>
  </si>
  <si>
    <t>(1767.8+5746.3)/(2)=3757.05</t>
  </si>
  <si>
    <t>(8022.6+0)/(2)=4011.3</t>
  </si>
  <si>
    <t>(1360.6+0)/(2)=680.3</t>
  </si>
  <si>
    <t>(1451.7+4742.8)/(2)=3097.2</t>
  </si>
  <si>
    <t>(502.3+5657.3)/(2)=3079.8</t>
  </si>
  <si>
    <t>(0+2918.7)/(2)=1459.35</t>
  </si>
  <si>
    <t>(4134.1+2570.9)/(2)=3352.45</t>
  </si>
  <si>
    <t>(102.3+1859.9)/(2)=981.1</t>
  </si>
  <si>
    <t>(0+2307.9)/(2)=1153.95</t>
  </si>
  <si>
    <t>(0+1358.6)/(2)=679.3</t>
  </si>
  <si>
    <t>(775.5+7689.1)/(2)=4232.25</t>
  </si>
  <si>
    <t>(0+2722.3)/(2)=1361.15</t>
  </si>
  <si>
    <t>(2583.1+0)/(2)=1291.55</t>
  </si>
  <si>
    <t>(6392.9+690.5)/(2)=3541.7</t>
  </si>
  <si>
    <t>(2447.1+14111.6)/(2)=8279.35</t>
  </si>
  <si>
    <t>(10353+0)/(2)=5176.5</t>
  </si>
  <si>
    <t>(10691.7+13853.8)/(2)=12272.75</t>
  </si>
  <si>
    <t>(1211.3+60.4)/(2)=635.8</t>
  </si>
  <si>
    <t>(2437.9+690.5)/(2)=1564.2</t>
  </si>
  <si>
    <t>(1211.3+0)/(2)=605.65</t>
  </si>
  <si>
    <t>(1767.8+0)/(2)=883.9</t>
  </si>
  <si>
    <t>COCO STD: 4772676</t>
  </si>
  <si>
    <r>
      <t>A futtat�s id�tartama: </t>
    </r>
    <r>
      <rPr>
        <b/>
        <sz val="7"/>
        <color rgb="FF333333"/>
        <rFont val="Verdana"/>
        <family val="2"/>
        <charset val="238"/>
      </rPr>
      <t>2.36 mp (0.04 p)</t>
    </r>
  </si>
  <si>
    <t>valid</t>
  </si>
  <si>
    <t>objektum</t>
  </si>
  <si>
    <t>034 s34</t>
  </si>
  <si>
    <t>o34 s7</t>
  </si>
  <si>
    <t>o33 s7 átl</t>
  </si>
  <si>
    <t>o34 közép s7</t>
  </si>
  <si>
    <t>o33 s7</t>
  </si>
  <si>
    <t>Y0</t>
  </si>
  <si>
    <t>szórás</t>
  </si>
  <si>
    <t>kvart1</t>
  </si>
  <si>
    <t>kvart3</t>
  </si>
  <si>
    <t>COCO Y0: 3006792</t>
  </si>
  <si>
    <t>Y(A8)</t>
  </si>
  <si>
    <t>(55.2+834.8)/(2)=445</t>
  </si>
  <si>
    <t>(32.1+32.1)/(2)=32.1</t>
  </si>
  <si>
    <t>(32.1+36.1)/(2)=34.1</t>
  </si>
  <si>
    <t>(155.5+203.7)/(2)=179.6</t>
  </si>
  <si>
    <t>(825.8+42.1)/(2)=433.95</t>
  </si>
  <si>
    <t>(54.2+833.8)/(2)=444</t>
  </si>
  <si>
    <t>(31.1+31.1)/(2)=31.1</t>
  </si>
  <si>
    <t>(31.1+35.1)/(2)=33.1</t>
  </si>
  <si>
    <t>(106.4+202.7)/(2)=154.5</t>
  </si>
  <si>
    <t>(824.8+41.1)/(2)=432.95</t>
  </si>
  <si>
    <t>(30.1+832.8)/(2)=431.45</t>
  </si>
  <si>
    <t>(30.1+30.1)/(2)=30.1</t>
  </si>
  <si>
    <t>(30.1+34.1)/(2)=32.1</t>
  </si>
  <si>
    <t>(102.3+201.7)/(2)=152</t>
  </si>
  <si>
    <t>(823.8+40.1)/(2)=431.95</t>
  </si>
  <si>
    <t>(29.1+831.8)/(2)=430.45</t>
  </si>
  <si>
    <t>(29.1+29.1)/(2)=29.1</t>
  </si>
  <si>
    <t>(29.1+33.1)/(2)=31.1</t>
  </si>
  <si>
    <t>(69.2+200.7)/(2)=134.95</t>
  </si>
  <si>
    <t>(822.8+39.1)/(2)=430.95</t>
  </si>
  <si>
    <t>(28.1+830.8)/(2)=429.45</t>
  </si>
  <si>
    <t>(28.1+28.1)/(2)=28.1</t>
  </si>
  <si>
    <t>(28.1+32.1)/(2)=30.1</t>
  </si>
  <si>
    <t>(68.2+199.7)/(2)=133.95</t>
  </si>
  <si>
    <t>(821.8+38.1)/(2)=429.95</t>
  </si>
  <si>
    <t>(27.1+829.8)/(2)=428.45</t>
  </si>
  <si>
    <t>(27.1+27.1)/(2)=27.1</t>
  </si>
  <si>
    <t>(67.2+198.7)/(2)=132.95</t>
  </si>
  <si>
    <t>(820.8+37.1)/(2)=428.95</t>
  </si>
  <si>
    <t>(26.1+828.8)/(2)=427.45</t>
  </si>
  <si>
    <t>(26.1+26.1)/(2)=26.1</t>
  </si>
  <si>
    <t>(59.2+197.7)/(2)=128.45</t>
  </si>
  <si>
    <t>(817.8+36.1)/(2)=426.95</t>
  </si>
  <si>
    <t>(25.1+827.8)/(2)=426.45</t>
  </si>
  <si>
    <t>(25.1+25.1)/(2)=25.1</t>
  </si>
  <si>
    <t>(43.1+196.7)/(2)=119.9</t>
  </si>
  <si>
    <t>(816.8+35.1)/(2)=425.95</t>
  </si>
  <si>
    <t>(24.1+826.8)/(2)=425.45</t>
  </si>
  <si>
    <t>(24.1+24.1)/(2)=24.1</t>
  </si>
  <si>
    <t>(42.1+195.7)/(2)=118.9</t>
  </si>
  <si>
    <t>(815.8+34.1)/(2)=424.95</t>
  </si>
  <si>
    <t>(23.1+825.8)/(2)=424.45</t>
  </si>
  <si>
    <t>(23.1+23.1)/(2)=23.1</t>
  </si>
  <si>
    <t>(41.1+194.7)/(2)=117.9</t>
  </si>
  <si>
    <t>(814.8+33.1)/(2)=423.95</t>
  </si>
  <si>
    <t>(22.1+824.8)/(2)=423.45</t>
  </si>
  <si>
    <t>(22.1+22.1)/(2)=22.05</t>
  </si>
  <si>
    <t>(40.1+193.7)/(2)=116.9</t>
  </si>
  <si>
    <t>(813.8+32.1)/(2)=422.95</t>
  </si>
  <si>
    <t>(21.1+823.8)/(2)=422.45</t>
  </si>
  <si>
    <t>(21.1+21.1)/(2)=21.05</t>
  </si>
  <si>
    <t>(39.1+192.7)/(2)=115.9</t>
  </si>
  <si>
    <t>(812.8+31.1)/(2)=421.95</t>
  </si>
  <si>
    <t>(20.1+822.8)/(2)=421.45</t>
  </si>
  <si>
    <t>(20.1+20.1)/(2)=20.05</t>
  </si>
  <si>
    <t>(38.1+191.7)/(2)=114.9</t>
  </si>
  <si>
    <t>(811.8+30.1)/(2)=420.95</t>
  </si>
  <si>
    <t>(19.1+821.8)/(2)=420.45</t>
  </si>
  <si>
    <t>(19.1+19.1)/(2)=19.05</t>
  </si>
  <si>
    <t>(37.1+190.6)/(2)=113.9</t>
  </si>
  <si>
    <t>(810.8+29.1)/(2)=419.95</t>
  </si>
  <si>
    <t>(18.1+820.8)/(2)=419.4</t>
  </si>
  <si>
    <t>(18.1+18.1)/(2)=18.05</t>
  </si>
  <si>
    <t>(36.1+189.6)/(2)=112.9</t>
  </si>
  <si>
    <t>(809.7+28.1)/(2)=418.9</t>
  </si>
  <si>
    <t>(17.1+819.8)/(2)=418.4</t>
  </si>
  <si>
    <t>(17.1+17.1)/(2)=17.05</t>
  </si>
  <si>
    <t>(35.1+172.6)/(2)=103.85</t>
  </si>
  <si>
    <t>(808.7+27.1)/(2)=417.9</t>
  </si>
  <si>
    <t>(16.1+818.8)/(2)=417.4</t>
  </si>
  <si>
    <t>(16.1+16.1)/(2)=16.05</t>
  </si>
  <si>
    <t>(34.1+171.6)/(2)=102.85</t>
  </si>
  <si>
    <t>(807.7+26.1)/(2)=416.9</t>
  </si>
  <si>
    <t>(15.1+817.8)/(2)=416.4</t>
  </si>
  <si>
    <t>(15.1+15.1)/(2)=15.05</t>
  </si>
  <si>
    <t>(33.1+170.6)/(2)=101.85</t>
  </si>
  <si>
    <t>(806.7+25.1)/(2)=415.9</t>
  </si>
  <si>
    <t>(14+816.8)/(2)=415.4</t>
  </si>
  <si>
    <t>(14+14)/(2)=14.05</t>
  </si>
  <si>
    <t>(32.1+169.6)/(2)=100.85</t>
  </si>
  <si>
    <t>(805.7+24.1)/(2)=414.9</t>
  </si>
  <si>
    <t>(13+815.8)/(2)=414.4</t>
  </si>
  <si>
    <t>(13+13)/(2)=13.05</t>
  </si>
  <si>
    <t>(31.1+168.6)/(2)=99.85</t>
  </si>
  <si>
    <t>(804.7+23.1)/(2)=413.9</t>
  </si>
  <si>
    <t>(12+814.8)/(2)=413.4</t>
  </si>
  <si>
    <t>(12+12)/(2)=12.05</t>
  </si>
  <si>
    <t>(30.1+167.6)/(2)=98.85</t>
  </si>
  <si>
    <t>(803.7+22.1)/(2)=412.9</t>
  </si>
  <si>
    <t>(11+813.8)/(2)=412.4</t>
  </si>
  <si>
    <t>(11+11)/(2)=11.05</t>
  </si>
  <si>
    <t>(29.1+166.6)/(2)=97.85</t>
  </si>
  <si>
    <t>(802.7+21.1)/(2)=411.9</t>
  </si>
  <si>
    <t>(10+812.8)/(2)=411.4</t>
  </si>
  <si>
    <t>(10+10)/(2)=10.05</t>
  </si>
  <si>
    <t>(28.1+165.6)/(2)=96.85</t>
  </si>
  <si>
    <t>(801.7+20.1)/(2)=410.9</t>
  </si>
  <si>
    <t>(9+811.8)/(2)=410.4</t>
  </si>
  <si>
    <t>(9+9)/(2)=9.05</t>
  </si>
  <si>
    <t>(27.1+164.6)/(2)=95.85</t>
  </si>
  <si>
    <t>(800.7+19.1)/(2)=409.9</t>
  </si>
  <si>
    <t>(8+810.8)/(2)=409.4</t>
  </si>
  <si>
    <t>(8+8)/(2)=8.05</t>
  </si>
  <si>
    <t>(26.1+134.5)/(2)=80.25</t>
  </si>
  <si>
    <t>(799.7+18.1)/(2)=408.9</t>
  </si>
  <si>
    <t>(7+809.7)/(2)=408.4</t>
  </si>
  <si>
    <t>(7+7)/(2)=7</t>
  </si>
  <si>
    <t>(25.1+92.3)/(2)=58.7</t>
  </si>
  <si>
    <t>(798.7+17.1)/(2)=407.9</t>
  </si>
  <si>
    <t>(6+808.7)/(2)=407.4</t>
  </si>
  <si>
    <t>(6+6)/(2)=6</t>
  </si>
  <si>
    <t>(24.1+91.3)/(2)=57.7</t>
  </si>
  <si>
    <t>(797.7+16.1)/(2)=406.9</t>
  </si>
  <si>
    <t>(5+807.7)/(2)=406.4</t>
  </si>
  <si>
    <t>(5+5)/(2)=5</t>
  </si>
  <si>
    <t>(23.1+90.3)/(2)=56.7</t>
  </si>
  <si>
    <t>(796.7+15.1)/(2)=405.9</t>
  </si>
  <si>
    <t>(4+806.7)/(2)=405.4</t>
  </si>
  <si>
    <t>(4+4)/(2)=4</t>
  </si>
  <si>
    <t>(22.1+89.3)/(2)=55.7</t>
  </si>
  <si>
    <t>(795.7+14)/(2)=404.85</t>
  </si>
  <si>
    <t>(3+805.7)/(2)=404.35</t>
  </si>
  <si>
    <t>(3+3)/(2)=3</t>
  </si>
  <si>
    <t>(21.1+88.3)/(2)=54.7</t>
  </si>
  <si>
    <t>(794.7+13)/(2)=403.85</t>
  </si>
  <si>
    <t>(2+804.7)/(2)=403.35</t>
  </si>
  <si>
    <t>(2+2)/(2)=2</t>
  </si>
  <si>
    <t>(20.1+87.3)/(2)=53.7</t>
  </si>
  <si>
    <t>(793.7+12)/(2)=402.85</t>
  </si>
  <si>
    <t>(1+803.7)/(2)=402.35</t>
  </si>
  <si>
    <t>(1+1)/(2)=1</t>
  </si>
  <si>
    <t>(792.7+11)/(2)=401.85</t>
  </si>
  <si>
    <t>(0+802.7)/(2)=401.35</t>
  </si>
  <si>
    <t>(791.7+0)/(2)=395.85</t>
  </si>
  <si>
    <t>COCO:Y0</t>
  </si>
  <si>
    <t>S33 �sszeg: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</si>
  <si>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1.47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</si>
  <si>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0.12 mp (0 p)</t>
    </r>
  </si>
  <si>
    <t>COCO Y0: 7879518</t>
  </si>
  <si>
    <t>(31.9+891)/(2)=461.45</t>
  </si>
  <si>
    <t>(31.9+31.9)/(2)=31.9</t>
  </si>
  <si>
    <t>(35.9+31.9)/(2)=33.9</t>
  </si>
  <si>
    <t>(202.3+990.6)/(2)=596.5</t>
  </si>
  <si>
    <t>(820.2+31.9)/(2)=426.05</t>
  </si>
  <si>
    <t>(41.9+33.9)/(2)=37.85</t>
  </si>
  <si>
    <t>(30.9+890)/(2)=460.45</t>
  </si>
  <si>
    <t>(30.9+30.9)/(2)=30.9</t>
  </si>
  <si>
    <t>(34.9+30.9)/(2)=32.9</t>
  </si>
  <si>
    <t>(183.4+971.7)/(2)=577.55</t>
  </si>
  <si>
    <t>(819.2+30.9)/(2)=425.05</t>
  </si>
  <si>
    <t>(30.9+32.9)/(2)=31.9</t>
  </si>
  <si>
    <t>(29.9+889)/(2)=459.45</t>
  </si>
  <si>
    <t>(29.9+29.9)/(2)=29.9</t>
  </si>
  <si>
    <t>(33.9+29.9)/(2)=31.9</t>
  </si>
  <si>
    <t>(115.6+134.5)/(2)=125.1</t>
  </si>
  <si>
    <t>(818.2+29.9)/(2)=424.05</t>
  </si>
  <si>
    <t>(29.9+31.9)/(2)=30.9</t>
  </si>
  <si>
    <t>(28.9+888)/(2)=458.45</t>
  </si>
  <si>
    <t>(28.9+28.9)/(2)=28.9</t>
  </si>
  <si>
    <t>(32.9+28.9)/(2)=30.9</t>
  </si>
  <si>
    <t>(114.6+133.5)/(2)=124.1</t>
  </si>
  <si>
    <t>(817.2+28.9)/(2)=423.05</t>
  </si>
  <si>
    <t>(28.9+30.9)/(2)=29.9</t>
  </si>
  <si>
    <t>(27.9+887)/(2)=457.45</t>
  </si>
  <si>
    <t>(27.9+27.9)/(2)=27.9</t>
  </si>
  <si>
    <t>(31.9+27.9)/(2)=29.9</t>
  </si>
  <si>
    <t>(113.6+132.6)/(2)=123.1</t>
  </si>
  <si>
    <t>(816.2+27.9)/(2)=422.05</t>
  </si>
  <si>
    <t>(27.9+29.9)/(2)=28.9</t>
  </si>
  <si>
    <t>(26.9+886)/(2)=456.45</t>
  </si>
  <si>
    <t>(26.9+26.9)/(2)=26.9</t>
  </si>
  <si>
    <t>(30.9+26.9)/(2)=28.9</t>
  </si>
  <si>
    <t>(112.6+131.6)/(2)=122.1</t>
  </si>
  <si>
    <t>(815.2+26.9)/(2)=421.1</t>
  </si>
  <si>
    <t>(26.9+28.9)/(2)=27.9</t>
  </si>
  <si>
    <t>(25.9+885)/(2)=455.45</t>
  </si>
  <si>
    <t>(25.9+25.9)/(2)=25.9</t>
  </si>
  <si>
    <t>(29.9+25.9)/(2)=27.9</t>
  </si>
  <si>
    <t>(111.6+130.6)/(2)=121.1</t>
  </si>
  <si>
    <t>(814.2+25.9)/(2)=420.1</t>
  </si>
  <si>
    <t>(25.9+27.9)/(2)=26.9</t>
  </si>
  <si>
    <t>(24.9+884)/(2)=454.45</t>
  </si>
  <si>
    <t>(24.9+24.9)/(2)=24.9</t>
  </si>
  <si>
    <t>(28.9+24.9)/(2)=26.9</t>
  </si>
  <si>
    <t>(110.6+129.6)/(2)=120.1</t>
  </si>
  <si>
    <t>(813.2+24.9)/(2)=419.1</t>
  </si>
  <si>
    <t>(24.9+26.9)/(2)=25.9</t>
  </si>
  <si>
    <t>(23.9+883)/(2)=453.45</t>
  </si>
  <si>
    <t>(23.9+23.9)/(2)=23.9</t>
  </si>
  <si>
    <t>(27.9+23.9)/(2)=25.9</t>
  </si>
  <si>
    <t>(68.8+128.6)/(2)=98.65</t>
  </si>
  <si>
    <t>(812.3+23.9)/(2)=418.1</t>
  </si>
  <si>
    <t>(23.9+25.9)/(2)=24.9</t>
  </si>
  <si>
    <t>(22.9+882)/(2)=452.45</t>
  </si>
  <si>
    <t>(22.9+22.9)/(2)=22.9</t>
  </si>
  <si>
    <t>(26.9+22.9)/(2)=24.9</t>
  </si>
  <si>
    <t>(38.9+127.6)/(2)=83.2</t>
  </si>
  <si>
    <t>(811.3+22.9)/(2)=417.1</t>
  </si>
  <si>
    <t>(22.9+24.9)/(2)=23.9</t>
  </si>
  <si>
    <t>(21.9+881)/(2)=451.45</t>
  </si>
  <si>
    <t>(21.9+21.9)/(2)=21.95</t>
  </si>
  <si>
    <t>(25.9+21.9)/(2)=23.9</t>
  </si>
  <si>
    <t>(37.9+126.6)/(2)=82.2</t>
  </si>
  <si>
    <t>(810.3+21.9)/(2)=416.1</t>
  </si>
  <si>
    <t>(21.9+23.9)/(2)=22.9</t>
  </si>
  <si>
    <t>(20.9+880)/(2)=450.5</t>
  </si>
  <si>
    <t>(20.9+20.9)/(2)=20.95</t>
  </si>
  <si>
    <t>(24.9+20.9)/(2)=22.9</t>
  </si>
  <si>
    <t>(36.9+125.6)/(2)=81.25</t>
  </si>
  <si>
    <t>(809.3+20.9)/(2)=415.1</t>
  </si>
  <si>
    <t>(20.9+22.9)/(2)=21.95</t>
  </si>
  <si>
    <t>(19.9+879)/(2)=449.5</t>
  </si>
  <si>
    <t>(19.9+19.9)/(2)=19.95</t>
  </si>
  <si>
    <t>(23.9+19.9)/(2)=21.95</t>
  </si>
  <si>
    <t>(35.9+124.6)/(2)=80.25</t>
  </si>
  <si>
    <t>(808.3+19.9)/(2)=414.1</t>
  </si>
  <si>
    <t>(19.9+21.9)/(2)=20.95</t>
  </si>
  <si>
    <t>(18.9+878)/(2)=448.5</t>
  </si>
  <si>
    <t>(18.9+18.9)/(2)=18.95</t>
  </si>
  <si>
    <t>(22.9+18.9)/(2)=20.95</t>
  </si>
  <si>
    <t>(34.9+123.6)/(2)=79.25</t>
  </si>
  <si>
    <t>(807.3+18.9)/(2)=413.1</t>
  </si>
  <si>
    <t>(18.9+20.9)/(2)=19.95</t>
  </si>
  <si>
    <t>(17.9+877)/(2)=447.5</t>
  </si>
  <si>
    <t>(17.9+17.9)/(2)=17.95</t>
  </si>
  <si>
    <t>(21.9+17.9)/(2)=19.95</t>
  </si>
  <si>
    <t>(33.9+122.6)/(2)=78.25</t>
  </si>
  <si>
    <t>(806.3+17.9)/(2)=412.1</t>
  </si>
  <si>
    <t>(17.9+19.9)/(2)=18.95</t>
  </si>
  <si>
    <t>(16.9+876)/(2)=446.5</t>
  </si>
  <si>
    <t>(16.9+16.9)/(2)=16.95</t>
  </si>
  <si>
    <t>(20.9+16.9)/(2)=18.95</t>
  </si>
  <si>
    <t>(32.9+121.6)/(2)=77.25</t>
  </si>
  <si>
    <t>(805.3+16.9)/(2)=411.1</t>
  </si>
  <si>
    <t>(16.9+18.9)/(2)=17.95</t>
  </si>
  <si>
    <t>(15.9+875)/(2)=445.5</t>
  </si>
  <si>
    <t>(15.9+15.9)/(2)=15.95</t>
  </si>
  <si>
    <t>(19.9+15.9)/(2)=17.95</t>
  </si>
  <si>
    <t>(31.9+120.6)/(2)=76.25</t>
  </si>
  <si>
    <t>(804.3+15.9)/(2)=410.1</t>
  </si>
  <si>
    <t>(15.9+17.9)/(2)=16.95</t>
  </si>
  <si>
    <t>(14.9+874)/(2)=444.5</t>
  </si>
  <si>
    <t>(14.9+14.9)/(2)=14.95</t>
  </si>
  <si>
    <t>(18.9+14.9)/(2)=16.95</t>
  </si>
  <si>
    <t>(30.9+119.6)/(2)=75.25</t>
  </si>
  <si>
    <t>(803.3+14.9)/(2)=409.1</t>
  </si>
  <si>
    <t>(14.9+16.9)/(2)=15.95</t>
  </si>
  <si>
    <t>(14+873)/(2)=443.5</t>
  </si>
  <si>
    <t>(14+14)/(2)=13.95</t>
  </si>
  <si>
    <t>(17.9+14)/(2)=15.95</t>
  </si>
  <si>
    <t>(14+118.6)/(2)=66.3</t>
  </si>
  <si>
    <t>(802.3+14)/(2)=408.1</t>
  </si>
  <si>
    <t>(14+15.9)/(2)=14.95</t>
  </si>
  <si>
    <t>(13+872.1)/(2)=442.5</t>
  </si>
  <si>
    <t>(13+13)/(2)=12.95</t>
  </si>
  <si>
    <t>(16.9+13)/(2)=14.95</t>
  </si>
  <si>
    <t>(13+117.6)/(2)=65.3</t>
  </si>
  <si>
    <t>(801.3+13)/(2)=407.1</t>
  </si>
  <si>
    <t>(13+14.9)/(2)=13.95</t>
  </si>
  <si>
    <t>(12+871.1)/(2)=441.5</t>
  </si>
  <si>
    <t>(12+12)/(2)=11.95</t>
  </si>
  <si>
    <t>(15.9+12)/(2)=13.95</t>
  </si>
  <si>
    <t>(12+116.6)/(2)=64.3</t>
  </si>
  <si>
    <t>(800.3+12)/(2)=406.15</t>
  </si>
  <si>
    <t>(12+14)/(2)=12.95</t>
  </si>
  <si>
    <t>(11+870.1)/(2)=440.5</t>
  </si>
  <si>
    <t>(11+11)/(2)=10.95</t>
  </si>
  <si>
    <t>(14.9+11)/(2)=12.95</t>
  </si>
  <si>
    <t>(11+115.6)/(2)=63.3</t>
  </si>
  <si>
    <t>(799.3+11)/(2)=405.15</t>
  </si>
  <si>
    <t>(11+13)/(2)=11.95</t>
  </si>
  <si>
    <t>(10+869.1)/(2)=439.5</t>
  </si>
  <si>
    <t>(10+10)/(2)=9.95</t>
  </si>
  <si>
    <t>(14+10)/(2)=11.95</t>
  </si>
  <si>
    <t>(10+114.6)/(2)=62.3</t>
  </si>
  <si>
    <t>(798.3+10)/(2)=404.15</t>
  </si>
  <si>
    <t>(10+12)/(2)=10.95</t>
  </si>
  <si>
    <t>(9+868.1)/(2)=438.5</t>
  </si>
  <si>
    <t>(9+9)/(2)=8.95</t>
  </si>
  <si>
    <t>(13+9)/(2)=10.95</t>
  </si>
  <si>
    <t>(9+113.6)/(2)=61.3</t>
  </si>
  <si>
    <t>(797.3+9)/(2)=403.15</t>
  </si>
  <si>
    <t>(9+11)/(2)=9.95</t>
  </si>
  <si>
    <t>(8+867.1)/(2)=437.5</t>
  </si>
  <si>
    <t>(8+8)/(2)=7.95</t>
  </si>
  <si>
    <t>(12+8)/(2)=9.95</t>
  </si>
  <si>
    <t>(8+112.6)/(2)=60.3</t>
  </si>
  <si>
    <t>(796.3+8)/(2)=402.15</t>
  </si>
  <si>
    <t>(8+10)/(2)=8.95</t>
  </si>
  <si>
    <t>(7+866.1)/(2)=436.5</t>
  </si>
  <si>
    <t>(11+7)/(2)=8.95</t>
  </si>
  <si>
    <t>(7+111.6)/(2)=59.3</t>
  </si>
  <si>
    <t>(795.3+7)/(2)=401.15</t>
  </si>
  <si>
    <t>(7+9)/(2)=7.95</t>
  </si>
  <si>
    <t>(6+865.1)/(2)=435.55</t>
  </si>
  <si>
    <t>(10+6)/(2)=7.95</t>
  </si>
  <si>
    <t>(6+95.7)/(2)=50.85</t>
  </si>
  <si>
    <t>(794.3+6)/(2)=400.15</t>
  </si>
  <si>
    <t>(6+8)/(2)=7</t>
  </si>
  <si>
    <t>(5+864.1)/(2)=434.55</t>
  </si>
  <si>
    <t>(9+5)/(2)=7</t>
  </si>
  <si>
    <t>(5+87.7)/(2)=46.35</t>
  </si>
  <si>
    <t>(793.3+5)/(2)=399.15</t>
  </si>
  <si>
    <t>(4+863.1)/(2)=433.55</t>
  </si>
  <si>
    <t>(4+86.7)/(2)=45.35</t>
  </si>
  <si>
    <t>(792.3+4)/(2)=398.15</t>
  </si>
  <si>
    <t>(3+862.1)/(2)=432.55</t>
  </si>
  <si>
    <t>(3+85.7)/(2)=44.35</t>
  </si>
  <si>
    <t>(791.3+3)/(2)=397.15</t>
  </si>
  <si>
    <t>(2+861.1)/(2)=431.55</t>
  </si>
  <si>
    <t>(2+52.8)/(2)=27.4</t>
  </si>
  <si>
    <t>(790.3+2)/(2)=396.15</t>
  </si>
  <si>
    <t>(1+48.8)/(2)=24.9</t>
  </si>
  <si>
    <t>(789.3+1)/(2)=395.15</t>
  </si>
  <si>
    <t>(788.3+0)/(2)=394.15</t>
  </si>
  <si>
    <r>
      <t>A futtat�s id�tartama: </t>
    </r>
    <r>
      <rPr>
        <b/>
        <sz val="7"/>
        <color rgb="FF333333"/>
        <rFont val="Verdana"/>
        <family val="2"/>
        <charset val="238"/>
      </rPr>
      <t>0.14 mp (0 p)</t>
    </r>
  </si>
  <si>
    <t>Direkt delta</t>
  </si>
  <si>
    <t>Sorrend</t>
  </si>
  <si>
    <t>Sorszám</t>
  </si>
  <si>
    <t>Nevek</t>
  </si>
  <si>
    <t>Eredeti ár</t>
  </si>
  <si>
    <t>Becsült ár</t>
  </si>
  <si>
    <t>Elhagyva</t>
  </si>
  <si>
    <t>Zavaró elem</t>
  </si>
  <si>
    <t>Lépcső probléma</t>
  </si>
  <si>
    <t>Aggregált jóság</t>
  </si>
  <si>
    <t>Becslés</t>
  </si>
  <si>
    <t>név</t>
  </si>
  <si>
    <t>COCO STD: 4101565</t>
  </si>
  <si>
    <t>(9868.8+0)/(2)=4934.4</t>
  </si>
  <si>
    <t>(4354.5+4354.5)/(2)=4354.5</t>
  </si>
  <si>
    <t>(0+3410.2)/(2)=1705.1</t>
  </si>
  <si>
    <t>(0+6608.9)/(2)=3304.45</t>
  </si>
  <si>
    <t>(2759.6+0)/(2)=1379.8</t>
  </si>
  <si>
    <t>(9758.1+8655.6)/(2)=9206.85</t>
  </si>
  <si>
    <t>(0+781.1)/(2)=390.55</t>
  </si>
  <si>
    <t>(3429+5945.4)/(2)=4687.25</t>
  </si>
  <si>
    <t>(3592.2+5531.1)/(2)=4561.65</t>
  </si>
  <si>
    <t>(5241.4+1076.8)/(2)=3159.1</t>
  </si>
  <si>
    <t>(0+1527.6)/(2)=763.8</t>
  </si>
  <si>
    <t>(20100.6+15774.7)/(2)=17937.65</t>
  </si>
  <si>
    <t>(12443.6+12054)/(2)=12248.8</t>
  </si>
  <si>
    <t>(0+4095.5)/(2)=2047.75</t>
  </si>
  <si>
    <t>(25214.5+27789.2)/(2)=26501.8</t>
  </si>
  <si>
    <t>(1067.9+0)/(2)=533.95</t>
  </si>
  <si>
    <t>(839.5+0)/(2)=419.75</t>
  </si>
  <si>
    <t>(0+8522.2)/(2)=4261.1</t>
  </si>
  <si>
    <t>(6954+8952.3)/(2)=7953.1</t>
  </si>
  <si>
    <t>(3917.5+0)/(2)=1958.75</t>
  </si>
  <si>
    <t>(0+1801.5)/(2)=900.75</t>
  </si>
  <si>
    <t>(3822.6+1857.9)/(2)=2840.2</t>
  </si>
  <si>
    <t>(5720+12616.6)/(2)=9168.3</t>
  </si>
  <si>
    <t>(5720+6277.7)/(2)=5998.85</t>
  </si>
  <si>
    <t>(567.6+252.1)/(2)=409.85</t>
  </si>
  <si>
    <t>(146.3+0)/(2)=73.15</t>
  </si>
  <si>
    <t>(0+3697)/(2)=1848.5</t>
  </si>
  <si>
    <t>(98.9+0)/(2)=49.45</t>
  </si>
  <si>
    <t>(2442.2+8952.3)/(2)=5697.25</t>
  </si>
  <si>
    <t>(3181.8+6277.7)/(2)=4729.75</t>
  </si>
  <si>
    <t>(3842.3+0)/(2)=1921.15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</si>
  <si>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1.99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</si>
  <si>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2.06 mp (0.03 p)</t>
    </r>
  </si>
  <si>
    <t>Validitás</t>
  </si>
  <si>
    <t>Direkt</t>
  </si>
  <si>
    <t>Inverz</t>
  </si>
  <si>
    <t>COCO STD: 4580930</t>
  </si>
  <si>
    <t>(9844.5+4745.2)/(2)=7294.85</t>
  </si>
  <si>
    <t>(4343.8+3952.2)/(2)=4147.95</t>
  </si>
  <si>
    <t>(0+3010.3)/(2)=1505.15</t>
  </si>
  <si>
    <t>(0+6984.1)/(2)=3492.05</t>
  </si>
  <si>
    <t>(2752.8+2752.8)/(2)=2752.8</t>
  </si>
  <si>
    <t>(9734+5059.8)/(2)=7396.9</t>
  </si>
  <si>
    <t>(3420.6+5244.3)/(2)=4332.4</t>
  </si>
  <si>
    <t>(3583.3+9223.1)/(2)=6403.2</t>
  </si>
  <si>
    <t>(5228.5+0)/(2)=2614.25</t>
  </si>
  <si>
    <t>(0+1873)/(2)=936.5</t>
  </si>
  <si>
    <t>(20050.9+19441.4)/(2)=19746.15</t>
  </si>
  <si>
    <t>(12412.9+6247.4)/(2)=9330.1</t>
  </si>
  <si>
    <t>(0+10586.2)/(2)=5293.1</t>
  </si>
  <si>
    <t>(25152.2+26941.4)/(2)=26046.75</t>
  </si>
  <si>
    <t>(1065.2+0)/(2)=532.6</t>
  </si>
  <si>
    <t>(837.4+2184.7)/(2)=1511.05</t>
  </si>
  <si>
    <t>(0+11743.1)/(2)=5871.55</t>
  </si>
  <si>
    <t>(6936.8+8930.2)/(2)=7933.5</t>
  </si>
  <si>
    <t>(3907.8+0)/(2)=1953.9</t>
  </si>
  <si>
    <t>(0+723)/(2)=361.5</t>
  </si>
  <si>
    <t>(3813.1+0)/(2)=1906.55</t>
  </si>
  <si>
    <t>(5705.9+16194.4)/(2)=10950.15</t>
  </si>
  <si>
    <t>(5705.9+9618.6)/(2)=7662.25</t>
  </si>
  <si>
    <t>(566.1+2321.8)/(2)=1443.95</t>
  </si>
  <si>
    <t>(146+0)/(2)=73</t>
  </si>
  <si>
    <t>(0+391.6)/(2)=195.8</t>
  </si>
  <si>
    <t>(9844.5+0)/(2)=4922.25</t>
  </si>
  <si>
    <t>(98.6+0)/(2)=49.3</t>
  </si>
  <si>
    <t>(2436.2+8930.2)/(2)=5683.2</t>
  </si>
  <si>
    <t>(3174+9618.6)/(2)=6396.3</t>
  </si>
  <si>
    <t>(3832.8+0)/(2)=1916.4</t>
  </si>
  <si>
    <r>
      <t>A futtat�s id�tartama: </t>
    </r>
    <r>
      <rPr>
        <b/>
        <sz val="7"/>
        <color rgb="FF333333"/>
        <rFont val="Verdana"/>
        <family val="2"/>
        <charset val="238"/>
      </rPr>
      <t>1.67 mp (0.03 p)</t>
    </r>
  </si>
  <si>
    <t>Valid</t>
  </si>
  <si>
    <t>o34 s34</t>
  </si>
  <si>
    <t>o34 s7 közép</t>
  </si>
  <si>
    <t>o33 s7 medián</t>
  </si>
  <si>
    <t>o33 s7 átlag</t>
  </si>
  <si>
    <t>COCO STD: 8780715</t>
  </si>
  <si>
    <t>(0+2427.3)/(2)=1213.65</t>
  </si>
  <si>
    <t>(4350.8+3958.6)/(2)=4154.7</t>
  </si>
  <si>
    <t>(0+3015.1)/(2)=1507.55</t>
  </si>
  <si>
    <t>(80731.1+6995.5)/(2)=43863.3</t>
  </si>
  <si>
    <t>(0+431.7)/(2)=215.85</t>
  </si>
  <si>
    <t>(2646.6+7393.6)/(2)=5020.15</t>
  </si>
  <si>
    <t>(0+69399.6)/(2)=34699.8</t>
  </si>
  <si>
    <t>(3426.1+0)/(2)=1713.05</t>
  </si>
  <si>
    <t>(831.8+9238.1)/(2)=5034.95</t>
  </si>
  <si>
    <t>(5237+0)/(2)=2618.5</t>
  </si>
  <si>
    <t>(2757.3+0)/(2)=1378.65</t>
  </si>
  <si>
    <t>(0+1876.1)/(2)=938.05</t>
  </si>
  <si>
    <t>(20229.7+19473)/(2)=19851.35</t>
  </si>
  <si>
    <t>(12433+8583.1)/(2)=10508.05</t>
  </si>
  <si>
    <t>(0+8277.8)/(2)=4138.9</t>
  </si>
  <si>
    <t>(25193+26985.1)/(2)=26089.1</t>
  </si>
  <si>
    <t>(1067+0)/(2)=533.5</t>
  </si>
  <si>
    <t>(838.7+2188.3)/(2)=1513.5</t>
  </si>
  <si>
    <t>(4421+9435.7)/(2)=6928.3</t>
  </si>
  <si>
    <t>(16662.3+8944.7)/(2)=12803.5</t>
  </si>
  <si>
    <t>(1231.9+0)/(2)=615.95</t>
  </si>
  <si>
    <t>(0+5252.8)/(2)=2626.4</t>
  </si>
  <si>
    <t>(0+724.1)/(2)=362.05</t>
  </si>
  <si>
    <t>(3819.3+0)/(2)=1909.65</t>
  </si>
  <si>
    <t>(5861.3+16220.7)/(2)=11041.05</t>
  </si>
  <si>
    <t>(3325.4+9634.2)/(2)=6479.8</t>
  </si>
  <si>
    <t>(3103.1+0)/(2)=1551.55</t>
  </si>
  <si>
    <t>(0+392.2)/(2)=196.1</t>
  </si>
  <si>
    <t>(2536+0)/(2)=1268</t>
  </si>
  <si>
    <t>(98.8+0)/(2)=49.4</t>
  </si>
  <si>
    <t>(2440.2+8944.7)/(2)=5692.4</t>
  </si>
  <si>
    <t>(0+6995.5)/(2)=3497.75</t>
  </si>
  <si>
    <t>(25046.8+26985.1)/(2)=26016</t>
  </si>
  <si>
    <t>(1081.8+0)/(2)=540.9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</si>
  <si>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2.01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</si>
  <si>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1.6 mp (0.03 p)</t>
    </r>
  </si>
  <si>
    <t>COCO STD: 7409413</t>
  </si>
  <si>
    <t>(9726.5+0)/(2)=4863.25</t>
  </si>
  <si>
    <t>(4356.3+3963.6)/(2)=4159.95</t>
  </si>
  <si>
    <t>(0+3018.9)/(2)=1509.45</t>
  </si>
  <si>
    <t>(98.9+7004.3)/(2)=3551.6</t>
  </si>
  <si>
    <t>(2661.9+432.3)/(2)=1547.05</t>
  </si>
  <si>
    <t>(13190.6+7403)/(2)=10296.75</t>
  </si>
  <si>
    <t>(183192.4+179206.1)/(2)=181199.25</t>
  </si>
  <si>
    <t>(3503.6+0)/(2)=1751.8</t>
  </si>
  <si>
    <t>(3593.7+9249.7)/(2)=6421.7</t>
  </si>
  <si>
    <t>(5243.6+0)/(2)=2621.8</t>
  </si>
  <si>
    <t>(0+1878.4)/(2)=939.2</t>
  </si>
  <si>
    <t>(20354.2+19497.5)/(2)=19925.85</t>
  </si>
  <si>
    <t>(12448.7+11024.3)/(2)=11736.5</t>
  </si>
  <si>
    <t>(1110.8+0)/(2)=555.4</t>
  </si>
  <si>
    <t>(0+8288.3)/(2)=4144.15</t>
  </si>
  <si>
    <t>(25151.6+27019.2)/(2)=26085.4</t>
  </si>
  <si>
    <t>(995.1+0)/(2)=497.55</t>
  </si>
  <si>
    <t>(839.8+2191)/(2)=1515.4</t>
  </si>
  <si>
    <t>(73.2+0)/(2)=36.6</t>
  </si>
  <si>
    <t>(0+9447.6)/(2)=4723.8</t>
  </si>
  <si>
    <t>(2443.3+8956)/(2)=5699.6</t>
  </si>
  <si>
    <t>(3772.7+0)/(2)=1886.35</t>
  </si>
  <si>
    <t>(0+5259.4)/(2)=2629.7</t>
  </si>
  <si>
    <t>(0+725.1)/(2)=362.55</t>
  </si>
  <si>
    <t>(3824.1+0)/(2)=1912.05</t>
  </si>
  <si>
    <t>(5868.8+16241.2)/(2)=11054.95</t>
  </si>
  <si>
    <t>(5868.8+9646.4)/(2)=7757.55</t>
  </si>
  <si>
    <t>(567.8+0)/(2)=283.9</t>
  </si>
  <si>
    <t>(0+392.7)/(2)=196.35</t>
  </si>
  <si>
    <t>(12448.7+8593.9)/(2)=10521.3</t>
  </si>
  <si>
    <t>(3329.5+9646.4)/(2)=6487.95</t>
  </si>
  <si>
    <t>(0+7004.3)/(2)=3502.15</t>
  </si>
  <si>
    <t>(3843.9+0)/(2)=1921.95</t>
  </si>
  <si>
    <t>(3329.5+0)/(2)=1664.75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</si>
  <si>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2.56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</si>
  <si>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4.85 mp (0.08 p)</t>
    </r>
  </si>
  <si>
    <t>COCO STD: 3854676</t>
  </si>
  <si>
    <t>(0+2430.4)/(2)=1215.2</t>
  </si>
  <si>
    <t>(190551.9+7004.3)/(2)=98778.1</t>
  </si>
  <si>
    <t>(0+432.3)/(2)=216.15</t>
  </si>
  <si>
    <t>(2650+7403)/(2)=5026.45</t>
  </si>
  <si>
    <t>(0+179206.1)/(2)=89603.05</t>
  </si>
  <si>
    <t>(3430.4+0)/(2)=1715.2</t>
  </si>
  <si>
    <t>(832.9+9249.7)/(2)=5041.3</t>
  </si>
  <si>
    <t>(2760.8+0)/(2)=1380.4</t>
  </si>
  <si>
    <t>(20255.2+19497.5)/(2)=19876.4</t>
  </si>
  <si>
    <t>(25224.8+27019.2)/(2)=26122</t>
  </si>
  <si>
    <t>(1068.3+0)/(2)=534.15</t>
  </si>
  <si>
    <t>(4426.5+9447.6)/(2)=6937.05</t>
  </si>
  <si>
    <t>(16683.4+8956)/(2)=12819.65</t>
  </si>
  <si>
    <t>(1233.5+0)/(2)=616.75</t>
  </si>
  <si>
    <t>(3107+0)/(2)=1553.5</t>
  </si>
  <si>
    <t>(2539.2+0)/(2)=1269.6</t>
  </si>
  <si>
    <t>(25078.4+27019.2)/(2)=26048.8</t>
  </si>
  <si>
    <t>(1083.1+0)/(2)=541.55</t>
  </si>
  <si>
    <r>
      <t>A futtat�s id�tartama: </t>
    </r>
    <r>
      <rPr>
        <b/>
        <sz val="7"/>
        <color rgb="FF333333"/>
        <rFont val="Verdana"/>
        <family val="2"/>
        <charset val="238"/>
      </rPr>
      <t>1.63 mp (0.03 p)</t>
    </r>
  </si>
  <si>
    <t>34 lépcső</t>
  </si>
  <si>
    <t>7 lépcső</t>
  </si>
  <si>
    <t>COCO Y0: 8999495</t>
  </si>
  <si>
    <t>(25.1+14)/(2)=19.55</t>
  </si>
  <si>
    <t>(14+925.4)/(2)=469.7</t>
  </si>
  <si>
    <t>(55.1+91.2)/(2)=73.2</t>
  </si>
  <si>
    <t>(16+14)/(2)=15.05</t>
  </si>
  <si>
    <t>(14+21.1)/(2)=17.55</t>
  </si>
  <si>
    <t>(919.4+14)/(2)=466.7</t>
  </si>
  <si>
    <t>(24.1+13)/(2)=18.55</t>
  </si>
  <si>
    <t>(13+924.4)/(2)=468.7</t>
  </si>
  <si>
    <t>(49.1+90.2)/(2)=69.7</t>
  </si>
  <si>
    <t>(15+13)/(2)=14.05</t>
  </si>
  <si>
    <t>(13+20.1)/(2)=16.55</t>
  </si>
  <si>
    <t>(918.4+13)/(2)=465.7</t>
  </si>
  <si>
    <t>(23.1+12)/(2)=17.55</t>
  </si>
  <si>
    <t>(12+923.4)/(2)=467.7</t>
  </si>
  <si>
    <t>(26.1+89.2)/(2)=57.65</t>
  </si>
  <si>
    <t>(12+19)/(2)=15.55</t>
  </si>
  <si>
    <t>(917.4+12)/(2)=464.7</t>
  </si>
  <si>
    <t>(11+922.4)/(2)=466.7</t>
  </si>
  <si>
    <t>(25.1+88.2)/(2)=56.65</t>
  </si>
  <si>
    <t>(11+18)/(2)=14.55</t>
  </si>
  <si>
    <t>(916.4+11)/(2)=463.7</t>
  </si>
  <si>
    <t>(10+921.4)/(2)=465.7</t>
  </si>
  <si>
    <t>(24.1+87.2)/(2)=55.65</t>
  </si>
  <si>
    <t>(10+17)/(2)=13.55</t>
  </si>
  <si>
    <t>(915.4+10)/(2)=462.7</t>
  </si>
  <si>
    <t>(9+9)/(2)=9</t>
  </si>
  <si>
    <t>(9+920.4)/(2)=464.7</t>
  </si>
  <si>
    <t>(23.1+86.2)/(2)=54.65</t>
  </si>
  <si>
    <t>(9+16)/(2)=12.55</t>
  </si>
  <si>
    <t>(914.4+9)/(2)=461.7</t>
  </si>
  <si>
    <t>(8+8)/(2)=8</t>
  </si>
  <si>
    <t>(8+919.4)/(2)=463.7</t>
  </si>
  <si>
    <t>(22.1+85.2)/(2)=53.65</t>
  </si>
  <si>
    <t>(8+15)/(2)=11.55</t>
  </si>
  <si>
    <t>(913.4+8)/(2)=460.7</t>
  </si>
  <si>
    <t>(7+918.4)/(2)=462.7</t>
  </si>
  <si>
    <t>(21.1+84.2)/(2)=52.65</t>
  </si>
  <si>
    <t>(7+14)/(2)=10.55</t>
  </si>
  <si>
    <t>(912.4+7)/(2)=459.7</t>
  </si>
  <si>
    <t>(6+917.4)/(2)=461.7</t>
  </si>
  <si>
    <t>(20.1+83.2)/(2)=51.65</t>
  </si>
  <si>
    <t>(6+13)/(2)=9.5</t>
  </si>
  <si>
    <t>(911.4+6)/(2)=458.7</t>
  </si>
  <si>
    <t>(5+916.4)/(2)=460.7</t>
  </si>
  <si>
    <t>(19+63.2)/(2)=41.1</t>
  </si>
  <si>
    <t>(5+12)/(2)=8.5</t>
  </si>
  <si>
    <t>(910.4+5)/(2)=457.7</t>
  </si>
  <si>
    <t>(4+915.4)/(2)=459.7</t>
  </si>
  <si>
    <t>(18+62.2)/(2)=40.1</t>
  </si>
  <si>
    <t>(4+11)/(2)=7.5</t>
  </si>
  <si>
    <t>(909.4+4)/(2)=456.7</t>
  </si>
  <si>
    <t>(3+914.4)/(2)=458.7</t>
  </si>
  <si>
    <t>(17+58.2)/(2)=37.6</t>
  </si>
  <si>
    <t>(3+10)/(2)=6.5</t>
  </si>
  <si>
    <t>(908.4+3)/(2)=455.7</t>
  </si>
  <si>
    <t>(2+913.4)/(2)=457.7</t>
  </si>
  <si>
    <t>(16+16)/(2)=16.05</t>
  </si>
  <si>
    <t>(2+9)/(2)=5.5</t>
  </si>
  <si>
    <t>(907.4+2)/(2)=454.7</t>
  </si>
  <si>
    <t>(1+912.4)/(2)=456.7</t>
  </si>
  <si>
    <t>(1+8)/(2)=4.5</t>
  </si>
  <si>
    <t>(906.4+1)/(2)=453.7</t>
  </si>
  <si>
    <t>(0+911.4)/(2)=455.7</t>
  </si>
  <si>
    <t>(905.4+0)/(2)=452.7</t>
  </si>
  <si>
    <t>S15 �sszeg: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</si>
  <si>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1.37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</si>
  <si>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0.07 mp (0 p)</t>
    </r>
  </si>
  <si>
    <t>COCO Y0: 9488937</t>
  </si>
  <si>
    <t>(14+24.9)/(2)=19.45</t>
  </si>
  <si>
    <t>(997.4+997.4)/(2)=997.4</t>
  </si>
  <si>
    <t>(14+16)/(2)=14.95</t>
  </si>
  <si>
    <t>(20.9+14)/(2)=17.45</t>
  </si>
  <si>
    <t>(13+23.9)/(2)=18.45</t>
  </si>
  <si>
    <t>(984.4+982.5)/(2)=983.45</t>
  </si>
  <si>
    <t>(13+15)/(2)=13.95</t>
  </si>
  <si>
    <t>(12+22.9)/(2)=17.45</t>
  </si>
  <si>
    <t>(981.5+981.5)/(2)=981.45</t>
  </si>
  <si>
    <t>(11+21.9)/(2)=16.45</t>
  </si>
  <si>
    <t>(939.6+980.5)/(2)=960</t>
  </si>
  <si>
    <t>(10+20.9)/(2)=15.45</t>
  </si>
  <si>
    <t>(935.6+979.5)/(2)=957.5</t>
  </si>
  <si>
    <t>(9+19.9)/(2)=14.45</t>
  </si>
  <si>
    <t>(934.6+978.5)/(2)=956.5</t>
  </si>
  <si>
    <t>(8+19)/(2)=13.45</t>
  </si>
  <si>
    <t>(914.6+977.5)/(2)=946.05</t>
  </si>
  <si>
    <t>(8+10)/(2)=9</t>
  </si>
  <si>
    <t>(7+18)/(2)=12.45</t>
  </si>
  <si>
    <t>(913.6+976.5)/(2)=945.05</t>
  </si>
  <si>
    <t>(7+9)/(2)=8</t>
  </si>
  <si>
    <t>(6+17)/(2)=11.45</t>
  </si>
  <si>
    <t>(912.6+975.5)/(2)=944.05</t>
  </si>
  <si>
    <t>(5+16)/(2)=10.45</t>
  </si>
  <si>
    <t>(911.6+974.5)/(2)=943.05</t>
  </si>
  <si>
    <t>(5+7)/(2)=6</t>
  </si>
  <si>
    <t>(4+15)/(2)=9.5</t>
  </si>
  <si>
    <t>(910.6+973.5)/(2)=942.05</t>
  </si>
  <si>
    <t>(4+6)/(2)=5</t>
  </si>
  <si>
    <t>(3+14)/(2)=8.5</t>
  </si>
  <si>
    <t>(909.6+972.5)/(2)=941.05</t>
  </si>
  <si>
    <t>(3+5)/(2)=4</t>
  </si>
  <si>
    <t>(908.6+971.5)/(2)=940.05</t>
  </si>
  <si>
    <t>(2+4)/(2)=3</t>
  </si>
  <si>
    <t>(907.6+948.5)/(2)=928.1</t>
  </si>
  <si>
    <t>(906.6+942.6)/(2)=924.6</t>
  </si>
  <si>
    <r>
      <t>A futtat�s id�tartama: </t>
    </r>
    <r>
      <rPr>
        <b/>
        <sz val="7"/>
        <color rgb="FF333333"/>
        <rFont val="Verdana"/>
        <family val="2"/>
        <charset val="238"/>
      </rPr>
      <t>0.05 mp (0 p)</t>
    </r>
  </si>
  <si>
    <t>Direkt tény/becslés</t>
  </si>
  <si>
    <t>Inverz tény/becslés</t>
  </si>
  <si>
    <t>Átlag- medián</t>
  </si>
  <si>
    <t>Átlag</t>
  </si>
  <si>
    <t>Medián</t>
  </si>
  <si>
    <t>Szintek</t>
  </si>
  <si>
    <t>Név</t>
  </si>
  <si>
    <t>Ár (Ft)</t>
  </si>
  <si>
    <t>Ár/nap (Ft)</t>
  </si>
  <si>
    <t>Kiszerelés(db)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</si>
  <si>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</si>
  <si>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</si>
  <si>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</si>
  <si>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</si>
  <si>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</si>
  <si>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</si>
  <si>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</si>
  <si>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</si>
  <si>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</si>
  <si>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</si>
  <si>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</si>
  <si>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</si>
  <si>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</si>
  <si>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</si>
  <si>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</si>
  <si>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</si>
  <si>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</si>
  <si>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</si>
  <si>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</si>
  <si>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</si>
  <si>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</si>
  <si>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</si>
  <si>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</si>
  <si>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</si>
  <si>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</si>
  <si>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</si>
  <si>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</si>
  <si>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</si>
  <si>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</si>
  <si>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</si>
  <si>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</si>
  <si>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</si>
  <si>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</si>
  <si>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</si>
  <si>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COCO Y0: 8009975</t>
  </si>
  <si>
    <t>(3785.3+10661.2)/(2)=7223.25</t>
  </si>
  <si>
    <t>(14.1+4944)/(2)=2479.05</t>
  </si>
  <si>
    <t>(14.1+14.1)/(2)=14.05</t>
  </si>
  <si>
    <t>(5254.3+26128.9)/(2)=15691.6</t>
  </si>
  <si>
    <t>(1723+1723)/(2)=1723</t>
  </si>
  <si>
    <t>(11819.9+14.1)/(2)=5917</t>
  </si>
  <si>
    <t>(3296.4+10172.2)/(2)=6734.3</t>
  </si>
  <si>
    <t>(13.1+4943)/(2)=2478.05</t>
  </si>
  <si>
    <t>(13.1+13.1)/(2)=13.05</t>
  </si>
  <si>
    <t>(5253.3+26127.9)/(2)=15690.6</t>
  </si>
  <si>
    <t>(1722+1722)/(2)=1722</t>
  </si>
  <si>
    <t>(11818.9+13.1)/(2)=5916</t>
  </si>
  <si>
    <t>(3295.4+10171.2)/(2)=6733.3</t>
  </si>
  <si>
    <t>(12+4942)/(2)=2477.05</t>
  </si>
  <si>
    <t>(1844.5+26126.9)/(2)=13985.7</t>
  </si>
  <si>
    <t>(11817.9+12)/(2)=5914.95</t>
  </si>
  <si>
    <t>(11+10170.2)/(2)=5090.65</t>
  </si>
  <si>
    <t>(11+4941)/(2)=2476.05</t>
  </si>
  <si>
    <t>(1843.5+26125.9)/(2)=13984.7</t>
  </si>
  <si>
    <t>(11816.9+11)/(2)=5913.95</t>
  </si>
  <si>
    <t>(10+10169.2)/(2)=5089.65</t>
  </si>
  <si>
    <t>(10+4940)/(2)=2475.05</t>
  </si>
  <si>
    <t>(10+26124.9)/(2)=13067.45</t>
  </si>
  <si>
    <t>(11815.9+10)/(2)=5912.95</t>
  </si>
  <si>
    <t>(9+10168.2)/(2)=5088.6</t>
  </si>
  <si>
    <t>(9+4939)/(2)=2474.05</t>
  </si>
  <si>
    <t>(9+26123.9)/(2)=13066.45</t>
  </si>
  <si>
    <t>(11814.9+9)/(2)=5911.95</t>
  </si>
  <si>
    <t>(8+10167.2)/(2)=5087.6</t>
  </si>
  <si>
    <t>(8+4938)/(2)=2473</t>
  </si>
  <si>
    <t>(8+26122.9)/(2)=13065.45</t>
  </si>
  <si>
    <t>(11813.9+8)/(2)=5910.95</t>
  </si>
  <si>
    <t>(7+10166.2)/(2)=5086.6</t>
  </si>
  <si>
    <t>(7+4937)/(2)=2472</t>
  </si>
  <si>
    <t>(7+7)/(2)=7.05</t>
  </si>
  <si>
    <t>(7+26121.9)/(2)=13064.45</t>
  </si>
  <si>
    <t>(11812.9+7)/(2)=5909.95</t>
  </si>
  <si>
    <t>(6+10165.2)/(2)=5085.6</t>
  </si>
  <si>
    <t>(6+4936)/(2)=2471</t>
  </si>
  <si>
    <t>(6+26120.9)/(2)=13063.45</t>
  </si>
  <si>
    <t>(11811.9+6)/(2)=5908.95</t>
  </si>
  <si>
    <t>(5+10164.2)/(2)=5084.6</t>
  </si>
  <si>
    <t>(5+4935)/(2)=2470</t>
  </si>
  <si>
    <t>(5+26119.9)/(2)=13062.45</t>
  </si>
  <si>
    <t>(11810.9+5)/(2)=5907.95</t>
  </si>
  <si>
    <t>(4+728)/(2)=366</t>
  </si>
  <si>
    <t>(4+4934)/(2)=2469</t>
  </si>
  <si>
    <t>(4+26118.9)/(2)=13061.45</t>
  </si>
  <si>
    <t>(11809.9+4)/(2)=5906.95</t>
  </si>
  <si>
    <t>(3+4933)/(2)=2468</t>
  </si>
  <si>
    <t>(3+26117.8)/(2)=13060.45</t>
  </si>
  <si>
    <t>(11808.9+3)/(2)=5905.95</t>
  </si>
  <si>
    <t>(2+4932)/(2)=2467</t>
  </si>
  <si>
    <t>(11807.9+2)/(2)=5904.95</t>
  </si>
  <si>
    <t>(1+4931)/(2)=2466</t>
  </si>
  <si>
    <t>(11806.9+1)/(2)=5903.95</t>
  </si>
  <si>
    <t>(11805.8+0)/(2)=5902.9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</si>
  <si>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1.43 Mb</t>
    </r>
  </si>
  <si>
    <t>Arány</t>
  </si>
  <si>
    <t>COCO Y0: 1750515</t>
  </si>
  <si>
    <t>(14813.9+11782.8)/(2)=13298.35</t>
  </si>
  <si>
    <t>(5491.2+11688.9)/(2)=8590.05</t>
  </si>
  <si>
    <t>(13.5+13.5)/(2)=13.55</t>
  </si>
  <si>
    <t>(16742.7+16742.7)/(2)=16742.7</t>
  </si>
  <si>
    <t>(6491.9+13.5)/(2)=3252.75</t>
  </si>
  <si>
    <t>(14812.9+11781.8)/(2)=13297.4</t>
  </si>
  <si>
    <t>(5490.3+11688)/(2)=8589.1</t>
  </si>
  <si>
    <t>(12.6+12.6)/(2)=12.6</t>
  </si>
  <si>
    <t>(14601+16244.3)/(2)=15422.65</t>
  </si>
  <si>
    <t>(1675.2+12.6)/(2)=843.9</t>
  </si>
  <si>
    <t>(14812+11780.9)/(2)=13296.4</t>
  </si>
  <si>
    <t>(5489.3+11687)/(2)=8588.15</t>
  </si>
  <si>
    <t>(11.6+11.6)/(2)=11.6</t>
  </si>
  <si>
    <t>(14600+16243.3)/(2)=15421.7</t>
  </si>
  <si>
    <t>(1674.3+11.6)/(2)=842.95</t>
  </si>
  <si>
    <t>(14811+11779.9)/(2)=13295.45</t>
  </si>
  <si>
    <t>(5488.3+11686)/(2)=8587.15</t>
  </si>
  <si>
    <t>(10.6+10.6)/(2)=10.65</t>
  </si>
  <si>
    <t>(14599.1+16242.4)/(2)=15420.7</t>
  </si>
  <si>
    <t>(14810+11778.9)/(2)=13294.5</t>
  </si>
  <si>
    <t>(5487.4+11685.1)/(2)=8586.2</t>
  </si>
  <si>
    <t>(9.7+9.7)/(2)=9.7</t>
  </si>
  <si>
    <t>(10307.9+8207.8)/(2)=9257.85</t>
  </si>
  <si>
    <t>(14809.1+11778)/(2)=13293.5</t>
  </si>
  <si>
    <t>(5486.4+11684.1)/(2)=8585.25</t>
  </si>
  <si>
    <t>(8.7+8.7)/(2)=8.7</t>
  </si>
  <si>
    <t>(3107.6+8206.8)/(2)=5657.2</t>
  </si>
  <si>
    <t>(14808.1+11777)/(2)=13292.55</t>
  </si>
  <si>
    <t>(1651+11683.1)/(2)=6667.1</t>
  </si>
  <si>
    <t>(7.7+7.7)/(2)=7.75</t>
  </si>
  <si>
    <t>(3106.6+8205.9)/(2)=5656.25</t>
  </si>
  <si>
    <t>(14807.1+11776)/(2)=13291.6</t>
  </si>
  <si>
    <t>(1650.1+11682.2)/(2)=6666.1</t>
  </si>
  <si>
    <t>(6.8+6.8)/(2)=6.75</t>
  </si>
  <si>
    <t>(3105.6+8204.9)/(2)=5655.25</t>
  </si>
  <si>
    <t>(14806.2+11775.1)/(2)=13290.6</t>
  </si>
  <si>
    <t>(1649.1+11681.2)/(2)=6665.15</t>
  </si>
  <si>
    <t>(5.8+5.8)/(2)=5.8</t>
  </si>
  <si>
    <t>(3104.7+8203.9)/(2)=5654.3</t>
  </si>
  <si>
    <t>(14805.2+11774.1)/(2)=13289.65</t>
  </si>
  <si>
    <t>(1648.1+4.8)/(2)=826.5</t>
  </si>
  <si>
    <t>(4.8+4.8)/(2)=4.85</t>
  </si>
  <si>
    <t>(3103.7+8203)/(2)=5653.35</t>
  </si>
  <si>
    <t>(8334.6+5017)/(2)=6675.8</t>
  </si>
  <si>
    <t>(1647.2+3.9)/(2)=825.5</t>
  </si>
  <si>
    <t>(3.9+3.9)/(2)=3.85</t>
  </si>
  <si>
    <t>(3102.7+8202)/(2)=5652.35</t>
  </si>
  <si>
    <t>(8333.6+5016)/(2)=6674.8</t>
  </si>
  <si>
    <t>(2.9+2.9)/(2)=2.9</t>
  </si>
  <si>
    <t>(3101.8+8201)/(2)=5651.4</t>
  </si>
  <si>
    <t>(1.9+1.9)/(2)=1.95</t>
  </si>
  <si>
    <t>(3100.8+8200.1)/(2)=5650.4</t>
  </si>
  <si>
    <t>(1+1)/(2)=0.95</t>
  </si>
  <si>
    <t>(3099.8+8199.1)/(2)=5649.45</t>
  </si>
  <si>
    <r>
      <t>A futtat�s id�tartama: </t>
    </r>
    <r>
      <rPr>
        <b/>
        <sz val="7"/>
        <color rgb="FF333333"/>
        <rFont val="Verdana"/>
        <family val="2"/>
        <charset val="238"/>
      </rPr>
      <t>0.06 mp (0 p)</t>
    </r>
  </si>
  <si>
    <t>Delta tény/becslés</t>
  </si>
  <si>
    <t>Inverz delta tény/becslés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</si>
</sst>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 mg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1010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5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5"/>
      <name val="Verdana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/>
    <xf numFmtId="2" fontId="0" fillId="0" borderId="0" xfId="0" applyNumberFormat="1" applyAlignment="1"/>
    <xf numFmtId="2" fontId="0" fillId="0" borderId="0" xfId="0" applyNumberFormat="1"/>
    <xf numFmtId="1" fontId="0" fillId="0" borderId="0" xfId="0" applyNumberFormat="1"/>
    <xf numFmtId="0" fontId="0" fillId="2" borderId="0" xfId="0" applyFill="1"/>
    <xf numFmtId="0" fontId="0" fillId="0" borderId="1" xfId="0" applyBorder="1" applyAlignment="1"/>
    <xf numFmtId="164" fontId="0" fillId="0" borderId="1" xfId="0" applyNumberFormat="1" applyBorder="1" applyAlignment="1"/>
    <xf numFmtId="0" fontId="3" fillId="0" borderId="1" xfId="0" applyFont="1" applyBorder="1" applyAlignment="1"/>
    <xf numFmtId="0" fontId="0" fillId="2" borderId="1" xfId="0" applyFill="1" applyBorder="1" applyAlignment="1"/>
    <xf numFmtId="1" fontId="0" fillId="2" borderId="0" xfId="0" applyNumberFormat="1" applyFill="1"/>
    <xf numFmtId="0" fontId="0" fillId="0" borderId="1" xfId="0" applyFill="1" applyBorder="1" applyAlignment="1"/>
    <xf numFmtId="164" fontId="0" fillId="0" borderId="1" xfId="0" applyNumberFormat="1" applyFill="1" applyBorder="1" applyAlignment="1"/>
    <xf numFmtId="2" fontId="0" fillId="0" borderId="1" xfId="0" applyNumberFormat="1" applyFill="1" applyBorder="1" applyAlignment="1"/>
    <xf numFmtId="0" fontId="0" fillId="2" borderId="2" xfId="0" applyFill="1" applyBorder="1" applyAlignment="1"/>
    <xf numFmtId="1" fontId="0" fillId="2" borderId="0" xfId="0" applyNumberFormat="1" applyFill="1" applyAlignment="1"/>
    <xf numFmtId="0" fontId="0" fillId="2" borderId="0" xfId="0" applyFill="1" applyAlignment="1"/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/>
    </xf>
    <xf numFmtId="9" fontId="0" fillId="0" borderId="0" xfId="1" applyFont="1"/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2" fillId="0" borderId="0" xfId="2"/>
    <xf numFmtId="0" fontId="10" fillId="0" borderId="0" xfId="0" applyFont="1"/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2" fontId="0" fillId="0" borderId="1" xfId="0" applyNumberFormat="1" applyBorder="1"/>
    <xf numFmtId="0" fontId="14" fillId="2" borderId="0" xfId="0" applyFont="1" applyFill="1"/>
    <xf numFmtId="1" fontId="14" fillId="2" borderId="0" xfId="0" applyNumberFormat="1" applyFont="1" applyFill="1"/>
    <xf numFmtId="0" fontId="3" fillId="0" borderId="0" xfId="0" applyFont="1"/>
    <xf numFmtId="0" fontId="3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/>
    <xf numFmtId="0" fontId="0" fillId="5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3</xdr:row>
      <xdr:rowOff>38100</xdr:rowOff>
    </xdr:from>
    <xdr:to>
      <xdr:col>3</xdr:col>
      <xdr:colOff>167640</xdr:colOff>
      <xdr:row>6</xdr:row>
      <xdr:rowOff>60960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5867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3</xdr:col>
      <xdr:colOff>76200</xdr:colOff>
      <xdr:row>174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498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47</xdr:row>
      <xdr:rowOff>0</xdr:rowOff>
    </xdr:from>
    <xdr:to>
      <xdr:col>104</xdr:col>
      <xdr:colOff>76200</xdr:colOff>
      <xdr:row>50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82960" y="90754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208</xdr:col>
      <xdr:colOff>0</xdr:colOff>
      <xdr:row>47</xdr:row>
      <xdr:rowOff>0</xdr:rowOff>
    </xdr:from>
    <xdr:to>
      <xdr:col>211</xdr:col>
      <xdr:colOff>76200</xdr:colOff>
      <xdr:row>50</xdr:row>
      <xdr:rowOff>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10160" y="90754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103</xdr:col>
      <xdr:colOff>0</xdr:colOff>
      <xdr:row>47</xdr:row>
      <xdr:rowOff>0</xdr:rowOff>
    </xdr:from>
    <xdr:to>
      <xdr:col>106</xdr:col>
      <xdr:colOff>76200</xdr:colOff>
      <xdr:row>50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88800" y="90982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0</xdr:colOff>
      <xdr:row>42</xdr:row>
      <xdr:rowOff>0</xdr:rowOff>
    </xdr:from>
    <xdr:to>
      <xdr:col>104</xdr:col>
      <xdr:colOff>76200</xdr:colOff>
      <xdr:row>45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69600" y="81457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100</xdr:col>
      <xdr:colOff>0</xdr:colOff>
      <xdr:row>42</xdr:row>
      <xdr:rowOff>0</xdr:rowOff>
    </xdr:from>
    <xdr:to>
      <xdr:col>103</xdr:col>
      <xdr:colOff>76200</xdr:colOff>
      <xdr:row>45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3360" y="81457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1</xdr:col>
      <xdr:colOff>495300</xdr:colOff>
      <xdr:row>24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0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23</xdr:col>
      <xdr:colOff>76200</xdr:colOff>
      <xdr:row>24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3840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3</xdr:col>
      <xdr:colOff>76200</xdr:colOff>
      <xdr:row>28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25</xdr:row>
      <xdr:rowOff>0</xdr:rowOff>
    </xdr:from>
    <xdr:to>
      <xdr:col>29</xdr:col>
      <xdr:colOff>76200</xdr:colOff>
      <xdr:row>28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45720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1</xdr:col>
      <xdr:colOff>434340</xdr:colOff>
      <xdr:row>44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98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3</xdr:col>
      <xdr:colOff>76200</xdr:colOff>
      <xdr:row>40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65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740941320210531083350.html" TargetMode="External"/><Relationship Id="rId2" Type="http://schemas.openxmlformats.org/officeDocument/2006/relationships/hyperlink" Target="https://miau.my-x.hu/myx-free/coco/test/965959020210516162555.html" TargetMode="External"/><Relationship Id="rId1" Type="http://schemas.openxmlformats.org/officeDocument/2006/relationships/hyperlink" Target="https://miau.my-x.hu/myx-free/coco/test/625719520210516162043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iau.my-x.hu/myx-free/coco/test/385467620210531083440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878071520210531082835.html" TargetMode="External"/><Relationship Id="rId1" Type="http://schemas.openxmlformats.org/officeDocument/2006/relationships/hyperlink" Target="https://miau.my-x.hu/myx-free/coco/test/621921220210516163233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iau.my-x.hu/myx-free/coco/test/458093020210531081826.html" TargetMode="External"/><Relationship Id="rId1" Type="http://schemas.openxmlformats.org/officeDocument/2006/relationships/hyperlink" Target="https://miau.my-x.hu/myx-free/coco/test/294579220210516163728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miau.my-x.hu/myx-free/coco/test/410156520210521150600.html" TargetMode="External"/><Relationship Id="rId1" Type="http://schemas.openxmlformats.org/officeDocument/2006/relationships/hyperlink" Target="https://miau.my-x.hu/myx-free/coco/test/477267620210516165516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miau.my-x.hu/myx-free/coco/test/948893720210531091638.html" TargetMode="External"/><Relationship Id="rId1" Type="http://schemas.openxmlformats.org/officeDocument/2006/relationships/hyperlink" Target="https://miau.my-x.hu/myx-free/coco/test/899949520210531091207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miau.my-x.hu/myx-free/coco/test/175051520210608192203.html" TargetMode="External"/><Relationship Id="rId1" Type="http://schemas.openxmlformats.org/officeDocument/2006/relationships/hyperlink" Target="https://miau.my-x.hu/myx-free/coco/test/800997520210608191126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miau.my-x.hu/myx-free/coco/test/300679220210516172744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miau.my-x.hu/myx-free/coco/test/78795182021051617353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36"/>
  <sheetViews>
    <sheetView tabSelected="1" zoomScale="47" zoomScaleNormal="47" workbookViewId="0"/>
  </sheetViews>
  <sheetFormatPr defaultRowHeight="14.4" x14ac:dyDescent="0.3"/>
  <cols>
    <col min="1" max="1" width="20.44140625" bestFit="1" customWidth="1"/>
    <col min="2" max="2" width="11" bestFit="1" customWidth="1"/>
    <col min="3" max="3" width="13.33203125" bestFit="1" customWidth="1"/>
    <col min="4" max="5" width="11" bestFit="1" customWidth="1"/>
    <col min="6" max="6" width="10.88671875" bestFit="1" customWidth="1"/>
    <col min="7" max="7" width="11" bestFit="1" customWidth="1"/>
    <col min="8" max="11" width="10.88671875" bestFit="1" customWidth="1"/>
    <col min="12" max="14" width="11" bestFit="1" customWidth="1"/>
    <col min="15" max="15" width="12.21875" bestFit="1" customWidth="1"/>
    <col min="16" max="17" width="10.88671875" bestFit="1" customWidth="1"/>
    <col min="18" max="18" width="11" bestFit="1" customWidth="1"/>
    <col min="19" max="19" width="10.88671875" bestFit="1" customWidth="1"/>
    <col min="20" max="20" width="11" bestFit="1" customWidth="1"/>
    <col min="21" max="22" width="13.33203125" bestFit="1" customWidth="1"/>
    <col min="23" max="26" width="10.88671875" bestFit="1" customWidth="1"/>
    <col min="27" max="32" width="11" bestFit="1" customWidth="1"/>
    <col min="33" max="33" width="10.88671875" bestFit="1" customWidth="1"/>
    <col min="34" max="34" width="8.77734375" bestFit="1" customWidth="1"/>
    <col min="35" max="36" width="10.88671875" bestFit="1" customWidth="1"/>
    <col min="37" max="39" width="11" bestFit="1" customWidth="1"/>
    <col min="40" max="40" width="10.88671875" bestFit="1" customWidth="1"/>
    <col min="41" max="44" width="11" bestFit="1" customWidth="1"/>
    <col min="45" max="45" width="13.5546875" bestFit="1" customWidth="1"/>
    <col min="46" max="47" width="13.33203125" bestFit="1" customWidth="1"/>
    <col min="48" max="49" width="11" bestFit="1" customWidth="1"/>
    <col min="50" max="51" width="10.88671875" bestFit="1" customWidth="1"/>
    <col min="52" max="53" width="11" bestFit="1" customWidth="1"/>
    <col min="54" max="54" width="8.77734375" bestFit="1" customWidth="1"/>
    <col min="55" max="56" width="10.88671875" bestFit="1" customWidth="1"/>
    <col min="57" max="59" width="11" bestFit="1" customWidth="1"/>
    <col min="60" max="60" width="13.33203125" bestFit="1" customWidth="1"/>
    <col min="61" max="62" width="10.88671875" bestFit="1" customWidth="1"/>
    <col min="63" max="64" width="11" bestFit="1" customWidth="1"/>
    <col min="65" max="65" width="10.88671875" bestFit="1" customWidth="1"/>
    <col min="66" max="66" width="11" bestFit="1" customWidth="1"/>
    <col min="67" max="68" width="10.88671875" bestFit="1" customWidth="1"/>
    <col min="69" max="69" width="11" bestFit="1" customWidth="1"/>
    <col min="70" max="70" width="11.88671875" bestFit="1" customWidth="1"/>
    <col min="71" max="71" width="10.88671875" bestFit="1" customWidth="1"/>
    <col min="72" max="75" width="11" bestFit="1" customWidth="1"/>
    <col min="76" max="77" width="10.88671875" bestFit="1" customWidth="1"/>
    <col min="78" max="80" width="11" bestFit="1" customWidth="1"/>
    <col min="81" max="82" width="13.33203125" bestFit="1" customWidth="1"/>
    <col min="83" max="83" width="10.88671875" bestFit="1" customWidth="1"/>
    <col min="84" max="84" width="11.33203125" bestFit="1" customWidth="1"/>
    <col min="85" max="89" width="11" bestFit="1" customWidth="1"/>
    <col min="90" max="90" width="13.33203125" bestFit="1" customWidth="1"/>
    <col min="91" max="93" width="10.88671875" bestFit="1" customWidth="1"/>
    <col min="94" max="95" width="11" bestFit="1" customWidth="1"/>
  </cols>
  <sheetData>
    <row r="1" spans="1:95" x14ac:dyDescent="0.3">
      <c r="A1" s="1"/>
      <c r="B1" s="54" t="s">
        <v>0</v>
      </c>
      <c r="C1" s="54"/>
      <c r="D1" s="54"/>
      <c r="E1" s="54"/>
      <c r="F1" s="54"/>
      <c r="G1" s="54"/>
      <c r="H1" s="54"/>
      <c r="I1" s="54" t="s">
        <v>1</v>
      </c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 t="s">
        <v>2</v>
      </c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 t="s">
        <v>3</v>
      </c>
      <c r="AK1" s="54"/>
      <c r="AL1" s="54"/>
      <c r="AM1" s="54"/>
      <c r="AN1" s="54"/>
      <c r="AO1" s="54"/>
      <c r="AP1" s="54"/>
      <c r="AQ1" s="54"/>
      <c r="AR1" s="54"/>
      <c r="AS1" s="54"/>
      <c r="AT1" s="54" t="s">
        <v>4</v>
      </c>
      <c r="AU1" s="54"/>
      <c r="AV1" s="54"/>
      <c r="AW1" s="54"/>
      <c r="AX1" s="54"/>
      <c r="AY1" s="54"/>
      <c r="AZ1" s="54" t="s">
        <v>5</v>
      </c>
      <c r="BA1" s="54"/>
      <c r="BB1" s="54"/>
      <c r="BC1" s="54" t="s">
        <v>6</v>
      </c>
      <c r="BD1" s="54"/>
      <c r="BE1" s="54" t="s">
        <v>7</v>
      </c>
      <c r="BF1" s="54"/>
      <c r="BG1" s="54"/>
      <c r="BH1" s="54"/>
      <c r="BI1" s="54"/>
      <c r="BJ1" s="54"/>
      <c r="BK1" s="54" t="s">
        <v>8</v>
      </c>
      <c r="BL1" s="54"/>
      <c r="BM1" s="54"/>
      <c r="BN1" s="54"/>
      <c r="BO1" s="54" t="s">
        <v>9</v>
      </c>
      <c r="BP1" s="54"/>
      <c r="BQ1" s="54"/>
      <c r="BR1" s="54"/>
      <c r="BS1" s="54"/>
      <c r="BT1" s="54"/>
      <c r="BU1" s="54" t="s">
        <v>10</v>
      </c>
      <c r="BV1" s="54"/>
      <c r="BW1" s="54"/>
      <c r="BX1" s="54"/>
      <c r="BY1" s="54"/>
      <c r="BZ1" s="54"/>
      <c r="CA1" s="54"/>
      <c r="CB1" s="54"/>
      <c r="CC1" s="54" t="s">
        <v>11</v>
      </c>
      <c r="CD1" s="54"/>
      <c r="CE1" s="54"/>
      <c r="CF1" s="54"/>
      <c r="CG1" s="54"/>
      <c r="CH1" s="54"/>
      <c r="CI1" s="54"/>
      <c r="CJ1" s="54"/>
      <c r="CK1" s="54"/>
      <c r="CL1" s="54" t="s">
        <v>12</v>
      </c>
      <c r="CM1" s="54"/>
      <c r="CN1" s="54"/>
      <c r="CO1" s="54"/>
      <c r="CP1" s="54" t="s">
        <v>13</v>
      </c>
      <c r="CQ1" s="54"/>
    </row>
    <row r="2" spans="1:95" ht="63.6" customHeight="1" x14ac:dyDescent="0.3">
      <c r="A2" s="2"/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27</v>
      </c>
      <c r="P2" s="2" t="s">
        <v>28</v>
      </c>
      <c r="Q2" s="3" t="s">
        <v>29</v>
      </c>
      <c r="R2" s="3" t="s">
        <v>30</v>
      </c>
      <c r="S2" s="3" t="s">
        <v>31</v>
      </c>
      <c r="T2" s="2" t="s">
        <v>32</v>
      </c>
      <c r="U2" s="2" t="s">
        <v>33</v>
      </c>
      <c r="V2" s="2" t="s">
        <v>34</v>
      </c>
      <c r="W2" s="2" t="s">
        <v>35</v>
      </c>
      <c r="X2" s="2" t="s">
        <v>36</v>
      </c>
      <c r="Y2" s="2" t="s">
        <v>37</v>
      </c>
      <c r="Z2" s="2" t="s">
        <v>38</v>
      </c>
      <c r="AA2" s="2" t="s">
        <v>39</v>
      </c>
      <c r="AB2" s="2" t="s">
        <v>40</v>
      </c>
      <c r="AC2" s="2" t="s">
        <v>41</v>
      </c>
      <c r="AD2" s="2" t="s">
        <v>42</v>
      </c>
      <c r="AE2" s="2" t="s">
        <v>43</v>
      </c>
      <c r="AF2" s="2" t="s">
        <v>44</v>
      </c>
      <c r="AG2" s="2" t="s">
        <v>45</v>
      </c>
      <c r="AH2" s="2" t="s">
        <v>46</v>
      </c>
      <c r="AI2" s="2" t="s">
        <v>47</v>
      </c>
      <c r="AJ2" s="2" t="s">
        <v>48</v>
      </c>
      <c r="AK2" s="2" t="s">
        <v>49</v>
      </c>
      <c r="AL2" s="2" t="s">
        <v>50</v>
      </c>
      <c r="AM2" s="2" t="s">
        <v>51</v>
      </c>
      <c r="AN2" s="2" t="s">
        <v>52</v>
      </c>
      <c r="AO2" s="2" t="s">
        <v>53</v>
      </c>
      <c r="AP2" s="2" t="s">
        <v>54</v>
      </c>
      <c r="AQ2" s="2" t="s">
        <v>55</v>
      </c>
      <c r="AR2" s="2" t="s">
        <v>56</v>
      </c>
      <c r="AS2" s="3" t="s">
        <v>57</v>
      </c>
      <c r="AT2" s="2" t="s">
        <v>58</v>
      </c>
      <c r="AU2" s="2" t="s">
        <v>59</v>
      </c>
      <c r="AV2" s="2" t="s">
        <v>60</v>
      </c>
      <c r="AW2" s="2" t="s">
        <v>61</v>
      </c>
      <c r="AX2" s="2" t="s">
        <v>62</v>
      </c>
      <c r="AY2" s="2" t="s">
        <v>63</v>
      </c>
      <c r="AZ2" s="2" t="s">
        <v>64</v>
      </c>
      <c r="BA2" s="2" t="s">
        <v>65</v>
      </c>
      <c r="BB2" s="2" t="s">
        <v>66</v>
      </c>
      <c r="BC2" s="2" t="s">
        <v>67</v>
      </c>
      <c r="BD2" s="2" t="s">
        <v>68</v>
      </c>
      <c r="BE2" s="2" t="s">
        <v>69</v>
      </c>
      <c r="BF2" s="2" t="s">
        <v>70</v>
      </c>
      <c r="BG2" s="2" t="s">
        <v>71</v>
      </c>
      <c r="BH2" s="2" t="s">
        <v>72</v>
      </c>
      <c r="BI2" s="3" t="s">
        <v>73</v>
      </c>
      <c r="BJ2" s="2" t="s">
        <v>74</v>
      </c>
      <c r="BK2" s="2" t="s">
        <v>75</v>
      </c>
      <c r="BL2" s="2" t="s">
        <v>76</v>
      </c>
      <c r="BM2" s="2" t="s">
        <v>77</v>
      </c>
      <c r="BN2" s="2" t="s">
        <v>78</v>
      </c>
      <c r="BO2" s="2" t="s">
        <v>79</v>
      </c>
      <c r="BP2" s="2" t="s">
        <v>80</v>
      </c>
      <c r="BQ2" s="2" t="s">
        <v>81</v>
      </c>
      <c r="BR2" s="2" t="s">
        <v>82</v>
      </c>
      <c r="BS2" s="2" t="s">
        <v>83</v>
      </c>
      <c r="BT2" s="2" t="s">
        <v>84</v>
      </c>
      <c r="BU2" s="2" t="s">
        <v>85</v>
      </c>
      <c r="BV2" s="2" t="s">
        <v>86</v>
      </c>
      <c r="BW2" s="2" t="s">
        <v>87</v>
      </c>
      <c r="BX2" s="2" t="s">
        <v>88</v>
      </c>
      <c r="BY2" s="2" t="s">
        <v>89</v>
      </c>
      <c r="BZ2" s="2" t="s">
        <v>90</v>
      </c>
      <c r="CA2" s="2" t="s">
        <v>91</v>
      </c>
      <c r="CB2" s="2" t="s">
        <v>92</v>
      </c>
      <c r="CC2" s="2" t="s">
        <v>93</v>
      </c>
      <c r="CD2" s="2" t="s">
        <v>94</v>
      </c>
      <c r="CE2" s="2" t="s">
        <v>95</v>
      </c>
      <c r="CF2" s="2" t="s">
        <v>96</v>
      </c>
      <c r="CG2" s="2" t="s">
        <v>97</v>
      </c>
      <c r="CH2" s="2" t="s">
        <v>98</v>
      </c>
      <c r="CI2" s="2" t="s">
        <v>99</v>
      </c>
      <c r="CJ2" s="2" t="s">
        <v>100</v>
      </c>
      <c r="CK2" s="2" t="s">
        <v>101</v>
      </c>
      <c r="CL2" s="2" t="s">
        <v>102</v>
      </c>
      <c r="CM2" s="2" t="s">
        <v>103</v>
      </c>
      <c r="CN2" s="2" t="s">
        <v>104</v>
      </c>
      <c r="CO2" s="2" t="s">
        <v>105</v>
      </c>
      <c r="CP2" s="2" t="s">
        <v>106</v>
      </c>
      <c r="CQ2" s="2" t="s">
        <v>107</v>
      </c>
    </row>
    <row r="3" spans="1:95" x14ac:dyDescent="0.3">
      <c r="A3" s="4" t="s">
        <v>108</v>
      </c>
      <c r="B3" s="4" t="s">
        <v>109</v>
      </c>
      <c r="C3" s="4" t="s">
        <v>109</v>
      </c>
      <c r="D3" s="4" t="s">
        <v>109</v>
      </c>
      <c r="E3" s="4" t="s">
        <v>110</v>
      </c>
      <c r="F3" s="4" t="s">
        <v>111</v>
      </c>
      <c r="G3" s="4" t="s">
        <v>112</v>
      </c>
      <c r="H3" s="4" t="s">
        <v>111</v>
      </c>
      <c r="I3" s="4" t="s">
        <v>111</v>
      </c>
      <c r="J3" s="4" t="s">
        <v>111</v>
      </c>
      <c r="K3" s="4" t="s">
        <v>111</v>
      </c>
      <c r="L3" s="4" t="s">
        <v>110</v>
      </c>
      <c r="M3" s="4" t="s">
        <v>110</v>
      </c>
      <c r="N3" s="4" t="s">
        <v>112</v>
      </c>
      <c r="O3" s="4" t="s">
        <v>113</v>
      </c>
      <c r="P3" s="4" t="s">
        <v>112</v>
      </c>
      <c r="Q3" s="4"/>
      <c r="R3" s="4" t="s">
        <v>112</v>
      </c>
      <c r="S3" s="4"/>
      <c r="T3" s="4" t="s">
        <v>111</v>
      </c>
      <c r="U3" s="4" t="s">
        <v>109</v>
      </c>
      <c r="V3" s="4" t="s">
        <v>109</v>
      </c>
      <c r="W3" s="4" t="s">
        <v>109</v>
      </c>
      <c r="X3" s="4" t="s">
        <v>109</v>
      </c>
      <c r="Y3" s="4" t="s">
        <v>109</v>
      </c>
      <c r="Z3" s="4" t="s">
        <v>110</v>
      </c>
      <c r="AA3" s="4" t="s">
        <v>113</v>
      </c>
      <c r="AB3" s="4" t="s">
        <v>113</v>
      </c>
      <c r="AC3" s="4" t="s">
        <v>112</v>
      </c>
      <c r="AD3" s="4"/>
      <c r="AE3" s="4"/>
      <c r="AF3" s="4" t="s">
        <v>112</v>
      </c>
      <c r="AG3" s="4"/>
      <c r="AH3" s="4" t="s">
        <v>112</v>
      </c>
      <c r="AI3" s="4" t="s">
        <v>111</v>
      </c>
      <c r="AJ3" s="4" t="s">
        <v>109</v>
      </c>
      <c r="AK3" s="4"/>
      <c r="AL3" s="4"/>
      <c r="AM3" s="4" t="s">
        <v>112</v>
      </c>
      <c r="AN3" s="4"/>
      <c r="AO3" s="4" t="s">
        <v>112</v>
      </c>
      <c r="AP3" s="4" t="s">
        <v>112</v>
      </c>
      <c r="AQ3" s="4"/>
      <c r="AR3" s="4"/>
      <c r="AS3" s="4" t="s">
        <v>109</v>
      </c>
      <c r="AT3" s="4" t="s">
        <v>109</v>
      </c>
      <c r="AU3" s="4" t="s">
        <v>109</v>
      </c>
      <c r="AV3" s="4" t="s">
        <v>111</v>
      </c>
      <c r="AW3" s="4" t="s">
        <v>111</v>
      </c>
      <c r="AX3" s="4"/>
      <c r="AY3" s="4" t="s">
        <v>111</v>
      </c>
      <c r="AZ3" s="4" t="s">
        <v>109</v>
      </c>
      <c r="BA3" s="4"/>
      <c r="BB3" s="4" t="s">
        <v>109</v>
      </c>
      <c r="BC3" s="4" t="s">
        <v>111</v>
      </c>
      <c r="BD3" s="4"/>
      <c r="BE3" s="4" t="s">
        <v>111</v>
      </c>
      <c r="BF3" s="4" t="s">
        <v>110</v>
      </c>
      <c r="BG3" s="4" t="s">
        <v>110</v>
      </c>
      <c r="BH3" s="4" t="s">
        <v>113</v>
      </c>
      <c r="BI3" s="4"/>
      <c r="BJ3" s="4" t="s">
        <v>111</v>
      </c>
      <c r="BK3" s="4" t="s">
        <v>109</v>
      </c>
      <c r="BL3" s="4"/>
      <c r="BM3" s="4"/>
      <c r="BN3" s="4" t="s">
        <v>109</v>
      </c>
      <c r="BO3" s="4" t="s">
        <v>111</v>
      </c>
      <c r="BP3" s="4" t="s">
        <v>111</v>
      </c>
      <c r="BQ3" s="4" t="s">
        <v>111</v>
      </c>
      <c r="BR3" s="4"/>
      <c r="BS3" s="4"/>
      <c r="BT3" s="4" t="s">
        <v>111</v>
      </c>
      <c r="BU3" s="4" t="s">
        <v>111</v>
      </c>
      <c r="BV3" s="4" t="s">
        <v>111</v>
      </c>
      <c r="BW3" s="4"/>
      <c r="BX3" s="4" t="s">
        <v>111</v>
      </c>
      <c r="BY3" s="4" t="s">
        <v>111</v>
      </c>
      <c r="BZ3" s="4"/>
      <c r="CA3" s="4"/>
      <c r="CB3" s="4" t="s">
        <v>111</v>
      </c>
      <c r="CC3" s="4" t="s">
        <v>109</v>
      </c>
      <c r="CD3" s="4" t="s">
        <v>109</v>
      </c>
      <c r="CE3" s="4" t="s">
        <v>112</v>
      </c>
      <c r="CF3" s="4" t="s">
        <v>111</v>
      </c>
      <c r="CG3" s="4" t="s">
        <v>111</v>
      </c>
      <c r="CH3" s="4"/>
      <c r="CI3" s="4" t="s">
        <v>110</v>
      </c>
      <c r="CJ3" s="4" t="s">
        <v>111</v>
      </c>
      <c r="CK3" s="4" t="s">
        <v>111</v>
      </c>
      <c r="CL3" s="4" t="s">
        <v>109</v>
      </c>
      <c r="CM3" s="4"/>
      <c r="CN3" s="4" t="s">
        <v>111</v>
      </c>
      <c r="CO3" s="4" t="s">
        <v>109</v>
      </c>
      <c r="CP3" s="4"/>
      <c r="CQ3" s="4" t="s">
        <v>111</v>
      </c>
    </row>
    <row r="4" spans="1:95" x14ac:dyDescent="0.3">
      <c r="A4" s="4" t="s">
        <v>114</v>
      </c>
      <c r="B4" s="4" t="s">
        <v>111</v>
      </c>
      <c r="C4" s="4" t="s">
        <v>109</v>
      </c>
      <c r="D4" s="4" t="s">
        <v>109</v>
      </c>
      <c r="E4" s="4" t="s">
        <v>113</v>
      </c>
      <c r="F4" s="4"/>
      <c r="G4" s="4" t="s">
        <v>113</v>
      </c>
      <c r="H4" s="4"/>
      <c r="I4" s="4" t="s">
        <v>109</v>
      </c>
      <c r="J4" s="4" t="s">
        <v>109</v>
      </c>
      <c r="K4" s="4" t="s">
        <v>111</v>
      </c>
      <c r="L4" s="4" t="s">
        <v>113</v>
      </c>
      <c r="M4" s="4" t="s">
        <v>113</v>
      </c>
      <c r="N4" s="4" t="s">
        <v>113</v>
      </c>
      <c r="O4" s="4"/>
      <c r="P4" s="4" t="s">
        <v>109</v>
      </c>
      <c r="Q4" s="4" t="s">
        <v>111</v>
      </c>
      <c r="R4" s="4" t="s">
        <v>113</v>
      </c>
      <c r="S4" s="4"/>
      <c r="T4" s="4"/>
      <c r="U4" s="4" t="s">
        <v>109</v>
      </c>
      <c r="V4" s="4" t="s">
        <v>109</v>
      </c>
      <c r="W4" s="4" t="s">
        <v>109</v>
      </c>
      <c r="X4" s="4" t="s">
        <v>109</v>
      </c>
      <c r="Y4" s="4"/>
      <c r="Z4" s="4" t="s">
        <v>109</v>
      </c>
      <c r="AA4" s="4"/>
      <c r="AB4" s="4" t="s">
        <v>110</v>
      </c>
      <c r="AC4" s="4" t="s">
        <v>113</v>
      </c>
      <c r="AD4" s="4" t="s">
        <v>113</v>
      </c>
      <c r="AE4" s="4" t="s">
        <v>113</v>
      </c>
      <c r="AF4" s="4" t="s">
        <v>113</v>
      </c>
      <c r="AG4" s="4" t="s">
        <v>110</v>
      </c>
      <c r="AH4" s="4"/>
      <c r="AI4" s="4"/>
      <c r="AJ4" s="4" t="s">
        <v>111</v>
      </c>
      <c r="AK4" s="4" t="s">
        <v>113</v>
      </c>
      <c r="AL4" s="4" t="s">
        <v>113</v>
      </c>
      <c r="AM4" s="4" t="s">
        <v>113</v>
      </c>
      <c r="AN4" s="4"/>
      <c r="AO4" s="4"/>
      <c r="AP4" s="4" t="s">
        <v>113</v>
      </c>
      <c r="AQ4" s="4" t="s">
        <v>113</v>
      </c>
      <c r="AR4" s="4"/>
      <c r="AS4" s="4"/>
      <c r="AT4" s="4"/>
      <c r="AU4" s="4" t="s">
        <v>111</v>
      </c>
      <c r="AV4" s="4" t="s">
        <v>113</v>
      </c>
      <c r="AW4" s="4" t="s">
        <v>113</v>
      </c>
      <c r="AX4" s="4"/>
      <c r="AY4" s="4"/>
      <c r="AZ4" s="4" t="s">
        <v>113</v>
      </c>
      <c r="BA4" s="4"/>
      <c r="BB4" s="4"/>
      <c r="BC4" s="4" t="s">
        <v>109</v>
      </c>
      <c r="BD4" s="4" t="s">
        <v>110</v>
      </c>
      <c r="BE4" s="4"/>
      <c r="BF4" s="4" t="s">
        <v>109</v>
      </c>
      <c r="BG4" s="4" t="s">
        <v>113</v>
      </c>
      <c r="BH4" s="4" t="s">
        <v>113</v>
      </c>
      <c r="BI4" s="4" t="s">
        <v>110</v>
      </c>
      <c r="BJ4" s="4"/>
      <c r="BK4" s="4"/>
      <c r="BL4" s="4" t="s">
        <v>113</v>
      </c>
      <c r="BM4" s="4"/>
      <c r="BN4" s="4" t="s">
        <v>113</v>
      </c>
      <c r="BO4" s="4"/>
      <c r="BP4" s="4"/>
      <c r="BQ4" s="4" t="s">
        <v>113</v>
      </c>
      <c r="BR4" s="4" t="s">
        <v>110</v>
      </c>
      <c r="BS4" s="4" t="s">
        <v>110</v>
      </c>
      <c r="BT4" s="4" t="s">
        <v>110</v>
      </c>
      <c r="BU4" s="4" t="s">
        <v>111</v>
      </c>
      <c r="BV4" s="4" t="s">
        <v>111</v>
      </c>
      <c r="BW4" s="4" t="s">
        <v>111</v>
      </c>
      <c r="BX4" s="4" t="s">
        <v>111</v>
      </c>
      <c r="BY4" s="4"/>
      <c r="BZ4" s="4" t="s">
        <v>113</v>
      </c>
      <c r="CA4" s="4" t="s">
        <v>113</v>
      </c>
      <c r="CB4" s="4"/>
      <c r="CC4" s="4" t="s">
        <v>110</v>
      </c>
      <c r="CD4" s="4" t="s">
        <v>109</v>
      </c>
      <c r="CE4" s="4"/>
      <c r="CF4" s="4"/>
      <c r="CG4" s="4"/>
      <c r="CH4" s="4" t="s">
        <v>113</v>
      </c>
      <c r="CI4" s="4" t="s">
        <v>113</v>
      </c>
      <c r="CJ4" s="4" t="s">
        <v>113</v>
      </c>
      <c r="CK4" s="4" t="s">
        <v>113</v>
      </c>
      <c r="CL4" s="4" t="s">
        <v>111</v>
      </c>
      <c r="CM4" s="4" t="s">
        <v>109</v>
      </c>
      <c r="CN4" s="4" t="s">
        <v>110</v>
      </c>
      <c r="CO4" s="4"/>
      <c r="CP4" s="4" t="s">
        <v>113</v>
      </c>
      <c r="CQ4" s="4" t="s">
        <v>113</v>
      </c>
    </row>
    <row r="5" spans="1:95" x14ac:dyDescent="0.3">
      <c r="A5" s="4" t="s">
        <v>115</v>
      </c>
      <c r="B5" s="4" t="s">
        <v>109</v>
      </c>
      <c r="C5" s="4" t="s">
        <v>109</v>
      </c>
      <c r="D5" s="4" t="s">
        <v>109</v>
      </c>
      <c r="E5" s="4"/>
      <c r="F5" s="4"/>
      <c r="G5" s="4" t="s">
        <v>109</v>
      </c>
      <c r="H5" s="4"/>
      <c r="I5" s="4" t="s">
        <v>111</v>
      </c>
      <c r="J5" s="4" t="s">
        <v>109</v>
      </c>
      <c r="K5" s="4"/>
      <c r="L5" s="4"/>
      <c r="M5" s="4" t="s">
        <v>110</v>
      </c>
      <c r="N5" s="4" t="s">
        <v>110</v>
      </c>
      <c r="O5" s="4"/>
      <c r="P5" s="4" t="s">
        <v>112</v>
      </c>
      <c r="Q5" s="4" t="s">
        <v>112</v>
      </c>
      <c r="R5" s="4" t="s">
        <v>113</v>
      </c>
      <c r="S5" s="4" t="s">
        <v>111</v>
      </c>
      <c r="T5" s="4" t="s">
        <v>111</v>
      </c>
      <c r="U5" s="4" t="s">
        <v>109</v>
      </c>
      <c r="V5" s="4" t="s">
        <v>109</v>
      </c>
      <c r="W5" s="4" t="s">
        <v>109</v>
      </c>
      <c r="X5" s="4" t="s">
        <v>109</v>
      </c>
      <c r="Y5" s="4" t="s">
        <v>109</v>
      </c>
      <c r="Z5" s="4" t="s">
        <v>111</v>
      </c>
      <c r="AA5" s="4"/>
      <c r="AB5" s="4" t="s">
        <v>111</v>
      </c>
      <c r="AC5" s="4"/>
      <c r="AD5" s="4"/>
      <c r="AE5" s="4"/>
      <c r="AF5" s="4"/>
      <c r="AG5" s="4" t="s">
        <v>111</v>
      </c>
      <c r="AH5" s="4"/>
      <c r="AI5" s="4"/>
      <c r="AJ5" s="4" t="s">
        <v>109</v>
      </c>
      <c r="AK5" s="4"/>
      <c r="AL5" s="4" t="s">
        <v>110</v>
      </c>
      <c r="AM5" s="4" t="s">
        <v>110</v>
      </c>
      <c r="AN5" s="4" t="s">
        <v>111</v>
      </c>
      <c r="AO5" s="4"/>
      <c r="AP5" s="4" t="s">
        <v>110</v>
      </c>
      <c r="AQ5" s="4"/>
      <c r="AR5" s="4"/>
      <c r="AS5" s="4"/>
      <c r="AT5" s="4" t="s">
        <v>109</v>
      </c>
      <c r="AU5" s="4"/>
      <c r="AV5" s="4" t="s">
        <v>111</v>
      </c>
      <c r="AW5" s="4" t="s">
        <v>110</v>
      </c>
      <c r="AX5" s="4"/>
      <c r="AY5" s="4" t="s">
        <v>111</v>
      </c>
      <c r="AZ5" s="4"/>
      <c r="BA5" s="4" t="s">
        <v>111</v>
      </c>
      <c r="BB5" s="4"/>
      <c r="BC5" s="4" t="s">
        <v>111</v>
      </c>
      <c r="BD5" s="4"/>
      <c r="BE5" s="4" t="s">
        <v>110</v>
      </c>
      <c r="BF5" s="4" t="s">
        <v>111</v>
      </c>
      <c r="BG5" s="4" t="s">
        <v>110</v>
      </c>
      <c r="BH5" s="4" t="s">
        <v>111</v>
      </c>
      <c r="BI5" s="4" t="s">
        <v>111</v>
      </c>
      <c r="BJ5" s="4"/>
      <c r="BK5" s="4"/>
      <c r="BL5" s="4" t="s">
        <v>111</v>
      </c>
      <c r="BM5" s="4" t="s">
        <v>109</v>
      </c>
      <c r="BN5" s="4" t="s">
        <v>109</v>
      </c>
      <c r="BO5" s="4" t="s">
        <v>111</v>
      </c>
      <c r="BP5" s="4"/>
      <c r="BQ5" s="4" t="s">
        <v>111</v>
      </c>
      <c r="BR5" s="4"/>
      <c r="BS5" s="4"/>
      <c r="BT5" s="4"/>
      <c r="BU5" s="4"/>
      <c r="BV5" s="4" t="s">
        <v>111</v>
      </c>
      <c r="BW5" s="4" t="s">
        <v>111</v>
      </c>
      <c r="BX5" s="4"/>
      <c r="BY5" s="4"/>
      <c r="BZ5" s="4"/>
      <c r="CA5" s="4"/>
      <c r="CB5" s="4"/>
      <c r="CC5" s="4" t="s">
        <v>109</v>
      </c>
      <c r="CD5" s="4" t="s">
        <v>109</v>
      </c>
      <c r="CE5" s="4"/>
      <c r="CF5" s="4" t="s">
        <v>111</v>
      </c>
      <c r="CG5" s="4" t="s">
        <v>109</v>
      </c>
      <c r="CH5" s="4"/>
      <c r="CI5" s="4" t="s">
        <v>109</v>
      </c>
      <c r="CJ5" s="4"/>
      <c r="CK5" s="4" t="s">
        <v>111</v>
      </c>
      <c r="CL5" s="4" t="s">
        <v>109</v>
      </c>
      <c r="CM5" s="4" t="s">
        <v>111</v>
      </c>
      <c r="CN5" s="4"/>
      <c r="CO5" s="4"/>
      <c r="CP5" s="4" t="s">
        <v>112</v>
      </c>
      <c r="CQ5" s="4" t="s">
        <v>111</v>
      </c>
    </row>
    <row r="6" spans="1:95" x14ac:dyDescent="0.3">
      <c r="A6" s="4" t="s">
        <v>116</v>
      </c>
      <c r="B6" s="4" t="s">
        <v>111</v>
      </c>
      <c r="C6" s="4" t="s">
        <v>109</v>
      </c>
      <c r="D6" s="4" t="s">
        <v>109</v>
      </c>
      <c r="E6" s="4" t="s">
        <v>113</v>
      </c>
      <c r="F6" s="4"/>
      <c r="G6" s="4" t="s">
        <v>111</v>
      </c>
      <c r="H6" s="4"/>
      <c r="I6" s="4" t="s">
        <v>109</v>
      </c>
      <c r="J6" s="4" t="s">
        <v>109</v>
      </c>
      <c r="K6" s="4" t="s">
        <v>111</v>
      </c>
      <c r="L6" s="4" t="s">
        <v>113</v>
      </c>
      <c r="M6" s="4"/>
      <c r="N6" s="4"/>
      <c r="O6" s="4" t="s">
        <v>112</v>
      </c>
      <c r="P6" s="4"/>
      <c r="Q6" s="4"/>
      <c r="R6" s="4" t="s">
        <v>112</v>
      </c>
      <c r="S6" s="4"/>
      <c r="T6" s="4" t="s">
        <v>111</v>
      </c>
      <c r="U6" s="4" t="s">
        <v>109</v>
      </c>
      <c r="V6" s="4" t="s">
        <v>109</v>
      </c>
      <c r="W6" s="4" t="s">
        <v>109</v>
      </c>
      <c r="X6" s="4" t="s">
        <v>109</v>
      </c>
      <c r="Y6" s="4" t="s">
        <v>109</v>
      </c>
      <c r="Z6" s="4" t="s">
        <v>109</v>
      </c>
      <c r="AA6" s="4"/>
      <c r="AB6" s="4"/>
      <c r="AC6" s="4" t="s">
        <v>113</v>
      </c>
      <c r="AD6" s="4"/>
      <c r="AE6" s="4"/>
      <c r="AF6" s="4" t="s">
        <v>113</v>
      </c>
      <c r="AG6" s="4"/>
      <c r="AH6" s="4"/>
      <c r="AI6" s="4"/>
      <c r="AJ6" s="4" t="s">
        <v>109</v>
      </c>
      <c r="AK6" s="4" t="s">
        <v>112</v>
      </c>
      <c r="AL6" s="4"/>
      <c r="AM6" s="4"/>
      <c r="AN6" s="4" t="s">
        <v>112</v>
      </c>
      <c r="AO6" s="4"/>
      <c r="AP6" s="4"/>
      <c r="AQ6" s="4"/>
      <c r="AR6" s="4"/>
      <c r="AS6" s="4" t="s">
        <v>110</v>
      </c>
      <c r="AT6" s="4" t="s">
        <v>109</v>
      </c>
      <c r="AU6" s="4" t="s">
        <v>112</v>
      </c>
      <c r="AV6" s="4"/>
      <c r="AW6" s="4" t="s">
        <v>113</v>
      </c>
      <c r="AX6" s="4" t="s">
        <v>111</v>
      </c>
      <c r="AY6" s="4"/>
      <c r="AZ6" s="4" t="s">
        <v>113</v>
      </c>
      <c r="BA6" s="4"/>
      <c r="BB6" s="4"/>
      <c r="BC6" s="4" t="s">
        <v>111</v>
      </c>
      <c r="BD6" s="4"/>
      <c r="BE6" s="4" t="s">
        <v>109</v>
      </c>
      <c r="BF6" s="4" t="s">
        <v>109</v>
      </c>
      <c r="BG6" s="4"/>
      <c r="BH6" s="4"/>
      <c r="BI6" s="4" t="s">
        <v>109</v>
      </c>
      <c r="BJ6" s="4" t="s">
        <v>109</v>
      </c>
      <c r="BK6" s="4"/>
      <c r="BL6" s="4" t="s">
        <v>112</v>
      </c>
      <c r="BM6" s="4" t="s">
        <v>109</v>
      </c>
      <c r="BN6" s="4" t="s">
        <v>112</v>
      </c>
      <c r="BO6" s="4" t="s">
        <v>112</v>
      </c>
      <c r="BP6" s="4"/>
      <c r="BQ6" s="4"/>
      <c r="BR6" s="4"/>
      <c r="BS6" s="4" t="s">
        <v>111</v>
      </c>
      <c r="BT6" s="4"/>
      <c r="BU6" s="4" t="s">
        <v>113</v>
      </c>
      <c r="BV6" s="4" t="s">
        <v>112</v>
      </c>
      <c r="BW6" s="4" t="s">
        <v>113</v>
      </c>
      <c r="BX6" s="4" t="s">
        <v>112</v>
      </c>
      <c r="BY6" s="4"/>
      <c r="BZ6" s="4"/>
      <c r="CA6" s="4"/>
      <c r="CB6" s="4" t="s">
        <v>113</v>
      </c>
      <c r="CC6" s="4" t="s">
        <v>109</v>
      </c>
      <c r="CD6" s="4" t="s">
        <v>109</v>
      </c>
      <c r="CE6" s="4"/>
      <c r="CF6" s="4" t="s">
        <v>109</v>
      </c>
      <c r="CG6" s="4"/>
      <c r="CH6" s="4" t="s">
        <v>113</v>
      </c>
      <c r="CI6" s="4" t="s">
        <v>112</v>
      </c>
      <c r="CJ6" s="4"/>
      <c r="CK6" s="4" t="s">
        <v>112</v>
      </c>
      <c r="CL6" s="4"/>
      <c r="CM6" s="4" t="s">
        <v>111</v>
      </c>
      <c r="CN6" s="4" t="s">
        <v>112</v>
      </c>
      <c r="CO6" s="4"/>
      <c r="CP6" s="4"/>
      <c r="CQ6" s="4" t="s">
        <v>111</v>
      </c>
    </row>
    <row r="7" spans="1:95" x14ac:dyDescent="0.3">
      <c r="A7" s="4" t="s">
        <v>117</v>
      </c>
      <c r="B7" s="4" t="s">
        <v>111</v>
      </c>
      <c r="C7" s="4" t="s">
        <v>109</v>
      </c>
      <c r="D7" s="4" t="s">
        <v>109</v>
      </c>
      <c r="E7" s="4" t="s">
        <v>113</v>
      </c>
      <c r="F7" s="4"/>
      <c r="G7" s="4" t="s">
        <v>111</v>
      </c>
      <c r="H7" s="4"/>
      <c r="I7" s="4" t="s">
        <v>109</v>
      </c>
      <c r="J7" s="4" t="s">
        <v>109</v>
      </c>
      <c r="K7" s="4" t="s">
        <v>111</v>
      </c>
      <c r="L7" s="4" t="s">
        <v>111</v>
      </c>
      <c r="M7" s="4"/>
      <c r="N7" s="4"/>
      <c r="O7" s="4" t="s">
        <v>111</v>
      </c>
      <c r="P7" s="4"/>
      <c r="Q7" s="4"/>
      <c r="R7" s="4" t="s">
        <v>111</v>
      </c>
      <c r="S7" s="4"/>
      <c r="T7" s="4" t="s">
        <v>111</v>
      </c>
      <c r="U7" s="4" t="s">
        <v>109</v>
      </c>
      <c r="V7" s="4" t="s">
        <v>109</v>
      </c>
      <c r="W7" s="4" t="s">
        <v>109</v>
      </c>
      <c r="X7" s="4" t="s">
        <v>109</v>
      </c>
      <c r="Y7" s="4" t="s">
        <v>109</v>
      </c>
      <c r="Z7" s="4" t="s">
        <v>109</v>
      </c>
      <c r="AA7" s="4"/>
      <c r="AB7" s="4"/>
      <c r="AC7" s="4" t="s">
        <v>113</v>
      </c>
      <c r="AD7" s="4"/>
      <c r="AE7" s="4"/>
      <c r="AF7" s="4" t="s">
        <v>113</v>
      </c>
      <c r="AG7" s="4"/>
      <c r="AH7" s="4"/>
      <c r="AI7" s="4"/>
      <c r="AJ7" s="4" t="s">
        <v>109</v>
      </c>
      <c r="AK7" s="4" t="s">
        <v>111</v>
      </c>
      <c r="AL7" s="4" t="s">
        <v>118</v>
      </c>
      <c r="AM7" s="4" t="s">
        <v>113</v>
      </c>
      <c r="AN7" s="4" t="s">
        <v>111</v>
      </c>
      <c r="AO7" s="4"/>
      <c r="AP7" s="4" t="s">
        <v>113</v>
      </c>
      <c r="AQ7" s="4"/>
      <c r="AR7" s="4"/>
      <c r="AS7" s="4" t="s">
        <v>111</v>
      </c>
      <c r="AT7" s="4" t="s">
        <v>109</v>
      </c>
      <c r="AU7" s="4" t="s">
        <v>111</v>
      </c>
      <c r="AV7" s="4"/>
      <c r="AW7" s="4" t="s">
        <v>113</v>
      </c>
      <c r="AX7" s="4" t="s">
        <v>111</v>
      </c>
      <c r="AY7" s="4"/>
      <c r="AZ7" s="4" t="s">
        <v>113</v>
      </c>
      <c r="BA7" s="4"/>
      <c r="BB7" s="4"/>
      <c r="BC7" s="4" t="s">
        <v>111</v>
      </c>
      <c r="BD7" s="4"/>
      <c r="BE7" s="4" t="s">
        <v>109</v>
      </c>
      <c r="BF7" s="4" t="s">
        <v>109</v>
      </c>
      <c r="BG7" s="4"/>
      <c r="BH7" s="4"/>
      <c r="BI7" s="4" t="s">
        <v>109</v>
      </c>
      <c r="BJ7" s="4" t="s">
        <v>109</v>
      </c>
      <c r="BK7" s="4" t="s">
        <v>113</v>
      </c>
      <c r="BL7" s="4" t="s">
        <v>111</v>
      </c>
      <c r="BM7" s="4" t="s">
        <v>109</v>
      </c>
      <c r="BN7" s="4" t="s">
        <v>111</v>
      </c>
      <c r="BO7" s="4" t="s">
        <v>111</v>
      </c>
      <c r="BP7" s="4"/>
      <c r="BQ7" s="4"/>
      <c r="BR7" s="4"/>
      <c r="BS7" s="4" t="s">
        <v>111</v>
      </c>
      <c r="BT7" s="4" t="s">
        <v>113</v>
      </c>
      <c r="BU7" s="4"/>
      <c r="BV7" s="4" t="s">
        <v>111</v>
      </c>
      <c r="BW7" s="4" t="s">
        <v>113</v>
      </c>
      <c r="BX7" s="4" t="s">
        <v>111</v>
      </c>
      <c r="BY7" s="4"/>
      <c r="BZ7" s="4"/>
      <c r="CA7" s="4"/>
      <c r="CB7" s="4" t="s">
        <v>113</v>
      </c>
      <c r="CC7" s="4" t="s">
        <v>109</v>
      </c>
      <c r="CD7" s="4" t="s">
        <v>109</v>
      </c>
      <c r="CE7" s="4"/>
      <c r="CF7" s="4" t="s">
        <v>109</v>
      </c>
      <c r="CG7" s="4"/>
      <c r="CH7" s="4" t="s">
        <v>113</v>
      </c>
      <c r="CI7" s="4" t="s">
        <v>111</v>
      </c>
      <c r="CJ7" s="4"/>
      <c r="CK7" s="4" t="s">
        <v>111</v>
      </c>
      <c r="CL7" s="4"/>
      <c r="CM7" s="4" t="s">
        <v>111</v>
      </c>
      <c r="CN7" s="4" t="s">
        <v>111</v>
      </c>
      <c r="CO7" s="4"/>
      <c r="CP7" s="4"/>
      <c r="CQ7" s="4" t="s">
        <v>111</v>
      </c>
    </row>
    <row r="8" spans="1:95" x14ac:dyDescent="0.3">
      <c r="A8" s="4" t="s">
        <v>119</v>
      </c>
      <c r="B8" s="4" t="s">
        <v>109</v>
      </c>
      <c r="C8" s="4" t="s">
        <v>120</v>
      </c>
      <c r="D8" s="4" t="s">
        <v>109</v>
      </c>
      <c r="E8" s="4"/>
      <c r="F8" s="4"/>
      <c r="G8" s="4"/>
      <c r="H8" s="4"/>
      <c r="I8" s="4" t="s">
        <v>111</v>
      </c>
      <c r="J8" s="4" t="s">
        <v>109</v>
      </c>
      <c r="K8" s="4" t="s">
        <v>109</v>
      </c>
      <c r="L8" s="4"/>
      <c r="M8" s="4" t="s">
        <v>111</v>
      </c>
      <c r="N8" s="4"/>
      <c r="O8" s="4"/>
      <c r="P8" s="4" t="s">
        <v>111</v>
      </c>
      <c r="Q8" s="4" t="s">
        <v>110</v>
      </c>
      <c r="R8" s="4"/>
      <c r="S8" s="4" t="s">
        <v>110</v>
      </c>
      <c r="T8" s="4"/>
      <c r="U8" s="4" t="s">
        <v>120</v>
      </c>
      <c r="V8" s="4" t="s">
        <v>111</v>
      </c>
      <c r="W8" s="4" t="s">
        <v>109</v>
      </c>
      <c r="X8" s="4" t="s">
        <v>109</v>
      </c>
      <c r="Y8" s="4" t="s">
        <v>111</v>
      </c>
      <c r="Z8" s="4" t="s">
        <v>111</v>
      </c>
      <c r="AA8" s="4"/>
      <c r="AB8" s="4"/>
      <c r="AC8" s="4" t="s">
        <v>111</v>
      </c>
      <c r="AD8" s="4" t="s">
        <v>110</v>
      </c>
      <c r="AE8" s="4"/>
      <c r="AF8" s="4" t="s">
        <v>110</v>
      </c>
      <c r="AG8" s="4" t="s">
        <v>109</v>
      </c>
      <c r="AH8" s="4"/>
      <c r="AI8" s="4"/>
      <c r="AJ8" s="4" t="s">
        <v>109</v>
      </c>
      <c r="AK8" s="4" t="s">
        <v>111</v>
      </c>
      <c r="AL8" s="4"/>
      <c r="AM8" s="4" t="s">
        <v>110</v>
      </c>
      <c r="AN8" s="4"/>
      <c r="AO8" s="4" t="s">
        <v>111</v>
      </c>
      <c r="AP8" s="4" t="s">
        <v>110</v>
      </c>
      <c r="AQ8" s="4"/>
      <c r="AR8" s="4" t="s">
        <v>110</v>
      </c>
      <c r="AS8" s="4" t="s">
        <v>111</v>
      </c>
      <c r="AT8" s="4"/>
      <c r="AU8" s="4" t="s">
        <v>111</v>
      </c>
      <c r="AV8" s="4" t="s">
        <v>109</v>
      </c>
      <c r="AW8" s="4" t="s">
        <v>111</v>
      </c>
      <c r="AX8" s="4"/>
      <c r="AY8" s="4" t="s">
        <v>111</v>
      </c>
      <c r="AZ8" s="4" t="s">
        <v>110</v>
      </c>
      <c r="BA8" s="4" t="s">
        <v>111</v>
      </c>
      <c r="BB8" s="4"/>
      <c r="BC8" s="4" t="s">
        <v>111</v>
      </c>
      <c r="BD8" s="4" t="s">
        <v>110</v>
      </c>
      <c r="BE8" s="4" t="s">
        <v>111</v>
      </c>
      <c r="BF8" s="4" t="s">
        <v>109</v>
      </c>
      <c r="BG8" s="4"/>
      <c r="BH8" s="4" t="s">
        <v>120</v>
      </c>
      <c r="BI8" s="4"/>
      <c r="BJ8" s="4"/>
      <c r="BK8" s="4"/>
      <c r="BL8" s="4"/>
      <c r="BM8" s="4" t="s">
        <v>111</v>
      </c>
      <c r="BN8" s="4"/>
      <c r="BO8" s="4"/>
      <c r="BP8" s="4"/>
      <c r="BQ8" s="4" t="s">
        <v>111</v>
      </c>
      <c r="BR8" s="4" t="s">
        <v>110</v>
      </c>
      <c r="BS8" s="4" t="s">
        <v>111</v>
      </c>
      <c r="BT8" s="4"/>
      <c r="BU8" s="4"/>
      <c r="BV8" s="4" t="s">
        <v>109</v>
      </c>
      <c r="BW8" s="4" t="s">
        <v>109</v>
      </c>
      <c r="BX8" s="4" t="s">
        <v>111</v>
      </c>
      <c r="BY8" s="4"/>
      <c r="BZ8" s="4"/>
      <c r="CA8" s="4"/>
      <c r="CB8" s="4"/>
      <c r="CC8" s="4" t="s">
        <v>109</v>
      </c>
      <c r="CD8" s="4" t="s">
        <v>120</v>
      </c>
      <c r="CE8" s="4"/>
      <c r="CF8" s="4" t="s">
        <v>111</v>
      </c>
      <c r="CG8" s="4"/>
      <c r="CH8" s="4"/>
      <c r="CI8" s="4" t="s">
        <v>109</v>
      </c>
      <c r="CJ8" s="4"/>
      <c r="CK8" s="4" t="s">
        <v>111</v>
      </c>
      <c r="CL8" s="4" t="s">
        <v>109</v>
      </c>
      <c r="CM8" s="4" t="s">
        <v>110</v>
      </c>
      <c r="CN8" s="4" t="s">
        <v>111</v>
      </c>
      <c r="CO8" s="4" t="s">
        <v>111</v>
      </c>
      <c r="CP8" s="4" t="s">
        <v>110</v>
      </c>
      <c r="CQ8" s="4" t="s">
        <v>111</v>
      </c>
    </row>
    <row r="9" spans="1:95" x14ac:dyDescent="0.3">
      <c r="A9" s="4" t="s">
        <v>121</v>
      </c>
      <c r="B9" s="4" t="s">
        <v>109</v>
      </c>
      <c r="C9" s="4" t="s">
        <v>120</v>
      </c>
      <c r="D9" s="4" t="s">
        <v>109</v>
      </c>
      <c r="E9" s="4" t="s">
        <v>110</v>
      </c>
      <c r="F9" s="4"/>
      <c r="G9" s="4"/>
      <c r="H9" s="4"/>
      <c r="I9" s="4" t="s">
        <v>111</v>
      </c>
      <c r="J9" s="4" t="s">
        <v>109</v>
      </c>
      <c r="K9" s="4" t="s">
        <v>109</v>
      </c>
      <c r="L9" s="4" t="s">
        <v>110</v>
      </c>
      <c r="M9" s="4" t="s">
        <v>111</v>
      </c>
      <c r="N9" s="4"/>
      <c r="O9" s="4"/>
      <c r="P9" s="4" t="s">
        <v>111</v>
      </c>
      <c r="Q9" s="4" t="s">
        <v>110</v>
      </c>
      <c r="R9" s="4" t="s">
        <v>113</v>
      </c>
      <c r="S9" s="4"/>
      <c r="T9" s="4" t="s">
        <v>111</v>
      </c>
      <c r="U9" s="4" t="s">
        <v>120</v>
      </c>
      <c r="V9" s="4" t="s">
        <v>111</v>
      </c>
      <c r="W9" s="4" t="s">
        <v>109</v>
      </c>
      <c r="X9" s="4" t="s">
        <v>109</v>
      </c>
      <c r="Y9" s="4" t="s">
        <v>111</v>
      </c>
      <c r="Z9" s="4" t="s">
        <v>111</v>
      </c>
      <c r="AA9" s="4" t="s">
        <v>111</v>
      </c>
      <c r="AB9" s="4"/>
      <c r="AC9" s="4" t="s">
        <v>111</v>
      </c>
      <c r="AD9" s="4" t="s">
        <v>110</v>
      </c>
      <c r="AE9" s="4"/>
      <c r="AF9" s="4" t="s">
        <v>110</v>
      </c>
      <c r="AG9" s="4"/>
      <c r="AH9" s="4"/>
      <c r="AI9" s="4"/>
      <c r="AJ9" s="4" t="s">
        <v>109</v>
      </c>
      <c r="AK9" s="4" t="s">
        <v>111</v>
      </c>
      <c r="AL9" s="4" t="s">
        <v>110</v>
      </c>
      <c r="AM9" s="4" t="s">
        <v>110</v>
      </c>
      <c r="AN9" s="4"/>
      <c r="AO9" s="4" t="s">
        <v>111</v>
      </c>
      <c r="AP9" s="4" t="s">
        <v>110</v>
      </c>
      <c r="AQ9" s="4"/>
      <c r="AR9" s="4" t="s">
        <v>110</v>
      </c>
      <c r="AS9" s="4" t="s">
        <v>110</v>
      </c>
      <c r="AT9" s="4" t="s">
        <v>120</v>
      </c>
      <c r="AU9" s="4" t="s">
        <v>111</v>
      </c>
      <c r="AV9" s="4" t="s">
        <v>109</v>
      </c>
      <c r="AW9" s="4" t="s">
        <v>111</v>
      </c>
      <c r="AX9" s="4"/>
      <c r="AY9" s="4" t="s">
        <v>111</v>
      </c>
      <c r="AZ9" s="4" t="s">
        <v>110</v>
      </c>
      <c r="BA9" s="4" t="s">
        <v>111</v>
      </c>
      <c r="BB9" s="4"/>
      <c r="BC9" s="4" t="s">
        <v>111</v>
      </c>
      <c r="BD9" s="4" t="s">
        <v>110</v>
      </c>
      <c r="BE9" s="4" t="s">
        <v>111</v>
      </c>
      <c r="BF9" s="4" t="s">
        <v>109</v>
      </c>
      <c r="BG9" s="4" t="s">
        <v>110</v>
      </c>
      <c r="BH9" s="4" t="s">
        <v>120</v>
      </c>
      <c r="BI9" s="4" t="s">
        <v>111</v>
      </c>
      <c r="BJ9" s="4"/>
      <c r="BK9" s="4"/>
      <c r="BL9" s="4" t="s">
        <v>113</v>
      </c>
      <c r="BM9" s="4" t="s">
        <v>111</v>
      </c>
      <c r="BN9" s="4" t="s">
        <v>113</v>
      </c>
      <c r="BO9" s="4"/>
      <c r="BP9" s="4"/>
      <c r="BQ9" s="4" t="s">
        <v>111</v>
      </c>
      <c r="BR9" s="4" t="s">
        <v>110</v>
      </c>
      <c r="BS9" s="4" t="s">
        <v>111</v>
      </c>
      <c r="BT9" s="4"/>
      <c r="BU9" s="4"/>
      <c r="BV9" s="4" t="s">
        <v>109</v>
      </c>
      <c r="BW9" s="4" t="s">
        <v>109</v>
      </c>
      <c r="BX9" s="4" t="s">
        <v>111</v>
      </c>
      <c r="BY9" s="4"/>
      <c r="BZ9" s="4"/>
      <c r="CA9" s="4"/>
      <c r="CB9" s="4" t="s">
        <v>109</v>
      </c>
      <c r="CC9" s="4" t="s">
        <v>109</v>
      </c>
      <c r="CD9" s="4" t="s">
        <v>120</v>
      </c>
      <c r="CE9" s="4"/>
      <c r="CF9" s="4" t="s">
        <v>111</v>
      </c>
      <c r="CG9" s="4"/>
      <c r="CH9" s="4" t="s">
        <v>109</v>
      </c>
      <c r="CI9" s="4" t="s">
        <v>109</v>
      </c>
      <c r="CJ9" s="4" t="s">
        <v>111</v>
      </c>
      <c r="CK9" s="4" t="s">
        <v>111</v>
      </c>
      <c r="CL9" s="4" t="s">
        <v>109</v>
      </c>
      <c r="CM9" s="4" t="s">
        <v>110</v>
      </c>
      <c r="CN9" s="4" t="s">
        <v>111</v>
      </c>
      <c r="CO9" s="4" t="s">
        <v>111</v>
      </c>
      <c r="CP9" s="4" t="s">
        <v>110</v>
      </c>
      <c r="CQ9" s="4" t="s">
        <v>111</v>
      </c>
    </row>
    <row r="10" spans="1:95" x14ac:dyDescent="0.3">
      <c r="A10" s="4" t="s">
        <v>122</v>
      </c>
      <c r="B10" s="4" t="s">
        <v>109</v>
      </c>
      <c r="C10" s="4" t="s">
        <v>120</v>
      </c>
      <c r="D10" s="4" t="s">
        <v>109</v>
      </c>
      <c r="E10" s="4" t="s">
        <v>110</v>
      </c>
      <c r="F10" s="4"/>
      <c r="G10" s="4"/>
      <c r="H10" s="4"/>
      <c r="I10" s="4" t="s">
        <v>111</v>
      </c>
      <c r="J10" s="4" t="s">
        <v>109</v>
      </c>
      <c r="K10" s="4" t="s">
        <v>109</v>
      </c>
      <c r="L10" s="4" t="s">
        <v>110</v>
      </c>
      <c r="M10" s="4" t="s">
        <v>111</v>
      </c>
      <c r="N10" s="4"/>
      <c r="O10" s="4"/>
      <c r="P10" s="4" t="s">
        <v>111</v>
      </c>
      <c r="Q10" s="4" t="s">
        <v>110</v>
      </c>
      <c r="R10" s="4"/>
      <c r="S10" s="4" t="s">
        <v>111</v>
      </c>
      <c r="T10" s="4" t="s">
        <v>111</v>
      </c>
      <c r="U10" s="4" t="s">
        <v>120</v>
      </c>
      <c r="V10" s="4" t="s">
        <v>111</v>
      </c>
      <c r="W10" s="4" t="s">
        <v>109</v>
      </c>
      <c r="X10" s="4" t="s">
        <v>109</v>
      </c>
      <c r="Y10" s="4" t="s">
        <v>111</v>
      </c>
      <c r="Z10" s="4" t="s">
        <v>111</v>
      </c>
      <c r="AA10" s="4" t="s">
        <v>111</v>
      </c>
      <c r="AB10" s="4"/>
      <c r="AC10" s="4" t="s">
        <v>111</v>
      </c>
      <c r="AD10" s="4" t="s">
        <v>110</v>
      </c>
      <c r="AE10" s="4"/>
      <c r="AF10" s="4" t="s">
        <v>110</v>
      </c>
      <c r="AG10" s="4"/>
      <c r="AH10" s="4"/>
      <c r="AI10" s="4"/>
      <c r="AJ10" s="4" t="s">
        <v>109</v>
      </c>
      <c r="AK10" s="4" t="s">
        <v>111</v>
      </c>
      <c r="AL10" s="4" t="s">
        <v>110</v>
      </c>
      <c r="AM10" s="4" t="s">
        <v>110</v>
      </c>
      <c r="AN10" s="4"/>
      <c r="AO10" s="4" t="s">
        <v>111</v>
      </c>
      <c r="AP10" s="4" t="s">
        <v>110</v>
      </c>
      <c r="AQ10" s="4" t="s">
        <v>110</v>
      </c>
      <c r="AR10" s="4" t="s">
        <v>110</v>
      </c>
      <c r="AS10" s="4"/>
      <c r="AT10" s="4" t="s">
        <v>120</v>
      </c>
      <c r="AU10" s="4" t="s">
        <v>111</v>
      </c>
      <c r="AV10" s="4" t="s">
        <v>109</v>
      </c>
      <c r="AW10" s="4" t="s">
        <v>111</v>
      </c>
      <c r="AX10" s="4"/>
      <c r="AY10" s="4" t="s">
        <v>111</v>
      </c>
      <c r="AZ10" s="4" t="s">
        <v>110</v>
      </c>
      <c r="BA10" s="4" t="s">
        <v>111</v>
      </c>
      <c r="BB10" s="4"/>
      <c r="BC10" s="4" t="s">
        <v>111</v>
      </c>
      <c r="BD10" s="4" t="s">
        <v>110</v>
      </c>
      <c r="BE10" s="4" t="s">
        <v>111</v>
      </c>
      <c r="BF10" s="4" t="s">
        <v>109</v>
      </c>
      <c r="BG10" s="4" t="s">
        <v>110</v>
      </c>
      <c r="BH10" s="4" t="s">
        <v>120</v>
      </c>
      <c r="BI10" s="4" t="s">
        <v>111</v>
      </c>
      <c r="BJ10" s="4"/>
      <c r="BK10" s="4"/>
      <c r="BL10" s="4"/>
      <c r="BM10" s="4" t="s">
        <v>111</v>
      </c>
      <c r="BN10" s="4"/>
      <c r="BO10" s="4"/>
      <c r="BP10" s="4"/>
      <c r="BQ10" s="4" t="s">
        <v>111</v>
      </c>
      <c r="BR10" s="4" t="s">
        <v>110</v>
      </c>
      <c r="BS10" s="4" t="s">
        <v>111</v>
      </c>
      <c r="BT10" s="4"/>
      <c r="BU10" s="4" t="s">
        <v>109</v>
      </c>
      <c r="BV10" s="4" t="s">
        <v>109</v>
      </c>
      <c r="BW10" s="4" t="s">
        <v>109</v>
      </c>
      <c r="BX10" s="4"/>
      <c r="BY10" s="4"/>
      <c r="BZ10" s="4"/>
      <c r="CA10" s="4"/>
      <c r="CB10" s="4" t="s">
        <v>111</v>
      </c>
      <c r="CC10" s="4" t="s">
        <v>109</v>
      </c>
      <c r="CD10" s="4" t="s">
        <v>120</v>
      </c>
      <c r="CE10" s="4"/>
      <c r="CF10" s="4" t="s">
        <v>111</v>
      </c>
      <c r="CG10" s="4"/>
      <c r="CH10" s="4" t="s">
        <v>111</v>
      </c>
      <c r="CI10" s="4" t="s">
        <v>109</v>
      </c>
      <c r="CJ10" s="4"/>
      <c r="CK10" s="4" t="s">
        <v>111</v>
      </c>
      <c r="CL10" s="4" t="s">
        <v>109</v>
      </c>
      <c r="CM10" s="4" t="s">
        <v>110</v>
      </c>
      <c r="CN10" s="4"/>
      <c r="CO10" s="4" t="s">
        <v>111</v>
      </c>
      <c r="CP10" s="4" t="s">
        <v>110</v>
      </c>
      <c r="CQ10" s="4" t="s">
        <v>111</v>
      </c>
    </row>
    <row r="11" spans="1:95" x14ac:dyDescent="0.3">
      <c r="A11" s="4" t="s">
        <v>123</v>
      </c>
      <c r="B11" s="4" t="s">
        <v>111</v>
      </c>
      <c r="C11" s="4" t="s">
        <v>109</v>
      </c>
      <c r="D11" s="4" t="s">
        <v>110</v>
      </c>
      <c r="E11" s="4"/>
      <c r="F11" s="4" t="s">
        <v>111</v>
      </c>
      <c r="G11" s="4" t="s">
        <v>112</v>
      </c>
      <c r="H11" s="4" t="s">
        <v>110</v>
      </c>
      <c r="I11" s="4" t="s">
        <v>111</v>
      </c>
      <c r="J11" s="4" t="s">
        <v>111</v>
      </c>
      <c r="K11" s="4" t="s">
        <v>110</v>
      </c>
      <c r="L11" s="4" t="s">
        <v>112</v>
      </c>
      <c r="M11" s="4" t="s">
        <v>112</v>
      </c>
      <c r="N11" s="4"/>
      <c r="O11" s="4" t="s">
        <v>110</v>
      </c>
      <c r="P11" s="4" t="s">
        <v>112</v>
      </c>
      <c r="Q11" s="4"/>
      <c r="R11" s="4"/>
      <c r="S11" s="4"/>
      <c r="T11" s="4"/>
      <c r="U11" s="4" t="s">
        <v>111</v>
      </c>
      <c r="V11" s="4" t="s">
        <v>110</v>
      </c>
      <c r="W11" s="4" t="s">
        <v>111</v>
      </c>
      <c r="X11" s="4" t="s">
        <v>111</v>
      </c>
      <c r="Y11" s="4" t="s">
        <v>111</v>
      </c>
      <c r="Z11" s="4" t="s">
        <v>111</v>
      </c>
      <c r="AA11" s="4" t="s">
        <v>112</v>
      </c>
      <c r="AB11" s="4"/>
      <c r="AC11" s="4" t="s">
        <v>112</v>
      </c>
      <c r="AD11" s="4" t="s">
        <v>112</v>
      </c>
      <c r="AE11" s="4"/>
      <c r="AF11" s="4" t="s">
        <v>110</v>
      </c>
      <c r="AG11" s="4"/>
      <c r="AH11" s="4"/>
      <c r="AI11" s="4"/>
      <c r="AJ11" s="4" t="s">
        <v>109</v>
      </c>
      <c r="AK11" s="4"/>
      <c r="AL11" s="4"/>
      <c r="AM11" s="4" t="s">
        <v>110</v>
      </c>
      <c r="AN11" s="4"/>
      <c r="AO11" s="4"/>
      <c r="AP11" s="4" t="s">
        <v>110</v>
      </c>
      <c r="AQ11" s="4"/>
      <c r="AR11" s="4"/>
      <c r="AS11" s="4"/>
      <c r="AT11" s="4" t="s">
        <v>109</v>
      </c>
      <c r="AU11" s="4" t="s">
        <v>111</v>
      </c>
      <c r="AV11" s="4" t="s">
        <v>110</v>
      </c>
      <c r="AW11" s="4" t="s">
        <v>112</v>
      </c>
      <c r="AX11" s="4" t="s">
        <v>110</v>
      </c>
      <c r="AY11" s="4"/>
      <c r="AZ11" s="4" t="s">
        <v>112</v>
      </c>
      <c r="BA11" s="4"/>
      <c r="BB11" s="4" t="s">
        <v>110</v>
      </c>
      <c r="BC11" s="4" t="s">
        <v>110</v>
      </c>
      <c r="BD11" s="4"/>
      <c r="BE11" s="4" t="s">
        <v>110</v>
      </c>
      <c r="BF11" s="4" t="s">
        <v>110</v>
      </c>
      <c r="BG11" s="4" t="s">
        <v>112</v>
      </c>
      <c r="BH11" s="4" t="s">
        <v>112</v>
      </c>
      <c r="BI11" s="4"/>
      <c r="BJ11" s="4" t="s">
        <v>110</v>
      </c>
      <c r="BK11" s="4" t="s">
        <v>111</v>
      </c>
      <c r="BL11" s="4" t="s">
        <v>110</v>
      </c>
      <c r="BM11" s="4"/>
      <c r="BN11" s="4" t="s">
        <v>111</v>
      </c>
      <c r="BO11" s="4" t="s">
        <v>111</v>
      </c>
      <c r="BP11" s="4" t="s">
        <v>110</v>
      </c>
      <c r="BQ11" s="4"/>
      <c r="BR11" s="4" t="s">
        <v>110</v>
      </c>
      <c r="BS11" s="4" t="s">
        <v>110</v>
      </c>
      <c r="BT11" s="4"/>
      <c r="BU11" s="4" t="s">
        <v>110</v>
      </c>
      <c r="BV11" s="4" t="s">
        <v>110</v>
      </c>
      <c r="BW11" s="4" t="s">
        <v>110</v>
      </c>
      <c r="BX11" s="4" t="s">
        <v>111</v>
      </c>
      <c r="BY11" s="4"/>
      <c r="BZ11" s="4" t="s">
        <v>112</v>
      </c>
      <c r="CA11" s="4"/>
      <c r="CB11" s="4" t="s">
        <v>110</v>
      </c>
      <c r="CC11" s="4" t="s">
        <v>109</v>
      </c>
      <c r="CD11" s="4" t="s">
        <v>109</v>
      </c>
      <c r="CE11" s="4"/>
      <c r="CF11" s="4" t="s">
        <v>111</v>
      </c>
      <c r="CG11" s="4" t="s">
        <v>112</v>
      </c>
      <c r="CH11" s="4"/>
      <c r="CI11" s="4"/>
      <c r="CJ11" s="4" t="s">
        <v>110</v>
      </c>
      <c r="CK11" s="4" t="s">
        <v>112</v>
      </c>
      <c r="CL11" s="4" t="s">
        <v>110</v>
      </c>
      <c r="CM11" s="4" t="s">
        <v>110</v>
      </c>
      <c r="CN11" s="4" t="s">
        <v>111</v>
      </c>
      <c r="CO11" s="4" t="s">
        <v>111</v>
      </c>
      <c r="CP11" s="4"/>
      <c r="CQ11" s="4" t="s">
        <v>111</v>
      </c>
    </row>
    <row r="12" spans="1:95" x14ac:dyDescent="0.3">
      <c r="A12" s="4" t="s">
        <v>124</v>
      </c>
      <c r="B12" s="4" t="s">
        <v>109</v>
      </c>
      <c r="C12" s="4" t="s">
        <v>109</v>
      </c>
      <c r="D12" s="4" t="s">
        <v>109</v>
      </c>
      <c r="E12" s="4"/>
      <c r="F12" s="4"/>
      <c r="G12" s="4"/>
      <c r="H12" s="4" t="s">
        <v>109</v>
      </c>
      <c r="I12" s="4" t="s">
        <v>111</v>
      </c>
      <c r="J12" s="4" t="s">
        <v>109</v>
      </c>
      <c r="K12" s="4"/>
      <c r="L12" s="4" t="s">
        <v>110</v>
      </c>
      <c r="M12" s="4"/>
      <c r="N12" s="4" t="s">
        <v>110</v>
      </c>
      <c r="O12" s="4"/>
      <c r="P12" s="4" t="s">
        <v>112</v>
      </c>
      <c r="Q12" s="4" t="s">
        <v>112</v>
      </c>
      <c r="R12" s="4" t="s">
        <v>113</v>
      </c>
      <c r="S12" s="4" t="s">
        <v>111</v>
      </c>
      <c r="T12" s="4" t="s">
        <v>111</v>
      </c>
      <c r="U12" s="4" t="s">
        <v>109</v>
      </c>
      <c r="V12" s="4" t="s">
        <v>109</v>
      </c>
      <c r="W12" s="4" t="s">
        <v>109</v>
      </c>
      <c r="X12" s="4" t="s">
        <v>109</v>
      </c>
      <c r="Y12" s="4" t="s">
        <v>109</v>
      </c>
      <c r="Z12" s="4" t="s">
        <v>111</v>
      </c>
      <c r="AA12" s="4"/>
      <c r="AB12" s="4" t="s">
        <v>111</v>
      </c>
      <c r="AC12" s="4" t="s">
        <v>111</v>
      </c>
      <c r="AD12" s="4" t="s">
        <v>111</v>
      </c>
      <c r="AE12" s="4"/>
      <c r="AF12" s="4"/>
      <c r="AG12" s="4" t="s">
        <v>111</v>
      </c>
      <c r="AH12" s="4"/>
      <c r="AI12" s="4"/>
      <c r="AJ12" s="4" t="s">
        <v>109</v>
      </c>
      <c r="AK12" s="4"/>
      <c r="AL12" s="4"/>
      <c r="AM12" s="4"/>
      <c r="AN12" s="4"/>
      <c r="AO12" s="4"/>
      <c r="AP12" s="4"/>
      <c r="AQ12" s="4"/>
      <c r="AR12" s="4"/>
      <c r="AS12" s="4"/>
      <c r="AT12" s="4" t="s">
        <v>110</v>
      </c>
      <c r="AU12" s="4"/>
      <c r="AV12" s="4" t="s">
        <v>111</v>
      </c>
      <c r="AW12" s="4" t="s">
        <v>110</v>
      </c>
      <c r="AX12" s="4"/>
      <c r="AY12" s="4" t="s">
        <v>111</v>
      </c>
      <c r="AZ12" s="4"/>
      <c r="BA12" s="4" t="s">
        <v>111</v>
      </c>
      <c r="BB12" s="4"/>
      <c r="BC12" s="4" t="s">
        <v>111</v>
      </c>
      <c r="BD12" s="4"/>
      <c r="BE12" s="4" t="s">
        <v>110</v>
      </c>
      <c r="BF12" s="4" t="s">
        <v>111</v>
      </c>
      <c r="BG12" s="4" t="s">
        <v>110</v>
      </c>
      <c r="BH12" s="4" t="s">
        <v>111</v>
      </c>
      <c r="BI12" s="4" t="s">
        <v>111</v>
      </c>
      <c r="BJ12" s="4"/>
      <c r="BK12" s="4"/>
      <c r="BL12" s="4" t="s">
        <v>111</v>
      </c>
      <c r="BM12" s="4" t="s">
        <v>109</v>
      </c>
      <c r="BN12" s="4" t="s">
        <v>125</v>
      </c>
      <c r="BO12" s="4" t="s">
        <v>111</v>
      </c>
      <c r="BP12" s="4"/>
      <c r="BQ12" s="4"/>
      <c r="BR12" s="4" t="s">
        <v>111</v>
      </c>
      <c r="BS12" s="4" t="s">
        <v>111</v>
      </c>
      <c r="BT12" s="4" t="s">
        <v>111</v>
      </c>
      <c r="BU12" s="4"/>
      <c r="BV12" s="4" t="s">
        <v>111</v>
      </c>
      <c r="BW12" s="4" t="s">
        <v>111</v>
      </c>
      <c r="BX12" s="4"/>
      <c r="BY12" s="4"/>
      <c r="BZ12" s="4"/>
      <c r="CA12" s="4"/>
      <c r="CB12" s="4"/>
      <c r="CC12" s="4" t="s">
        <v>109</v>
      </c>
      <c r="CD12" s="4" t="s">
        <v>109</v>
      </c>
      <c r="CE12" s="4"/>
      <c r="CF12" s="4" t="s">
        <v>111</v>
      </c>
      <c r="CG12" s="4" t="s">
        <v>109</v>
      </c>
      <c r="CH12" s="4"/>
      <c r="CI12" s="4" t="s">
        <v>109</v>
      </c>
      <c r="CJ12" s="4"/>
      <c r="CK12" s="4" t="s">
        <v>111</v>
      </c>
      <c r="CL12" s="4" t="s">
        <v>109</v>
      </c>
      <c r="CM12" s="4" t="s">
        <v>111</v>
      </c>
      <c r="CN12" s="4"/>
      <c r="CO12" s="4"/>
      <c r="CP12" s="4" t="s">
        <v>112</v>
      </c>
      <c r="CQ12" s="4" t="s">
        <v>111</v>
      </c>
    </row>
    <row r="13" spans="1:95" x14ac:dyDescent="0.3">
      <c r="A13" s="4" t="s">
        <v>126</v>
      </c>
      <c r="B13" s="4" t="s">
        <v>111</v>
      </c>
      <c r="C13" s="4" t="s">
        <v>109</v>
      </c>
      <c r="D13" s="4" t="s">
        <v>111</v>
      </c>
      <c r="E13" s="4" t="s">
        <v>110</v>
      </c>
      <c r="F13" s="4"/>
      <c r="G13" s="4"/>
      <c r="H13" s="4"/>
      <c r="I13" s="4"/>
      <c r="J13" s="4" t="s">
        <v>111</v>
      </c>
      <c r="K13" s="4"/>
      <c r="L13" s="4" t="s">
        <v>110</v>
      </c>
      <c r="M13" s="4"/>
      <c r="N13" s="4"/>
      <c r="O13" s="4"/>
      <c r="P13" s="4" t="s">
        <v>110</v>
      </c>
      <c r="Q13" s="4"/>
      <c r="R13" s="4" t="s">
        <v>110</v>
      </c>
      <c r="S13" s="4" t="s">
        <v>111</v>
      </c>
      <c r="T13" s="4" t="s">
        <v>111</v>
      </c>
      <c r="U13" s="4" t="s">
        <v>109</v>
      </c>
      <c r="V13" s="4" t="s">
        <v>111</v>
      </c>
      <c r="W13" s="4" t="s">
        <v>111</v>
      </c>
      <c r="X13" s="4" t="s">
        <v>110</v>
      </c>
      <c r="Y13" s="4"/>
      <c r="Z13" s="4"/>
      <c r="AA13" s="4"/>
      <c r="AB13" s="4"/>
      <c r="AC13" s="4" t="s">
        <v>110</v>
      </c>
      <c r="AD13" s="4" t="s">
        <v>110</v>
      </c>
      <c r="AE13" s="4"/>
      <c r="AF13" s="4" t="s">
        <v>110</v>
      </c>
      <c r="AG13" s="4"/>
      <c r="AH13" s="4"/>
      <c r="AI13" s="4"/>
      <c r="AJ13" s="4" t="s">
        <v>111</v>
      </c>
      <c r="AK13" s="4"/>
      <c r="AL13" s="4" t="s">
        <v>110</v>
      </c>
      <c r="AM13" s="4" t="s">
        <v>110</v>
      </c>
      <c r="AN13" s="4"/>
      <c r="AO13" s="4"/>
      <c r="AP13" s="4" t="s">
        <v>110</v>
      </c>
      <c r="AQ13" s="4"/>
      <c r="AR13" s="4"/>
      <c r="AS13" s="4"/>
      <c r="AT13" s="4" t="s">
        <v>111</v>
      </c>
      <c r="AU13" s="4"/>
      <c r="AV13" s="4"/>
      <c r="AW13" s="4"/>
      <c r="AX13" s="4"/>
      <c r="AY13" s="4"/>
      <c r="AZ13" s="4"/>
      <c r="BA13" s="4" t="s">
        <v>111</v>
      </c>
      <c r="BB13" s="4"/>
      <c r="BC13" s="4" t="s">
        <v>111</v>
      </c>
      <c r="BD13" s="4"/>
      <c r="BE13" s="4"/>
      <c r="BF13" s="4" t="s">
        <v>111</v>
      </c>
      <c r="BG13" s="4" t="s">
        <v>110</v>
      </c>
      <c r="BH13" s="4" t="s">
        <v>111</v>
      </c>
      <c r="BI13" s="4" t="s">
        <v>110</v>
      </c>
      <c r="BJ13" s="4"/>
      <c r="BK13" s="4" t="s">
        <v>110</v>
      </c>
      <c r="BL13" s="4" t="s">
        <v>111</v>
      </c>
      <c r="BM13" s="4" t="s">
        <v>111</v>
      </c>
      <c r="BN13" s="4" t="s">
        <v>111</v>
      </c>
      <c r="BO13" s="4"/>
      <c r="BP13" s="4"/>
      <c r="BQ13" s="4"/>
      <c r="BR13" s="4"/>
      <c r="BS13" s="4"/>
      <c r="BT13" s="4" t="s">
        <v>110</v>
      </c>
      <c r="BU13" s="4"/>
      <c r="BV13" s="4" t="s">
        <v>111</v>
      </c>
      <c r="BW13" s="4" t="s">
        <v>111</v>
      </c>
      <c r="BX13" s="4"/>
      <c r="BY13" s="4"/>
      <c r="BZ13" s="4"/>
      <c r="CA13" s="4"/>
      <c r="CB13" s="4" t="s">
        <v>110</v>
      </c>
      <c r="CC13" s="4" t="s">
        <v>109</v>
      </c>
      <c r="CD13" s="4" t="s">
        <v>109</v>
      </c>
      <c r="CE13" s="4"/>
      <c r="CF13" s="4" t="s">
        <v>111</v>
      </c>
      <c r="CG13" s="4" t="s">
        <v>110</v>
      </c>
      <c r="CH13" s="4"/>
      <c r="CI13" s="4" t="s">
        <v>111</v>
      </c>
      <c r="CJ13" s="4"/>
      <c r="CK13" s="4"/>
      <c r="CL13" s="4" t="s">
        <v>109</v>
      </c>
      <c r="CM13" s="4" t="s">
        <v>111</v>
      </c>
      <c r="CN13" s="4"/>
      <c r="CO13" s="4"/>
      <c r="CP13" s="4" t="s">
        <v>110</v>
      </c>
      <c r="CQ13" s="4" t="s">
        <v>111</v>
      </c>
    </row>
    <row r="14" spans="1:95" x14ac:dyDescent="0.3">
      <c r="A14" s="4" t="s">
        <v>127</v>
      </c>
      <c r="B14" s="4"/>
      <c r="C14" s="4" t="s">
        <v>109</v>
      </c>
      <c r="D14" s="4" t="s">
        <v>113</v>
      </c>
      <c r="E14" s="4" t="s">
        <v>113</v>
      </c>
      <c r="F14" s="4"/>
      <c r="G14" s="4" t="s">
        <v>113</v>
      </c>
      <c r="H14" s="4"/>
      <c r="I14" s="4" t="s">
        <v>111</v>
      </c>
      <c r="J14" s="4"/>
      <c r="K14" s="4" t="s">
        <v>111</v>
      </c>
      <c r="L14" s="4" t="s">
        <v>113</v>
      </c>
      <c r="M14" s="4" t="s">
        <v>110</v>
      </c>
      <c r="N14" s="4" t="s">
        <v>110</v>
      </c>
      <c r="O14" s="4"/>
      <c r="P14" s="4" t="s">
        <v>110</v>
      </c>
      <c r="Q14" s="4" t="s">
        <v>111</v>
      </c>
      <c r="R14" s="4"/>
      <c r="S14" s="4" t="s">
        <v>109</v>
      </c>
      <c r="T14" s="4" t="s">
        <v>113</v>
      </c>
      <c r="U14" s="4" t="s">
        <v>111</v>
      </c>
      <c r="V14" s="4" t="s">
        <v>109</v>
      </c>
      <c r="W14" s="4" t="s">
        <v>109</v>
      </c>
      <c r="X14" s="4" t="s">
        <v>111</v>
      </c>
      <c r="Y14" s="4" t="s">
        <v>111</v>
      </c>
      <c r="Z14" s="4"/>
      <c r="AA14" s="4"/>
      <c r="AB14" s="4"/>
      <c r="AC14" s="4" t="s">
        <v>113</v>
      </c>
      <c r="AD14" s="4" t="s">
        <v>113</v>
      </c>
      <c r="AE14" s="4"/>
      <c r="AF14" s="4" t="s">
        <v>113</v>
      </c>
      <c r="AG14" s="4"/>
      <c r="AH14" s="4"/>
      <c r="AI14" s="4"/>
      <c r="AJ14" s="4" t="s">
        <v>109</v>
      </c>
      <c r="AK14" s="4" t="s">
        <v>113</v>
      </c>
      <c r="AL14" s="4" t="s">
        <v>113</v>
      </c>
      <c r="AM14" s="4" t="s">
        <v>113</v>
      </c>
      <c r="AN14" s="4"/>
      <c r="AO14" s="4" t="s">
        <v>113</v>
      </c>
      <c r="AP14" s="4" t="s">
        <v>113</v>
      </c>
      <c r="AQ14" s="4" t="s">
        <v>113</v>
      </c>
      <c r="AR14" s="4" t="s">
        <v>113</v>
      </c>
      <c r="AS14" s="4" t="s">
        <v>111</v>
      </c>
      <c r="AT14" s="4" t="s">
        <v>111</v>
      </c>
      <c r="AU14" s="4"/>
      <c r="AV14" s="4" t="s">
        <v>111</v>
      </c>
      <c r="AW14" s="4" t="s">
        <v>110</v>
      </c>
      <c r="AX14" s="4" t="s">
        <v>111</v>
      </c>
      <c r="AY14" s="4"/>
      <c r="AZ14" s="4"/>
      <c r="BA14" s="4"/>
      <c r="BB14" s="4"/>
      <c r="BC14" s="4" t="s">
        <v>110</v>
      </c>
      <c r="BD14" s="4"/>
      <c r="BE14" s="4"/>
      <c r="BF14" s="4" t="s">
        <v>111</v>
      </c>
      <c r="BG14" s="4"/>
      <c r="BH14" s="4"/>
      <c r="BI14" s="4" t="s">
        <v>111</v>
      </c>
      <c r="BJ14" s="4"/>
      <c r="BK14" s="4"/>
      <c r="BL14" s="4"/>
      <c r="BM14" s="4"/>
      <c r="BN14" s="4"/>
      <c r="BO14" s="4"/>
      <c r="BP14" s="4"/>
      <c r="BQ14" s="4"/>
      <c r="BR14" s="4" t="s">
        <v>113</v>
      </c>
      <c r="BS14" s="4" t="s">
        <v>109</v>
      </c>
      <c r="BT14" s="4" t="s">
        <v>113</v>
      </c>
      <c r="BU14" s="4"/>
      <c r="BV14" s="4" t="s">
        <v>111</v>
      </c>
      <c r="BW14" s="4"/>
      <c r="BX14" s="4" t="s">
        <v>111</v>
      </c>
      <c r="BY14" s="4"/>
      <c r="BZ14" s="4"/>
      <c r="CA14" s="4"/>
      <c r="CB14" s="4" t="s">
        <v>111</v>
      </c>
      <c r="CC14" s="4" t="s">
        <v>109</v>
      </c>
      <c r="CD14" s="4" t="s">
        <v>109</v>
      </c>
      <c r="CE14" s="4"/>
      <c r="CF14" s="4" t="s">
        <v>111</v>
      </c>
      <c r="CG14" s="4" t="s">
        <v>113</v>
      </c>
      <c r="CH14" s="4"/>
      <c r="CI14" s="4" t="s">
        <v>111</v>
      </c>
      <c r="CJ14" s="4" t="s">
        <v>111</v>
      </c>
      <c r="CK14" s="4"/>
      <c r="CL14" s="4" t="s">
        <v>111</v>
      </c>
      <c r="CM14" s="4"/>
      <c r="CN14" s="4" t="s">
        <v>111</v>
      </c>
      <c r="CO14" s="4" t="s">
        <v>111</v>
      </c>
      <c r="CP14" s="4" t="s">
        <v>110</v>
      </c>
      <c r="CQ14" s="4" t="s">
        <v>111</v>
      </c>
    </row>
    <row r="15" spans="1:95" x14ac:dyDescent="0.3">
      <c r="A15" s="4" t="s">
        <v>128</v>
      </c>
      <c r="B15" s="4"/>
      <c r="C15" s="4" t="s">
        <v>109</v>
      </c>
      <c r="D15" s="4"/>
      <c r="E15" s="4" t="s">
        <v>113</v>
      </c>
      <c r="F15" s="4"/>
      <c r="G15" s="4" t="s">
        <v>113</v>
      </c>
      <c r="H15" s="4"/>
      <c r="I15" s="4"/>
      <c r="J15" s="4" t="s">
        <v>111</v>
      </c>
      <c r="K15" s="4" t="s">
        <v>111</v>
      </c>
      <c r="L15" s="4" t="s">
        <v>113</v>
      </c>
      <c r="M15" s="4" t="s">
        <v>110</v>
      </c>
      <c r="N15" s="4" t="s">
        <v>113</v>
      </c>
      <c r="O15" s="4" t="s">
        <v>110</v>
      </c>
      <c r="P15" s="4" t="s">
        <v>110</v>
      </c>
      <c r="Q15" s="4" t="s">
        <v>111</v>
      </c>
      <c r="R15" s="4"/>
      <c r="S15" s="4" t="s">
        <v>111</v>
      </c>
      <c r="T15" s="4" t="s">
        <v>113</v>
      </c>
      <c r="U15" s="4" t="s">
        <v>111</v>
      </c>
      <c r="V15" s="4" t="s">
        <v>109</v>
      </c>
      <c r="W15" s="4" t="s">
        <v>109</v>
      </c>
      <c r="X15" s="4" t="s">
        <v>111</v>
      </c>
      <c r="Y15" s="4" t="s">
        <v>111</v>
      </c>
      <c r="Z15" s="4"/>
      <c r="AA15" s="4"/>
      <c r="AB15" s="4"/>
      <c r="AC15" s="4" t="s">
        <v>113</v>
      </c>
      <c r="AD15" s="4" t="s">
        <v>113</v>
      </c>
      <c r="AE15" s="4"/>
      <c r="AF15" s="4" t="s">
        <v>113</v>
      </c>
      <c r="AG15" s="4"/>
      <c r="AH15" s="4"/>
      <c r="AI15" s="4"/>
      <c r="AJ15" s="4"/>
      <c r="AK15" s="4" t="s">
        <v>113</v>
      </c>
      <c r="AL15" s="4" t="s">
        <v>110</v>
      </c>
      <c r="AM15" s="4" t="s">
        <v>113</v>
      </c>
      <c r="AN15" s="4"/>
      <c r="AO15" s="4" t="s">
        <v>113</v>
      </c>
      <c r="AP15" s="4" t="s">
        <v>113</v>
      </c>
      <c r="AQ15" s="4" t="s">
        <v>113</v>
      </c>
      <c r="AR15" s="4" t="s">
        <v>113</v>
      </c>
      <c r="AS15" s="4"/>
      <c r="AT15" s="4" t="s">
        <v>111</v>
      </c>
      <c r="AU15" s="4"/>
      <c r="AV15" s="4" t="s">
        <v>112</v>
      </c>
      <c r="AW15" s="4" t="s">
        <v>110</v>
      </c>
      <c r="AX15" s="4" t="s">
        <v>111</v>
      </c>
      <c r="AY15" s="4"/>
      <c r="AZ15" s="4" t="s">
        <v>111</v>
      </c>
      <c r="BA15" s="4"/>
      <c r="BB15" s="4"/>
      <c r="BC15" s="4" t="s">
        <v>110</v>
      </c>
      <c r="BD15" s="4"/>
      <c r="BE15" s="4"/>
      <c r="BF15" s="4" t="s">
        <v>111</v>
      </c>
      <c r="BG15" s="4"/>
      <c r="BH15" s="4"/>
      <c r="BI15" s="4" t="s">
        <v>111</v>
      </c>
      <c r="BJ15" s="4"/>
      <c r="BK15" s="4"/>
      <c r="BL15" s="4"/>
      <c r="BM15" s="4"/>
      <c r="BN15" s="4"/>
      <c r="BO15" s="4"/>
      <c r="BP15" s="4"/>
      <c r="BQ15" s="4" t="s">
        <v>110</v>
      </c>
      <c r="BR15" s="4" t="s">
        <v>113</v>
      </c>
      <c r="BS15" s="4" t="s">
        <v>109</v>
      </c>
      <c r="BT15" s="4" t="s">
        <v>110</v>
      </c>
      <c r="BU15" s="4"/>
      <c r="BV15" s="4" t="s">
        <v>111</v>
      </c>
      <c r="BW15" s="4"/>
      <c r="BX15" s="4" t="s">
        <v>111</v>
      </c>
      <c r="BY15" s="4"/>
      <c r="BZ15" s="4"/>
      <c r="CA15" s="4"/>
      <c r="CB15" s="4" t="s">
        <v>111</v>
      </c>
      <c r="CC15" s="4" t="s">
        <v>109</v>
      </c>
      <c r="CD15" s="4" t="s">
        <v>109</v>
      </c>
      <c r="CE15" s="4"/>
      <c r="CF15" s="4" t="s">
        <v>111</v>
      </c>
      <c r="CG15" s="4"/>
      <c r="CH15" s="4"/>
      <c r="CI15" s="4" t="s">
        <v>112</v>
      </c>
      <c r="CJ15" s="4" t="s">
        <v>111</v>
      </c>
      <c r="CK15" s="4"/>
      <c r="CL15" s="4" t="s">
        <v>111</v>
      </c>
      <c r="CM15" s="4" t="s">
        <v>111</v>
      </c>
      <c r="CN15" s="4"/>
      <c r="CO15" s="4"/>
      <c r="CP15" s="4" t="s">
        <v>110</v>
      </c>
      <c r="CQ15" s="4" t="s">
        <v>111</v>
      </c>
    </row>
    <row r="16" spans="1:95" x14ac:dyDescent="0.3">
      <c r="A16" s="4" t="s">
        <v>129</v>
      </c>
      <c r="B16" s="4" t="s">
        <v>110</v>
      </c>
      <c r="C16" s="4" t="s">
        <v>109</v>
      </c>
      <c r="D16" s="4"/>
      <c r="E16" s="4"/>
      <c r="F16" s="4"/>
      <c r="G16" s="4"/>
      <c r="H16" s="4"/>
      <c r="I16" s="4" t="s">
        <v>109</v>
      </c>
      <c r="J16" s="4" t="s">
        <v>109</v>
      </c>
      <c r="K16" s="4" t="s">
        <v>112</v>
      </c>
      <c r="L16" s="4" t="s">
        <v>110</v>
      </c>
      <c r="M16" s="4"/>
      <c r="N16" s="4"/>
      <c r="O16" s="4"/>
      <c r="P16" s="4"/>
      <c r="Q16" s="4"/>
      <c r="R16" s="4"/>
      <c r="S16" s="4" t="s">
        <v>109</v>
      </c>
      <c r="T16" s="4" t="s">
        <v>109</v>
      </c>
      <c r="U16" s="4" t="s">
        <v>110</v>
      </c>
      <c r="V16" s="4" t="s">
        <v>110</v>
      </c>
      <c r="W16" s="4" t="s">
        <v>110</v>
      </c>
      <c r="X16" s="4" t="s">
        <v>110</v>
      </c>
      <c r="Y16" s="4" t="s">
        <v>109</v>
      </c>
      <c r="Z16" s="4" t="s">
        <v>110</v>
      </c>
      <c r="AA16" s="4"/>
      <c r="AB16" s="4"/>
      <c r="AC16" s="4" t="s">
        <v>113</v>
      </c>
      <c r="AD16" s="4"/>
      <c r="AE16" s="4"/>
      <c r="AF16" s="4"/>
      <c r="AG16" s="4"/>
      <c r="AH16" s="4"/>
      <c r="AI16" s="4"/>
      <c r="AJ16" s="4" t="s">
        <v>110</v>
      </c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 t="s">
        <v>110</v>
      </c>
      <c r="AZ16" s="4"/>
      <c r="BA16" s="4" t="s">
        <v>109</v>
      </c>
      <c r="BB16" s="4"/>
      <c r="BC16" s="4"/>
      <c r="BD16" s="4"/>
      <c r="BE16" s="4" t="s">
        <v>113</v>
      </c>
      <c r="BF16" s="4" t="s">
        <v>113</v>
      </c>
      <c r="BG16" s="4"/>
      <c r="BH16" s="4"/>
      <c r="BI16" s="4" t="s">
        <v>110</v>
      </c>
      <c r="BJ16" s="4"/>
      <c r="BK16" s="4"/>
      <c r="BL16" s="4" t="s">
        <v>110</v>
      </c>
      <c r="BM16" s="4"/>
      <c r="BN16" s="4" t="s">
        <v>110</v>
      </c>
      <c r="BO16" s="4"/>
      <c r="BP16" s="4"/>
      <c r="BQ16" s="4"/>
      <c r="BR16" s="4" t="s">
        <v>109</v>
      </c>
      <c r="BS16" s="4"/>
      <c r="BT16" s="4" t="s">
        <v>113</v>
      </c>
      <c r="BU16" s="4" t="s">
        <v>110</v>
      </c>
      <c r="BV16" s="4"/>
      <c r="BW16" s="4" t="s">
        <v>110</v>
      </c>
      <c r="BX16" s="4"/>
      <c r="BY16" s="4"/>
      <c r="BZ16" s="4"/>
      <c r="CA16" s="4"/>
      <c r="CB16" s="4" t="s">
        <v>113</v>
      </c>
      <c r="CC16" s="4" t="s">
        <v>109</v>
      </c>
      <c r="CD16" s="4" t="s">
        <v>109</v>
      </c>
      <c r="CE16" s="4"/>
      <c r="CF16" s="4"/>
      <c r="CG16" s="4"/>
      <c r="CH16" s="4"/>
      <c r="CI16" s="4" t="s">
        <v>109</v>
      </c>
      <c r="CJ16" s="4"/>
      <c r="CK16" s="4" t="s">
        <v>110</v>
      </c>
      <c r="CL16" s="4" t="s">
        <v>109</v>
      </c>
      <c r="CM16" s="4"/>
      <c r="CN16" s="4" t="s">
        <v>110</v>
      </c>
      <c r="CO16" s="4"/>
      <c r="CP16" s="4"/>
      <c r="CQ16" s="4"/>
    </row>
    <row r="17" spans="1:95" x14ac:dyDescent="0.3">
      <c r="A17" s="4" t="s">
        <v>130</v>
      </c>
      <c r="B17" s="4" t="s">
        <v>109</v>
      </c>
      <c r="C17" s="4" t="s">
        <v>109</v>
      </c>
      <c r="D17" s="4" t="s">
        <v>109</v>
      </c>
      <c r="E17" s="4"/>
      <c r="F17" s="4"/>
      <c r="G17" s="4"/>
      <c r="H17" s="4" t="s">
        <v>109</v>
      </c>
      <c r="I17" s="4" t="s">
        <v>111</v>
      </c>
      <c r="J17" s="4" t="s">
        <v>109</v>
      </c>
      <c r="K17" s="4"/>
      <c r="L17" s="4" t="s">
        <v>111</v>
      </c>
      <c r="M17" s="4"/>
      <c r="N17" s="4"/>
      <c r="O17" s="4" t="s">
        <v>110</v>
      </c>
      <c r="P17" s="4" t="s">
        <v>112</v>
      </c>
      <c r="Q17" s="4" t="s">
        <v>112</v>
      </c>
      <c r="R17" s="4" t="s">
        <v>113</v>
      </c>
      <c r="S17" s="4" t="s">
        <v>111</v>
      </c>
      <c r="T17" s="4" t="s">
        <v>111</v>
      </c>
      <c r="U17" s="4" t="s">
        <v>109</v>
      </c>
      <c r="V17" s="4" t="s">
        <v>109</v>
      </c>
      <c r="W17" s="4" t="s">
        <v>109</v>
      </c>
      <c r="X17" s="4" t="s">
        <v>109</v>
      </c>
      <c r="Y17" s="4" t="s">
        <v>109</v>
      </c>
      <c r="Z17" s="4" t="s">
        <v>111</v>
      </c>
      <c r="AA17" s="4"/>
      <c r="AB17" s="4" t="s">
        <v>111</v>
      </c>
      <c r="AC17" s="4"/>
      <c r="AD17" s="4"/>
      <c r="AE17" s="4"/>
      <c r="AF17" s="4"/>
      <c r="AG17" s="4"/>
      <c r="AH17" s="4"/>
      <c r="AI17" s="4"/>
      <c r="AJ17" s="4" t="s">
        <v>109</v>
      </c>
      <c r="AK17" s="4"/>
      <c r="AL17" s="4" t="s">
        <v>110</v>
      </c>
      <c r="AM17" s="4" t="s">
        <v>110</v>
      </c>
      <c r="AN17" s="4" t="s">
        <v>111</v>
      </c>
      <c r="AO17" s="4"/>
      <c r="AP17" s="4" t="s">
        <v>110</v>
      </c>
      <c r="AQ17" s="4"/>
      <c r="AR17" s="4"/>
      <c r="AS17" s="4"/>
      <c r="AT17" s="4" t="s">
        <v>109</v>
      </c>
      <c r="AU17" s="4"/>
      <c r="AV17" s="4" t="s">
        <v>111</v>
      </c>
      <c r="AW17" s="4" t="s">
        <v>110</v>
      </c>
      <c r="AX17" s="4"/>
      <c r="AY17" s="4" t="s">
        <v>111</v>
      </c>
      <c r="AZ17" s="4" t="s">
        <v>111</v>
      </c>
      <c r="BA17" s="4"/>
      <c r="BB17" s="4"/>
      <c r="BC17" s="4" t="s">
        <v>111</v>
      </c>
      <c r="BD17" s="4"/>
      <c r="BE17" s="4" t="s">
        <v>110</v>
      </c>
      <c r="BF17" s="4" t="s">
        <v>111</v>
      </c>
      <c r="BG17" s="4" t="s">
        <v>110</v>
      </c>
      <c r="BH17" s="4" t="s">
        <v>111</v>
      </c>
      <c r="BI17" s="4" t="s">
        <v>111</v>
      </c>
      <c r="BJ17" s="4"/>
      <c r="BK17" s="4"/>
      <c r="BL17" s="4" t="s">
        <v>111</v>
      </c>
      <c r="BM17" s="4" t="s">
        <v>109</v>
      </c>
      <c r="BN17" s="4" t="s">
        <v>109</v>
      </c>
      <c r="BO17" s="4" t="s">
        <v>111</v>
      </c>
      <c r="BP17" s="4"/>
      <c r="BQ17" s="4"/>
      <c r="BR17" s="4" t="s">
        <v>111</v>
      </c>
      <c r="BS17" s="4"/>
      <c r="BT17" s="4"/>
      <c r="BU17" s="4"/>
      <c r="BV17" s="4" t="s">
        <v>111</v>
      </c>
      <c r="BW17" s="4" t="s">
        <v>111</v>
      </c>
      <c r="BX17" s="4"/>
      <c r="BY17" s="4"/>
      <c r="BZ17" s="4"/>
      <c r="CA17" s="4"/>
      <c r="CB17" s="4"/>
      <c r="CC17" s="4" t="s">
        <v>109</v>
      </c>
      <c r="CD17" s="4" t="s">
        <v>109</v>
      </c>
      <c r="CE17" s="4"/>
      <c r="CF17" s="4" t="s">
        <v>111</v>
      </c>
      <c r="CG17" s="4" t="s">
        <v>109</v>
      </c>
      <c r="CH17" s="4"/>
      <c r="CI17" s="4" t="s">
        <v>109</v>
      </c>
      <c r="CJ17" s="4"/>
      <c r="CK17" s="4" t="s">
        <v>111</v>
      </c>
      <c r="CL17" s="4" t="s">
        <v>109</v>
      </c>
      <c r="CM17" s="4" t="s">
        <v>111</v>
      </c>
      <c r="CN17" s="4"/>
      <c r="CO17" s="4"/>
      <c r="CP17" s="4" t="s">
        <v>112</v>
      </c>
      <c r="CQ17" s="4" t="s">
        <v>111</v>
      </c>
    </row>
    <row r="18" spans="1:95" x14ac:dyDescent="0.3">
      <c r="A18" s="4" t="s">
        <v>131</v>
      </c>
      <c r="B18" s="4" t="s">
        <v>109</v>
      </c>
      <c r="C18" s="4" t="s">
        <v>109</v>
      </c>
      <c r="D18" s="4" t="s">
        <v>112</v>
      </c>
      <c r="E18" s="4" t="s">
        <v>112</v>
      </c>
      <c r="F18" s="4" t="s">
        <v>109</v>
      </c>
      <c r="G18" s="4" t="s">
        <v>112</v>
      </c>
      <c r="H18" s="4"/>
      <c r="I18" s="4" t="s">
        <v>112</v>
      </c>
      <c r="J18" s="4" t="s">
        <v>109</v>
      </c>
      <c r="K18" s="4" t="s">
        <v>111</v>
      </c>
      <c r="L18" s="4"/>
      <c r="M18" s="4" t="s">
        <v>112</v>
      </c>
      <c r="N18" s="4"/>
      <c r="O18" s="4"/>
      <c r="P18" s="4"/>
      <c r="Q18" s="4"/>
      <c r="R18" s="4"/>
      <c r="S18" s="4" t="s">
        <v>112</v>
      </c>
      <c r="T18" s="4" t="s">
        <v>112</v>
      </c>
      <c r="U18" s="4" t="s">
        <v>109</v>
      </c>
      <c r="V18" s="4" t="s">
        <v>109</v>
      </c>
      <c r="W18" s="4" t="s">
        <v>109</v>
      </c>
      <c r="X18" s="4" t="s">
        <v>109</v>
      </c>
      <c r="Y18" s="4" t="s">
        <v>109</v>
      </c>
      <c r="Z18" s="4" t="s">
        <v>112</v>
      </c>
      <c r="AA18" s="4"/>
      <c r="AB18" s="4"/>
      <c r="AC18" s="4" t="s">
        <v>112</v>
      </c>
      <c r="AD18" s="4"/>
      <c r="AE18" s="4"/>
      <c r="AF18" s="4" t="s">
        <v>112</v>
      </c>
      <c r="AG18" s="4"/>
      <c r="AH18" s="4"/>
      <c r="AI18" s="4" t="s">
        <v>112</v>
      </c>
      <c r="AJ18" s="4" t="s">
        <v>109</v>
      </c>
      <c r="AK18" s="4"/>
      <c r="AL18" s="4"/>
      <c r="AM18" s="4" t="s">
        <v>112</v>
      </c>
      <c r="AN18" s="4"/>
      <c r="AO18" s="4"/>
      <c r="AP18" s="4"/>
      <c r="AQ18" s="4" t="s">
        <v>112</v>
      </c>
      <c r="AR18" s="4"/>
      <c r="AS18" s="4"/>
      <c r="AT18" s="4" t="s">
        <v>109</v>
      </c>
      <c r="AU18" s="4"/>
      <c r="AV18" s="4" t="s">
        <v>112</v>
      </c>
      <c r="AW18" s="4" t="s">
        <v>112</v>
      </c>
      <c r="AX18" s="4" t="s">
        <v>109</v>
      </c>
      <c r="AY18" s="4"/>
      <c r="AZ18" s="4"/>
      <c r="BA18" s="4" t="s">
        <v>109</v>
      </c>
      <c r="BB18" s="4" t="s">
        <v>109</v>
      </c>
      <c r="BC18" s="4" t="s">
        <v>112</v>
      </c>
      <c r="BD18" s="4"/>
      <c r="BE18" s="4" t="s">
        <v>112</v>
      </c>
      <c r="BF18" s="4" t="s">
        <v>109</v>
      </c>
      <c r="BG18" s="4" t="s">
        <v>112</v>
      </c>
      <c r="BH18" s="4"/>
      <c r="BI18" s="4"/>
      <c r="BJ18" s="4" t="s">
        <v>109</v>
      </c>
      <c r="BK18" s="4"/>
      <c r="BL18" s="4" t="s">
        <v>112</v>
      </c>
      <c r="BM18" s="4"/>
      <c r="BN18" s="4" t="s">
        <v>109</v>
      </c>
      <c r="BO18" s="4" t="s">
        <v>109</v>
      </c>
      <c r="BP18" s="4"/>
      <c r="BQ18" s="4"/>
      <c r="BR18" s="4" t="s">
        <v>109</v>
      </c>
      <c r="BS18" s="4"/>
      <c r="BT18" s="4"/>
      <c r="BU18" s="4" t="s">
        <v>109</v>
      </c>
      <c r="BV18" s="4"/>
      <c r="BW18" s="4" t="s">
        <v>109</v>
      </c>
      <c r="BX18" s="4" t="s">
        <v>109</v>
      </c>
      <c r="BY18" s="4"/>
      <c r="BZ18" s="4" t="s">
        <v>112</v>
      </c>
      <c r="CA18" s="4"/>
      <c r="CB18" s="4" t="s">
        <v>112</v>
      </c>
      <c r="CC18" s="4" t="s">
        <v>109</v>
      </c>
      <c r="CD18" s="4" t="s">
        <v>109</v>
      </c>
      <c r="CE18" s="4" t="s">
        <v>112</v>
      </c>
      <c r="CF18" s="4" t="s">
        <v>112</v>
      </c>
      <c r="CG18" s="4" t="s">
        <v>112</v>
      </c>
      <c r="CH18" s="4" t="s">
        <v>112</v>
      </c>
      <c r="CI18" s="4" t="s">
        <v>111</v>
      </c>
      <c r="CJ18" s="4" t="s">
        <v>112</v>
      </c>
      <c r="CK18" s="4" t="s">
        <v>112</v>
      </c>
      <c r="CL18" s="4" t="s">
        <v>109</v>
      </c>
      <c r="CM18" s="4" t="s">
        <v>109</v>
      </c>
      <c r="CN18" s="4" t="s">
        <v>112</v>
      </c>
      <c r="CO18" s="4"/>
      <c r="CP18" s="4"/>
      <c r="CQ18" s="4" t="s">
        <v>109</v>
      </c>
    </row>
    <row r="19" spans="1:95" x14ac:dyDescent="0.3">
      <c r="A19" s="4" t="s">
        <v>132</v>
      </c>
      <c r="B19" s="4" t="s">
        <v>109</v>
      </c>
      <c r="C19" s="4" t="s">
        <v>109</v>
      </c>
      <c r="D19" s="4" t="s">
        <v>111</v>
      </c>
      <c r="E19" s="4" t="s">
        <v>110</v>
      </c>
      <c r="F19" s="4"/>
      <c r="G19" s="4" t="s">
        <v>111</v>
      </c>
      <c r="H19" s="4"/>
      <c r="I19" s="4" t="s">
        <v>111</v>
      </c>
      <c r="J19" s="4" t="s">
        <v>109</v>
      </c>
      <c r="K19" s="4"/>
      <c r="L19" s="4"/>
      <c r="M19" s="4" t="s">
        <v>111</v>
      </c>
      <c r="N19" s="4"/>
      <c r="O19" s="4"/>
      <c r="P19" s="4"/>
      <c r="Q19" s="4"/>
      <c r="R19" s="4"/>
      <c r="S19" s="4" t="s">
        <v>110</v>
      </c>
      <c r="T19" s="4" t="s">
        <v>111</v>
      </c>
      <c r="U19" s="4" t="s">
        <v>109</v>
      </c>
      <c r="V19" s="4" t="s">
        <v>109</v>
      </c>
      <c r="W19" s="4" t="s">
        <v>109</v>
      </c>
      <c r="X19" s="4" t="s">
        <v>110</v>
      </c>
      <c r="Y19" s="4"/>
      <c r="Z19" s="4" t="s">
        <v>111</v>
      </c>
      <c r="AA19" s="4"/>
      <c r="AB19" s="4"/>
      <c r="AC19" s="4" t="s">
        <v>110</v>
      </c>
      <c r="AD19" s="4" t="s">
        <v>113</v>
      </c>
      <c r="AE19" s="4"/>
      <c r="AF19" s="4" t="s">
        <v>110</v>
      </c>
      <c r="AG19" s="4"/>
      <c r="AH19" s="4"/>
      <c r="AI19" s="4"/>
      <c r="AJ19" s="4" t="s">
        <v>109</v>
      </c>
      <c r="AK19" s="4"/>
      <c r="AL19" s="4" t="s">
        <v>111</v>
      </c>
      <c r="AM19" s="4"/>
      <c r="AN19" s="4"/>
      <c r="AO19" s="4"/>
      <c r="AP19" s="4"/>
      <c r="AQ19" s="4"/>
      <c r="AR19" s="4"/>
      <c r="AS19" s="4"/>
      <c r="AT19" s="4" t="s">
        <v>109</v>
      </c>
      <c r="AU19" s="4" t="s">
        <v>111</v>
      </c>
      <c r="AV19" s="4" t="s">
        <v>111</v>
      </c>
      <c r="AW19" s="4" t="s">
        <v>111</v>
      </c>
      <c r="AX19" s="4"/>
      <c r="AY19" s="4"/>
      <c r="AZ19" s="4"/>
      <c r="BA19" s="4" t="s">
        <v>133</v>
      </c>
      <c r="BB19" s="4"/>
      <c r="BC19" s="4" t="s">
        <v>111</v>
      </c>
      <c r="BD19" s="4" t="s">
        <v>110</v>
      </c>
      <c r="BE19" s="4" t="s">
        <v>111</v>
      </c>
      <c r="BF19" s="4" t="s">
        <v>111</v>
      </c>
      <c r="BG19" s="4" t="s">
        <v>110</v>
      </c>
      <c r="BH19" s="4"/>
      <c r="BI19" s="4" t="s">
        <v>111</v>
      </c>
      <c r="BJ19" s="4" t="s">
        <v>111</v>
      </c>
      <c r="BK19" s="4" t="s">
        <v>111</v>
      </c>
      <c r="BL19" s="4"/>
      <c r="BM19" s="4"/>
      <c r="BN19" s="4" t="s">
        <v>111</v>
      </c>
      <c r="BO19" s="4" t="s">
        <v>111</v>
      </c>
      <c r="BP19" s="4"/>
      <c r="BQ19" s="4" t="s">
        <v>111</v>
      </c>
      <c r="BR19" s="4"/>
      <c r="BS19" s="4" t="s">
        <v>111</v>
      </c>
      <c r="BT19" s="4"/>
      <c r="BU19" s="4"/>
      <c r="BV19" s="4" t="s">
        <v>109</v>
      </c>
      <c r="BW19" s="4" t="s">
        <v>111</v>
      </c>
      <c r="BX19" s="4" t="s">
        <v>111</v>
      </c>
      <c r="BY19" s="4"/>
      <c r="BZ19" s="4"/>
      <c r="CA19" s="4"/>
      <c r="CB19" s="4" t="s">
        <v>111</v>
      </c>
      <c r="CC19" s="4" t="s">
        <v>109</v>
      </c>
      <c r="CD19" s="4"/>
      <c r="CE19" s="4"/>
      <c r="CF19" s="4" t="s">
        <v>111</v>
      </c>
      <c r="CG19" s="4" t="s">
        <v>111</v>
      </c>
      <c r="CH19" s="4" t="s">
        <v>111</v>
      </c>
      <c r="CI19" s="4"/>
      <c r="CJ19" s="4"/>
      <c r="CK19" s="4" t="s">
        <v>111</v>
      </c>
      <c r="CL19" s="4"/>
      <c r="CM19" s="4" t="s">
        <v>111</v>
      </c>
      <c r="CN19" s="4" t="s">
        <v>111</v>
      </c>
      <c r="CO19" s="4"/>
      <c r="CP19" s="4"/>
      <c r="CQ19" s="4" t="s">
        <v>111</v>
      </c>
    </row>
    <row r="20" spans="1:95" x14ac:dyDescent="0.3">
      <c r="A20" s="4" t="s">
        <v>134</v>
      </c>
      <c r="B20" s="4" t="s">
        <v>113</v>
      </c>
      <c r="C20" s="4" t="s">
        <v>109</v>
      </c>
      <c r="D20" s="4" t="s">
        <v>109</v>
      </c>
      <c r="E20" s="4" t="s">
        <v>113</v>
      </c>
      <c r="F20" s="4"/>
      <c r="G20" s="4" t="s">
        <v>111</v>
      </c>
      <c r="H20" s="4"/>
      <c r="I20" s="4" t="s">
        <v>109</v>
      </c>
      <c r="J20" s="4" t="s">
        <v>109</v>
      </c>
      <c r="K20" s="4"/>
      <c r="L20" s="4"/>
      <c r="M20" s="4"/>
      <c r="N20" s="4"/>
      <c r="O20" s="4" t="s">
        <v>113</v>
      </c>
      <c r="P20" s="4"/>
      <c r="Q20" s="4"/>
      <c r="R20" s="4"/>
      <c r="S20" s="4"/>
      <c r="T20" s="4" t="s">
        <v>111</v>
      </c>
      <c r="U20" s="4" t="s">
        <v>109</v>
      </c>
      <c r="V20" s="4" t="s">
        <v>109</v>
      </c>
      <c r="W20" s="4" t="s">
        <v>109</v>
      </c>
      <c r="X20" s="4" t="s">
        <v>109</v>
      </c>
      <c r="Y20" s="4" t="s">
        <v>109</v>
      </c>
      <c r="Z20" s="4" t="s">
        <v>109</v>
      </c>
      <c r="AA20" s="4"/>
      <c r="AB20" s="4"/>
      <c r="AC20" s="4" t="s">
        <v>113</v>
      </c>
      <c r="AD20" s="4"/>
      <c r="AE20" s="4"/>
      <c r="AF20" s="4" t="s">
        <v>113</v>
      </c>
      <c r="AG20" s="4"/>
      <c r="AH20" s="4"/>
      <c r="AI20" s="4"/>
      <c r="AJ20" s="4" t="s">
        <v>109</v>
      </c>
      <c r="AK20" s="4" t="s">
        <v>112</v>
      </c>
      <c r="AL20" s="4"/>
      <c r="AM20" s="4"/>
      <c r="AN20" s="4"/>
      <c r="AO20" s="4"/>
      <c r="AP20" s="4"/>
      <c r="AQ20" s="4"/>
      <c r="AR20" s="4"/>
      <c r="AS20" s="4" t="s">
        <v>113</v>
      </c>
      <c r="AT20" s="4"/>
      <c r="AU20" s="4"/>
      <c r="AV20" s="4"/>
      <c r="AW20" s="4" t="s">
        <v>113</v>
      </c>
      <c r="AX20" s="4" t="s">
        <v>111</v>
      </c>
      <c r="AY20" s="4"/>
      <c r="AZ20" s="4" t="s">
        <v>113</v>
      </c>
      <c r="BA20" s="4"/>
      <c r="BB20" s="4"/>
      <c r="BC20" s="4" t="s">
        <v>111</v>
      </c>
      <c r="BD20" s="4"/>
      <c r="BE20" s="4" t="s">
        <v>109</v>
      </c>
      <c r="BF20" s="4" t="s">
        <v>109</v>
      </c>
      <c r="BG20" s="4"/>
      <c r="BH20" s="4"/>
      <c r="BI20" s="4" t="s">
        <v>109</v>
      </c>
      <c r="BJ20" s="4" t="s">
        <v>109</v>
      </c>
      <c r="BK20" s="4"/>
      <c r="BL20" s="4"/>
      <c r="BM20" s="4" t="s">
        <v>109</v>
      </c>
      <c r="BN20" s="4"/>
      <c r="BO20" s="4"/>
      <c r="BP20" s="4"/>
      <c r="BQ20" s="4"/>
      <c r="BR20" s="4"/>
      <c r="BS20" s="4" t="s">
        <v>111</v>
      </c>
      <c r="BT20" s="4"/>
      <c r="BU20" s="4"/>
      <c r="BV20" s="4"/>
      <c r="BW20" s="4" t="s">
        <v>113</v>
      </c>
      <c r="BX20" s="4"/>
      <c r="BY20" s="4"/>
      <c r="BZ20" s="4"/>
      <c r="CA20" s="4"/>
      <c r="CB20" s="4" t="s">
        <v>113</v>
      </c>
      <c r="CC20" s="4" t="s">
        <v>109</v>
      </c>
      <c r="CD20" s="4" t="s">
        <v>109</v>
      </c>
      <c r="CE20" s="4"/>
      <c r="CF20" s="4" t="s">
        <v>109</v>
      </c>
      <c r="CG20" s="4"/>
      <c r="CH20" s="4" t="s">
        <v>113</v>
      </c>
      <c r="CI20" s="4"/>
      <c r="CJ20" s="4"/>
      <c r="CK20" s="4"/>
      <c r="CL20" s="4" t="s">
        <v>109</v>
      </c>
      <c r="CM20" s="4" t="s">
        <v>111</v>
      </c>
      <c r="CN20" s="4"/>
      <c r="CO20" s="4"/>
      <c r="CP20" s="4"/>
      <c r="CQ20" s="4" t="s">
        <v>111</v>
      </c>
    </row>
    <row r="21" spans="1:95" x14ac:dyDescent="0.3">
      <c r="A21" s="4" t="s">
        <v>135</v>
      </c>
      <c r="B21" s="4" t="s">
        <v>111</v>
      </c>
      <c r="C21" s="4" t="s">
        <v>109</v>
      </c>
      <c r="D21" s="4" t="s">
        <v>109</v>
      </c>
      <c r="E21" s="4" t="s">
        <v>113</v>
      </c>
      <c r="F21" s="4"/>
      <c r="G21" s="4"/>
      <c r="H21" s="4"/>
      <c r="I21" s="4" t="s">
        <v>109</v>
      </c>
      <c r="J21" s="4" t="s">
        <v>109</v>
      </c>
      <c r="K21" s="4"/>
      <c r="L21" s="4" t="s">
        <v>111</v>
      </c>
      <c r="M21" s="4"/>
      <c r="N21" s="4"/>
      <c r="O21" s="4" t="s">
        <v>110</v>
      </c>
      <c r="P21" s="4"/>
      <c r="Q21" s="4"/>
      <c r="R21" s="4" t="s">
        <v>111</v>
      </c>
      <c r="S21" s="4"/>
      <c r="T21" s="4" t="s">
        <v>111</v>
      </c>
      <c r="U21" s="4" t="s">
        <v>109</v>
      </c>
      <c r="V21" s="4" t="s">
        <v>109</v>
      </c>
      <c r="W21" s="4" t="s">
        <v>109</v>
      </c>
      <c r="X21" s="4" t="s">
        <v>109</v>
      </c>
      <c r="Y21" s="4" t="s">
        <v>109</v>
      </c>
      <c r="Z21" s="4" t="s">
        <v>109</v>
      </c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 t="s">
        <v>113</v>
      </c>
      <c r="AM21" s="4" t="s">
        <v>113</v>
      </c>
      <c r="AN21" s="4"/>
      <c r="AO21" s="4"/>
      <c r="AP21" s="4" t="s">
        <v>113</v>
      </c>
      <c r="AQ21" s="4"/>
      <c r="AR21" s="4"/>
      <c r="AS21" s="4"/>
      <c r="AT21" s="4" t="s">
        <v>109</v>
      </c>
      <c r="AU21" s="4"/>
      <c r="AV21" s="4"/>
      <c r="AW21" s="4" t="s">
        <v>113</v>
      </c>
      <c r="AX21" s="4" t="s">
        <v>111</v>
      </c>
      <c r="AY21" s="4"/>
      <c r="AZ21" s="4"/>
      <c r="BA21" s="4" t="s">
        <v>113</v>
      </c>
      <c r="BB21" s="4"/>
      <c r="BC21" s="4" t="s">
        <v>111</v>
      </c>
      <c r="BD21" s="4"/>
      <c r="BE21" s="4" t="s">
        <v>109</v>
      </c>
      <c r="BF21" s="4" t="s">
        <v>109</v>
      </c>
      <c r="BG21" s="4"/>
      <c r="BH21" s="4"/>
      <c r="BI21" s="4" t="s">
        <v>109</v>
      </c>
      <c r="BJ21" s="4" t="s">
        <v>109</v>
      </c>
      <c r="BK21" s="4"/>
      <c r="BL21" s="4" t="s">
        <v>111</v>
      </c>
      <c r="BM21" s="4" t="s">
        <v>111</v>
      </c>
      <c r="BN21" s="4"/>
      <c r="BO21" s="4" t="s">
        <v>111</v>
      </c>
      <c r="BP21" s="4"/>
      <c r="BQ21" s="4"/>
      <c r="BR21" s="4"/>
      <c r="BS21" s="4" t="s">
        <v>111</v>
      </c>
      <c r="BT21" s="4" t="s">
        <v>113</v>
      </c>
      <c r="BU21" s="4"/>
      <c r="BV21" s="4" t="s">
        <v>111</v>
      </c>
      <c r="BW21" s="4"/>
      <c r="BX21" s="4" t="s">
        <v>111</v>
      </c>
      <c r="BY21" s="4"/>
      <c r="BZ21" s="4"/>
      <c r="CA21" s="4"/>
      <c r="CB21" s="4"/>
      <c r="CC21" s="4" t="s">
        <v>109</v>
      </c>
      <c r="CD21" s="4" t="s">
        <v>109</v>
      </c>
      <c r="CE21" s="4"/>
      <c r="CF21" s="4" t="s">
        <v>109</v>
      </c>
      <c r="CG21" s="4"/>
      <c r="CH21" s="4"/>
      <c r="CI21" s="4" t="s">
        <v>111</v>
      </c>
      <c r="CJ21" s="4"/>
      <c r="CK21" s="4" t="s">
        <v>111</v>
      </c>
      <c r="CL21" s="4"/>
      <c r="CM21" s="4" t="s">
        <v>111</v>
      </c>
      <c r="CN21" s="4" t="s">
        <v>111</v>
      </c>
      <c r="CO21" s="4"/>
      <c r="CP21" s="4"/>
      <c r="CQ21" s="4" t="s">
        <v>111</v>
      </c>
    </row>
    <row r="22" spans="1:95" x14ac:dyDescent="0.3">
      <c r="A22" s="4" t="s">
        <v>136</v>
      </c>
      <c r="B22" s="4" t="s">
        <v>113</v>
      </c>
      <c r="C22" s="4" t="s">
        <v>109</v>
      </c>
      <c r="D22" s="4" t="s">
        <v>109</v>
      </c>
      <c r="E22" s="4" t="s">
        <v>113</v>
      </c>
      <c r="F22" s="4"/>
      <c r="G22" s="4" t="s">
        <v>111</v>
      </c>
      <c r="H22" s="4"/>
      <c r="I22" s="4" t="s">
        <v>109</v>
      </c>
      <c r="J22" s="4" t="s">
        <v>109</v>
      </c>
      <c r="K22" s="4"/>
      <c r="L22" s="4" t="s">
        <v>113</v>
      </c>
      <c r="M22" s="4" t="s">
        <v>111</v>
      </c>
      <c r="N22" s="4"/>
      <c r="O22" s="4" t="s">
        <v>112</v>
      </c>
      <c r="P22" s="4"/>
      <c r="Q22" s="4"/>
      <c r="R22" s="4" t="s">
        <v>112</v>
      </c>
      <c r="S22" s="4"/>
      <c r="T22" s="4" t="s">
        <v>111</v>
      </c>
      <c r="U22" s="4" t="s">
        <v>109</v>
      </c>
      <c r="V22" s="4" t="s">
        <v>109</v>
      </c>
      <c r="W22" s="4" t="s">
        <v>109</v>
      </c>
      <c r="X22" s="4" t="s">
        <v>109</v>
      </c>
      <c r="Y22" s="4" t="s">
        <v>109</v>
      </c>
      <c r="Z22" s="4" t="s">
        <v>109</v>
      </c>
      <c r="AA22" s="4"/>
      <c r="AB22" s="4"/>
      <c r="AC22" s="4" t="s">
        <v>113</v>
      </c>
      <c r="AD22" s="4"/>
      <c r="AE22" s="4"/>
      <c r="AF22" s="4" t="s">
        <v>113</v>
      </c>
      <c r="AG22" s="4"/>
      <c r="AH22" s="4"/>
      <c r="AI22" s="4"/>
      <c r="AJ22" s="4" t="s">
        <v>109</v>
      </c>
      <c r="AK22" s="4" t="s">
        <v>112</v>
      </c>
      <c r="AL22" s="4"/>
      <c r="AM22" s="4"/>
      <c r="AN22" s="4" t="s">
        <v>112</v>
      </c>
      <c r="AO22" s="4"/>
      <c r="AP22" s="4"/>
      <c r="AQ22" s="4"/>
      <c r="AR22" s="4"/>
      <c r="AS22" s="4" t="s">
        <v>110</v>
      </c>
      <c r="AT22" s="4"/>
      <c r="AU22" s="4" t="s">
        <v>112</v>
      </c>
      <c r="AV22" s="4"/>
      <c r="AW22" s="4" t="s">
        <v>113</v>
      </c>
      <c r="AX22" s="4" t="s">
        <v>111</v>
      </c>
      <c r="AY22" s="4"/>
      <c r="AZ22" s="4" t="s">
        <v>113</v>
      </c>
      <c r="BA22" s="4"/>
      <c r="BB22" s="4"/>
      <c r="BC22" s="4" t="s">
        <v>111</v>
      </c>
      <c r="BD22" s="4"/>
      <c r="BE22" s="4" t="s">
        <v>109</v>
      </c>
      <c r="BF22" s="4" t="s">
        <v>109</v>
      </c>
      <c r="BG22" s="4"/>
      <c r="BH22" s="4"/>
      <c r="BI22" s="4" t="s">
        <v>109</v>
      </c>
      <c r="BJ22" s="4" t="s">
        <v>109</v>
      </c>
      <c r="BK22" s="4"/>
      <c r="BL22" s="4" t="s">
        <v>112</v>
      </c>
      <c r="BM22" s="4" t="s">
        <v>109</v>
      </c>
      <c r="BN22" s="4" t="s">
        <v>112</v>
      </c>
      <c r="BO22" s="4" t="s">
        <v>112</v>
      </c>
      <c r="BP22" s="4"/>
      <c r="BQ22" s="4"/>
      <c r="BR22" s="4"/>
      <c r="BS22" s="4" t="s">
        <v>111</v>
      </c>
      <c r="BT22" s="4"/>
      <c r="BU22" s="4"/>
      <c r="BV22" s="4" t="s">
        <v>112</v>
      </c>
      <c r="BW22" s="4"/>
      <c r="BX22" s="4" t="s">
        <v>112</v>
      </c>
      <c r="BY22" s="4"/>
      <c r="BZ22" s="4"/>
      <c r="CA22" s="4"/>
      <c r="CB22" s="4" t="s">
        <v>113</v>
      </c>
      <c r="CC22" s="4" t="s">
        <v>109</v>
      </c>
      <c r="CD22" s="4" t="s">
        <v>109</v>
      </c>
      <c r="CE22" s="4"/>
      <c r="CF22" s="4" t="s">
        <v>109</v>
      </c>
      <c r="CG22" s="4"/>
      <c r="CH22" s="4" t="s">
        <v>113</v>
      </c>
      <c r="CI22" s="4" t="s">
        <v>112</v>
      </c>
      <c r="CJ22" s="4"/>
      <c r="CK22" s="4" t="s">
        <v>112</v>
      </c>
      <c r="CL22" s="4" t="s">
        <v>109</v>
      </c>
      <c r="CM22" s="4" t="s">
        <v>111</v>
      </c>
      <c r="CN22" s="4" t="s">
        <v>112</v>
      </c>
      <c r="CO22" s="4"/>
      <c r="CP22" s="4"/>
      <c r="CQ22" s="4" t="s">
        <v>111</v>
      </c>
    </row>
    <row r="23" spans="1:95" x14ac:dyDescent="0.3">
      <c r="A23" s="4" t="s">
        <v>137</v>
      </c>
      <c r="B23" s="4" t="s">
        <v>113</v>
      </c>
      <c r="C23" s="4" t="s">
        <v>109</v>
      </c>
      <c r="D23" s="4" t="s">
        <v>109</v>
      </c>
      <c r="E23" s="4" t="s">
        <v>113</v>
      </c>
      <c r="F23" s="4"/>
      <c r="G23" s="4" t="s">
        <v>111</v>
      </c>
      <c r="H23" s="4"/>
      <c r="I23" s="4" t="s">
        <v>109</v>
      </c>
      <c r="J23" s="4" t="s">
        <v>109</v>
      </c>
      <c r="K23" s="4" t="s">
        <v>111</v>
      </c>
      <c r="L23" s="4"/>
      <c r="M23" s="4" t="s">
        <v>111</v>
      </c>
      <c r="N23" s="4"/>
      <c r="O23" s="4" t="s">
        <v>113</v>
      </c>
      <c r="P23" s="4"/>
      <c r="Q23" s="4"/>
      <c r="R23" s="4"/>
      <c r="S23" s="4"/>
      <c r="T23" s="4" t="s">
        <v>111</v>
      </c>
      <c r="U23" s="4" t="s">
        <v>109</v>
      </c>
      <c r="V23" s="4" t="s">
        <v>109</v>
      </c>
      <c r="W23" s="4" t="s">
        <v>109</v>
      </c>
      <c r="X23" s="4" t="s">
        <v>109</v>
      </c>
      <c r="Y23" s="4"/>
      <c r="Z23" s="4" t="s">
        <v>109</v>
      </c>
      <c r="AA23" s="4"/>
      <c r="AB23" s="4"/>
      <c r="AC23" s="4" t="s">
        <v>113</v>
      </c>
      <c r="AD23" s="4"/>
      <c r="AE23" s="4"/>
      <c r="AF23" s="4" t="s">
        <v>113</v>
      </c>
      <c r="AG23" s="4"/>
      <c r="AH23" s="4"/>
      <c r="AI23" s="4"/>
      <c r="AJ23" s="4" t="s">
        <v>109</v>
      </c>
      <c r="AK23" s="4" t="s">
        <v>112</v>
      </c>
      <c r="AL23" s="4" t="s">
        <v>113</v>
      </c>
      <c r="AM23" s="4" t="s">
        <v>113</v>
      </c>
      <c r="AN23" s="4"/>
      <c r="AO23" s="4"/>
      <c r="AP23" s="4" t="s">
        <v>113</v>
      </c>
      <c r="AQ23" s="4"/>
      <c r="AR23" s="4"/>
      <c r="AS23" s="4"/>
      <c r="AT23" s="4" t="s">
        <v>109</v>
      </c>
      <c r="AU23" s="4"/>
      <c r="AV23" s="4"/>
      <c r="AW23" s="4" t="s">
        <v>113</v>
      </c>
      <c r="AX23" s="4" t="s">
        <v>111</v>
      </c>
      <c r="AY23" s="4"/>
      <c r="AZ23" s="4" t="s">
        <v>113</v>
      </c>
      <c r="BA23" s="4"/>
      <c r="BB23" s="4"/>
      <c r="BC23" s="4" t="s">
        <v>111</v>
      </c>
      <c r="BD23" s="4"/>
      <c r="BE23" s="4" t="s">
        <v>109</v>
      </c>
      <c r="BF23" s="4" t="s">
        <v>109</v>
      </c>
      <c r="BG23" s="4"/>
      <c r="BH23" s="4"/>
      <c r="BI23" s="4" t="s">
        <v>109</v>
      </c>
      <c r="BJ23" s="4" t="s">
        <v>109</v>
      </c>
      <c r="BK23" s="4"/>
      <c r="BL23" s="4"/>
      <c r="BM23" s="4" t="s">
        <v>109</v>
      </c>
      <c r="BN23" s="4"/>
      <c r="BO23" s="4"/>
      <c r="BP23" s="4"/>
      <c r="BQ23" s="4"/>
      <c r="BR23" s="4"/>
      <c r="BS23" s="4" t="s">
        <v>111</v>
      </c>
      <c r="BT23" s="4" t="s">
        <v>113</v>
      </c>
      <c r="BU23" s="4"/>
      <c r="BV23" s="4" t="s">
        <v>113</v>
      </c>
      <c r="BW23" s="4" t="s">
        <v>113</v>
      </c>
      <c r="BX23" s="4"/>
      <c r="BY23" s="4"/>
      <c r="BZ23" s="4"/>
      <c r="CA23" s="4"/>
      <c r="CB23" s="4"/>
      <c r="CC23" s="4" t="s">
        <v>109</v>
      </c>
      <c r="CD23" s="4" t="s">
        <v>109</v>
      </c>
      <c r="CE23" s="4"/>
      <c r="CF23" s="4" t="s">
        <v>109</v>
      </c>
      <c r="CG23" s="4"/>
      <c r="CH23" s="4" t="s">
        <v>113</v>
      </c>
      <c r="CI23" s="4"/>
      <c r="CJ23" s="4"/>
      <c r="CK23" s="4"/>
      <c r="CL23" s="4"/>
      <c r="CM23" s="4" t="s">
        <v>111</v>
      </c>
      <c r="CN23" s="4"/>
      <c r="CO23" s="4"/>
      <c r="CP23" s="4"/>
      <c r="CQ23" s="4" t="s">
        <v>111</v>
      </c>
    </row>
    <row r="24" spans="1:95" x14ac:dyDescent="0.3">
      <c r="A24" s="4" t="s">
        <v>138</v>
      </c>
      <c r="B24" s="4" t="s">
        <v>111</v>
      </c>
      <c r="C24" s="4" t="s">
        <v>109</v>
      </c>
      <c r="D24" s="4" t="s">
        <v>109</v>
      </c>
      <c r="E24" s="4" t="s">
        <v>113</v>
      </c>
      <c r="F24" s="4"/>
      <c r="G24" s="4" t="s">
        <v>111</v>
      </c>
      <c r="H24" s="4"/>
      <c r="I24" s="4" t="s">
        <v>109</v>
      </c>
      <c r="J24" s="4" t="s">
        <v>109</v>
      </c>
      <c r="K24" s="4" t="s">
        <v>111</v>
      </c>
      <c r="L24" s="4" t="s">
        <v>113</v>
      </c>
      <c r="M24" s="4"/>
      <c r="N24" s="4"/>
      <c r="O24" s="4"/>
      <c r="P24" s="4"/>
      <c r="Q24" s="4"/>
      <c r="R24" s="4"/>
      <c r="S24" s="4"/>
      <c r="T24" s="4" t="s">
        <v>111</v>
      </c>
      <c r="U24" s="4" t="s">
        <v>109</v>
      </c>
      <c r="V24" s="4" t="s">
        <v>109</v>
      </c>
      <c r="W24" s="4" t="s">
        <v>109</v>
      </c>
      <c r="X24" s="4" t="s">
        <v>109</v>
      </c>
      <c r="Y24" s="4" t="s">
        <v>109</v>
      </c>
      <c r="Z24" s="4" t="s">
        <v>109</v>
      </c>
      <c r="AA24" s="4"/>
      <c r="AB24" s="4"/>
      <c r="AC24" s="4" t="s">
        <v>113</v>
      </c>
      <c r="AD24" s="4"/>
      <c r="AE24" s="4"/>
      <c r="AF24" s="4" t="s">
        <v>113</v>
      </c>
      <c r="AG24" s="4"/>
      <c r="AH24" s="4"/>
      <c r="AI24" s="4"/>
      <c r="AJ24" s="4" t="s">
        <v>109</v>
      </c>
      <c r="AK24" s="4" t="s">
        <v>113</v>
      </c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 t="s">
        <v>113</v>
      </c>
      <c r="AX24" s="4" t="s">
        <v>111</v>
      </c>
      <c r="AY24" s="4"/>
      <c r="AZ24" s="4"/>
      <c r="BA24" s="4" t="s">
        <v>113</v>
      </c>
      <c r="BB24" s="4"/>
      <c r="BC24" s="4" t="s">
        <v>111</v>
      </c>
      <c r="BD24" s="4"/>
      <c r="BE24" s="4" t="s">
        <v>109</v>
      </c>
      <c r="BF24" s="4" t="s">
        <v>109</v>
      </c>
      <c r="BG24" s="4"/>
      <c r="BH24" s="4"/>
      <c r="BI24" s="4" t="s">
        <v>109</v>
      </c>
      <c r="BJ24" s="4" t="s">
        <v>109</v>
      </c>
      <c r="BK24" s="4"/>
      <c r="BL24" s="4"/>
      <c r="BM24" s="4" t="s">
        <v>109</v>
      </c>
      <c r="BN24" s="4"/>
      <c r="BO24" s="4"/>
      <c r="BP24" s="4"/>
      <c r="BQ24" s="4"/>
      <c r="BR24" s="4"/>
      <c r="BS24" s="4" t="s">
        <v>111</v>
      </c>
      <c r="BT24" s="4"/>
      <c r="BU24" s="4"/>
      <c r="BV24" s="4" t="s">
        <v>113</v>
      </c>
      <c r="BW24" s="4" t="s">
        <v>113</v>
      </c>
      <c r="BX24" s="4"/>
      <c r="BY24" s="4"/>
      <c r="BZ24" s="4"/>
      <c r="CA24" s="4"/>
      <c r="CB24" s="4" t="s">
        <v>113</v>
      </c>
      <c r="CC24" s="4" t="s">
        <v>109</v>
      </c>
      <c r="CD24" s="4" t="s">
        <v>109</v>
      </c>
      <c r="CE24" s="4"/>
      <c r="CF24" s="4" t="s">
        <v>109</v>
      </c>
      <c r="CG24" s="4"/>
      <c r="CH24" s="4" t="s">
        <v>113</v>
      </c>
      <c r="CI24" s="4"/>
      <c r="CJ24" s="4"/>
      <c r="CK24" s="4"/>
      <c r="CL24" s="4" t="s">
        <v>109</v>
      </c>
      <c r="CM24" s="4" t="s">
        <v>111</v>
      </c>
      <c r="CN24" s="4"/>
      <c r="CO24" s="4"/>
      <c r="CP24" s="4"/>
      <c r="CQ24" s="4" t="s">
        <v>111</v>
      </c>
    </row>
    <row r="25" spans="1:95" x14ac:dyDescent="0.3">
      <c r="A25" s="4" t="s">
        <v>139</v>
      </c>
      <c r="B25" s="4" t="s">
        <v>113</v>
      </c>
      <c r="C25" s="4" t="s">
        <v>109</v>
      </c>
      <c r="D25" s="4" t="s">
        <v>109</v>
      </c>
      <c r="E25" s="4" t="s">
        <v>113</v>
      </c>
      <c r="F25" s="4"/>
      <c r="G25" s="4" t="s">
        <v>111</v>
      </c>
      <c r="H25" s="4"/>
      <c r="I25" s="4" t="s">
        <v>109</v>
      </c>
      <c r="J25" s="4" t="s">
        <v>109</v>
      </c>
      <c r="K25" s="4" t="s">
        <v>111</v>
      </c>
      <c r="L25" s="4"/>
      <c r="M25" s="4"/>
      <c r="N25" s="4" t="s">
        <v>113</v>
      </c>
      <c r="O25" s="4"/>
      <c r="P25" s="4"/>
      <c r="Q25" s="4"/>
      <c r="R25" s="4"/>
      <c r="S25" s="4"/>
      <c r="T25" s="4" t="s">
        <v>111</v>
      </c>
      <c r="U25" s="4" t="s">
        <v>109</v>
      </c>
      <c r="V25" s="4" t="s">
        <v>109</v>
      </c>
      <c r="W25" s="4" t="s">
        <v>109</v>
      </c>
      <c r="X25" s="4" t="s">
        <v>109</v>
      </c>
      <c r="Y25" s="4" t="s">
        <v>109</v>
      </c>
      <c r="Z25" s="4" t="s">
        <v>109</v>
      </c>
      <c r="AA25" s="4"/>
      <c r="AB25" s="4"/>
      <c r="AC25" s="4" t="s">
        <v>113</v>
      </c>
      <c r="AD25" s="4"/>
      <c r="AE25" s="4"/>
      <c r="AF25" s="4" t="s">
        <v>113</v>
      </c>
      <c r="AG25" s="4"/>
      <c r="AH25" s="4"/>
      <c r="AI25" s="4"/>
      <c r="AJ25" s="4" t="s">
        <v>109</v>
      </c>
      <c r="AK25" s="4" t="s">
        <v>112</v>
      </c>
      <c r="AL25" s="4"/>
      <c r="AM25" s="4"/>
      <c r="AN25" s="4"/>
      <c r="AO25" s="4"/>
      <c r="AP25" s="4"/>
      <c r="AQ25" s="4"/>
      <c r="AR25" s="4"/>
      <c r="AS25" s="4"/>
      <c r="AT25" s="4" t="s">
        <v>109</v>
      </c>
      <c r="AU25" s="4"/>
      <c r="AV25" s="4"/>
      <c r="AW25" s="4" t="s">
        <v>113</v>
      </c>
      <c r="AX25" s="4" t="s">
        <v>111</v>
      </c>
      <c r="AY25" s="4"/>
      <c r="AZ25" s="4" t="s">
        <v>113</v>
      </c>
      <c r="BA25" s="4"/>
      <c r="BB25" s="4"/>
      <c r="BC25" s="4" t="s">
        <v>111</v>
      </c>
      <c r="BD25" s="4"/>
      <c r="BE25" s="4" t="s">
        <v>109</v>
      </c>
      <c r="BF25" s="4" t="s">
        <v>109</v>
      </c>
      <c r="BG25" s="4"/>
      <c r="BH25" s="4"/>
      <c r="BI25" s="4" t="s">
        <v>109</v>
      </c>
      <c r="BJ25" s="4" t="s">
        <v>109</v>
      </c>
      <c r="BK25" s="4"/>
      <c r="BL25" s="4"/>
      <c r="BM25" s="4" t="s">
        <v>109</v>
      </c>
      <c r="BN25" s="4"/>
      <c r="BO25" s="4"/>
      <c r="BP25" s="4"/>
      <c r="BQ25" s="4"/>
      <c r="BR25" s="4"/>
      <c r="BS25" s="4" t="s">
        <v>111</v>
      </c>
      <c r="BT25" s="4"/>
      <c r="BU25" s="4"/>
      <c r="BV25" s="4" t="s">
        <v>113</v>
      </c>
      <c r="BW25" s="4" t="s">
        <v>113</v>
      </c>
      <c r="BX25" s="4"/>
      <c r="BY25" s="4"/>
      <c r="BZ25" s="4"/>
      <c r="CA25" s="4"/>
      <c r="CB25" s="4"/>
      <c r="CC25" s="4" t="s">
        <v>109</v>
      </c>
      <c r="CD25" s="4" t="s">
        <v>109</v>
      </c>
      <c r="CE25" s="4"/>
      <c r="CF25" s="4" t="s">
        <v>109</v>
      </c>
      <c r="CG25" s="4"/>
      <c r="CH25" s="4"/>
      <c r="CI25" s="4"/>
      <c r="CJ25" s="4"/>
      <c r="CK25" s="4"/>
      <c r="CL25" s="4"/>
      <c r="CM25" s="4" t="s">
        <v>111</v>
      </c>
      <c r="CN25" s="4"/>
      <c r="CO25" s="4"/>
      <c r="CP25" s="4"/>
      <c r="CQ25" s="4" t="s">
        <v>111</v>
      </c>
    </row>
    <row r="26" spans="1:95" x14ac:dyDescent="0.3">
      <c r="A26" s="4" t="s">
        <v>140</v>
      </c>
      <c r="B26" s="4" t="s">
        <v>113</v>
      </c>
      <c r="C26" s="4" t="s">
        <v>109</v>
      </c>
      <c r="D26" s="4" t="s">
        <v>109</v>
      </c>
      <c r="E26" s="4" t="s">
        <v>113</v>
      </c>
      <c r="F26" s="4"/>
      <c r="G26" s="4" t="s">
        <v>111</v>
      </c>
      <c r="H26" s="4"/>
      <c r="I26" s="4" t="s">
        <v>109</v>
      </c>
      <c r="J26" s="4" t="s">
        <v>109</v>
      </c>
      <c r="K26" s="4" t="s">
        <v>111</v>
      </c>
      <c r="L26" s="4"/>
      <c r="M26" s="4" t="s">
        <v>111</v>
      </c>
      <c r="N26" s="4" t="s">
        <v>113</v>
      </c>
      <c r="O26" s="4"/>
      <c r="P26" s="4"/>
      <c r="Q26" s="4"/>
      <c r="R26" s="4"/>
      <c r="S26" s="4"/>
      <c r="T26" s="4" t="s">
        <v>111</v>
      </c>
      <c r="U26" s="4" t="s">
        <v>109</v>
      </c>
      <c r="V26" s="4" t="s">
        <v>109</v>
      </c>
      <c r="W26" s="4" t="s">
        <v>109</v>
      </c>
      <c r="X26" s="4" t="s">
        <v>109</v>
      </c>
      <c r="Y26" s="4" t="s">
        <v>109</v>
      </c>
      <c r="Z26" s="4" t="s">
        <v>109</v>
      </c>
      <c r="AA26" s="4"/>
      <c r="AB26" s="4"/>
      <c r="AC26" s="4" t="s">
        <v>113</v>
      </c>
      <c r="AD26" s="4"/>
      <c r="AE26" s="4"/>
      <c r="AF26" s="4" t="s">
        <v>113</v>
      </c>
      <c r="AG26" s="4"/>
      <c r="AH26" s="4"/>
      <c r="AI26" s="4"/>
      <c r="AJ26" s="4" t="s">
        <v>109</v>
      </c>
      <c r="AK26" s="4"/>
      <c r="AL26" s="4" t="s">
        <v>113</v>
      </c>
      <c r="AM26" s="4" t="s">
        <v>113</v>
      </c>
      <c r="AN26" s="4"/>
      <c r="AO26" s="4"/>
      <c r="AP26" s="4" t="s">
        <v>113</v>
      </c>
      <c r="AQ26" s="4"/>
      <c r="AR26" s="4"/>
      <c r="AS26" s="4"/>
      <c r="AT26" s="4" t="s">
        <v>109</v>
      </c>
      <c r="AU26" s="4"/>
      <c r="AV26" s="4"/>
      <c r="AW26" s="4" t="s">
        <v>113</v>
      </c>
      <c r="AX26" s="4" t="s">
        <v>111</v>
      </c>
      <c r="AY26" s="4"/>
      <c r="AZ26" s="4" t="s">
        <v>113</v>
      </c>
      <c r="BA26" s="4"/>
      <c r="BB26" s="4"/>
      <c r="BC26" s="4" t="s">
        <v>111</v>
      </c>
      <c r="BD26" s="4"/>
      <c r="BE26" s="4" t="s">
        <v>109</v>
      </c>
      <c r="BF26" s="4" t="s">
        <v>109</v>
      </c>
      <c r="BG26" s="4"/>
      <c r="BH26" s="4"/>
      <c r="BI26" s="4" t="s">
        <v>109</v>
      </c>
      <c r="BJ26" s="4" t="s">
        <v>109</v>
      </c>
      <c r="BK26" s="4"/>
      <c r="BL26" s="4"/>
      <c r="BM26" s="4" t="s">
        <v>109</v>
      </c>
      <c r="BN26" s="4"/>
      <c r="BO26" s="4"/>
      <c r="BP26" s="4"/>
      <c r="BQ26" s="4"/>
      <c r="BR26" s="4"/>
      <c r="BS26" s="4" t="s">
        <v>111</v>
      </c>
      <c r="BT26" s="4"/>
      <c r="BU26" s="4"/>
      <c r="BV26" s="4"/>
      <c r="BW26" s="4" t="s">
        <v>113</v>
      </c>
      <c r="BX26" s="4"/>
      <c r="BY26" s="4"/>
      <c r="BZ26" s="4"/>
      <c r="CA26" s="4"/>
      <c r="CB26" s="4" t="s">
        <v>113</v>
      </c>
      <c r="CC26" s="4" t="s">
        <v>109</v>
      </c>
      <c r="CD26" s="4" t="s">
        <v>109</v>
      </c>
      <c r="CE26" s="4"/>
      <c r="CF26" s="4" t="s">
        <v>109</v>
      </c>
      <c r="CG26" s="4"/>
      <c r="CH26" s="4" t="s">
        <v>113</v>
      </c>
      <c r="CI26" s="4"/>
      <c r="CJ26" s="4"/>
      <c r="CK26" s="4"/>
      <c r="CL26" s="4"/>
      <c r="CM26" s="4" t="s">
        <v>111</v>
      </c>
      <c r="CN26" s="4"/>
      <c r="CO26" s="4"/>
      <c r="CP26" s="4"/>
      <c r="CQ26" s="4" t="s">
        <v>111</v>
      </c>
    </row>
    <row r="27" spans="1:95" x14ac:dyDescent="0.3">
      <c r="A27" s="4" t="s">
        <v>141</v>
      </c>
      <c r="B27" s="4"/>
      <c r="C27" s="4" t="s">
        <v>109</v>
      </c>
      <c r="D27" s="4"/>
      <c r="E27" s="4" t="s">
        <v>113</v>
      </c>
      <c r="F27" s="4"/>
      <c r="G27" s="4" t="s">
        <v>113</v>
      </c>
      <c r="H27" s="4"/>
      <c r="I27" s="4"/>
      <c r="J27" s="4" t="s">
        <v>111</v>
      </c>
      <c r="K27" s="4" t="s">
        <v>111</v>
      </c>
      <c r="L27" s="4" t="s">
        <v>113</v>
      </c>
      <c r="M27" s="4" t="s">
        <v>110</v>
      </c>
      <c r="N27" s="4"/>
      <c r="O27" s="4" t="s">
        <v>110</v>
      </c>
      <c r="P27" s="4" t="s">
        <v>110</v>
      </c>
      <c r="Q27" s="4"/>
      <c r="R27" s="4"/>
      <c r="S27" s="4" t="s">
        <v>111</v>
      </c>
      <c r="T27" s="4"/>
      <c r="U27" s="4" t="s">
        <v>111</v>
      </c>
      <c r="V27" s="4" t="s">
        <v>109</v>
      </c>
      <c r="W27" s="4" t="s">
        <v>109</v>
      </c>
      <c r="X27" s="4" t="s">
        <v>111</v>
      </c>
      <c r="Y27" s="4" t="s">
        <v>111</v>
      </c>
      <c r="Z27" s="4"/>
      <c r="AA27" s="4"/>
      <c r="AB27" s="4"/>
      <c r="AC27" s="4" t="s">
        <v>113</v>
      </c>
      <c r="AD27" s="4"/>
      <c r="AE27" s="4"/>
      <c r="AF27" s="4" t="s">
        <v>113</v>
      </c>
      <c r="AG27" s="4"/>
      <c r="AH27" s="4"/>
      <c r="AI27" s="4"/>
      <c r="AJ27" s="4" t="s">
        <v>109</v>
      </c>
      <c r="AK27" s="4" t="s">
        <v>113</v>
      </c>
      <c r="AL27" s="4"/>
      <c r="AM27" s="4"/>
      <c r="AN27" s="4"/>
      <c r="AO27" s="4" t="s">
        <v>113</v>
      </c>
      <c r="AP27" s="4"/>
      <c r="AQ27" s="4"/>
      <c r="AR27" s="4" t="s">
        <v>113</v>
      </c>
      <c r="AS27" s="4" t="s">
        <v>110</v>
      </c>
      <c r="AT27" s="4" t="s">
        <v>111</v>
      </c>
      <c r="AU27" s="4"/>
      <c r="AV27" s="4" t="s">
        <v>112</v>
      </c>
      <c r="AW27" s="4" t="s">
        <v>110</v>
      </c>
      <c r="AX27" s="4" t="s">
        <v>111</v>
      </c>
      <c r="AY27" s="4"/>
      <c r="AZ27" s="4" t="s">
        <v>113</v>
      </c>
      <c r="BA27" s="4" t="s">
        <v>111</v>
      </c>
      <c r="BB27" s="4"/>
      <c r="BC27" s="4" t="s">
        <v>110</v>
      </c>
      <c r="BD27" s="4"/>
      <c r="BE27" s="4"/>
      <c r="BF27" s="4" t="s">
        <v>111</v>
      </c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 t="s">
        <v>113</v>
      </c>
      <c r="BS27" s="4" t="s">
        <v>109</v>
      </c>
      <c r="BT27" s="4"/>
      <c r="BU27" s="4"/>
      <c r="BV27" s="4" t="s">
        <v>111</v>
      </c>
      <c r="BW27" s="4"/>
      <c r="BX27" s="4"/>
      <c r="BY27" s="4"/>
      <c r="BZ27" s="4"/>
      <c r="CA27" s="4"/>
      <c r="CB27" s="4" t="s">
        <v>111</v>
      </c>
      <c r="CC27" s="4" t="s">
        <v>109</v>
      </c>
      <c r="CD27" s="4" t="s">
        <v>109</v>
      </c>
      <c r="CE27" s="4" t="s">
        <v>111</v>
      </c>
      <c r="CF27" s="4"/>
      <c r="CG27" s="4"/>
      <c r="CH27" s="4"/>
      <c r="CI27" s="4" t="s">
        <v>112</v>
      </c>
      <c r="CJ27" s="4"/>
      <c r="CK27" s="4"/>
      <c r="CL27" s="4" t="s">
        <v>111</v>
      </c>
      <c r="CM27" s="4" t="s">
        <v>111</v>
      </c>
      <c r="CN27" s="4"/>
      <c r="CO27" s="4"/>
      <c r="CP27" s="4" t="s">
        <v>110</v>
      </c>
      <c r="CQ27" s="4" t="s">
        <v>111</v>
      </c>
    </row>
    <row r="28" spans="1:95" x14ac:dyDescent="0.3">
      <c r="A28" s="4" t="s">
        <v>142</v>
      </c>
      <c r="B28" s="4" t="s">
        <v>109</v>
      </c>
      <c r="C28" s="4" t="s">
        <v>109</v>
      </c>
      <c r="D28" s="4" t="s">
        <v>109</v>
      </c>
      <c r="E28" s="4"/>
      <c r="F28" s="4"/>
      <c r="G28" s="4"/>
      <c r="H28" s="4" t="s">
        <v>109</v>
      </c>
      <c r="I28" s="4" t="s">
        <v>111</v>
      </c>
      <c r="J28" s="4" t="s">
        <v>109</v>
      </c>
      <c r="K28" s="4"/>
      <c r="L28" s="4"/>
      <c r="M28" s="4"/>
      <c r="N28" s="4" t="s">
        <v>110</v>
      </c>
      <c r="O28" s="4"/>
      <c r="P28" s="4" t="s">
        <v>112</v>
      </c>
      <c r="Q28" s="4" t="s">
        <v>112</v>
      </c>
      <c r="R28" s="4" t="s">
        <v>113</v>
      </c>
      <c r="S28" s="4" t="s">
        <v>111</v>
      </c>
      <c r="T28" s="4"/>
      <c r="U28" s="4" t="s">
        <v>109</v>
      </c>
      <c r="V28" s="4" t="s">
        <v>109</v>
      </c>
      <c r="W28" s="4" t="s">
        <v>109</v>
      </c>
      <c r="X28" s="4" t="s">
        <v>109</v>
      </c>
      <c r="Y28" s="4" t="s">
        <v>109</v>
      </c>
      <c r="Z28" s="4" t="s">
        <v>111</v>
      </c>
      <c r="AA28" s="4"/>
      <c r="AB28" s="4" t="s">
        <v>111</v>
      </c>
      <c r="AC28" s="4"/>
      <c r="AD28" s="4" t="s">
        <v>111</v>
      </c>
      <c r="AE28" s="4"/>
      <c r="AF28" s="4"/>
      <c r="AG28" s="4" t="s">
        <v>111</v>
      </c>
      <c r="AH28" s="4"/>
      <c r="AI28" s="4"/>
      <c r="AJ28" s="4" t="s">
        <v>109</v>
      </c>
      <c r="AK28" s="4"/>
      <c r="AL28" s="4"/>
      <c r="AM28" s="4" t="s">
        <v>111</v>
      </c>
      <c r="AN28" s="4"/>
      <c r="AO28" s="4"/>
      <c r="AP28" s="4"/>
      <c r="AQ28" s="4"/>
      <c r="AR28" s="4"/>
      <c r="AS28" s="4" t="s">
        <v>110</v>
      </c>
      <c r="AT28" s="4" t="s">
        <v>109</v>
      </c>
      <c r="AU28" s="4"/>
      <c r="AV28" s="4" t="s">
        <v>111</v>
      </c>
      <c r="AW28" s="4" t="s">
        <v>110</v>
      </c>
      <c r="AX28" s="4"/>
      <c r="AY28" s="4" t="s">
        <v>111</v>
      </c>
      <c r="AZ28" s="4"/>
      <c r="BA28" s="4" t="s">
        <v>111</v>
      </c>
      <c r="BB28" s="4"/>
      <c r="BC28" s="4" t="s">
        <v>111</v>
      </c>
      <c r="BD28" s="4"/>
      <c r="BE28" s="4" t="s">
        <v>110</v>
      </c>
      <c r="BF28" s="4" t="s">
        <v>111</v>
      </c>
      <c r="BG28" s="4" t="s">
        <v>110</v>
      </c>
      <c r="BH28" s="4" t="s">
        <v>111</v>
      </c>
      <c r="BI28" s="4" t="s">
        <v>111</v>
      </c>
      <c r="BJ28" s="4"/>
      <c r="BK28" s="4"/>
      <c r="BL28" s="4" t="s">
        <v>111</v>
      </c>
      <c r="BM28" s="4" t="s">
        <v>109</v>
      </c>
      <c r="BN28" s="4" t="s">
        <v>109</v>
      </c>
      <c r="BO28" s="4"/>
      <c r="BP28" s="4"/>
      <c r="BQ28" s="4"/>
      <c r="BR28" s="4" t="s">
        <v>111</v>
      </c>
      <c r="BS28" s="4" t="s">
        <v>111</v>
      </c>
      <c r="BT28" s="4"/>
      <c r="BU28" s="4"/>
      <c r="BV28" s="4" t="s">
        <v>111</v>
      </c>
      <c r="BW28" s="4" t="s">
        <v>111</v>
      </c>
      <c r="BX28" s="4"/>
      <c r="BY28" s="4"/>
      <c r="BZ28" s="4"/>
      <c r="CA28" s="4"/>
      <c r="CB28" s="4"/>
      <c r="CC28" s="4" t="s">
        <v>109</v>
      </c>
      <c r="CD28" s="4" t="s">
        <v>109</v>
      </c>
      <c r="CE28" s="4"/>
      <c r="CF28" s="4" t="s">
        <v>111</v>
      </c>
      <c r="CG28" s="4" t="s">
        <v>109</v>
      </c>
      <c r="CH28" s="4"/>
      <c r="CI28" s="4"/>
      <c r="CJ28" s="4"/>
      <c r="CK28" s="4" t="s">
        <v>111</v>
      </c>
      <c r="CL28" s="4" t="s">
        <v>109</v>
      </c>
      <c r="CM28" s="4" t="s">
        <v>111</v>
      </c>
      <c r="CN28" s="4"/>
      <c r="CO28" s="4"/>
      <c r="CP28" s="4" t="s">
        <v>112</v>
      </c>
      <c r="CQ28" s="4" t="s">
        <v>111</v>
      </c>
    </row>
    <row r="29" spans="1:95" x14ac:dyDescent="0.3">
      <c r="A29" s="4" t="s">
        <v>143</v>
      </c>
      <c r="B29" s="4" t="s">
        <v>109</v>
      </c>
      <c r="C29" s="4" t="s">
        <v>109</v>
      </c>
      <c r="D29" s="4" t="s">
        <v>109</v>
      </c>
      <c r="E29" s="4"/>
      <c r="F29" s="4"/>
      <c r="G29" s="4"/>
      <c r="H29" s="4" t="s">
        <v>109</v>
      </c>
      <c r="I29" s="4" t="s">
        <v>111</v>
      </c>
      <c r="J29" s="4" t="s">
        <v>109</v>
      </c>
      <c r="K29" s="4"/>
      <c r="L29" s="4"/>
      <c r="M29" s="4"/>
      <c r="N29" s="4" t="s">
        <v>110</v>
      </c>
      <c r="O29" s="4" t="s">
        <v>110</v>
      </c>
      <c r="P29" s="4" t="s">
        <v>112</v>
      </c>
      <c r="Q29" s="4" t="s">
        <v>112</v>
      </c>
      <c r="R29" s="4" t="s">
        <v>113</v>
      </c>
      <c r="S29" s="4" t="s">
        <v>111</v>
      </c>
      <c r="T29" s="4" t="s">
        <v>111</v>
      </c>
      <c r="U29" s="4" t="s">
        <v>109</v>
      </c>
      <c r="V29" s="4" t="s">
        <v>109</v>
      </c>
      <c r="W29" s="4" t="s">
        <v>109</v>
      </c>
      <c r="X29" s="4" t="s">
        <v>109</v>
      </c>
      <c r="Y29" s="4" t="s">
        <v>109</v>
      </c>
      <c r="Z29" s="4" t="s">
        <v>111</v>
      </c>
      <c r="AA29" s="4"/>
      <c r="AB29" s="4" t="s">
        <v>111</v>
      </c>
      <c r="AC29" s="4"/>
      <c r="AD29" s="4"/>
      <c r="AE29" s="4"/>
      <c r="AF29" s="4"/>
      <c r="AG29" s="4" t="s">
        <v>111</v>
      </c>
      <c r="AH29" s="4"/>
      <c r="AI29" s="4"/>
      <c r="AJ29" s="4" t="s">
        <v>109</v>
      </c>
      <c r="AK29" s="4"/>
      <c r="AL29" s="4" t="s">
        <v>110</v>
      </c>
      <c r="AM29" s="4" t="s">
        <v>110</v>
      </c>
      <c r="AN29" s="4" t="s">
        <v>111</v>
      </c>
      <c r="AO29" s="4"/>
      <c r="AP29" s="4" t="s">
        <v>110</v>
      </c>
      <c r="AQ29" s="4"/>
      <c r="AR29" s="4"/>
      <c r="AS29" s="4"/>
      <c r="AT29" s="4" t="s">
        <v>109</v>
      </c>
      <c r="AU29" s="4"/>
      <c r="AV29" s="4" t="s">
        <v>111</v>
      </c>
      <c r="AW29" s="4" t="s">
        <v>110</v>
      </c>
      <c r="AX29" s="4"/>
      <c r="AY29" s="4" t="s">
        <v>111</v>
      </c>
      <c r="AZ29" s="4"/>
      <c r="BA29" s="4" t="s">
        <v>111</v>
      </c>
      <c r="BB29" s="4"/>
      <c r="BC29" s="4" t="s">
        <v>111</v>
      </c>
      <c r="BD29" s="4"/>
      <c r="BE29" s="4" t="s">
        <v>110</v>
      </c>
      <c r="BF29" s="4" t="s">
        <v>111</v>
      </c>
      <c r="BG29" s="4" t="s">
        <v>110</v>
      </c>
      <c r="BH29" s="4" t="s">
        <v>111</v>
      </c>
      <c r="BI29" s="4" t="s">
        <v>111</v>
      </c>
      <c r="BJ29" s="4"/>
      <c r="BK29" s="4"/>
      <c r="BL29" s="4" t="s">
        <v>111</v>
      </c>
      <c r="BM29" s="4" t="s">
        <v>109</v>
      </c>
      <c r="BN29" s="4" t="s">
        <v>109</v>
      </c>
      <c r="BO29" s="4" t="s">
        <v>111</v>
      </c>
      <c r="BP29" s="4"/>
      <c r="BQ29" s="4"/>
      <c r="BR29" s="4" t="s">
        <v>111</v>
      </c>
      <c r="BS29" s="4"/>
      <c r="BT29" s="4"/>
      <c r="BU29" s="4"/>
      <c r="BV29" s="4" t="s">
        <v>111</v>
      </c>
      <c r="BW29" s="4" t="s">
        <v>111</v>
      </c>
      <c r="BX29" s="4"/>
      <c r="BY29" s="4"/>
      <c r="BZ29" s="4"/>
      <c r="CA29" s="4"/>
      <c r="CB29" s="4"/>
      <c r="CC29" s="4" t="s">
        <v>109</v>
      </c>
      <c r="CD29" s="4" t="s">
        <v>109</v>
      </c>
      <c r="CE29" s="4"/>
      <c r="CF29" s="4" t="s">
        <v>111</v>
      </c>
      <c r="CG29" s="4" t="s">
        <v>109</v>
      </c>
      <c r="CH29" s="4"/>
      <c r="CI29" s="4"/>
      <c r="CJ29" s="4"/>
      <c r="CK29" s="4" t="s">
        <v>111</v>
      </c>
      <c r="CL29" s="4" t="s">
        <v>109</v>
      </c>
      <c r="CM29" s="4" t="s">
        <v>111</v>
      </c>
      <c r="CN29" s="4"/>
      <c r="CO29" s="4"/>
      <c r="CP29" s="4" t="s">
        <v>112</v>
      </c>
      <c r="CQ29" s="4" t="s">
        <v>111</v>
      </c>
    </row>
    <row r="30" spans="1:95" x14ac:dyDescent="0.3">
      <c r="A30" s="4" t="s">
        <v>144</v>
      </c>
      <c r="B30" s="4" t="s">
        <v>109</v>
      </c>
      <c r="C30" s="4" t="s">
        <v>109</v>
      </c>
      <c r="D30" s="4" t="s">
        <v>109</v>
      </c>
      <c r="E30" s="4"/>
      <c r="F30" s="4"/>
      <c r="G30" s="4"/>
      <c r="H30" s="4" t="s">
        <v>109</v>
      </c>
      <c r="I30" s="4" t="s">
        <v>111</v>
      </c>
      <c r="J30" s="4" t="s">
        <v>109</v>
      </c>
      <c r="K30" s="4"/>
      <c r="L30" s="4"/>
      <c r="M30" s="4"/>
      <c r="N30" s="4" t="s">
        <v>110</v>
      </c>
      <c r="O30" s="4" t="s">
        <v>110</v>
      </c>
      <c r="P30" s="4" t="s">
        <v>112</v>
      </c>
      <c r="Q30" s="4" t="s">
        <v>112</v>
      </c>
      <c r="R30" s="4" t="s">
        <v>113</v>
      </c>
      <c r="S30" s="4" t="s">
        <v>111</v>
      </c>
      <c r="T30" s="4" t="s">
        <v>111</v>
      </c>
      <c r="U30" s="4" t="s">
        <v>109</v>
      </c>
      <c r="V30" s="4" t="s">
        <v>109</v>
      </c>
      <c r="W30" s="4" t="s">
        <v>109</v>
      </c>
      <c r="X30" s="4" t="s">
        <v>109</v>
      </c>
      <c r="Y30" s="4" t="s">
        <v>109</v>
      </c>
      <c r="Z30" s="4" t="s">
        <v>111</v>
      </c>
      <c r="AA30" s="4"/>
      <c r="AB30" s="4" t="s">
        <v>111</v>
      </c>
      <c r="AC30" s="4"/>
      <c r="AD30" s="4"/>
      <c r="AE30" s="4"/>
      <c r="AF30" s="4"/>
      <c r="AG30" s="4" t="s">
        <v>111</v>
      </c>
      <c r="AH30" s="4"/>
      <c r="AI30" s="4"/>
      <c r="AJ30" s="4" t="s">
        <v>109</v>
      </c>
      <c r="AK30" s="4"/>
      <c r="AL30" s="4" t="s">
        <v>110</v>
      </c>
      <c r="AM30" s="4" t="s">
        <v>110</v>
      </c>
      <c r="AN30" s="4" t="s">
        <v>111</v>
      </c>
      <c r="AO30" s="4"/>
      <c r="AP30" s="4" t="s">
        <v>110</v>
      </c>
      <c r="AQ30" s="4"/>
      <c r="AR30" s="4"/>
      <c r="AS30" s="4"/>
      <c r="AT30" s="4" t="s">
        <v>109</v>
      </c>
      <c r="AU30" s="4"/>
      <c r="AV30" s="4" t="s">
        <v>111</v>
      </c>
      <c r="AW30" s="4" t="s">
        <v>110</v>
      </c>
      <c r="AX30" s="4"/>
      <c r="AY30" s="4" t="s">
        <v>111</v>
      </c>
      <c r="AZ30" s="4"/>
      <c r="BA30" s="4" t="s">
        <v>111</v>
      </c>
      <c r="BB30" s="4"/>
      <c r="BC30" s="4" t="s">
        <v>111</v>
      </c>
      <c r="BD30" s="4"/>
      <c r="BE30" s="4" t="s">
        <v>110</v>
      </c>
      <c r="BF30" s="4" t="s">
        <v>111</v>
      </c>
      <c r="BG30" s="4" t="s">
        <v>110</v>
      </c>
      <c r="BH30" s="4" t="s">
        <v>111</v>
      </c>
      <c r="BI30" s="4" t="s">
        <v>111</v>
      </c>
      <c r="BJ30" s="4"/>
      <c r="BK30" s="4"/>
      <c r="BL30" s="4" t="s">
        <v>111</v>
      </c>
      <c r="BM30" s="4" t="s">
        <v>109</v>
      </c>
      <c r="BN30" s="4" t="s">
        <v>109</v>
      </c>
      <c r="BO30" s="4" t="s">
        <v>111</v>
      </c>
      <c r="BP30" s="4"/>
      <c r="BQ30" s="4"/>
      <c r="BR30" s="4" t="s">
        <v>111</v>
      </c>
      <c r="BS30" s="4"/>
      <c r="BT30" s="4"/>
      <c r="BU30" s="4"/>
      <c r="BV30" s="4" t="s">
        <v>111</v>
      </c>
      <c r="BW30" s="4" t="s">
        <v>111</v>
      </c>
      <c r="BX30" s="4"/>
      <c r="BY30" s="4"/>
      <c r="BZ30" s="4"/>
      <c r="CA30" s="4"/>
      <c r="CB30" s="4"/>
      <c r="CC30" s="4" t="s">
        <v>109</v>
      </c>
      <c r="CD30" s="4" t="s">
        <v>109</v>
      </c>
      <c r="CE30" s="4"/>
      <c r="CF30" s="4" t="s">
        <v>111</v>
      </c>
      <c r="CG30" s="4" t="s">
        <v>109</v>
      </c>
      <c r="CH30" s="4"/>
      <c r="CI30" s="4"/>
      <c r="CJ30" s="4"/>
      <c r="CK30" s="4" t="s">
        <v>111</v>
      </c>
      <c r="CL30" s="4" t="s">
        <v>109</v>
      </c>
      <c r="CM30" s="4" t="s">
        <v>111</v>
      </c>
      <c r="CN30" s="4"/>
      <c r="CO30" s="4"/>
      <c r="CP30" s="4" t="s">
        <v>112</v>
      </c>
      <c r="CQ30" s="4" t="s">
        <v>111</v>
      </c>
    </row>
    <row r="31" spans="1:95" x14ac:dyDescent="0.3">
      <c r="A31" s="4" t="s">
        <v>145</v>
      </c>
      <c r="B31" s="4" t="s">
        <v>109</v>
      </c>
      <c r="C31" s="4" t="s">
        <v>109</v>
      </c>
      <c r="D31" s="4" t="s">
        <v>109</v>
      </c>
      <c r="E31" s="4"/>
      <c r="F31" s="4"/>
      <c r="G31" s="4"/>
      <c r="H31" s="4" t="s">
        <v>109</v>
      </c>
      <c r="I31" s="4" t="s">
        <v>111</v>
      </c>
      <c r="J31" s="4" t="s">
        <v>109</v>
      </c>
      <c r="K31" s="4"/>
      <c r="L31" s="4"/>
      <c r="M31" s="4"/>
      <c r="N31" s="4" t="s">
        <v>110</v>
      </c>
      <c r="O31" s="4" t="s">
        <v>110</v>
      </c>
      <c r="P31" s="4" t="s">
        <v>112</v>
      </c>
      <c r="Q31" s="4" t="s">
        <v>112</v>
      </c>
      <c r="R31" s="4" t="s">
        <v>113</v>
      </c>
      <c r="S31" s="4" t="s">
        <v>111</v>
      </c>
      <c r="T31" s="4" t="s">
        <v>111</v>
      </c>
      <c r="U31" s="4" t="s">
        <v>109</v>
      </c>
      <c r="V31" s="4" t="s">
        <v>109</v>
      </c>
      <c r="W31" s="4" t="s">
        <v>109</v>
      </c>
      <c r="X31" s="4" t="s">
        <v>109</v>
      </c>
      <c r="Y31" s="4" t="s">
        <v>109</v>
      </c>
      <c r="Z31" s="4" t="s">
        <v>111</v>
      </c>
      <c r="AA31" s="4"/>
      <c r="AB31" s="4" t="s">
        <v>111</v>
      </c>
      <c r="AC31" s="4"/>
      <c r="AD31" s="4"/>
      <c r="AE31" s="4"/>
      <c r="AF31" s="4"/>
      <c r="AG31" s="4" t="s">
        <v>111</v>
      </c>
      <c r="AH31" s="4"/>
      <c r="AI31" s="4"/>
      <c r="AJ31" s="4" t="s">
        <v>109</v>
      </c>
      <c r="AK31" s="4"/>
      <c r="AL31" s="4" t="s">
        <v>110</v>
      </c>
      <c r="AM31" s="4" t="s">
        <v>110</v>
      </c>
      <c r="AN31" s="4" t="s">
        <v>111</v>
      </c>
      <c r="AO31" s="4"/>
      <c r="AP31" s="4" t="s">
        <v>110</v>
      </c>
      <c r="AQ31" s="4"/>
      <c r="AR31" s="4"/>
      <c r="AS31" s="4"/>
      <c r="AT31" s="4" t="s">
        <v>109</v>
      </c>
      <c r="AU31" s="4"/>
      <c r="AV31" s="4" t="s">
        <v>111</v>
      </c>
      <c r="AW31" s="4" t="s">
        <v>110</v>
      </c>
      <c r="AX31" s="4"/>
      <c r="AY31" s="4" t="s">
        <v>111</v>
      </c>
      <c r="AZ31" s="4"/>
      <c r="BA31" s="4" t="s">
        <v>111</v>
      </c>
      <c r="BB31" s="4"/>
      <c r="BC31" s="4" t="s">
        <v>111</v>
      </c>
      <c r="BD31" s="4"/>
      <c r="BE31" s="4" t="s">
        <v>110</v>
      </c>
      <c r="BF31" s="4" t="s">
        <v>111</v>
      </c>
      <c r="BG31" s="4" t="s">
        <v>110</v>
      </c>
      <c r="BH31" s="4" t="s">
        <v>111</v>
      </c>
      <c r="BI31" s="4" t="s">
        <v>111</v>
      </c>
      <c r="BJ31" s="4"/>
      <c r="BK31" s="4"/>
      <c r="BL31" s="4" t="s">
        <v>111</v>
      </c>
      <c r="BM31" s="4" t="s">
        <v>109</v>
      </c>
      <c r="BN31" s="4" t="s">
        <v>109</v>
      </c>
      <c r="BO31" s="4" t="s">
        <v>111</v>
      </c>
      <c r="BP31" s="4"/>
      <c r="BQ31" s="4"/>
      <c r="BR31" s="4"/>
      <c r="BS31" s="4" t="s">
        <v>111</v>
      </c>
      <c r="BT31" s="4"/>
      <c r="BU31" s="4"/>
      <c r="BV31" s="4" t="s">
        <v>111</v>
      </c>
      <c r="BW31" s="4" t="s">
        <v>111</v>
      </c>
      <c r="BX31" s="4"/>
      <c r="BY31" s="4"/>
      <c r="BZ31" s="4"/>
      <c r="CA31" s="4"/>
      <c r="CB31" s="4"/>
      <c r="CC31" s="4" t="s">
        <v>109</v>
      </c>
      <c r="CD31" s="4" t="s">
        <v>109</v>
      </c>
      <c r="CE31" s="4"/>
      <c r="CF31" s="4" t="s">
        <v>111</v>
      </c>
      <c r="CG31" s="4" t="s">
        <v>109</v>
      </c>
      <c r="CH31" s="4"/>
      <c r="CI31" s="4"/>
      <c r="CJ31" s="4"/>
      <c r="CK31" s="4" t="s">
        <v>111</v>
      </c>
      <c r="CL31" s="4" t="s">
        <v>109</v>
      </c>
      <c r="CM31" s="4" t="s">
        <v>111</v>
      </c>
      <c r="CN31" s="4"/>
      <c r="CO31" s="4"/>
      <c r="CP31" s="4" t="s">
        <v>112</v>
      </c>
      <c r="CQ31" s="4" t="s">
        <v>111</v>
      </c>
    </row>
    <row r="32" spans="1:95" x14ac:dyDescent="0.3">
      <c r="A32" s="4" t="s">
        <v>146</v>
      </c>
      <c r="B32" s="4" t="s">
        <v>109</v>
      </c>
      <c r="C32" s="4" t="s">
        <v>120</v>
      </c>
      <c r="D32" s="4" t="s">
        <v>109</v>
      </c>
      <c r="E32" s="4" t="s">
        <v>110</v>
      </c>
      <c r="F32" s="4"/>
      <c r="G32" s="4"/>
      <c r="H32" s="4"/>
      <c r="I32" s="4" t="s">
        <v>111</v>
      </c>
      <c r="J32" s="4"/>
      <c r="K32" s="4" t="s">
        <v>109</v>
      </c>
      <c r="L32" s="4" t="s">
        <v>110</v>
      </c>
      <c r="M32" s="4" t="s">
        <v>111</v>
      </c>
      <c r="N32" s="4"/>
      <c r="O32" s="4"/>
      <c r="P32" s="4" t="s">
        <v>111</v>
      </c>
      <c r="Q32" s="4" t="s">
        <v>110</v>
      </c>
      <c r="R32" s="4"/>
      <c r="S32" s="4" t="s">
        <v>111</v>
      </c>
      <c r="T32" s="4" t="s">
        <v>111</v>
      </c>
      <c r="U32" s="4" t="s">
        <v>120</v>
      </c>
      <c r="V32" s="4" t="s">
        <v>111</v>
      </c>
      <c r="W32" s="4" t="s">
        <v>109</v>
      </c>
      <c r="X32" s="4" t="s">
        <v>109</v>
      </c>
      <c r="Y32" s="4" t="s">
        <v>111</v>
      </c>
      <c r="Z32" s="4" t="s">
        <v>111</v>
      </c>
      <c r="AA32" s="4"/>
      <c r="AB32" s="4" t="s">
        <v>113</v>
      </c>
      <c r="AC32" s="4" t="s">
        <v>111</v>
      </c>
      <c r="AD32" s="4" t="s">
        <v>110</v>
      </c>
      <c r="AE32" s="4"/>
      <c r="AF32" s="4" t="s">
        <v>110</v>
      </c>
      <c r="AG32" s="4" t="s">
        <v>111</v>
      </c>
      <c r="AH32" s="4"/>
      <c r="AI32" s="4"/>
      <c r="AJ32" s="4" t="s">
        <v>109</v>
      </c>
      <c r="AK32" s="4" t="s">
        <v>111</v>
      </c>
      <c r="AL32" s="4" t="s">
        <v>110</v>
      </c>
      <c r="AM32" s="4" t="s">
        <v>110</v>
      </c>
      <c r="AN32" s="4"/>
      <c r="AO32" s="4" t="s">
        <v>111</v>
      </c>
      <c r="AP32" s="4" t="s">
        <v>110</v>
      </c>
      <c r="AQ32" s="4" t="s">
        <v>110</v>
      </c>
      <c r="AR32" s="4" t="s">
        <v>110</v>
      </c>
      <c r="AS32" s="4"/>
      <c r="AT32" s="4"/>
      <c r="AU32" s="4" t="s">
        <v>120</v>
      </c>
      <c r="AV32" s="4" t="s">
        <v>109</v>
      </c>
      <c r="AW32" s="4" t="s">
        <v>111</v>
      </c>
      <c r="AX32" s="4"/>
      <c r="AY32" s="4" t="s">
        <v>111</v>
      </c>
      <c r="AZ32" s="4" t="s">
        <v>110</v>
      </c>
      <c r="BA32" s="4" t="s">
        <v>111</v>
      </c>
      <c r="BB32" s="4"/>
      <c r="BC32" s="4" t="s">
        <v>111</v>
      </c>
      <c r="BD32" s="4" t="s">
        <v>111</v>
      </c>
      <c r="BE32" s="4" t="s">
        <v>111</v>
      </c>
      <c r="BF32" s="4" t="s">
        <v>109</v>
      </c>
      <c r="BG32" s="4" t="s">
        <v>110</v>
      </c>
      <c r="BH32" s="4" t="s">
        <v>120</v>
      </c>
      <c r="BI32" s="4" t="s">
        <v>111</v>
      </c>
      <c r="BJ32" s="4"/>
      <c r="BK32" s="4"/>
      <c r="BL32" s="4"/>
      <c r="BM32" s="4" t="s">
        <v>111</v>
      </c>
      <c r="BN32" s="4"/>
      <c r="BO32" s="4"/>
      <c r="BP32" s="4"/>
      <c r="BQ32" s="4"/>
      <c r="BR32" s="4" t="s">
        <v>111</v>
      </c>
      <c r="BS32" s="4" t="s">
        <v>111</v>
      </c>
      <c r="BT32" s="4"/>
      <c r="BU32" s="4"/>
      <c r="BV32" s="4" t="s">
        <v>111</v>
      </c>
      <c r="BW32" s="4" t="s">
        <v>111</v>
      </c>
      <c r="BX32" s="4"/>
      <c r="BY32" s="4"/>
      <c r="BZ32" s="4"/>
      <c r="CA32" s="4"/>
      <c r="CB32" s="4"/>
      <c r="CC32" s="4" t="s">
        <v>109</v>
      </c>
      <c r="CD32" s="4" t="s">
        <v>120</v>
      </c>
      <c r="CE32" s="4"/>
      <c r="CF32" s="4" t="s">
        <v>111</v>
      </c>
      <c r="CG32" s="4" t="s">
        <v>110</v>
      </c>
      <c r="CH32" s="4" t="s">
        <v>111</v>
      </c>
      <c r="CI32" s="4" t="s">
        <v>109</v>
      </c>
      <c r="CJ32" s="4"/>
      <c r="CK32" s="4" t="s">
        <v>111</v>
      </c>
      <c r="CL32" s="4" t="s">
        <v>109</v>
      </c>
      <c r="CM32" s="4"/>
      <c r="CN32" s="4"/>
      <c r="CO32" s="4" t="s">
        <v>111</v>
      </c>
      <c r="CP32" s="4" t="s">
        <v>110</v>
      </c>
      <c r="CQ32" s="4" t="s">
        <v>111</v>
      </c>
    </row>
    <row r="33" spans="1:95" x14ac:dyDescent="0.3">
      <c r="A33" s="4" t="s">
        <v>147</v>
      </c>
      <c r="B33" s="4" t="s">
        <v>111</v>
      </c>
      <c r="C33" s="4" t="s">
        <v>109</v>
      </c>
      <c r="D33" s="4" t="s">
        <v>109</v>
      </c>
      <c r="E33" s="4" t="s">
        <v>113</v>
      </c>
      <c r="F33" s="4"/>
      <c r="G33" s="4" t="s">
        <v>113</v>
      </c>
      <c r="H33" s="4"/>
      <c r="I33" s="4" t="s">
        <v>109</v>
      </c>
      <c r="J33" s="4" t="s">
        <v>109</v>
      </c>
      <c r="K33" s="4" t="s">
        <v>111</v>
      </c>
      <c r="L33" s="4" t="s">
        <v>113</v>
      </c>
      <c r="M33" s="4" t="s">
        <v>113</v>
      </c>
      <c r="N33" s="4" t="s">
        <v>113</v>
      </c>
      <c r="O33" s="4"/>
      <c r="P33" s="4" t="s">
        <v>109</v>
      </c>
      <c r="Q33" s="4" t="s">
        <v>111</v>
      </c>
      <c r="R33" s="4" t="s">
        <v>113</v>
      </c>
      <c r="S33" s="4" t="s">
        <v>111</v>
      </c>
      <c r="T33" s="4"/>
      <c r="U33" s="4" t="s">
        <v>109</v>
      </c>
      <c r="V33" s="4" t="s">
        <v>109</v>
      </c>
      <c r="W33" s="4" t="s">
        <v>109</v>
      </c>
      <c r="X33" s="4" t="s">
        <v>109</v>
      </c>
      <c r="Y33" s="4"/>
      <c r="Z33" s="4" t="s">
        <v>109</v>
      </c>
      <c r="AA33" s="4"/>
      <c r="AB33" s="4"/>
      <c r="AC33" s="4" t="s">
        <v>113</v>
      </c>
      <c r="AD33" s="4" t="s">
        <v>113</v>
      </c>
      <c r="AE33" s="4" t="s">
        <v>113</v>
      </c>
      <c r="AF33" s="4" t="s">
        <v>113</v>
      </c>
      <c r="AG33" s="4" t="s">
        <v>110</v>
      </c>
      <c r="AH33" s="4"/>
      <c r="AI33" s="4"/>
      <c r="AJ33" s="4" t="s">
        <v>111</v>
      </c>
      <c r="AK33" s="4" t="s">
        <v>113</v>
      </c>
      <c r="AL33" s="4" t="s">
        <v>113</v>
      </c>
      <c r="AM33" s="4" t="s">
        <v>113</v>
      </c>
      <c r="AN33" s="4"/>
      <c r="AO33" s="4"/>
      <c r="AP33" s="4" t="s">
        <v>113</v>
      </c>
      <c r="AQ33" s="4" t="s">
        <v>113</v>
      </c>
      <c r="AR33" s="4" t="s">
        <v>113</v>
      </c>
      <c r="AS33" s="4"/>
      <c r="AT33" s="4"/>
      <c r="AU33" s="4" t="s">
        <v>111</v>
      </c>
      <c r="AV33" s="4" t="s">
        <v>113</v>
      </c>
      <c r="AW33" s="4" t="s">
        <v>113</v>
      </c>
      <c r="AX33" s="4"/>
      <c r="AY33" s="4"/>
      <c r="AZ33" s="4" t="s">
        <v>113</v>
      </c>
      <c r="BA33" s="4"/>
      <c r="BB33" s="4"/>
      <c r="BC33" s="4" t="s">
        <v>109</v>
      </c>
      <c r="BD33" s="4" t="s">
        <v>110</v>
      </c>
      <c r="BE33" s="4"/>
      <c r="BF33" s="4" t="s">
        <v>109</v>
      </c>
      <c r="BG33" s="4" t="s">
        <v>113</v>
      </c>
      <c r="BH33" s="4" t="s">
        <v>113</v>
      </c>
      <c r="BI33" s="4"/>
      <c r="BJ33" s="4"/>
      <c r="BK33" s="4"/>
      <c r="BL33" s="4" t="s">
        <v>113</v>
      </c>
      <c r="BM33" s="4"/>
      <c r="BN33" s="4" t="s">
        <v>113</v>
      </c>
      <c r="BO33" s="4"/>
      <c r="BP33" s="4"/>
      <c r="BQ33" s="4" t="s">
        <v>113</v>
      </c>
      <c r="BR33" s="4" t="s">
        <v>110</v>
      </c>
      <c r="BS33" s="4" t="s">
        <v>110</v>
      </c>
      <c r="BT33" s="4"/>
      <c r="BU33" s="4" t="s">
        <v>148</v>
      </c>
      <c r="BV33" s="4" t="s">
        <v>111</v>
      </c>
      <c r="BW33" s="4" t="s">
        <v>111</v>
      </c>
      <c r="BX33" s="4" t="s">
        <v>111</v>
      </c>
      <c r="BY33" s="4"/>
      <c r="BZ33" s="4" t="s">
        <v>113</v>
      </c>
      <c r="CA33" s="4" t="s">
        <v>113</v>
      </c>
      <c r="CB33" s="4"/>
      <c r="CC33" s="4" t="s">
        <v>110</v>
      </c>
      <c r="CD33" s="4" t="s">
        <v>109</v>
      </c>
      <c r="CE33" s="4"/>
      <c r="CF33" s="4"/>
      <c r="CG33" s="4"/>
      <c r="CH33" s="4" t="s">
        <v>113</v>
      </c>
      <c r="CI33" s="4" t="s">
        <v>113</v>
      </c>
      <c r="CJ33" s="4" t="s">
        <v>113</v>
      </c>
      <c r="CK33" s="4" t="s">
        <v>113</v>
      </c>
      <c r="CL33" s="4" t="s">
        <v>111</v>
      </c>
      <c r="CM33" s="4" t="s">
        <v>109</v>
      </c>
      <c r="CN33" s="4" t="s">
        <v>149</v>
      </c>
      <c r="CO33" s="4"/>
      <c r="CP33" s="4" t="s">
        <v>113</v>
      </c>
      <c r="CQ33" s="4" t="s">
        <v>113</v>
      </c>
    </row>
    <row r="34" spans="1:95" x14ac:dyDescent="0.3">
      <c r="A34" s="4" t="s">
        <v>150</v>
      </c>
      <c r="B34" s="4" t="s">
        <v>109</v>
      </c>
      <c r="C34" s="4" t="s">
        <v>109</v>
      </c>
      <c r="D34" s="4" t="s">
        <v>109</v>
      </c>
      <c r="E34" s="4"/>
      <c r="F34" s="4"/>
      <c r="G34" s="4"/>
      <c r="H34" s="4" t="s">
        <v>109</v>
      </c>
      <c r="I34" s="4" t="s">
        <v>111</v>
      </c>
      <c r="J34" s="4" t="s">
        <v>109</v>
      </c>
      <c r="K34" s="4"/>
      <c r="L34" s="4"/>
      <c r="M34" s="4"/>
      <c r="N34" s="4" t="s">
        <v>110</v>
      </c>
      <c r="O34" s="4"/>
      <c r="P34" s="4" t="s">
        <v>112</v>
      </c>
      <c r="Q34" s="4" t="s">
        <v>112</v>
      </c>
      <c r="R34" s="4" t="s">
        <v>113</v>
      </c>
      <c r="S34" s="4" t="s">
        <v>111</v>
      </c>
      <c r="T34" s="4" t="s">
        <v>111</v>
      </c>
      <c r="U34" s="4" t="s">
        <v>109</v>
      </c>
      <c r="V34" s="4" t="s">
        <v>109</v>
      </c>
      <c r="W34" s="4" t="s">
        <v>109</v>
      </c>
      <c r="X34" s="4" t="s">
        <v>109</v>
      </c>
      <c r="Y34" s="4" t="s">
        <v>109</v>
      </c>
      <c r="Z34" s="4" t="s">
        <v>111</v>
      </c>
      <c r="AA34" s="4"/>
      <c r="AB34" s="4" t="s">
        <v>111</v>
      </c>
      <c r="AC34" s="4"/>
      <c r="AD34" s="4"/>
      <c r="AE34" s="4"/>
      <c r="AF34" s="4"/>
      <c r="AG34" s="4" t="s">
        <v>111</v>
      </c>
      <c r="AH34" s="4"/>
      <c r="AI34" s="4"/>
      <c r="AJ34" s="4" t="s">
        <v>109</v>
      </c>
      <c r="AK34" s="4"/>
      <c r="AL34" s="4" t="s">
        <v>110</v>
      </c>
      <c r="AM34" s="4" t="s">
        <v>110</v>
      </c>
      <c r="AN34" s="4" t="s">
        <v>111</v>
      </c>
      <c r="AO34" s="4"/>
      <c r="AP34" s="4" t="s">
        <v>110</v>
      </c>
      <c r="AQ34" s="4"/>
      <c r="AR34" s="4"/>
      <c r="AS34" s="4"/>
      <c r="AT34" s="4" t="s">
        <v>109</v>
      </c>
      <c r="AU34" s="4"/>
      <c r="AV34" s="4" t="s">
        <v>111</v>
      </c>
      <c r="AW34" s="4" t="s">
        <v>110</v>
      </c>
      <c r="AX34" s="4"/>
      <c r="AY34" s="4" t="s">
        <v>111</v>
      </c>
      <c r="AZ34" s="4"/>
      <c r="BA34" s="4" t="s">
        <v>111</v>
      </c>
      <c r="BB34" s="4"/>
      <c r="BC34" s="4" t="s">
        <v>111</v>
      </c>
      <c r="BD34" s="4"/>
      <c r="BE34" s="4" t="s">
        <v>110</v>
      </c>
      <c r="BF34" s="4" t="s">
        <v>111</v>
      </c>
      <c r="BG34" s="4" t="s">
        <v>110</v>
      </c>
      <c r="BH34" s="4" t="s">
        <v>111</v>
      </c>
      <c r="BI34" s="4" t="s">
        <v>111</v>
      </c>
      <c r="BJ34" s="4"/>
      <c r="BK34" s="4"/>
      <c r="BL34" s="4" t="s">
        <v>111</v>
      </c>
      <c r="BM34" s="4" t="s">
        <v>109</v>
      </c>
      <c r="BN34" s="4" t="s">
        <v>109</v>
      </c>
      <c r="BO34" s="4" t="s">
        <v>111</v>
      </c>
      <c r="BP34" s="4"/>
      <c r="BQ34" s="4"/>
      <c r="BR34" s="4" t="s">
        <v>111</v>
      </c>
      <c r="BS34" s="4"/>
      <c r="BT34" s="4"/>
      <c r="BU34" s="4"/>
      <c r="BV34" s="4" t="s">
        <v>111</v>
      </c>
      <c r="BW34" s="4" t="s">
        <v>111</v>
      </c>
      <c r="BX34" s="4"/>
      <c r="BY34" s="4"/>
      <c r="BZ34" s="4"/>
      <c r="CA34" s="4"/>
      <c r="CB34" s="4"/>
      <c r="CC34" s="4" t="s">
        <v>109</v>
      </c>
      <c r="CD34" s="4" t="s">
        <v>109</v>
      </c>
      <c r="CE34" s="4"/>
      <c r="CF34" s="4" t="s">
        <v>111</v>
      </c>
      <c r="CG34" s="4" t="s">
        <v>109</v>
      </c>
      <c r="CH34" s="4"/>
      <c r="CI34" s="4"/>
      <c r="CJ34" s="4"/>
      <c r="CK34" s="4" t="s">
        <v>111</v>
      </c>
      <c r="CL34" s="4" t="s">
        <v>109</v>
      </c>
      <c r="CM34" s="4" t="s">
        <v>111</v>
      </c>
      <c r="CN34" s="4"/>
      <c r="CO34" s="4"/>
      <c r="CP34" s="4" t="s">
        <v>112</v>
      </c>
      <c r="CQ34" s="4" t="s">
        <v>111</v>
      </c>
    </row>
    <row r="35" spans="1:95" x14ac:dyDescent="0.3">
      <c r="A35" s="4" t="s">
        <v>151</v>
      </c>
      <c r="B35" s="4" t="s">
        <v>113</v>
      </c>
      <c r="C35" s="4" t="s">
        <v>109</v>
      </c>
      <c r="D35" s="4" t="s">
        <v>109</v>
      </c>
      <c r="E35" s="4" t="s">
        <v>113</v>
      </c>
      <c r="F35" s="4"/>
      <c r="G35" s="4" t="s">
        <v>111</v>
      </c>
      <c r="H35" s="4"/>
      <c r="I35" s="4" t="s">
        <v>109</v>
      </c>
      <c r="J35" s="4" t="s">
        <v>109</v>
      </c>
      <c r="K35" s="4" t="s">
        <v>111</v>
      </c>
      <c r="L35" s="4"/>
      <c r="M35" s="4" t="s">
        <v>111</v>
      </c>
      <c r="N35" s="4" t="s">
        <v>113</v>
      </c>
      <c r="O35" s="4"/>
      <c r="P35" s="4"/>
      <c r="Q35" s="4"/>
      <c r="R35" s="4"/>
      <c r="S35" s="4"/>
      <c r="T35" s="4" t="s">
        <v>111</v>
      </c>
      <c r="U35" s="4" t="s">
        <v>109</v>
      </c>
      <c r="V35" s="4" t="s">
        <v>109</v>
      </c>
      <c r="W35" s="4" t="s">
        <v>109</v>
      </c>
      <c r="X35" s="4" t="s">
        <v>109</v>
      </c>
      <c r="Y35" s="4"/>
      <c r="Z35" s="4" t="s">
        <v>109</v>
      </c>
      <c r="AA35" s="4"/>
      <c r="AB35" s="4"/>
      <c r="AC35" s="4" t="s">
        <v>113</v>
      </c>
      <c r="AD35" s="4"/>
      <c r="AE35" s="4"/>
      <c r="AF35" s="4" t="s">
        <v>113</v>
      </c>
      <c r="AG35" s="4"/>
      <c r="AH35" s="4"/>
      <c r="AI35" s="4"/>
      <c r="AJ35" s="4" t="s">
        <v>109</v>
      </c>
      <c r="AK35" s="4" t="s">
        <v>112</v>
      </c>
      <c r="AL35" s="4" t="s">
        <v>113</v>
      </c>
      <c r="AM35" s="4" t="s">
        <v>113</v>
      </c>
      <c r="AN35" s="4"/>
      <c r="AO35" s="4" t="s">
        <v>113</v>
      </c>
      <c r="AP35" s="4" t="s">
        <v>113</v>
      </c>
      <c r="AQ35" s="4"/>
      <c r="AR35" s="4"/>
      <c r="AS35" s="4" t="s">
        <v>111</v>
      </c>
      <c r="AT35" s="4" t="s">
        <v>109</v>
      </c>
      <c r="AU35" s="4"/>
      <c r="AV35" s="4"/>
      <c r="AW35" s="4" t="s">
        <v>113</v>
      </c>
      <c r="AX35" s="4" t="s">
        <v>111</v>
      </c>
      <c r="AY35" s="4"/>
      <c r="AZ35" s="4" t="s">
        <v>113</v>
      </c>
      <c r="BA35" s="4"/>
      <c r="BB35" s="4"/>
      <c r="BC35" s="4" t="s">
        <v>111</v>
      </c>
      <c r="BD35" s="4"/>
      <c r="BE35" s="4" t="s">
        <v>109</v>
      </c>
      <c r="BF35" s="4" t="s">
        <v>109</v>
      </c>
      <c r="BG35" s="4"/>
      <c r="BH35" s="4"/>
      <c r="BI35" s="4" t="s">
        <v>109</v>
      </c>
      <c r="BJ35" s="4" t="s">
        <v>109</v>
      </c>
      <c r="BK35" s="4"/>
      <c r="BL35" s="4"/>
      <c r="BM35" s="4" t="s">
        <v>109</v>
      </c>
      <c r="BN35" s="4"/>
      <c r="BO35" s="4"/>
      <c r="BP35" s="4"/>
      <c r="BQ35" s="4"/>
      <c r="BR35" s="4"/>
      <c r="BS35" s="4" t="s">
        <v>111</v>
      </c>
      <c r="BT35" s="4"/>
      <c r="BU35" s="4"/>
      <c r="BV35" s="4"/>
      <c r="BW35" s="4" t="s">
        <v>113</v>
      </c>
      <c r="BX35" s="4"/>
      <c r="BY35" s="4"/>
      <c r="BZ35" s="4"/>
      <c r="CA35" s="4"/>
      <c r="CB35" s="4" t="s">
        <v>113</v>
      </c>
      <c r="CC35" s="4" t="s">
        <v>109</v>
      </c>
      <c r="CD35" s="4" t="s">
        <v>109</v>
      </c>
      <c r="CE35" s="4"/>
      <c r="CF35" s="4" t="s">
        <v>109</v>
      </c>
      <c r="CG35" s="4"/>
      <c r="CH35" s="4" t="s">
        <v>113</v>
      </c>
      <c r="CI35" s="4"/>
      <c r="CJ35" s="4"/>
      <c r="CK35" s="4"/>
      <c r="CL35" s="4"/>
      <c r="CM35" s="4" t="s">
        <v>111</v>
      </c>
      <c r="CN35" s="4"/>
      <c r="CO35" s="4"/>
      <c r="CP35" s="4"/>
      <c r="CQ35" s="4" t="s">
        <v>111</v>
      </c>
    </row>
    <row r="36" spans="1:95" x14ac:dyDescent="0.3">
      <c r="A36" s="4" t="s">
        <v>152</v>
      </c>
      <c r="B36" s="4" t="s">
        <v>111</v>
      </c>
      <c r="C36" s="4" t="s">
        <v>120</v>
      </c>
      <c r="D36" s="4" t="s">
        <v>111</v>
      </c>
      <c r="E36" s="4"/>
      <c r="F36" s="4" t="s">
        <v>111</v>
      </c>
      <c r="G36" s="4"/>
      <c r="H36" s="4" t="s">
        <v>111</v>
      </c>
      <c r="I36" s="4" t="s">
        <v>111</v>
      </c>
      <c r="J36" s="4" t="s">
        <v>109</v>
      </c>
      <c r="K36" s="4"/>
      <c r="L36" s="4" t="s">
        <v>111</v>
      </c>
      <c r="M36" s="4" t="s">
        <v>111</v>
      </c>
      <c r="N36" s="4" t="s">
        <v>111</v>
      </c>
      <c r="O36" s="4" t="s">
        <v>111</v>
      </c>
      <c r="P36" s="4" t="s">
        <v>111</v>
      </c>
      <c r="Q36" s="4"/>
      <c r="R36" s="4"/>
      <c r="S36" s="4" t="s">
        <v>111</v>
      </c>
      <c r="T36" s="4" t="s">
        <v>111</v>
      </c>
      <c r="U36" s="4" t="s">
        <v>120</v>
      </c>
      <c r="V36" s="4" t="s">
        <v>120</v>
      </c>
      <c r="W36" s="4" t="s">
        <v>111</v>
      </c>
      <c r="X36" s="4" t="s">
        <v>111</v>
      </c>
      <c r="Y36" s="4"/>
      <c r="Z36" s="4" t="s">
        <v>111</v>
      </c>
      <c r="AA36" s="4" t="s">
        <v>111</v>
      </c>
      <c r="AB36" s="4"/>
      <c r="AC36" s="4" t="s">
        <v>111</v>
      </c>
      <c r="AD36" s="4"/>
      <c r="AE36" s="4"/>
      <c r="AF36" s="4" t="s">
        <v>111</v>
      </c>
      <c r="AG36" s="4"/>
      <c r="AH36" s="4"/>
      <c r="AI36" s="4"/>
      <c r="AJ36" s="4" t="s">
        <v>111</v>
      </c>
      <c r="AK36" s="4"/>
      <c r="AL36" s="4" t="s">
        <v>111</v>
      </c>
      <c r="AM36" s="4" t="s">
        <v>111</v>
      </c>
      <c r="AN36" s="4"/>
      <c r="AO36" s="4"/>
      <c r="AP36" s="4" t="s">
        <v>111</v>
      </c>
      <c r="AQ36" s="4"/>
      <c r="AR36" s="4"/>
      <c r="AS36" s="4"/>
      <c r="AT36" s="4" t="s">
        <v>109</v>
      </c>
      <c r="AU36" s="4"/>
      <c r="AV36" s="4" t="s">
        <v>111</v>
      </c>
      <c r="AW36" s="4" t="s">
        <v>111</v>
      </c>
      <c r="AX36" s="4" t="s">
        <v>111</v>
      </c>
      <c r="AY36" s="4"/>
      <c r="AZ36" s="4"/>
      <c r="BA36" s="4" t="s">
        <v>111</v>
      </c>
      <c r="BB36" s="4"/>
      <c r="BC36" s="4" t="s">
        <v>111</v>
      </c>
      <c r="BD36" s="4"/>
      <c r="BE36" s="4" t="s">
        <v>111</v>
      </c>
      <c r="BF36" s="4" t="s">
        <v>111</v>
      </c>
      <c r="BG36" s="4" t="s">
        <v>111</v>
      </c>
      <c r="BH36" s="4" t="s">
        <v>111</v>
      </c>
      <c r="BI36" s="4" t="s">
        <v>111</v>
      </c>
      <c r="BJ36" s="4" t="s">
        <v>111</v>
      </c>
      <c r="BK36" s="4"/>
      <c r="BL36" s="4"/>
      <c r="BM36" s="4" t="s">
        <v>109</v>
      </c>
      <c r="BN36" s="4" t="s">
        <v>111</v>
      </c>
      <c r="BO36" s="4" t="s">
        <v>111</v>
      </c>
      <c r="BP36" s="4"/>
      <c r="BQ36" s="4" t="s">
        <v>111</v>
      </c>
      <c r="BR36" s="4" t="s">
        <v>111</v>
      </c>
      <c r="BS36" s="4" t="s">
        <v>111</v>
      </c>
      <c r="BT36" s="4"/>
      <c r="BU36" s="4" t="s">
        <v>111</v>
      </c>
      <c r="BV36" s="4" t="s">
        <v>111</v>
      </c>
      <c r="BW36" s="4" t="s">
        <v>111</v>
      </c>
      <c r="BX36" s="4" t="s">
        <v>111</v>
      </c>
      <c r="BY36" s="4"/>
      <c r="BZ36" s="4"/>
      <c r="CA36" s="4"/>
      <c r="CB36" s="4" t="s">
        <v>111</v>
      </c>
      <c r="CC36" s="4" t="s">
        <v>120</v>
      </c>
      <c r="CD36" s="4" t="s">
        <v>120</v>
      </c>
      <c r="CE36" s="4"/>
      <c r="CF36" s="4" t="s">
        <v>111</v>
      </c>
      <c r="CG36" s="4" t="s">
        <v>111</v>
      </c>
      <c r="CH36" s="4" t="s">
        <v>111</v>
      </c>
      <c r="CI36" s="4" t="s">
        <v>111</v>
      </c>
      <c r="CJ36" s="4" t="s">
        <v>111</v>
      </c>
      <c r="CK36" s="4" t="s">
        <v>111</v>
      </c>
      <c r="CL36" s="4" t="s">
        <v>120</v>
      </c>
      <c r="CM36" s="4" t="s">
        <v>111</v>
      </c>
      <c r="CN36" s="4"/>
      <c r="CO36" s="4"/>
      <c r="CP36" s="4"/>
      <c r="CQ36" s="4" t="s">
        <v>111</v>
      </c>
    </row>
  </sheetData>
  <mergeCells count="14">
    <mergeCell ref="CL1:CO1"/>
    <mergeCell ref="CP1:CQ1"/>
    <mergeCell ref="BC1:BD1"/>
    <mergeCell ref="BE1:BJ1"/>
    <mergeCell ref="BK1:BN1"/>
    <mergeCell ref="BO1:BT1"/>
    <mergeCell ref="BU1:CB1"/>
    <mergeCell ref="CC1:CK1"/>
    <mergeCell ref="AZ1:BB1"/>
    <mergeCell ref="B1:H1"/>
    <mergeCell ref="I1:T1"/>
    <mergeCell ref="U1:AI1"/>
    <mergeCell ref="AJ1:AS1"/>
    <mergeCell ref="AT1:AY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/>
  </sheetViews>
  <sheetFormatPr defaultRowHeight="14.4" x14ac:dyDescent="0.3"/>
  <cols>
    <col min="1" max="1" width="12.5546875" customWidth="1"/>
    <col min="2" max="2" width="17.21875" customWidth="1"/>
    <col min="3" max="3" width="12.6640625" bestFit="1" customWidth="1"/>
    <col min="4" max="4" width="14.77734375" bestFit="1" customWidth="1"/>
  </cols>
  <sheetData>
    <row r="1" spans="1:4" ht="28.8" x14ac:dyDescent="0.3">
      <c r="A1" s="15" t="s">
        <v>1245</v>
      </c>
      <c r="B1" s="22" t="s">
        <v>261</v>
      </c>
      <c r="C1" s="23" t="s">
        <v>262</v>
      </c>
      <c r="D1" s="23" t="s">
        <v>263</v>
      </c>
    </row>
    <row r="2" spans="1:4" ht="72" x14ac:dyDescent="0.3">
      <c r="A2" s="1" t="s">
        <v>264</v>
      </c>
      <c r="B2" s="2" t="s">
        <v>265</v>
      </c>
      <c r="C2" s="2" t="s">
        <v>266</v>
      </c>
      <c r="D2" s="1">
        <v>0</v>
      </c>
    </row>
    <row r="3" spans="1:4" ht="86.4" x14ac:dyDescent="0.3">
      <c r="A3" s="1" t="s">
        <v>267</v>
      </c>
      <c r="B3" s="2" t="s">
        <v>268</v>
      </c>
      <c r="C3" s="2" t="s">
        <v>269</v>
      </c>
      <c r="D3" s="1">
        <v>1</v>
      </c>
    </row>
    <row r="4" spans="1:4" ht="43.2" x14ac:dyDescent="0.3">
      <c r="A4" s="1" t="s">
        <v>270</v>
      </c>
      <c r="B4" s="2" t="s">
        <v>271</v>
      </c>
      <c r="C4" s="2" t="s">
        <v>113</v>
      </c>
      <c r="D4" s="1">
        <v>2</v>
      </c>
    </row>
    <row r="5" spans="1:4" ht="28.8" x14ac:dyDescent="0.3">
      <c r="A5" s="1" t="s">
        <v>272</v>
      </c>
      <c r="B5" s="2" t="s">
        <v>273</v>
      </c>
      <c r="C5" s="2" t="s">
        <v>110</v>
      </c>
      <c r="D5" s="1">
        <v>3</v>
      </c>
    </row>
    <row r="6" spans="1:4" ht="28.8" x14ac:dyDescent="0.3">
      <c r="A6" s="1" t="s">
        <v>274</v>
      </c>
      <c r="B6" s="2" t="s">
        <v>275</v>
      </c>
      <c r="C6" s="2" t="s">
        <v>111</v>
      </c>
      <c r="D6" s="1">
        <v>4</v>
      </c>
    </row>
    <row r="7" spans="1:4" ht="28.8" x14ac:dyDescent="0.3">
      <c r="A7" s="1" t="s">
        <v>276</v>
      </c>
      <c r="B7" s="2" t="s">
        <v>277</v>
      </c>
      <c r="C7" s="2" t="s">
        <v>109</v>
      </c>
      <c r="D7" s="1">
        <v>5</v>
      </c>
    </row>
    <row r="8" spans="1:4" ht="28.8" x14ac:dyDescent="0.3">
      <c r="A8" s="1" t="s">
        <v>278</v>
      </c>
      <c r="B8" s="2" t="s">
        <v>279</v>
      </c>
      <c r="C8" s="2" t="s">
        <v>120</v>
      </c>
      <c r="D8" s="1">
        <v>6</v>
      </c>
    </row>
  </sheetData>
  <conditionalFormatting sqref="B2:D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41"/>
  <sheetViews>
    <sheetView zoomScale="41" zoomScaleNormal="90" workbookViewId="0"/>
  </sheetViews>
  <sheetFormatPr defaultRowHeight="14.4" x14ac:dyDescent="0.3"/>
  <cols>
    <col min="1" max="1" width="21.88671875" customWidth="1"/>
    <col min="2" max="2" width="6" bestFit="1" customWidth="1"/>
    <col min="3" max="3" width="6.5546875" bestFit="1" customWidth="1"/>
    <col min="4" max="4" width="7.77734375" bestFit="1" customWidth="1"/>
    <col min="5" max="5" width="9.6640625" bestFit="1" customWidth="1"/>
    <col min="6" max="7" width="8.5546875" bestFit="1" customWidth="1"/>
    <col min="8" max="8" width="8.33203125" bestFit="1" customWidth="1"/>
    <col min="9" max="9" width="8.5546875" bestFit="1" customWidth="1"/>
    <col min="10" max="10" width="13.44140625" customWidth="1"/>
    <col min="11" max="11" width="11" bestFit="1" customWidth="1"/>
    <col min="12" max="12" width="10.5546875" bestFit="1" customWidth="1"/>
    <col min="13" max="13" width="10.77734375" bestFit="1" customWidth="1"/>
    <col min="14" max="14" width="11.77734375" bestFit="1" customWidth="1"/>
    <col min="15" max="15" width="9.109375" bestFit="1" customWidth="1"/>
    <col min="16" max="16" width="11.88671875" bestFit="1" customWidth="1"/>
    <col min="17" max="17" width="9.88671875" bestFit="1" customWidth="1"/>
    <col min="18" max="18" width="11.44140625" customWidth="1"/>
    <col min="19" max="19" width="11.88671875" bestFit="1" customWidth="1"/>
    <col min="20" max="20" width="16" customWidth="1"/>
    <col min="21" max="21" width="10.5546875" bestFit="1" customWidth="1"/>
    <col min="22" max="22" width="9.88671875" bestFit="1" customWidth="1"/>
    <col min="23" max="23" width="11.77734375" bestFit="1" customWidth="1"/>
    <col min="24" max="25" width="8.44140625" bestFit="1" customWidth="1"/>
    <col min="26" max="26" width="9.6640625" bestFit="1" customWidth="1"/>
    <col min="27" max="27" width="7.109375" bestFit="1" customWidth="1"/>
    <col min="28" max="28" width="9.88671875" bestFit="1" customWidth="1"/>
    <col min="29" max="29" width="8.5546875" bestFit="1" customWidth="1"/>
    <col min="30" max="30" width="9.5546875" bestFit="1" customWidth="1"/>
    <col min="31" max="31" width="11.77734375" bestFit="1" customWidth="1"/>
    <col min="32" max="33" width="11.88671875" bestFit="1" customWidth="1"/>
    <col min="34" max="34" width="13.21875" bestFit="1" customWidth="1"/>
    <col min="35" max="35" width="11" bestFit="1" customWidth="1"/>
    <col min="36" max="36" width="10.21875" bestFit="1" customWidth="1"/>
    <col min="37" max="37" width="9" bestFit="1" customWidth="1"/>
    <col min="38" max="38" width="17.21875" customWidth="1"/>
    <col min="39" max="40" width="9.109375" bestFit="1" customWidth="1"/>
    <col min="41" max="41" width="10.44140625" bestFit="1" customWidth="1"/>
    <col min="42" max="42" width="8.5546875" bestFit="1" customWidth="1"/>
    <col min="43" max="43" width="13.77734375" bestFit="1" customWidth="1"/>
    <col min="44" max="44" width="12.109375" bestFit="1" customWidth="1"/>
    <col min="45" max="45" width="11.88671875" bestFit="1" customWidth="1"/>
    <col min="46" max="46" width="13" bestFit="1" customWidth="1"/>
    <col min="47" max="47" width="12.33203125" bestFit="1" customWidth="1"/>
    <col min="48" max="48" width="8.5546875" bestFit="1" customWidth="1"/>
    <col min="49" max="49" width="11.21875" bestFit="1" customWidth="1"/>
    <col min="50" max="50" width="14.109375" bestFit="1" customWidth="1"/>
    <col min="51" max="51" width="10.44140625" bestFit="1" customWidth="1"/>
    <col min="52" max="52" width="8.33203125" bestFit="1" customWidth="1"/>
    <col min="53" max="53" width="10.44140625" bestFit="1" customWidth="1"/>
    <col min="54" max="54" width="9" bestFit="1" customWidth="1"/>
    <col min="55" max="55" width="16" customWidth="1"/>
    <col min="56" max="56" width="9.5546875" bestFit="1" customWidth="1"/>
    <col min="57" max="57" width="9.33203125" bestFit="1" customWidth="1"/>
    <col min="58" max="58" width="10.109375" bestFit="1" customWidth="1"/>
    <col min="59" max="59" width="14.88671875" customWidth="1"/>
    <col min="60" max="60" width="12.21875" bestFit="1" customWidth="1"/>
    <col min="61" max="61" width="16.5546875" customWidth="1"/>
    <col min="62" max="62" width="16.44140625" customWidth="1"/>
    <col min="63" max="63" width="12.33203125" bestFit="1" customWidth="1"/>
    <col min="64" max="64" width="9" bestFit="1" customWidth="1"/>
    <col min="65" max="65" width="9.44140625" bestFit="1" customWidth="1"/>
    <col min="66" max="66" width="11.33203125" bestFit="1" customWidth="1"/>
    <col min="67" max="67" width="9.6640625" bestFit="1" customWidth="1"/>
    <col min="68" max="68" width="7.88671875" bestFit="1" customWidth="1"/>
    <col min="69" max="69" width="8.5546875" bestFit="1" customWidth="1"/>
    <col min="70" max="70" width="10" bestFit="1" customWidth="1"/>
    <col min="71" max="71" width="8.5546875" bestFit="1" customWidth="1"/>
    <col min="72" max="72" width="10.21875" bestFit="1" customWidth="1"/>
    <col min="73" max="73" width="10.109375" bestFit="1" customWidth="1"/>
    <col min="74" max="74" width="9.44140625" bestFit="1" customWidth="1"/>
    <col min="75" max="75" width="13" bestFit="1" customWidth="1"/>
    <col min="76" max="76" width="9.44140625" bestFit="1" customWidth="1"/>
    <col min="77" max="77" width="9.5546875" bestFit="1" customWidth="1"/>
    <col min="78" max="78" width="8.5546875" bestFit="1" customWidth="1"/>
    <col min="79" max="79" width="8.77734375" bestFit="1" customWidth="1"/>
    <col min="80" max="80" width="9.6640625" bestFit="1" customWidth="1"/>
    <col min="81" max="81" width="11.33203125" bestFit="1" customWidth="1"/>
    <col min="82" max="82" width="8.5546875" bestFit="1" customWidth="1"/>
    <col min="83" max="83" width="11.77734375" bestFit="1" customWidth="1"/>
    <col min="84" max="84" width="7.88671875" bestFit="1" customWidth="1"/>
    <col min="85" max="85" width="8.33203125" bestFit="1" customWidth="1"/>
    <col min="86" max="86" width="7.6640625" bestFit="1" customWidth="1"/>
    <col min="87" max="87" width="8.5546875" bestFit="1" customWidth="1"/>
    <col min="88" max="88" width="10.44140625" bestFit="1" customWidth="1"/>
    <col min="89" max="89" width="12.21875" bestFit="1" customWidth="1"/>
    <col min="90" max="90" width="9" bestFit="1" customWidth="1"/>
    <col min="91" max="91" width="8.21875" bestFit="1" customWidth="1"/>
    <col min="92" max="93" width="9.109375" bestFit="1" customWidth="1"/>
    <col min="94" max="94" width="4.44140625" bestFit="1" customWidth="1"/>
    <col min="95" max="95" width="11.33203125" bestFit="1" customWidth="1"/>
    <col min="96" max="96" width="10" bestFit="1" customWidth="1"/>
    <col min="97" max="97" width="12.77734375" bestFit="1" customWidth="1"/>
    <col min="98" max="98" width="11.5546875" bestFit="1" customWidth="1"/>
    <col min="99" max="99" width="10.21875" bestFit="1" customWidth="1"/>
    <col min="100" max="100" width="11.21875" bestFit="1" customWidth="1"/>
    <col min="101" max="101" width="8.5546875" bestFit="1" customWidth="1"/>
    <col min="102" max="102" width="11.77734375" customWidth="1"/>
    <col min="103" max="103" width="16.33203125" bestFit="1" customWidth="1"/>
    <col min="104" max="104" width="8.33203125" bestFit="1" customWidth="1"/>
    <col min="105" max="105" width="21.33203125" bestFit="1" customWidth="1"/>
    <col min="106" max="106" width="13.44140625" bestFit="1" customWidth="1"/>
    <col min="107" max="107" width="18.77734375" bestFit="1" customWidth="1"/>
    <col min="108" max="108" width="10.5546875" bestFit="1" customWidth="1"/>
    <col min="109" max="109" width="10.77734375" bestFit="1" customWidth="1"/>
    <col min="110" max="110" width="11.77734375" bestFit="1" customWidth="1"/>
    <col min="111" max="111" width="9.109375" bestFit="1" customWidth="1"/>
    <col min="112" max="112" width="11.88671875" bestFit="1" customWidth="1"/>
    <col min="113" max="113" width="31" bestFit="1" customWidth="1"/>
    <col min="114" max="114" width="12.21875" bestFit="1" customWidth="1"/>
    <col min="115" max="115" width="18.21875" bestFit="1" customWidth="1"/>
    <col min="116" max="116" width="45.5546875" bestFit="1" customWidth="1"/>
    <col min="117" max="117" width="19" bestFit="1" customWidth="1"/>
    <col min="118" max="118" width="18.5546875" bestFit="1" customWidth="1"/>
    <col min="119" max="119" width="16.5546875" bestFit="1" customWidth="1"/>
    <col min="120" max="120" width="8.44140625" bestFit="1" customWidth="1"/>
    <col min="121" max="121" width="15.109375" bestFit="1" customWidth="1"/>
    <col min="122" max="122" width="9.6640625" bestFit="1" customWidth="1"/>
    <col min="123" max="123" width="7.109375" bestFit="1" customWidth="1"/>
    <col min="124" max="124" width="9.88671875" bestFit="1" customWidth="1"/>
    <col min="125" max="125" width="12.77734375" bestFit="1" customWidth="1"/>
    <col min="126" max="126" width="16.77734375" bestFit="1" customWidth="1"/>
    <col min="127" max="127" width="11.77734375" bestFit="1" customWidth="1"/>
    <col min="128" max="128" width="11.88671875" bestFit="1" customWidth="1"/>
    <col min="129" max="129" width="23.5546875" bestFit="1" customWidth="1"/>
    <col min="130" max="130" width="21.88671875" bestFit="1" customWidth="1"/>
    <col min="131" max="131" width="16" bestFit="1" customWidth="1"/>
    <col min="132" max="132" width="10.21875" bestFit="1" customWidth="1"/>
    <col min="133" max="133" width="12.77734375" bestFit="1" customWidth="1"/>
    <col min="134" max="134" width="21.77734375" bestFit="1" customWidth="1"/>
    <col min="135" max="135" width="29.44140625" bestFit="1" customWidth="1"/>
    <col min="136" max="136" width="23.44140625" bestFit="1" customWidth="1"/>
    <col min="137" max="137" width="18.77734375" bestFit="1" customWidth="1"/>
    <col min="138" max="138" width="21.33203125" bestFit="1" customWidth="1"/>
    <col min="139" max="139" width="27.21875" bestFit="1" customWidth="1"/>
    <col min="140" max="140" width="27.77734375" bestFit="1" customWidth="1"/>
    <col min="141" max="141" width="27.21875" bestFit="1" customWidth="1"/>
    <col min="142" max="142" width="14" bestFit="1" customWidth="1"/>
    <col min="143" max="143" width="32.21875" bestFit="1" customWidth="1"/>
    <col min="144" max="144" width="21.109375" bestFit="1" customWidth="1"/>
    <col min="145" max="145" width="22.109375" bestFit="1" customWidth="1"/>
    <col min="146" max="146" width="51" bestFit="1" customWidth="1"/>
    <col min="147" max="147" width="15.44140625" bestFit="1" customWidth="1"/>
    <col min="148" max="148" width="13.5546875" bestFit="1" customWidth="1"/>
    <col min="149" max="149" width="10.44140625" bestFit="1" customWidth="1"/>
    <col min="150" max="150" width="9" bestFit="1" customWidth="1"/>
    <col min="151" max="151" width="15.6640625" bestFit="1" customWidth="1"/>
    <col min="152" max="152" width="9.5546875" bestFit="1" customWidth="1"/>
    <col min="153" max="153" width="18" bestFit="1" customWidth="1"/>
    <col min="154" max="154" width="19.33203125" bestFit="1" customWidth="1"/>
    <col min="155" max="155" width="13.77734375" bestFit="1" customWidth="1"/>
    <col min="156" max="156" width="12.21875" bestFit="1" customWidth="1"/>
    <col min="157" max="157" width="29.88671875" bestFit="1" customWidth="1"/>
    <col min="158" max="158" width="16.109375" bestFit="1" customWidth="1"/>
    <col min="159" max="159" width="22.77734375" bestFit="1" customWidth="1"/>
    <col min="160" max="160" width="14.5546875" bestFit="1" customWidth="1"/>
    <col min="161" max="161" width="14" bestFit="1" customWidth="1"/>
    <col min="162" max="162" width="26" bestFit="1" customWidth="1"/>
    <col min="163" max="163" width="9.6640625" bestFit="1" customWidth="1"/>
    <col min="164" max="164" width="7.88671875" bestFit="1" customWidth="1"/>
    <col min="165" max="165" width="14.5546875" bestFit="1" customWidth="1"/>
    <col min="166" max="166" width="10" bestFit="1" customWidth="1"/>
    <col min="167" max="167" width="13.33203125" bestFit="1" customWidth="1"/>
    <col min="168" max="168" width="25" bestFit="1" customWidth="1"/>
    <col min="169" max="169" width="17.44140625" bestFit="1" customWidth="1"/>
    <col min="170" max="170" width="30.6640625" bestFit="1" customWidth="1"/>
    <col min="171" max="171" width="42.21875" bestFit="1" customWidth="1"/>
    <col min="172" max="172" width="19.33203125" bestFit="1" customWidth="1"/>
    <col min="173" max="174" width="21.5546875" bestFit="1" customWidth="1"/>
    <col min="175" max="175" width="16" bestFit="1" customWidth="1"/>
    <col min="176" max="176" width="14.6640625" bestFit="1" customWidth="1"/>
    <col min="177" max="177" width="16.33203125" bestFit="1" customWidth="1"/>
    <col min="178" max="178" width="8.5546875" bestFit="1" customWidth="1"/>
    <col min="179" max="179" width="11.77734375" bestFit="1" customWidth="1"/>
    <col min="180" max="180" width="16" bestFit="1" customWidth="1"/>
    <col min="181" max="181" width="15.5546875" bestFit="1" customWidth="1"/>
    <col min="182" max="182" width="7.6640625" bestFit="1" customWidth="1"/>
    <col min="183" max="183" width="8.5546875" bestFit="1" customWidth="1"/>
    <col min="184" max="184" width="14.6640625" bestFit="1" customWidth="1"/>
    <col min="185" max="185" width="24" customWidth="1"/>
    <col min="186" max="186" width="16.21875" bestFit="1" customWidth="1"/>
    <col min="187" max="187" width="8.21875" bestFit="1" customWidth="1"/>
    <col min="188" max="188" width="24.88671875" bestFit="1" customWidth="1"/>
    <col min="189" max="189" width="26.77734375" bestFit="1" customWidth="1"/>
    <col min="190" max="190" width="6.88671875" customWidth="1"/>
    <col min="191" max="191" width="11.33203125" bestFit="1" customWidth="1"/>
    <col min="192" max="192" width="10" bestFit="1" customWidth="1"/>
    <col min="193" max="193" width="13.77734375" bestFit="1" customWidth="1"/>
    <col min="194" max="194" width="11.5546875" bestFit="1" customWidth="1"/>
    <col min="195" max="195" width="10.21875" bestFit="1" customWidth="1"/>
    <col min="196" max="196" width="16.21875" bestFit="1" customWidth="1"/>
    <col min="197" max="197" width="8.5546875" bestFit="1" customWidth="1"/>
  </cols>
  <sheetData>
    <row r="1" spans="1:197" x14ac:dyDescent="0.3">
      <c r="A1" s="5"/>
      <c r="B1" s="5"/>
      <c r="C1" s="5"/>
      <c r="D1" s="5"/>
      <c r="E1" s="6">
        <f>MAX(G1:CV1)</f>
        <v>0.60801561794999082</v>
      </c>
      <c r="F1" s="6">
        <f>MIN(G1:CV1)</f>
        <v>-0.45634680230672819</v>
      </c>
      <c r="G1" s="7">
        <f>CORREL(G5:G38,$CW$5:$CW$38)</f>
        <v>-4.0938847693205343E-3</v>
      </c>
      <c r="H1" s="7">
        <f t="shared" ref="H1:BS1" si="0">CORREL(H5:H38,$CW$5:$CW$38)</f>
        <v>0.32872248126969122</v>
      </c>
      <c r="I1" s="7">
        <f t="shared" si="0"/>
        <v>-0.11098231912678784</v>
      </c>
      <c r="J1" s="7">
        <f t="shared" si="0"/>
        <v>-0.15532630826839813</v>
      </c>
      <c r="K1" s="7">
        <f t="shared" si="0"/>
        <v>0.60801561794999082</v>
      </c>
      <c r="L1" s="7">
        <f t="shared" si="0"/>
        <v>-0.10575369438724995</v>
      </c>
      <c r="M1" s="7">
        <f t="shared" si="0"/>
        <v>0.16023077897805965</v>
      </c>
      <c r="N1" s="7">
        <f t="shared" si="0"/>
        <v>-3.529935073098249E-2</v>
      </c>
      <c r="O1" s="7">
        <f t="shared" si="0"/>
        <v>-2.2508482237857175E-2</v>
      </c>
      <c r="P1" s="7">
        <f t="shared" si="0"/>
        <v>-0.10830224590653292</v>
      </c>
      <c r="Q1" s="7">
        <f t="shared" si="0"/>
        <v>0.27937711823796441</v>
      </c>
      <c r="R1" s="7">
        <f t="shared" si="0"/>
        <v>0.21820810588384365</v>
      </c>
      <c r="S1" s="7">
        <f t="shared" si="0"/>
        <v>0.24071243943203099</v>
      </c>
      <c r="T1" s="7">
        <f t="shared" si="0"/>
        <v>0.33305926270574104</v>
      </c>
      <c r="U1" s="7">
        <f t="shared" si="0"/>
        <v>0.17028527634061158</v>
      </c>
      <c r="V1" s="7">
        <f t="shared" si="0"/>
        <v>-0.23027095107608844</v>
      </c>
      <c r="W1" s="7">
        <f t="shared" si="0"/>
        <v>-0.23534265734752993</v>
      </c>
      <c r="X1" s="7">
        <f t="shared" si="0"/>
        <v>3.7588849767823077E-2</v>
      </c>
      <c r="Y1" s="7">
        <f t="shared" si="0"/>
        <v>5.1402666848732299E-2</v>
      </c>
      <c r="Z1" s="7">
        <f t="shared" si="0"/>
        <v>0.16547126224366945</v>
      </c>
      <c r="AA1" s="7">
        <f t="shared" si="0"/>
        <v>0.21503369429673333</v>
      </c>
      <c r="AB1" s="7">
        <f t="shared" si="0"/>
        <v>-0.45634680230672819</v>
      </c>
      <c r="AC1" s="7">
        <f t="shared" si="0"/>
        <v>-0.30054627013307023</v>
      </c>
      <c r="AD1" s="7">
        <f t="shared" si="0"/>
        <v>-0.36227804834057642</v>
      </c>
      <c r="AE1" s="7">
        <f t="shared" si="0"/>
        <v>-2.6195788778794412E-2</v>
      </c>
      <c r="AF1" s="7">
        <f t="shared" si="0"/>
        <v>0.48819182612093864</v>
      </c>
      <c r="AG1" s="7">
        <f t="shared" si="0"/>
        <v>-0.24291716653744402</v>
      </c>
      <c r="AH1" s="7">
        <f t="shared" si="0"/>
        <v>0.29397995655008835</v>
      </c>
      <c r="AI1" s="7">
        <f t="shared" si="0"/>
        <v>-0.14669104377537562</v>
      </c>
      <c r="AJ1" s="7">
        <f t="shared" si="0"/>
        <v>-7.9519689728842199E-2</v>
      </c>
      <c r="AK1" s="7">
        <f t="shared" si="0"/>
        <v>0.44348303962249652</v>
      </c>
      <c r="AL1" s="7">
        <f t="shared" si="0"/>
        <v>-0.24954472431589345</v>
      </c>
      <c r="AM1" s="7">
        <f t="shared" si="0"/>
        <v>3.7501859190188253E-2</v>
      </c>
      <c r="AN1" s="7">
        <f t="shared" si="0"/>
        <v>4.6461033777963442E-2</v>
      </c>
      <c r="AO1" s="7">
        <f t="shared" si="0"/>
        <v>-5.5205890022701383E-2</v>
      </c>
      <c r="AP1" s="7">
        <f t="shared" si="0"/>
        <v>-0.19717630126103505</v>
      </c>
      <c r="AQ1" s="7">
        <f t="shared" si="0"/>
        <v>0.19751940022600101</v>
      </c>
      <c r="AR1" s="7">
        <f t="shared" si="0"/>
        <v>0.22251330239944472</v>
      </c>
      <c r="AS1" s="7">
        <f t="shared" si="0"/>
        <v>-0.20192258462359158</v>
      </c>
      <c r="AT1" s="7">
        <f t="shared" si="0"/>
        <v>-0.14442660712532088</v>
      </c>
      <c r="AU1" s="7">
        <f t="shared" si="0"/>
        <v>0.26344063577625143</v>
      </c>
      <c r="AV1" s="7">
        <f t="shared" si="0"/>
        <v>-9.673862651986459E-2</v>
      </c>
      <c r="AW1" s="7">
        <f t="shared" si="0"/>
        <v>-0.15714274345173029</v>
      </c>
      <c r="AX1" s="7">
        <f t="shared" si="0"/>
        <v>-0.12125419834512498</v>
      </c>
      <c r="AY1" s="7">
        <f t="shared" si="0"/>
        <v>0.1314315028477005</v>
      </c>
      <c r="AZ1" s="7">
        <f t="shared" si="0"/>
        <v>-3.7416127262334467E-2</v>
      </c>
      <c r="BA1" s="7">
        <f t="shared" si="0"/>
        <v>5.7790865140986518E-2</v>
      </c>
      <c r="BB1" s="7">
        <f t="shared" si="0"/>
        <v>7.8593301942700838E-2</v>
      </c>
      <c r="BC1" s="7">
        <f t="shared" si="0"/>
        <v>0.27896090395878126</v>
      </c>
      <c r="BD1" s="7">
        <f t="shared" si="0"/>
        <v>-0.28056457913703542</v>
      </c>
      <c r="BE1" s="7">
        <f t="shared" si="0"/>
        <v>-0.16880209349577682</v>
      </c>
      <c r="BF1" s="7">
        <f t="shared" si="0"/>
        <v>6.1718513058506272E-2</v>
      </c>
      <c r="BG1" s="7">
        <f t="shared" si="0"/>
        <v>0.13709913614921831</v>
      </c>
      <c r="BH1" s="7">
        <f t="shared" si="0"/>
        <v>-5.2420568472080126E-2</v>
      </c>
      <c r="BI1" s="7">
        <f t="shared" si="0"/>
        <v>-0.13902091877883641</v>
      </c>
      <c r="BJ1" s="7">
        <f t="shared" si="0"/>
        <v>7.0321358584830546E-2</v>
      </c>
      <c r="BK1" s="7">
        <f t="shared" si="0"/>
        <v>-0.17672057277980244</v>
      </c>
      <c r="BL1" s="7">
        <f t="shared" si="0"/>
        <v>0.21015277486918549</v>
      </c>
      <c r="BM1" s="7">
        <f t="shared" si="0"/>
        <v>1.152992510030312E-2</v>
      </c>
      <c r="BN1" s="7">
        <f t="shared" si="0"/>
        <v>-6.1745419829553505E-2</v>
      </c>
      <c r="BO1" s="7">
        <f t="shared" si="0"/>
        <v>0.26365032459503845</v>
      </c>
      <c r="BP1" s="7">
        <f t="shared" si="0"/>
        <v>0.14982583255592641</v>
      </c>
      <c r="BQ1" s="7">
        <f t="shared" si="0"/>
        <v>-0.21169946576902693</v>
      </c>
      <c r="BR1" s="7">
        <f t="shared" si="0"/>
        <v>-7.978713182092487E-3</v>
      </c>
      <c r="BS1" s="7">
        <f t="shared" si="0"/>
        <v>0.14313303534208102</v>
      </c>
      <c r="BT1" s="7">
        <f t="shared" ref="BT1:CV1" si="1">CORREL(BT5:BT38,$CW$5:$CW$38)</f>
        <v>0.23430309151426357</v>
      </c>
      <c r="BU1" s="7">
        <f t="shared" si="1"/>
        <v>0.1592268114304756</v>
      </c>
      <c r="BV1" s="7">
        <f t="shared" si="1"/>
        <v>0.23571464551267143</v>
      </c>
      <c r="BW1" s="7">
        <f t="shared" si="1"/>
        <v>0.14743437617064856</v>
      </c>
      <c r="BX1" s="7">
        <f t="shared" si="1"/>
        <v>8.022898464873135E-2</v>
      </c>
      <c r="BY1" s="7">
        <f t="shared" si="1"/>
        <v>-4.6913957649767808E-2</v>
      </c>
      <c r="BZ1" s="7">
        <f t="shared" si="1"/>
        <v>0.38461644613323537</v>
      </c>
      <c r="CA1" s="7">
        <f t="shared" si="1"/>
        <v>-1.6898087924289044E-2</v>
      </c>
      <c r="CB1" s="7">
        <f t="shared" si="1"/>
        <v>5.3950042071974083E-2</v>
      </c>
      <c r="CC1" s="7">
        <f t="shared" si="1"/>
        <v>0.29377967159586837</v>
      </c>
      <c r="CD1" s="7">
        <f t="shared" si="1"/>
        <v>3.7501859190188253E-2</v>
      </c>
      <c r="CE1" s="7">
        <f t="shared" si="1"/>
        <v>9.9471020369664587E-3</v>
      </c>
      <c r="CF1" s="7">
        <f t="shared" si="1"/>
        <v>-7.9519689728842199E-2</v>
      </c>
      <c r="CG1" s="7">
        <f t="shared" si="1"/>
        <v>0.34276643340365526</v>
      </c>
      <c r="CH1" s="7">
        <f t="shared" si="1"/>
        <v>0.38713048524453308</v>
      </c>
      <c r="CI1" s="7">
        <f t="shared" si="1"/>
        <v>0.11639823163602846</v>
      </c>
      <c r="CJ1" s="7">
        <f t="shared" si="1"/>
        <v>-3.1276417319921868E-2</v>
      </c>
      <c r="CK1" s="7">
        <f t="shared" si="1"/>
        <v>4.0631982641998209E-2</v>
      </c>
      <c r="CL1" s="7">
        <f t="shared" si="1"/>
        <v>0.10898183260882545</v>
      </c>
      <c r="CM1" s="7">
        <f t="shared" si="1"/>
        <v>0.3002446367020285</v>
      </c>
      <c r="CN1" s="7">
        <f t="shared" si="1"/>
        <v>0.10120868673681029</v>
      </c>
      <c r="CO1" s="7">
        <f t="shared" si="1"/>
        <v>0.44093153997835166</v>
      </c>
      <c r="CP1" s="7">
        <f t="shared" si="1"/>
        <v>2.8075612550140103E-2</v>
      </c>
      <c r="CQ1" s="7">
        <f t="shared" si="1"/>
        <v>9.1352273982034757E-2</v>
      </c>
      <c r="CR1" s="7">
        <f t="shared" si="1"/>
        <v>-9.4106068654934271E-3</v>
      </c>
      <c r="CS1" s="7">
        <f t="shared" si="1"/>
        <v>-3.3261562820089449E-2</v>
      </c>
      <c r="CT1" s="7">
        <f t="shared" si="1"/>
        <v>-3.1698149310340831E-3</v>
      </c>
      <c r="CU1" s="7">
        <f t="shared" si="1"/>
        <v>-0.241021157811668</v>
      </c>
      <c r="CV1" s="7">
        <f t="shared" si="1"/>
        <v>6.5619412409678585E-2</v>
      </c>
      <c r="CW1" s="8">
        <f>MAX(CW5:CW38)</f>
        <v>223642</v>
      </c>
    </row>
    <row r="2" spans="1:197" x14ac:dyDescent="0.3">
      <c r="A2" s="5"/>
      <c r="B2" s="5"/>
      <c r="C2" s="5"/>
      <c r="D2" s="5"/>
      <c r="E2" s="5" t="s">
        <v>153</v>
      </c>
      <c r="F2" s="5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  <c r="M2" t="s">
        <v>161</v>
      </c>
      <c r="N2" t="s">
        <v>162</v>
      </c>
      <c r="O2" t="s">
        <v>163</v>
      </c>
      <c r="P2" t="s">
        <v>164</v>
      </c>
      <c r="Q2" t="s">
        <v>165</v>
      </c>
      <c r="R2" t="s">
        <v>166</v>
      </c>
      <c r="S2" t="s">
        <v>167</v>
      </c>
      <c r="T2" t="s">
        <v>168</v>
      </c>
      <c r="U2" t="s">
        <v>169</v>
      </c>
      <c r="V2" t="s">
        <v>170</v>
      </c>
      <c r="W2" t="s">
        <v>171</v>
      </c>
      <c r="X2" t="s">
        <v>172</v>
      </c>
      <c r="Y2" t="s">
        <v>173</v>
      </c>
      <c r="Z2" t="s">
        <v>174</v>
      </c>
      <c r="AA2" t="s">
        <v>175</v>
      </c>
      <c r="AB2" t="s">
        <v>176</v>
      </c>
      <c r="AC2" t="s">
        <v>177</v>
      </c>
      <c r="AD2" t="s">
        <v>178</v>
      </c>
      <c r="AE2" t="s">
        <v>179</v>
      </c>
      <c r="AF2" t="s">
        <v>180</v>
      </c>
      <c r="AG2" t="s">
        <v>181</v>
      </c>
      <c r="AH2" t="s">
        <v>182</v>
      </c>
      <c r="AI2" t="s">
        <v>183</v>
      </c>
      <c r="AJ2" t="s">
        <v>184</v>
      </c>
      <c r="AK2" t="s">
        <v>185</v>
      </c>
      <c r="AL2" t="s">
        <v>186</v>
      </c>
      <c r="AM2" t="s">
        <v>187</v>
      </c>
      <c r="AN2" t="s">
        <v>188</v>
      </c>
      <c r="AO2" t="s">
        <v>189</v>
      </c>
      <c r="AP2" t="s">
        <v>190</v>
      </c>
      <c r="AQ2" t="s">
        <v>191</v>
      </c>
      <c r="AR2" t="s">
        <v>192</v>
      </c>
      <c r="AS2" t="s">
        <v>193</v>
      </c>
      <c r="AT2" t="s">
        <v>194</v>
      </c>
      <c r="AU2" t="s">
        <v>195</v>
      </c>
      <c r="AV2" t="s">
        <v>196</v>
      </c>
      <c r="AW2" t="s">
        <v>197</v>
      </c>
      <c r="AX2" t="s">
        <v>198</v>
      </c>
      <c r="AY2" t="s">
        <v>199</v>
      </c>
      <c r="AZ2" t="s">
        <v>200</v>
      </c>
      <c r="BA2" t="s">
        <v>201</v>
      </c>
      <c r="BB2" t="s">
        <v>202</v>
      </c>
      <c r="BC2" t="s">
        <v>203</v>
      </c>
      <c r="BD2" t="s">
        <v>204</v>
      </c>
      <c r="BE2" t="s">
        <v>205</v>
      </c>
      <c r="BF2" t="s">
        <v>206</v>
      </c>
      <c r="BG2" t="s">
        <v>207</v>
      </c>
      <c r="BH2" t="s">
        <v>208</v>
      </c>
      <c r="BI2" t="s">
        <v>209</v>
      </c>
      <c r="BJ2" t="s">
        <v>210</v>
      </c>
      <c r="BK2" t="s">
        <v>211</v>
      </c>
      <c r="BL2" t="s">
        <v>212</v>
      </c>
      <c r="BM2" t="s">
        <v>213</v>
      </c>
      <c r="BN2" t="s">
        <v>214</v>
      </c>
      <c r="BO2" t="s">
        <v>215</v>
      </c>
      <c r="BP2" t="s">
        <v>216</v>
      </c>
      <c r="BQ2" t="s">
        <v>217</v>
      </c>
      <c r="BR2" t="s">
        <v>218</v>
      </c>
      <c r="BS2" t="s">
        <v>219</v>
      </c>
      <c r="BT2" t="s">
        <v>220</v>
      </c>
      <c r="BU2" t="s">
        <v>221</v>
      </c>
      <c r="BV2" t="s">
        <v>222</v>
      </c>
      <c r="BW2" t="s">
        <v>223</v>
      </c>
      <c r="BX2" t="s">
        <v>224</v>
      </c>
      <c r="BY2" t="s">
        <v>225</v>
      </c>
      <c r="BZ2" t="s">
        <v>226</v>
      </c>
      <c r="CA2" t="s">
        <v>227</v>
      </c>
      <c r="CB2" t="s">
        <v>228</v>
      </c>
      <c r="CC2" t="s">
        <v>229</v>
      </c>
      <c r="CD2" t="s">
        <v>230</v>
      </c>
      <c r="CE2" t="s">
        <v>231</v>
      </c>
      <c r="CF2" t="s">
        <v>232</v>
      </c>
      <c r="CG2" t="s">
        <v>233</v>
      </c>
      <c r="CH2" t="s">
        <v>234</v>
      </c>
      <c r="CI2" t="s">
        <v>235</v>
      </c>
      <c r="CJ2" t="s">
        <v>236</v>
      </c>
      <c r="CK2" t="s">
        <v>237</v>
      </c>
      <c r="CL2" t="s">
        <v>238</v>
      </c>
      <c r="CM2" t="s">
        <v>239</v>
      </c>
      <c r="CN2" t="s">
        <v>240</v>
      </c>
      <c r="CO2" t="s">
        <v>241</v>
      </c>
      <c r="CP2" t="s">
        <v>242</v>
      </c>
      <c r="CQ2" t="s">
        <v>243</v>
      </c>
      <c r="CR2" t="s">
        <v>244</v>
      </c>
      <c r="CS2" t="s">
        <v>245</v>
      </c>
      <c r="CT2" t="s">
        <v>246</v>
      </c>
      <c r="CU2" t="s">
        <v>247</v>
      </c>
      <c r="CV2" t="s">
        <v>248</v>
      </c>
      <c r="CW2" s="8">
        <f>MIN(CW5:CW38)</f>
        <v>11196</v>
      </c>
      <c r="CX2" s="9" t="s">
        <v>249</v>
      </c>
    </row>
    <row r="3" spans="1:197" x14ac:dyDescent="0.3">
      <c r="A3" s="1"/>
      <c r="B3" s="1"/>
      <c r="C3" s="1"/>
      <c r="D3" s="1"/>
      <c r="E3" s="1"/>
      <c r="F3" s="25"/>
      <c r="G3" s="55" t="s">
        <v>0</v>
      </c>
      <c r="H3" s="55"/>
      <c r="I3" s="55"/>
      <c r="J3" s="55"/>
      <c r="K3" s="55"/>
      <c r="L3" s="55"/>
      <c r="M3" s="55"/>
      <c r="N3" s="55" t="s">
        <v>1</v>
      </c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 t="s">
        <v>2</v>
      </c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 t="s">
        <v>3</v>
      </c>
      <c r="AP3" s="55"/>
      <c r="AQ3" s="55"/>
      <c r="AR3" s="55"/>
      <c r="AS3" s="55"/>
      <c r="AT3" s="55"/>
      <c r="AU3" s="55"/>
      <c r="AV3" s="55"/>
      <c r="AW3" s="55"/>
      <c r="AX3" s="55"/>
      <c r="AY3" s="55" t="s">
        <v>4</v>
      </c>
      <c r="AZ3" s="55"/>
      <c r="BA3" s="55"/>
      <c r="BB3" s="55"/>
      <c r="BC3" s="55"/>
      <c r="BD3" s="55"/>
      <c r="BE3" s="55" t="s">
        <v>5</v>
      </c>
      <c r="BF3" s="55"/>
      <c r="BG3" s="55"/>
      <c r="BH3" s="55" t="s">
        <v>6</v>
      </c>
      <c r="BI3" s="55"/>
      <c r="BJ3" s="55" t="s">
        <v>7</v>
      </c>
      <c r="BK3" s="55"/>
      <c r="BL3" s="55"/>
      <c r="BM3" s="55"/>
      <c r="BN3" s="55"/>
      <c r="BO3" s="55"/>
      <c r="BP3" s="55" t="s">
        <v>8</v>
      </c>
      <c r="BQ3" s="55"/>
      <c r="BR3" s="55"/>
      <c r="BS3" s="55"/>
      <c r="BT3" s="55" t="s">
        <v>9</v>
      </c>
      <c r="BU3" s="55"/>
      <c r="BV3" s="55"/>
      <c r="BW3" s="55"/>
      <c r="BX3" s="55"/>
      <c r="BY3" s="55"/>
      <c r="BZ3" s="55" t="s">
        <v>10</v>
      </c>
      <c r="CA3" s="55"/>
      <c r="CB3" s="55"/>
      <c r="CC3" s="55"/>
      <c r="CD3" s="55"/>
      <c r="CE3" s="55"/>
      <c r="CF3" s="55"/>
      <c r="CG3" s="55"/>
      <c r="CH3" s="55" t="s">
        <v>11</v>
      </c>
      <c r="CI3" s="55"/>
      <c r="CJ3" s="55"/>
      <c r="CK3" s="55"/>
      <c r="CL3" s="55"/>
      <c r="CM3" s="55"/>
      <c r="CN3" s="55"/>
      <c r="CO3" s="55"/>
      <c r="CP3" s="55"/>
      <c r="CQ3" s="55" t="s">
        <v>12</v>
      </c>
      <c r="CR3" s="55"/>
      <c r="CS3" s="55"/>
      <c r="CT3" s="55"/>
      <c r="CU3" s="55" t="s">
        <v>13</v>
      </c>
      <c r="CV3" s="55"/>
      <c r="CW3" t="s">
        <v>250</v>
      </c>
    </row>
    <row r="4" spans="1:197" s="21" customFormat="1" ht="66.599999999999994" customHeight="1" x14ac:dyDescent="0.3">
      <c r="A4" s="2" t="s">
        <v>1246</v>
      </c>
      <c r="B4" s="2" t="s">
        <v>1247</v>
      </c>
      <c r="C4" s="2" t="s">
        <v>251</v>
      </c>
      <c r="D4" s="2" t="s">
        <v>252</v>
      </c>
      <c r="E4" s="2" t="s">
        <v>1249</v>
      </c>
      <c r="F4" s="2" t="s">
        <v>1248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20</v>
      </c>
      <c r="N4" s="2" t="s">
        <v>21</v>
      </c>
      <c r="O4" s="2" t="s">
        <v>22</v>
      </c>
      <c r="P4" s="2" t="s">
        <v>23</v>
      </c>
      <c r="Q4" s="2" t="s">
        <v>24</v>
      </c>
      <c r="R4" s="2" t="s">
        <v>25</v>
      </c>
      <c r="S4" s="2" t="s">
        <v>26</v>
      </c>
      <c r="T4" s="2" t="s">
        <v>27</v>
      </c>
      <c r="U4" s="2" t="s">
        <v>28</v>
      </c>
      <c r="V4" s="3" t="s">
        <v>29</v>
      </c>
      <c r="W4" s="3" t="s">
        <v>30</v>
      </c>
      <c r="X4" s="3" t="s">
        <v>31</v>
      </c>
      <c r="Y4" s="2" t="s">
        <v>32</v>
      </c>
      <c r="Z4" s="2" t="s">
        <v>33</v>
      </c>
      <c r="AA4" s="2" t="s">
        <v>34</v>
      </c>
      <c r="AB4" s="2" t="s">
        <v>35</v>
      </c>
      <c r="AC4" s="2" t="s">
        <v>36</v>
      </c>
      <c r="AD4" s="2" t="s">
        <v>37</v>
      </c>
      <c r="AE4" s="2" t="s">
        <v>38</v>
      </c>
      <c r="AF4" s="2" t="s">
        <v>39</v>
      </c>
      <c r="AG4" s="2" t="s">
        <v>40</v>
      </c>
      <c r="AH4" s="2" t="s">
        <v>41</v>
      </c>
      <c r="AI4" s="2" t="s">
        <v>42</v>
      </c>
      <c r="AJ4" s="2" t="s">
        <v>43</v>
      </c>
      <c r="AK4" s="2" t="s">
        <v>44</v>
      </c>
      <c r="AL4" s="2" t="s">
        <v>45</v>
      </c>
      <c r="AM4" s="2" t="s">
        <v>46</v>
      </c>
      <c r="AN4" s="2" t="s">
        <v>47</v>
      </c>
      <c r="AO4" s="2" t="s">
        <v>48</v>
      </c>
      <c r="AP4" s="2" t="s">
        <v>49</v>
      </c>
      <c r="AQ4" s="2" t="s">
        <v>50</v>
      </c>
      <c r="AR4" s="2" t="s">
        <v>51</v>
      </c>
      <c r="AS4" s="2" t="s">
        <v>52</v>
      </c>
      <c r="AT4" s="2" t="s">
        <v>53</v>
      </c>
      <c r="AU4" s="2" t="s">
        <v>54</v>
      </c>
      <c r="AV4" s="2" t="s">
        <v>55</v>
      </c>
      <c r="AW4" s="2" t="s">
        <v>56</v>
      </c>
      <c r="AX4" s="3" t="s">
        <v>57</v>
      </c>
      <c r="AY4" s="2" t="s">
        <v>58</v>
      </c>
      <c r="AZ4" s="2" t="s">
        <v>59</v>
      </c>
      <c r="BA4" s="2" t="s">
        <v>60</v>
      </c>
      <c r="BB4" s="2" t="s">
        <v>61</v>
      </c>
      <c r="BC4" s="2" t="s">
        <v>62</v>
      </c>
      <c r="BD4" s="2" t="s">
        <v>63</v>
      </c>
      <c r="BE4" s="2" t="s">
        <v>64</v>
      </c>
      <c r="BF4" s="2" t="s">
        <v>65</v>
      </c>
      <c r="BG4" s="2" t="s">
        <v>66</v>
      </c>
      <c r="BH4" s="2" t="s">
        <v>67</v>
      </c>
      <c r="BI4" s="2" t="s">
        <v>68</v>
      </c>
      <c r="BJ4" s="2" t="s">
        <v>69</v>
      </c>
      <c r="BK4" s="2" t="s">
        <v>70</v>
      </c>
      <c r="BL4" s="2" t="s">
        <v>71</v>
      </c>
      <c r="BM4" s="2" t="s">
        <v>72</v>
      </c>
      <c r="BN4" s="3" t="s">
        <v>73</v>
      </c>
      <c r="BO4" s="2" t="s">
        <v>74</v>
      </c>
      <c r="BP4" s="2" t="s">
        <v>75</v>
      </c>
      <c r="BQ4" s="2" t="s">
        <v>76</v>
      </c>
      <c r="BR4" s="2" t="s">
        <v>77</v>
      </c>
      <c r="BS4" s="2" t="s">
        <v>78</v>
      </c>
      <c r="BT4" s="2" t="s">
        <v>79</v>
      </c>
      <c r="BU4" s="2" t="s">
        <v>80</v>
      </c>
      <c r="BV4" s="2" t="s">
        <v>81</v>
      </c>
      <c r="BW4" s="2" t="s">
        <v>82</v>
      </c>
      <c r="BX4" s="2" t="s">
        <v>83</v>
      </c>
      <c r="BY4" s="2" t="s">
        <v>84</v>
      </c>
      <c r="BZ4" s="2" t="s">
        <v>85</v>
      </c>
      <c r="CA4" s="2" t="s">
        <v>86</v>
      </c>
      <c r="CB4" s="2" t="s">
        <v>87</v>
      </c>
      <c r="CC4" s="2" t="s">
        <v>88</v>
      </c>
      <c r="CD4" s="2" t="s">
        <v>89</v>
      </c>
      <c r="CE4" s="2" t="s">
        <v>90</v>
      </c>
      <c r="CF4" s="2" t="s">
        <v>91</v>
      </c>
      <c r="CG4" s="2" t="s">
        <v>92</v>
      </c>
      <c r="CH4" s="2" t="s">
        <v>93</v>
      </c>
      <c r="CI4" s="2" t="s">
        <v>94</v>
      </c>
      <c r="CJ4" s="2" t="s">
        <v>95</v>
      </c>
      <c r="CK4" s="2" t="s">
        <v>96</v>
      </c>
      <c r="CL4" s="2" t="s">
        <v>97</v>
      </c>
      <c r="CM4" s="2" t="s">
        <v>98</v>
      </c>
      <c r="CN4" s="2" t="s">
        <v>99</v>
      </c>
      <c r="CO4" s="2" t="s">
        <v>100</v>
      </c>
      <c r="CP4" s="2" t="s">
        <v>101</v>
      </c>
      <c r="CQ4" s="2" t="s">
        <v>102</v>
      </c>
      <c r="CR4" s="2" t="s">
        <v>103</v>
      </c>
      <c r="CS4" s="2" t="s">
        <v>104</v>
      </c>
      <c r="CT4" s="2" t="s">
        <v>105</v>
      </c>
      <c r="CU4" s="2" t="s">
        <v>106</v>
      </c>
      <c r="CV4" s="2" t="s">
        <v>107</v>
      </c>
      <c r="CW4" s="21" t="str">
        <f>F4</f>
        <v>Ár/nap (Ft)</v>
      </c>
      <c r="CY4" s="21" t="str">
        <f>G4</f>
        <v>Mellkasi fájdalom</v>
      </c>
      <c r="CZ4" s="21" t="str">
        <f t="shared" ref="CZ4:FK4" si="2">H4</f>
        <v>Köhögés</v>
      </c>
      <c r="DA4" s="21" t="str">
        <f t="shared" si="2"/>
        <v>Nehéz légzés, légszomj</v>
      </c>
      <c r="DB4" s="21" t="str">
        <f t="shared" si="2"/>
        <v>Tüdőgyulladás</v>
      </c>
      <c r="DC4" s="21" t="str">
        <f t="shared" si="2"/>
        <v>Felső léguti fertőzés</v>
      </c>
      <c r="DD4" s="21" t="str">
        <f t="shared" si="2"/>
        <v>Hörgőgörcs</v>
      </c>
      <c r="DE4" s="21" t="str">
        <f t="shared" si="2"/>
        <v>Hörgőhurut</v>
      </c>
      <c r="DF4" s="21" t="str">
        <f t="shared" si="2"/>
        <v>Bőrviszketés</v>
      </c>
      <c r="DG4" s="21" t="str">
        <f t="shared" si="2"/>
        <v>Bőrkiütés</v>
      </c>
      <c r="DH4" s="21" t="str">
        <f t="shared" si="2"/>
        <v>Angioödéma</v>
      </c>
      <c r="DI4" s="21" t="str">
        <f t="shared" si="2"/>
        <v>Súlyos bőr reakció (kiütés, hólyag)</v>
      </c>
      <c r="DJ4" s="21" t="str">
        <f t="shared" si="2"/>
        <v>Csalán kiütés</v>
      </c>
      <c r="DK4" s="21" t="str">
        <f t="shared" si="2"/>
        <v>Hámló bőrgyulladás</v>
      </c>
      <c r="DL4" s="21" t="str">
        <f t="shared" si="2"/>
        <v>Bőrelváltozások (ekcéma, vasculitis, pikkely sömör</v>
      </c>
      <c r="DM4" s="21" t="str">
        <f t="shared" si="2"/>
        <v>Kopaszság/ hajhullás</v>
      </c>
      <c r="DN4" s="21" t="str">
        <f t="shared" si="2"/>
        <v xml:space="preserve">Raynaud-szindróma </v>
      </c>
      <c r="DO4" s="21" t="str">
        <f t="shared" si="2"/>
        <v>Fény érzékenység</v>
      </c>
      <c r="DP4" s="21" t="str">
        <f t="shared" si="2"/>
        <v>Kipirulás</v>
      </c>
      <c r="DQ4" s="21" t="str">
        <f t="shared" si="2"/>
        <v>Fokozott izzadás</v>
      </c>
      <c r="DR4" s="21" t="str">
        <f t="shared" si="2"/>
        <v>Hányinger</v>
      </c>
      <c r="DS4" s="21" t="str">
        <f t="shared" si="2"/>
        <v>Hányás</v>
      </c>
      <c r="DT4" s="21" t="str">
        <f t="shared" si="2"/>
        <v>Hasmenés</v>
      </c>
      <c r="DU4" s="21" t="str">
        <f t="shared" si="2"/>
        <v>Hasi fájdalom</v>
      </c>
      <c r="DV4" s="21" t="str">
        <f t="shared" si="2"/>
        <v>Emésztési zavarok</v>
      </c>
      <c r="DW4" s="21" t="str">
        <f t="shared" si="2"/>
        <v>Székrekedés</v>
      </c>
      <c r="DX4" s="21" t="str">
        <f t="shared" si="2"/>
        <v>Bélelzáródás</v>
      </c>
      <c r="DY4" s="21" t="str">
        <f t="shared" si="2"/>
        <v>Bél nyálkahártya duzzanat</v>
      </c>
      <c r="DZ4" s="21" t="str">
        <f t="shared" si="2"/>
        <v>Hasnyálmirigy gyulladás</v>
      </c>
      <c r="EA4" s="21" t="str">
        <f t="shared" si="2"/>
        <v>Máj funkció zavar</v>
      </c>
      <c r="EB4" s="21" t="str">
        <f t="shared" si="2"/>
        <v>Májelhalás</v>
      </c>
      <c r="EC4" s="21" t="str">
        <f t="shared" si="2"/>
        <v>Máj gyulladás</v>
      </c>
      <c r="ED4" s="21" t="str">
        <f t="shared" si="2"/>
        <v>Kóros soványság/fogyás</v>
      </c>
      <c r="EE4" s="21" t="str">
        <f t="shared" si="2"/>
        <v>Epe úti elzáródás miatti sárgaság</v>
      </c>
      <c r="EF4" s="21" t="str">
        <f t="shared" si="2"/>
        <v>Fokozott bélgáz képződés</v>
      </c>
      <c r="EG4" s="21" t="str">
        <f t="shared" si="2"/>
        <v>Alacsony vérnyomás</v>
      </c>
      <c r="EH4" s="21" t="str">
        <f t="shared" si="2"/>
        <v>Alacsony vércukor szint</v>
      </c>
      <c r="EI4" s="21" t="str">
        <f t="shared" si="2"/>
        <v>Vörösvérsejtszám csökkenése</v>
      </c>
      <c r="EJ4" s="21" t="str">
        <f t="shared" si="2"/>
        <v>Fehézvérsejt szám csökkenése</v>
      </c>
      <c r="EK4" s="21" t="str">
        <f t="shared" si="2"/>
        <v>Fehérvérsejt szám emelkedés</v>
      </c>
      <c r="EL4" s="21" t="str">
        <f t="shared" si="2"/>
        <v>Vérszegénység</v>
      </c>
      <c r="EM4" s="21" t="str">
        <f t="shared" si="2"/>
        <v>Vérlemezkék számának csökkenése</v>
      </c>
      <c r="EN4" s="21" t="str">
        <f t="shared" si="2"/>
        <v>Nyirok csomó duzzanat</v>
      </c>
      <c r="EO4" s="21" t="str">
        <f t="shared" si="2"/>
        <v>Autoimmun betegségek</v>
      </c>
      <c r="EP4" s="21" t="str">
        <f t="shared" si="2"/>
        <v xml:space="preserve">Laboratóriumi vizsgálatok eredményeinek megváltozása </v>
      </c>
      <c r="EQ4" s="21" t="str">
        <f t="shared" si="2"/>
        <v>Gyengeség érzet</v>
      </c>
      <c r="ER4" s="21" t="str">
        <f t="shared" si="2"/>
        <v>Rossz közérzet</v>
      </c>
      <c r="ES4" s="21" t="str">
        <f t="shared" si="2"/>
        <v>Depresszió</v>
      </c>
      <c r="ET4" s="21" t="str">
        <f t="shared" si="2"/>
        <v>Zavartság</v>
      </c>
      <c r="EU4" s="21" t="str">
        <f t="shared" si="2"/>
        <v>Hangulatváltozás</v>
      </c>
      <c r="EV4" s="21" t="str">
        <f t="shared" si="2"/>
        <v>Idegesség</v>
      </c>
      <c r="EW4" s="21" t="str">
        <f t="shared" si="2"/>
        <v>Orrnyálka gyulladás</v>
      </c>
      <c r="EX4" s="21" t="str">
        <f t="shared" si="2"/>
        <v>Orrfolyás, orrdugulás</v>
      </c>
      <c r="EY4" s="21" t="str">
        <f t="shared" si="2"/>
        <v>Garatgyulladás</v>
      </c>
      <c r="EZ4" s="21" t="str">
        <f t="shared" si="2"/>
        <v>Szájszárazság</v>
      </c>
      <c r="FA4" s="21" t="str">
        <f t="shared" si="2"/>
        <v>Szájnyálkahártya gyulladás (Afta)</v>
      </c>
      <c r="FB4" s="21" t="str">
        <f t="shared" si="2"/>
        <v>Fülcsengés/zúgás</v>
      </c>
      <c r="FC4" s="21" t="str">
        <f t="shared" si="2"/>
        <v>Megváltozott ízérzékelés</v>
      </c>
      <c r="FD4" s="21" t="str">
        <f t="shared" si="2"/>
        <v>Nyelv gyulladás</v>
      </c>
      <c r="FE4" s="21" t="str">
        <f t="shared" si="2"/>
        <v>Homályos látás</v>
      </c>
      <c r="FF4" s="21" t="str">
        <f t="shared" si="2"/>
        <v>Bizsergés és zsibbadás-érzés</v>
      </c>
      <c r="FG4" s="21" t="str">
        <f t="shared" si="2"/>
        <v>Látászavar</v>
      </c>
      <c r="FH4" s="21" t="str">
        <f t="shared" si="2"/>
        <v>Hátfájás</v>
      </c>
      <c r="FI4" s="21" t="str">
        <f t="shared" si="2"/>
        <v>Izületi fájdalom</v>
      </c>
      <c r="FJ4" s="21" t="str">
        <f t="shared" si="2"/>
        <v>Izom görcs</v>
      </c>
      <c r="FK4" s="21" t="str">
        <f t="shared" si="2"/>
        <v>Izom fájdalom</v>
      </c>
      <c r="FL4" s="21" t="str">
        <f t="shared" ref="FL4:GA4" si="3">BT4</f>
        <v>Vizenyő és végtag duzzanat</v>
      </c>
      <c r="FM4" s="21" t="str">
        <f t="shared" si="3"/>
        <v>Hugyuti fertőzések</v>
      </c>
      <c r="FN4" s="21" t="str">
        <f t="shared" si="3"/>
        <v>Vizelettel történő fehérje vesztés</v>
      </c>
      <c r="FO4" s="21" t="str">
        <f t="shared" si="3"/>
        <v>Vizelet ürítési zavarok (mennyiség, gyakoriság)</v>
      </c>
      <c r="FP4" s="21" t="str">
        <f t="shared" si="3"/>
        <v>Vese működési zavar</v>
      </c>
      <c r="FQ4" s="21" t="str">
        <f t="shared" si="3"/>
        <v>Vese funkció károsodás</v>
      </c>
      <c r="FR4" s="21" t="str">
        <f t="shared" si="3"/>
        <v>Szívtáji szorító fájdalom</v>
      </c>
      <c r="FS4" s="21" t="str">
        <f t="shared" si="3"/>
        <v>Szapora szívverés</v>
      </c>
      <c r="FT4" s="21" t="str">
        <f t="shared" si="3"/>
        <v>Szívritmus zavar</v>
      </c>
      <c r="FU4" s="21" t="str">
        <f t="shared" si="3"/>
        <v>Szívdobogás érzet</v>
      </c>
      <c r="FV4" s="21" t="str">
        <f t="shared" si="3"/>
        <v>Értágulat</v>
      </c>
      <c r="FW4" s="21" t="str">
        <f t="shared" si="3"/>
        <v>Szívmegállás</v>
      </c>
      <c r="FX4" s="21" t="str">
        <f t="shared" si="3"/>
        <v>Szív eredetű sokk</v>
      </c>
      <c r="FY4" s="21" t="str">
        <f t="shared" si="3"/>
        <v>Szívizom infartus</v>
      </c>
      <c r="FZ4" s="21" t="str">
        <f t="shared" si="3"/>
        <v>Fejfájás</v>
      </c>
      <c r="GA4" s="21" t="str">
        <f t="shared" si="3"/>
        <v>Szédülés</v>
      </c>
      <c r="GB4" s="21" t="str">
        <f t="shared" ref="GB4:GO19" si="4">CJ4</f>
        <v>Agyi történések</v>
      </c>
      <c r="GC4" s="21" t="str">
        <f t="shared" si="4"/>
        <v>Forgó jellegű szédülés, egyensúly zavar</v>
      </c>
      <c r="GD4" s="21" t="str">
        <f t="shared" si="4"/>
        <v>Arcüreg gyulladás</v>
      </c>
      <c r="GE4" s="21" t="str">
        <f t="shared" si="4"/>
        <v>Szélütés</v>
      </c>
      <c r="GF4" s="21" t="str">
        <f t="shared" si="4"/>
        <v>Átmeneti eszmélet vesztés</v>
      </c>
      <c r="GG4" s="21" t="str">
        <f t="shared" si="4"/>
        <v>Átmeneti agyi keringési zavar</v>
      </c>
      <c r="GH4" s="21" t="str">
        <f t="shared" si="4"/>
        <v>Láz</v>
      </c>
      <c r="GI4" s="21" t="str">
        <f t="shared" si="4"/>
        <v>Kimerültség</v>
      </c>
      <c r="GJ4" s="21" t="str">
        <f t="shared" si="4"/>
        <v>Alvászavar</v>
      </c>
      <c r="GK4" s="21" t="str">
        <f t="shared" si="4"/>
        <v>Aluszékonyság</v>
      </c>
      <c r="GL4" s="21" t="str">
        <f t="shared" si="4"/>
        <v>Álmatlanság</v>
      </c>
      <c r="GM4" s="21" t="str">
        <f t="shared" si="4"/>
        <v>Nőies mell</v>
      </c>
      <c r="GN4" s="21" t="str">
        <f t="shared" si="4"/>
        <v>Merevedési zavar</v>
      </c>
      <c r="GO4" s="21" t="str">
        <f t="shared" si="4"/>
        <v>Ár/nap (Ft)</v>
      </c>
    </row>
    <row r="5" spans="1:197" x14ac:dyDescent="0.3">
      <c r="A5" s="10" t="s">
        <v>108</v>
      </c>
      <c r="B5" s="10">
        <v>1161</v>
      </c>
      <c r="C5" s="11">
        <v>10</v>
      </c>
      <c r="D5" s="11">
        <v>10</v>
      </c>
      <c r="E5" s="10">
        <v>30</v>
      </c>
      <c r="F5" s="17">
        <f t="shared" ref="F5:F38" si="5">B5/E5*(D5/C5)</f>
        <v>38.700000000000003</v>
      </c>
      <c r="G5" s="10">
        <v>5</v>
      </c>
      <c r="H5" s="10">
        <v>5</v>
      </c>
      <c r="I5" s="10">
        <v>5</v>
      </c>
      <c r="J5" s="10">
        <v>3</v>
      </c>
      <c r="K5" s="10">
        <v>4</v>
      </c>
      <c r="L5" s="10">
        <v>1</v>
      </c>
      <c r="M5" s="10">
        <v>4</v>
      </c>
      <c r="N5" s="10">
        <v>4</v>
      </c>
      <c r="O5" s="10">
        <v>4</v>
      </c>
      <c r="P5" s="10">
        <v>4</v>
      </c>
      <c r="Q5" s="10">
        <v>3</v>
      </c>
      <c r="R5" s="10">
        <v>3</v>
      </c>
      <c r="S5" s="10">
        <v>1</v>
      </c>
      <c r="T5" s="10">
        <v>2</v>
      </c>
      <c r="U5" s="10">
        <v>1</v>
      </c>
      <c r="V5" s="10">
        <v>0</v>
      </c>
      <c r="W5" s="10">
        <v>1</v>
      </c>
      <c r="X5" s="10">
        <v>0</v>
      </c>
      <c r="Y5" s="10">
        <v>4</v>
      </c>
      <c r="Z5" s="10">
        <v>5</v>
      </c>
      <c r="AA5" s="10">
        <v>5</v>
      </c>
      <c r="AB5" s="10">
        <v>5</v>
      </c>
      <c r="AC5" s="10">
        <v>5</v>
      </c>
      <c r="AD5" s="10">
        <v>5</v>
      </c>
      <c r="AE5" s="10">
        <v>3</v>
      </c>
      <c r="AF5" s="10">
        <v>2</v>
      </c>
      <c r="AG5" s="10">
        <v>2</v>
      </c>
      <c r="AH5" s="10">
        <v>1</v>
      </c>
      <c r="AI5" s="10">
        <v>0</v>
      </c>
      <c r="AJ5" s="10">
        <v>0</v>
      </c>
      <c r="AK5" s="10">
        <v>1</v>
      </c>
      <c r="AL5" s="10">
        <v>0</v>
      </c>
      <c r="AM5" s="10">
        <v>1</v>
      </c>
      <c r="AN5" s="10">
        <v>4</v>
      </c>
      <c r="AO5" s="10">
        <v>5</v>
      </c>
      <c r="AP5" s="10">
        <v>0</v>
      </c>
      <c r="AQ5" s="10">
        <v>0</v>
      </c>
      <c r="AR5" s="10">
        <v>1</v>
      </c>
      <c r="AS5" s="10">
        <v>0</v>
      </c>
      <c r="AT5" s="10">
        <v>1</v>
      </c>
      <c r="AU5" s="10">
        <v>1</v>
      </c>
      <c r="AV5" s="10">
        <v>0</v>
      </c>
      <c r="AW5" s="10">
        <v>0</v>
      </c>
      <c r="AX5" s="10">
        <v>5</v>
      </c>
      <c r="AY5" s="10">
        <v>5</v>
      </c>
      <c r="AZ5" s="10">
        <v>5</v>
      </c>
      <c r="BA5" s="10">
        <v>4</v>
      </c>
      <c r="BB5" s="10">
        <v>4</v>
      </c>
      <c r="BC5" s="10">
        <v>0</v>
      </c>
      <c r="BD5" s="10">
        <v>4</v>
      </c>
      <c r="BE5" s="10">
        <v>5</v>
      </c>
      <c r="BF5" s="10">
        <v>0</v>
      </c>
      <c r="BG5" s="10">
        <v>5</v>
      </c>
      <c r="BH5" s="10">
        <v>4</v>
      </c>
      <c r="BI5" s="10">
        <v>0</v>
      </c>
      <c r="BJ5" s="10">
        <v>4</v>
      </c>
      <c r="BK5" s="10">
        <v>3</v>
      </c>
      <c r="BL5" s="10">
        <v>3</v>
      </c>
      <c r="BM5" s="10">
        <v>2</v>
      </c>
      <c r="BN5" s="10">
        <v>0</v>
      </c>
      <c r="BO5" s="10">
        <v>4</v>
      </c>
      <c r="BP5" s="10">
        <v>5</v>
      </c>
      <c r="BQ5" s="10">
        <v>0</v>
      </c>
      <c r="BR5" s="10">
        <v>0</v>
      </c>
      <c r="BS5" s="10">
        <v>5</v>
      </c>
      <c r="BT5" s="10">
        <v>4</v>
      </c>
      <c r="BU5" s="10">
        <v>4</v>
      </c>
      <c r="BV5" s="10">
        <v>4</v>
      </c>
      <c r="BW5" s="10">
        <v>0</v>
      </c>
      <c r="BX5" s="10">
        <v>0</v>
      </c>
      <c r="BY5" s="10">
        <v>4</v>
      </c>
      <c r="BZ5" s="10">
        <v>4</v>
      </c>
      <c r="CA5" s="10">
        <v>4</v>
      </c>
      <c r="CB5" s="10">
        <v>0</v>
      </c>
      <c r="CC5" s="10">
        <v>4</v>
      </c>
      <c r="CD5" s="10">
        <v>4</v>
      </c>
      <c r="CE5" s="10">
        <v>0</v>
      </c>
      <c r="CF5" s="10">
        <v>0</v>
      </c>
      <c r="CG5" s="10">
        <v>4</v>
      </c>
      <c r="CH5" s="10">
        <v>5</v>
      </c>
      <c r="CI5" s="10">
        <v>5</v>
      </c>
      <c r="CJ5" s="10">
        <v>1</v>
      </c>
      <c r="CK5" s="10">
        <v>4</v>
      </c>
      <c r="CL5" s="10">
        <v>4</v>
      </c>
      <c r="CM5" s="10">
        <v>0</v>
      </c>
      <c r="CN5" s="10">
        <v>3</v>
      </c>
      <c r="CO5" s="10">
        <v>4</v>
      </c>
      <c r="CP5" s="10">
        <v>4</v>
      </c>
      <c r="CQ5" s="10">
        <v>5</v>
      </c>
      <c r="CR5" s="10">
        <v>0</v>
      </c>
      <c r="CS5" s="10">
        <v>4</v>
      </c>
      <c r="CT5" s="10">
        <v>5</v>
      </c>
      <c r="CU5" s="10">
        <v>0</v>
      </c>
      <c r="CV5" s="10">
        <v>4</v>
      </c>
      <c r="CW5" s="8">
        <f>INT(F5*1000)</f>
        <v>38700</v>
      </c>
      <c r="CY5">
        <f>G5+1</f>
        <v>6</v>
      </c>
      <c r="CZ5">
        <f t="shared" ref="CZ5:FK8" si="6">H5+1</f>
        <v>6</v>
      </c>
      <c r="DA5">
        <f t="shared" si="6"/>
        <v>6</v>
      </c>
      <c r="DB5">
        <f t="shared" si="6"/>
        <v>4</v>
      </c>
      <c r="DC5">
        <f t="shared" si="6"/>
        <v>5</v>
      </c>
      <c r="DD5">
        <f t="shared" si="6"/>
        <v>2</v>
      </c>
      <c r="DE5">
        <f t="shared" si="6"/>
        <v>5</v>
      </c>
      <c r="DF5">
        <f t="shared" si="6"/>
        <v>5</v>
      </c>
      <c r="DG5">
        <f t="shared" si="6"/>
        <v>5</v>
      </c>
      <c r="DH5">
        <f t="shared" si="6"/>
        <v>5</v>
      </c>
      <c r="DI5">
        <f t="shared" si="6"/>
        <v>4</v>
      </c>
      <c r="DJ5">
        <f t="shared" si="6"/>
        <v>4</v>
      </c>
      <c r="DK5">
        <f t="shared" si="6"/>
        <v>2</v>
      </c>
      <c r="DL5">
        <f t="shared" si="6"/>
        <v>3</v>
      </c>
      <c r="DM5">
        <f t="shared" si="6"/>
        <v>2</v>
      </c>
      <c r="DN5">
        <f t="shared" si="6"/>
        <v>1</v>
      </c>
      <c r="DO5">
        <f t="shared" si="6"/>
        <v>2</v>
      </c>
      <c r="DP5">
        <f t="shared" si="6"/>
        <v>1</v>
      </c>
      <c r="DQ5">
        <f t="shared" si="6"/>
        <v>5</v>
      </c>
      <c r="DR5">
        <f t="shared" si="6"/>
        <v>6</v>
      </c>
      <c r="DS5">
        <f t="shared" si="6"/>
        <v>6</v>
      </c>
      <c r="DT5">
        <f t="shared" si="6"/>
        <v>6</v>
      </c>
      <c r="DU5">
        <f t="shared" si="6"/>
        <v>6</v>
      </c>
      <c r="DV5">
        <f t="shared" si="6"/>
        <v>6</v>
      </c>
      <c r="DW5">
        <f t="shared" si="6"/>
        <v>4</v>
      </c>
      <c r="DX5">
        <f t="shared" si="6"/>
        <v>3</v>
      </c>
      <c r="DY5">
        <f t="shared" si="6"/>
        <v>3</v>
      </c>
      <c r="DZ5">
        <f t="shared" si="6"/>
        <v>2</v>
      </c>
      <c r="EA5">
        <f t="shared" si="6"/>
        <v>1</v>
      </c>
      <c r="EB5">
        <f t="shared" si="6"/>
        <v>1</v>
      </c>
      <c r="EC5">
        <f t="shared" si="6"/>
        <v>2</v>
      </c>
      <c r="ED5">
        <f t="shared" si="6"/>
        <v>1</v>
      </c>
      <c r="EE5">
        <f t="shared" si="6"/>
        <v>2</v>
      </c>
      <c r="EF5">
        <f t="shared" si="6"/>
        <v>5</v>
      </c>
      <c r="EG5">
        <f t="shared" si="6"/>
        <v>6</v>
      </c>
      <c r="EH5">
        <f t="shared" si="6"/>
        <v>1</v>
      </c>
      <c r="EI5">
        <f t="shared" si="6"/>
        <v>1</v>
      </c>
      <c r="EJ5">
        <f t="shared" si="6"/>
        <v>2</v>
      </c>
      <c r="EK5">
        <f t="shared" si="6"/>
        <v>1</v>
      </c>
      <c r="EL5">
        <f t="shared" si="6"/>
        <v>2</v>
      </c>
      <c r="EM5">
        <f t="shared" si="6"/>
        <v>2</v>
      </c>
      <c r="EN5">
        <f t="shared" si="6"/>
        <v>1</v>
      </c>
      <c r="EO5">
        <f t="shared" si="6"/>
        <v>1</v>
      </c>
      <c r="EP5">
        <f t="shared" si="6"/>
        <v>6</v>
      </c>
      <c r="EQ5">
        <f t="shared" si="6"/>
        <v>6</v>
      </c>
      <c r="ER5">
        <f t="shared" si="6"/>
        <v>6</v>
      </c>
      <c r="ES5">
        <f t="shared" si="6"/>
        <v>5</v>
      </c>
      <c r="ET5">
        <f t="shared" si="6"/>
        <v>5</v>
      </c>
      <c r="EU5">
        <f t="shared" si="6"/>
        <v>1</v>
      </c>
      <c r="EV5">
        <f t="shared" si="6"/>
        <v>5</v>
      </c>
      <c r="EW5">
        <f t="shared" si="6"/>
        <v>6</v>
      </c>
      <c r="EX5">
        <f t="shared" si="6"/>
        <v>1</v>
      </c>
      <c r="EY5">
        <f t="shared" si="6"/>
        <v>6</v>
      </c>
      <c r="EZ5">
        <f t="shared" si="6"/>
        <v>5</v>
      </c>
      <c r="FA5">
        <f t="shared" si="6"/>
        <v>1</v>
      </c>
      <c r="FB5">
        <f t="shared" si="6"/>
        <v>5</v>
      </c>
      <c r="FC5">
        <f t="shared" si="6"/>
        <v>4</v>
      </c>
      <c r="FD5">
        <f t="shared" si="6"/>
        <v>4</v>
      </c>
      <c r="FE5">
        <f t="shared" si="6"/>
        <v>3</v>
      </c>
      <c r="FF5">
        <f t="shared" si="6"/>
        <v>1</v>
      </c>
      <c r="FG5">
        <f t="shared" si="6"/>
        <v>5</v>
      </c>
      <c r="FH5">
        <f t="shared" si="6"/>
        <v>6</v>
      </c>
      <c r="FI5">
        <f t="shared" si="6"/>
        <v>1</v>
      </c>
      <c r="FJ5">
        <f t="shared" si="6"/>
        <v>1</v>
      </c>
      <c r="FK5">
        <f t="shared" si="6"/>
        <v>6</v>
      </c>
      <c r="FL5">
        <f t="shared" ref="FL5:GN13" si="7">BT5+1</f>
        <v>5</v>
      </c>
      <c r="FM5">
        <f t="shared" si="7"/>
        <v>5</v>
      </c>
      <c r="FN5">
        <f t="shared" si="7"/>
        <v>5</v>
      </c>
      <c r="FO5">
        <f t="shared" si="7"/>
        <v>1</v>
      </c>
      <c r="FP5">
        <f t="shared" si="7"/>
        <v>1</v>
      </c>
      <c r="FQ5">
        <f t="shared" si="7"/>
        <v>5</v>
      </c>
      <c r="FR5">
        <f t="shared" si="7"/>
        <v>5</v>
      </c>
      <c r="FS5">
        <f t="shared" si="7"/>
        <v>5</v>
      </c>
      <c r="FT5">
        <f t="shared" si="7"/>
        <v>1</v>
      </c>
      <c r="FU5">
        <f t="shared" si="7"/>
        <v>5</v>
      </c>
      <c r="FV5">
        <f t="shared" si="7"/>
        <v>5</v>
      </c>
      <c r="FW5">
        <f t="shared" si="7"/>
        <v>1</v>
      </c>
      <c r="FX5">
        <f t="shared" si="7"/>
        <v>1</v>
      </c>
      <c r="FY5">
        <f t="shared" si="7"/>
        <v>5</v>
      </c>
      <c r="FZ5">
        <f t="shared" si="7"/>
        <v>6</v>
      </c>
      <c r="GA5">
        <f t="shared" si="7"/>
        <v>6</v>
      </c>
      <c r="GB5">
        <f t="shared" si="7"/>
        <v>2</v>
      </c>
      <c r="GC5">
        <f t="shared" si="7"/>
        <v>5</v>
      </c>
      <c r="GD5">
        <f t="shared" si="7"/>
        <v>5</v>
      </c>
      <c r="GE5">
        <f t="shared" si="7"/>
        <v>1</v>
      </c>
      <c r="GF5">
        <f t="shared" si="7"/>
        <v>4</v>
      </c>
      <c r="GG5">
        <f t="shared" si="7"/>
        <v>5</v>
      </c>
      <c r="GH5">
        <f t="shared" si="7"/>
        <v>5</v>
      </c>
      <c r="GI5">
        <f t="shared" si="7"/>
        <v>6</v>
      </c>
      <c r="GJ5">
        <f t="shared" si="7"/>
        <v>1</v>
      </c>
      <c r="GK5">
        <f t="shared" si="7"/>
        <v>5</v>
      </c>
      <c r="GL5">
        <f t="shared" si="7"/>
        <v>6</v>
      </c>
      <c r="GM5">
        <f t="shared" si="7"/>
        <v>1</v>
      </c>
      <c r="GN5">
        <f t="shared" si="7"/>
        <v>5</v>
      </c>
      <c r="GO5">
        <f t="shared" si="4"/>
        <v>38700</v>
      </c>
    </row>
    <row r="6" spans="1:197" x14ac:dyDescent="0.3">
      <c r="A6" s="10" t="s">
        <v>114</v>
      </c>
      <c r="B6" s="10">
        <v>453</v>
      </c>
      <c r="C6" s="11">
        <v>25</v>
      </c>
      <c r="D6" s="11">
        <v>25</v>
      </c>
      <c r="E6" s="10">
        <v>30</v>
      </c>
      <c r="F6" s="17">
        <f t="shared" si="5"/>
        <v>15.1</v>
      </c>
      <c r="G6" s="10">
        <v>4</v>
      </c>
      <c r="H6" s="10">
        <v>5</v>
      </c>
      <c r="I6" s="10">
        <v>5</v>
      </c>
      <c r="J6" s="10">
        <v>2</v>
      </c>
      <c r="K6" s="10">
        <v>0</v>
      </c>
      <c r="L6" s="10">
        <v>2</v>
      </c>
      <c r="M6" s="10">
        <v>0</v>
      </c>
      <c r="N6" s="10">
        <v>5</v>
      </c>
      <c r="O6" s="10">
        <v>5</v>
      </c>
      <c r="P6" s="10">
        <v>4</v>
      </c>
      <c r="Q6" s="10">
        <v>2</v>
      </c>
      <c r="R6" s="10">
        <v>2</v>
      </c>
      <c r="S6" s="10">
        <v>2</v>
      </c>
      <c r="T6" s="10">
        <v>0</v>
      </c>
      <c r="U6" s="10">
        <v>5</v>
      </c>
      <c r="V6" s="10">
        <v>4</v>
      </c>
      <c r="W6" s="10">
        <v>2</v>
      </c>
      <c r="X6" s="10">
        <v>0</v>
      </c>
      <c r="Y6" s="10">
        <v>0</v>
      </c>
      <c r="Z6" s="10">
        <v>5</v>
      </c>
      <c r="AA6" s="10">
        <v>5</v>
      </c>
      <c r="AB6" s="10">
        <v>5</v>
      </c>
      <c r="AC6" s="10">
        <v>5</v>
      </c>
      <c r="AD6" s="10">
        <v>0</v>
      </c>
      <c r="AE6" s="10">
        <v>5</v>
      </c>
      <c r="AF6" s="10">
        <v>0</v>
      </c>
      <c r="AG6" s="10">
        <v>3</v>
      </c>
      <c r="AH6" s="10">
        <v>2</v>
      </c>
      <c r="AI6" s="10">
        <v>2</v>
      </c>
      <c r="AJ6" s="10">
        <v>2</v>
      </c>
      <c r="AK6" s="10">
        <v>2</v>
      </c>
      <c r="AL6" s="10">
        <v>3</v>
      </c>
      <c r="AM6" s="10">
        <v>0</v>
      </c>
      <c r="AN6" s="10">
        <v>0</v>
      </c>
      <c r="AO6" s="10">
        <v>4</v>
      </c>
      <c r="AP6" s="10">
        <v>2</v>
      </c>
      <c r="AQ6" s="10">
        <v>2</v>
      </c>
      <c r="AR6" s="10">
        <v>2</v>
      </c>
      <c r="AS6" s="10">
        <v>0</v>
      </c>
      <c r="AT6" s="10">
        <v>0</v>
      </c>
      <c r="AU6" s="10">
        <v>2</v>
      </c>
      <c r="AV6" s="10">
        <v>2</v>
      </c>
      <c r="AW6" s="10">
        <v>0</v>
      </c>
      <c r="AX6" s="10">
        <v>0</v>
      </c>
      <c r="AY6" s="10">
        <v>0</v>
      </c>
      <c r="AZ6" s="10">
        <v>4</v>
      </c>
      <c r="BA6" s="10">
        <v>2</v>
      </c>
      <c r="BB6" s="10">
        <v>2</v>
      </c>
      <c r="BC6" s="10">
        <v>0</v>
      </c>
      <c r="BD6" s="10">
        <v>0</v>
      </c>
      <c r="BE6" s="10">
        <v>2</v>
      </c>
      <c r="BF6" s="10">
        <v>0</v>
      </c>
      <c r="BG6" s="10">
        <v>0</v>
      </c>
      <c r="BH6" s="10">
        <v>5</v>
      </c>
      <c r="BI6" s="10">
        <v>3</v>
      </c>
      <c r="BJ6" s="10">
        <v>0</v>
      </c>
      <c r="BK6" s="10">
        <v>5</v>
      </c>
      <c r="BL6" s="10">
        <v>2</v>
      </c>
      <c r="BM6" s="10">
        <v>2</v>
      </c>
      <c r="BN6" s="10">
        <v>3</v>
      </c>
      <c r="BO6" s="10">
        <v>0</v>
      </c>
      <c r="BP6" s="10">
        <v>0</v>
      </c>
      <c r="BQ6" s="10">
        <v>2</v>
      </c>
      <c r="BR6" s="10">
        <v>0</v>
      </c>
      <c r="BS6" s="10">
        <v>2</v>
      </c>
      <c r="BT6" s="10">
        <v>0</v>
      </c>
      <c r="BU6" s="10">
        <v>0</v>
      </c>
      <c r="BV6" s="10">
        <v>2</v>
      </c>
      <c r="BW6" s="10">
        <v>3</v>
      </c>
      <c r="BX6" s="10">
        <v>3</v>
      </c>
      <c r="BY6" s="10">
        <v>3</v>
      </c>
      <c r="BZ6" s="10">
        <v>4</v>
      </c>
      <c r="CA6" s="10">
        <v>4</v>
      </c>
      <c r="CB6" s="10">
        <v>4</v>
      </c>
      <c r="CC6" s="10">
        <v>4</v>
      </c>
      <c r="CD6" s="10">
        <v>0</v>
      </c>
      <c r="CE6" s="10">
        <v>2</v>
      </c>
      <c r="CF6" s="10">
        <v>2</v>
      </c>
      <c r="CG6" s="10">
        <v>0</v>
      </c>
      <c r="CH6" s="10">
        <v>3</v>
      </c>
      <c r="CI6" s="10">
        <v>5</v>
      </c>
      <c r="CJ6" s="10">
        <v>0</v>
      </c>
      <c r="CK6" s="10">
        <v>0</v>
      </c>
      <c r="CL6" s="10">
        <v>0</v>
      </c>
      <c r="CM6" s="10">
        <v>2</v>
      </c>
      <c r="CN6" s="10">
        <v>2</v>
      </c>
      <c r="CO6" s="10">
        <v>2</v>
      </c>
      <c r="CP6" s="10">
        <v>2</v>
      </c>
      <c r="CQ6" s="10">
        <v>4</v>
      </c>
      <c r="CR6" s="10">
        <v>5</v>
      </c>
      <c r="CS6" s="10">
        <v>3</v>
      </c>
      <c r="CT6" s="10">
        <v>0</v>
      </c>
      <c r="CU6" s="10">
        <v>2</v>
      </c>
      <c r="CV6" s="10">
        <v>2</v>
      </c>
      <c r="CW6" s="8">
        <f t="shared" ref="CW6:CW38" si="8">INT(F6*1000)</f>
        <v>15100</v>
      </c>
      <c r="CY6">
        <f t="shared" ref="CY6:DN24" si="9">G6+1</f>
        <v>5</v>
      </c>
      <c r="CZ6">
        <f t="shared" si="6"/>
        <v>6</v>
      </c>
      <c r="DA6">
        <f t="shared" si="6"/>
        <v>6</v>
      </c>
      <c r="DB6">
        <f t="shared" si="6"/>
        <v>3</v>
      </c>
      <c r="DC6">
        <f t="shared" si="6"/>
        <v>1</v>
      </c>
      <c r="DD6">
        <f t="shared" si="6"/>
        <v>3</v>
      </c>
      <c r="DE6">
        <f t="shared" si="6"/>
        <v>1</v>
      </c>
      <c r="DF6">
        <f t="shared" si="6"/>
        <v>6</v>
      </c>
      <c r="DG6">
        <f t="shared" si="6"/>
        <v>6</v>
      </c>
      <c r="DH6">
        <f t="shared" si="6"/>
        <v>5</v>
      </c>
      <c r="DI6">
        <f t="shared" si="6"/>
        <v>3</v>
      </c>
      <c r="DJ6">
        <f t="shared" si="6"/>
        <v>3</v>
      </c>
      <c r="DK6">
        <f t="shared" si="6"/>
        <v>3</v>
      </c>
      <c r="DL6">
        <f t="shared" si="6"/>
        <v>1</v>
      </c>
      <c r="DM6">
        <f t="shared" si="6"/>
        <v>6</v>
      </c>
      <c r="DN6">
        <f t="shared" si="6"/>
        <v>5</v>
      </c>
      <c r="DO6">
        <f t="shared" si="6"/>
        <v>3</v>
      </c>
      <c r="DP6">
        <f t="shared" si="6"/>
        <v>1</v>
      </c>
      <c r="DQ6">
        <f t="shared" si="6"/>
        <v>1</v>
      </c>
      <c r="DR6">
        <f t="shared" si="6"/>
        <v>6</v>
      </c>
      <c r="DS6">
        <f t="shared" si="6"/>
        <v>6</v>
      </c>
      <c r="DT6">
        <f t="shared" si="6"/>
        <v>6</v>
      </c>
      <c r="DU6">
        <f t="shared" si="6"/>
        <v>6</v>
      </c>
      <c r="DV6">
        <f t="shared" si="6"/>
        <v>1</v>
      </c>
      <c r="DW6">
        <f t="shared" si="6"/>
        <v>6</v>
      </c>
      <c r="DX6">
        <f t="shared" si="6"/>
        <v>1</v>
      </c>
      <c r="DY6">
        <f t="shared" si="6"/>
        <v>4</v>
      </c>
      <c r="DZ6">
        <f t="shared" si="6"/>
        <v>3</v>
      </c>
      <c r="EA6">
        <f t="shared" si="6"/>
        <v>3</v>
      </c>
      <c r="EB6">
        <f t="shared" si="6"/>
        <v>3</v>
      </c>
      <c r="EC6">
        <f t="shared" si="6"/>
        <v>3</v>
      </c>
      <c r="ED6">
        <f t="shared" si="6"/>
        <v>4</v>
      </c>
      <c r="EE6">
        <f t="shared" si="6"/>
        <v>1</v>
      </c>
      <c r="EF6">
        <f t="shared" si="6"/>
        <v>1</v>
      </c>
      <c r="EG6">
        <f t="shared" si="6"/>
        <v>5</v>
      </c>
      <c r="EH6">
        <f t="shared" si="6"/>
        <v>3</v>
      </c>
      <c r="EI6">
        <f t="shared" si="6"/>
        <v>3</v>
      </c>
      <c r="EJ6">
        <f t="shared" si="6"/>
        <v>3</v>
      </c>
      <c r="EK6">
        <f t="shared" si="6"/>
        <v>1</v>
      </c>
      <c r="EL6">
        <f t="shared" si="6"/>
        <v>1</v>
      </c>
      <c r="EM6">
        <f t="shared" si="6"/>
        <v>3</v>
      </c>
      <c r="EN6">
        <f t="shared" si="6"/>
        <v>3</v>
      </c>
      <c r="EO6">
        <f t="shared" si="6"/>
        <v>1</v>
      </c>
      <c r="EP6">
        <f t="shared" si="6"/>
        <v>1</v>
      </c>
      <c r="EQ6">
        <f t="shared" si="6"/>
        <v>1</v>
      </c>
      <c r="ER6">
        <f t="shared" si="6"/>
        <v>5</v>
      </c>
      <c r="ES6">
        <f t="shared" si="6"/>
        <v>3</v>
      </c>
      <c r="ET6">
        <f t="shared" si="6"/>
        <v>3</v>
      </c>
      <c r="EU6">
        <f t="shared" si="6"/>
        <v>1</v>
      </c>
      <c r="EV6">
        <f t="shared" si="6"/>
        <v>1</v>
      </c>
      <c r="EW6">
        <f t="shared" si="6"/>
        <v>3</v>
      </c>
      <c r="EX6">
        <f t="shared" si="6"/>
        <v>1</v>
      </c>
      <c r="EY6">
        <f t="shared" si="6"/>
        <v>1</v>
      </c>
      <c r="EZ6">
        <f t="shared" si="6"/>
        <v>6</v>
      </c>
      <c r="FA6">
        <f t="shared" si="6"/>
        <v>4</v>
      </c>
      <c r="FB6">
        <f t="shared" si="6"/>
        <v>1</v>
      </c>
      <c r="FC6">
        <f t="shared" si="6"/>
        <v>6</v>
      </c>
      <c r="FD6">
        <f t="shared" si="6"/>
        <v>3</v>
      </c>
      <c r="FE6">
        <f t="shared" si="6"/>
        <v>3</v>
      </c>
      <c r="FF6">
        <f t="shared" si="6"/>
        <v>4</v>
      </c>
      <c r="FG6">
        <f t="shared" si="6"/>
        <v>1</v>
      </c>
      <c r="FH6">
        <f t="shared" si="6"/>
        <v>1</v>
      </c>
      <c r="FI6">
        <f t="shared" si="6"/>
        <v>3</v>
      </c>
      <c r="FJ6">
        <f t="shared" si="6"/>
        <v>1</v>
      </c>
      <c r="FK6">
        <f t="shared" si="6"/>
        <v>3</v>
      </c>
      <c r="FL6">
        <f t="shared" si="7"/>
        <v>1</v>
      </c>
      <c r="FM6">
        <f t="shared" si="7"/>
        <v>1</v>
      </c>
      <c r="FN6">
        <f t="shared" si="7"/>
        <v>3</v>
      </c>
      <c r="FO6">
        <f t="shared" si="7"/>
        <v>4</v>
      </c>
      <c r="FP6">
        <f t="shared" si="7"/>
        <v>4</v>
      </c>
      <c r="FQ6">
        <f t="shared" si="7"/>
        <v>4</v>
      </c>
      <c r="FR6">
        <f t="shared" si="7"/>
        <v>5</v>
      </c>
      <c r="FS6">
        <f t="shared" si="7"/>
        <v>5</v>
      </c>
      <c r="FT6">
        <f t="shared" si="7"/>
        <v>5</v>
      </c>
      <c r="FU6">
        <f t="shared" si="7"/>
        <v>5</v>
      </c>
      <c r="FV6">
        <f t="shared" si="7"/>
        <v>1</v>
      </c>
      <c r="FW6">
        <f t="shared" si="7"/>
        <v>3</v>
      </c>
      <c r="FX6">
        <f t="shared" si="7"/>
        <v>3</v>
      </c>
      <c r="FY6">
        <f t="shared" si="7"/>
        <v>1</v>
      </c>
      <c r="FZ6">
        <f t="shared" si="7"/>
        <v>4</v>
      </c>
      <c r="GA6">
        <f t="shared" si="7"/>
        <v>6</v>
      </c>
      <c r="GB6">
        <f t="shared" si="7"/>
        <v>1</v>
      </c>
      <c r="GC6">
        <f t="shared" si="7"/>
        <v>1</v>
      </c>
      <c r="GD6">
        <f t="shared" si="7"/>
        <v>1</v>
      </c>
      <c r="GE6">
        <f t="shared" si="7"/>
        <v>3</v>
      </c>
      <c r="GF6">
        <f t="shared" si="7"/>
        <v>3</v>
      </c>
      <c r="GG6">
        <f t="shared" si="7"/>
        <v>3</v>
      </c>
      <c r="GH6">
        <f t="shared" si="7"/>
        <v>3</v>
      </c>
      <c r="GI6">
        <f t="shared" si="7"/>
        <v>5</v>
      </c>
      <c r="GJ6">
        <f t="shared" si="7"/>
        <v>6</v>
      </c>
      <c r="GK6">
        <f t="shared" si="7"/>
        <v>4</v>
      </c>
      <c r="GL6">
        <f t="shared" si="7"/>
        <v>1</v>
      </c>
      <c r="GM6">
        <f t="shared" si="7"/>
        <v>3</v>
      </c>
      <c r="GN6">
        <f t="shared" si="7"/>
        <v>3</v>
      </c>
      <c r="GO6">
        <f t="shared" si="4"/>
        <v>15100</v>
      </c>
    </row>
    <row r="7" spans="1:197" x14ac:dyDescent="0.3">
      <c r="A7" s="10" t="s">
        <v>115</v>
      </c>
      <c r="B7" s="10">
        <v>468</v>
      </c>
      <c r="C7" s="11">
        <v>2.5</v>
      </c>
      <c r="D7" s="11">
        <v>2.5</v>
      </c>
      <c r="E7" s="10">
        <v>30</v>
      </c>
      <c r="F7" s="17">
        <f t="shared" si="5"/>
        <v>15.6</v>
      </c>
      <c r="G7" s="10">
        <v>5</v>
      </c>
      <c r="H7" s="10">
        <v>5</v>
      </c>
      <c r="I7" s="10">
        <v>5</v>
      </c>
      <c r="J7" s="10">
        <v>0</v>
      </c>
      <c r="K7" s="10">
        <v>0</v>
      </c>
      <c r="L7" s="10">
        <v>5</v>
      </c>
      <c r="M7" s="10">
        <v>0</v>
      </c>
      <c r="N7" s="10">
        <v>4</v>
      </c>
      <c r="O7" s="10">
        <v>5</v>
      </c>
      <c r="P7" s="10">
        <v>0</v>
      </c>
      <c r="Q7" s="10">
        <v>0</v>
      </c>
      <c r="R7" s="10">
        <v>3</v>
      </c>
      <c r="S7" s="10">
        <v>3</v>
      </c>
      <c r="T7" s="10">
        <v>0</v>
      </c>
      <c r="U7" s="10">
        <v>1</v>
      </c>
      <c r="V7" s="10">
        <v>1</v>
      </c>
      <c r="W7" s="10">
        <v>2</v>
      </c>
      <c r="X7" s="10">
        <v>4</v>
      </c>
      <c r="Y7" s="10">
        <v>4</v>
      </c>
      <c r="Z7" s="10">
        <v>5</v>
      </c>
      <c r="AA7" s="10">
        <v>5</v>
      </c>
      <c r="AB7" s="10">
        <v>5</v>
      </c>
      <c r="AC7" s="10">
        <v>5</v>
      </c>
      <c r="AD7" s="10">
        <v>5</v>
      </c>
      <c r="AE7" s="10">
        <v>4</v>
      </c>
      <c r="AF7" s="10">
        <v>0</v>
      </c>
      <c r="AG7" s="10">
        <v>4</v>
      </c>
      <c r="AH7" s="10">
        <v>0</v>
      </c>
      <c r="AI7" s="10">
        <v>0</v>
      </c>
      <c r="AJ7" s="10">
        <v>0</v>
      </c>
      <c r="AK7" s="10">
        <v>0</v>
      </c>
      <c r="AL7" s="10">
        <v>4</v>
      </c>
      <c r="AM7" s="10">
        <v>0</v>
      </c>
      <c r="AN7" s="10">
        <v>0</v>
      </c>
      <c r="AO7" s="10">
        <v>5</v>
      </c>
      <c r="AP7" s="10">
        <v>0</v>
      </c>
      <c r="AQ7" s="10">
        <v>3</v>
      </c>
      <c r="AR7" s="10">
        <v>3</v>
      </c>
      <c r="AS7" s="10">
        <v>4</v>
      </c>
      <c r="AT7" s="10">
        <v>0</v>
      </c>
      <c r="AU7" s="10">
        <v>3</v>
      </c>
      <c r="AV7" s="10">
        <v>0</v>
      </c>
      <c r="AW7" s="10">
        <v>0</v>
      </c>
      <c r="AX7" s="10">
        <v>0</v>
      </c>
      <c r="AY7" s="10">
        <v>5</v>
      </c>
      <c r="AZ7" s="10">
        <v>0</v>
      </c>
      <c r="BA7" s="10">
        <v>4</v>
      </c>
      <c r="BB7" s="10">
        <v>3</v>
      </c>
      <c r="BC7" s="10">
        <v>0</v>
      </c>
      <c r="BD7" s="10">
        <v>4</v>
      </c>
      <c r="BE7" s="10">
        <v>0</v>
      </c>
      <c r="BF7" s="10">
        <v>4</v>
      </c>
      <c r="BG7" s="10">
        <v>0</v>
      </c>
      <c r="BH7" s="10">
        <v>4</v>
      </c>
      <c r="BI7" s="10">
        <v>0</v>
      </c>
      <c r="BJ7" s="10">
        <v>3</v>
      </c>
      <c r="BK7" s="10">
        <v>4</v>
      </c>
      <c r="BL7" s="10">
        <v>3</v>
      </c>
      <c r="BM7" s="10">
        <v>4</v>
      </c>
      <c r="BN7" s="10">
        <v>4</v>
      </c>
      <c r="BO7" s="10">
        <v>0</v>
      </c>
      <c r="BP7" s="10">
        <v>0</v>
      </c>
      <c r="BQ7" s="10">
        <v>4</v>
      </c>
      <c r="BR7" s="10">
        <v>5</v>
      </c>
      <c r="BS7" s="10">
        <v>5</v>
      </c>
      <c r="BT7" s="10">
        <v>4</v>
      </c>
      <c r="BU7" s="10">
        <v>0</v>
      </c>
      <c r="BV7" s="10">
        <v>4</v>
      </c>
      <c r="BW7" s="10">
        <v>0</v>
      </c>
      <c r="BX7" s="10">
        <v>0</v>
      </c>
      <c r="BY7" s="10">
        <v>0</v>
      </c>
      <c r="BZ7" s="10">
        <v>0</v>
      </c>
      <c r="CA7" s="10">
        <v>4</v>
      </c>
      <c r="CB7" s="10">
        <v>4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5</v>
      </c>
      <c r="CI7" s="10">
        <v>5</v>
      </c>
      <c r="CJ7" s="10">
        <v>0</v>
      </c>
      <c r="CK7" s="10">
        <v>4</v>
      </c>
      <c r="CL7" s="10">
        <v>5</v>
      </c>
      <c r="CM7" s="10">
        <v>0</v>
      </c>
      <c r="CN7" s="10">
        <v>5</v>
      </c>
      <c r="CO7" s="10">
        <v>0</v>
      </c>
      <c r="CP7" s="10">
        <v>4</v>
      </c>
      <c r="CQ7" s="10">
        <v>5</v>
      </c>
      <c r="CR7" s="10">
        <v>4</v>
      </c>
      <c r="CS7" s="10">
        <v>0</v>
      </c>
      <c r="CT7" s="10">
        <v>0</v>
      </c>
      <c r="CU7" s="10">
        <v>1</v>
      </c>
      <c r="CV7" s="10">
        <v>4</v>
      </c>
      <c r="CW7" s="8">
        <f t="shared" si="8"/>
        <v>15600</v>
      </c>
      <c r="CY7">
        <f t="shared" si="9"/>
        <v>6</v>
      </c>
      <c r="CZ7">
        <f t="shared" si="6"/>
        <v>6</v>
      </c>
      <c r="DA7">
        <f t="shared" si="6"/>
        <v>6</v>
      </c>
      <c r="DB7">
        <f t="shared" si="6"/>
        <v>1</v>
      </c>
      <c r="DC7">
        <f t="shared" si="6"/>
        <v>1</v>
      </c>
      <c r="DD7">
        <f t="shared" si="6"/>
        <v>6</v>
      </c>
      <c r="DE7">
        <f t="shared" si="6"/>
        <v>1</v>
      </c>
      <c r="DF7">
        <f t="shared" si="6"/>
        <v>5</v>
      </c>
      <c r="DG7">
        <f t="shared" si="6"/>
        <v>6</v>
      </c>
      <c r="DH7">
        <f t="shared" si="6"/>
        <v>1</v>
      </c>
      <c r="DI7">
        <f t="shared" si="6"/>
        <v>1</v>
      </c>
      <c r="DJ7">
        <f t="shared" si="6"/>
        <v>4</v>
      </c>
      <c r="DK7">
        <f t="shared" si="6"/>
        <v>4</v>
      </c>
      <c r="DL7">
        <f t="shared" si="6"/>
        <v>1</v>
      </c>
      <c r="DM7">
        <f t="shared" si="6"/>
        <v>2</v>
      </c>
      <c r="DN7">
        <f t="shared" si="6"/>
        <v>2</v>
      </c>
      <c r="DO7">
        <f t="shared" si="6"/>
        <v>3</v>
      </c>
      <c r="DP7">
        <f t="shared" si="6"/>
        <v>5</v>
      </c>
      <c r="DQ7">
        <f t="shared" si="6"/>
        <v>5</v>
      </c>
      <c r="DR7">
        <f t="shared" si="6"/>
        <v>6</v>
      </c>
      <c r="DS7">
        <f t="shared" si="6"/>
        <v>6</v>
      </c>
      <c r="DT7">
        <f t="shared" si="6"/>
        <v>6</v>
      </c>
      <c r="DU7">
        <f t="shared" si="6"/>
        <v>6</v>
      </c>
      <c r="DV7">
        <f t="shared" si="6"/>
        <v>6</v>
      </c>
      <c r="DW7">
        <f t="shared" si="6"/>
        <v>5</v>
      </c>
      <c r="DX7">
        <f t="shared" si="6"/>
        <v>1</v>
      </c>
      <c r="DY7">
        <f t="shared" si="6"/>
        <v>5</v>
      </c>
      <c r="DZ7">
        <f t="shared" si="6"/>
        <v>1</v>
      </c>
      <c r="EA7">
        <f t="shared" si="6"/>
        <v>1</v>
      </c>
      <c r="EB7">
        <f t="shared" si="6"/>
        <v>1</v>
      </c>
      <c r="EC7">
        <f t="shared" si="6"/>
        <v>1</v>
      </c>
      <c r="ED7">
        <f t="shared" si="6"/>
        <v>5</v>
      </c>
      <c r="EE7">
        <f t="shared" si="6"/>
        <v>1</v>
      </c>
      <c r="EF7">
        <f t="shared" si="6"/>
        <v>1</v>
      </c>
      <c r="EG7">
        <f t="shared" si="6"/>
        <v>6</v>
      </c>
      <c r="EH7">
        <f t="shared" si="6"/>
        <v>1</v>
      </c>
      <c r="EI7">
        <f t="shared" si="6"/>
        <v>4</v>
      </c>
      <c r="EJ7">
        <f t="shared" si="6"/>
        <v>4</v>
      </c>
      <c r="EK7">
        <f t="shared" si="6"/>
        <v>5</v>
      </c>
      <c r="EL7">
        <f t="shared" si="6"/>
        <v>1</v>
      </c>
      <c r="EM7">
        <f t="shared" si="6"/>
        <v>4</v>
      </c>
      <c r="EN7">
        <f t="shared" si="6"/>
        <v>1</v>
      </c>
      <c r="EO7">
        <f t="shared" si="6"/>
        <v>1</v>
      </c>
      <c r="EP7">
        <f t="shared" si="6"/>
        <v>1</v>
      </c>
      <c r="EQ7">
        <f t="shared" si="6"/>
        <v>6</v>
      </c>
      <c r="ER7">
        <f t="shared" si="6"/>
        <v>1</v>
      </c>
      <c r="ES7">
        <f t="shared" si="6"/>
        <v>5</v>
      </c>
      <c r="ET7">
        <f t="shared" si="6"/>
        <v>4</v>
      </c>
      <c r="EU7">
        <f t="shared" si="6"/>
        <v>1</v>
      </c>
      <c r="EV7">
        <f t="shared" si="6"/>
        <v>5</v>
      </c>
      <c r="EW7">
        <f t="shared" si="6"/>
        <v>1</v>
      </c>
      <c r="EX7">
        <f t="shared" si="6"/>
        <v>5</v>
      </c>
      <c r="EY7">
        <f t="shared" si="6"/>
        <v>1</v>
      </c>
      <c r="EZ7">
        <f t="shared" si="6"/>
        <v>5</v>
      </c>
      <c r="FA7">
        <f t="shared" si="6"/>
        <v>1</v>
      </c>
      <c r="FB7">
        <f t="shared" si="6"/>
        <v>4</v>
      </c>
      <c r="FC7">
        <f t="shared" si="6"/>
        <v>5</v>
      </c>
      <c r="FD7">
        <f t="shared" si="6"/>
        <v>4</v>
      </c>
      <c r="FE7">
        <f t="shared" si="6"/>
        <v>5</v>
      </c>
      <c r="FF7">
        <f t="shared" si="6"/>
        <v>5</v>
      </c>
      <c r="FG7">
        <f t="shared" si="6"/>
        <v>1</v>
      </c>
      <c r="FH7">
        <f t="shared" si="6"/>
        <v>1</v>
      </c>
      <c r="FI7">
        <f t="shared" si="6"/>
        <v>5</v>
      </c>
      <c r="FJ7">
        <f t="shared" si="6"/>
        <v>6</v>
      </c>
      <c r="FK7">
        <f t="shared" si="6"/>
        <v>6</v>
      </c>
      <c r="FL7">
        <f t="shared" si="7"/>
        <v>5</v>
      </c>
      <c r="FM7">
        <f t="shared" si="7"/>
        <v>1</v>
      </c>
      <c r="FN7">
        <f t="shared" si="7"/>
        <v>5</v>
      </c>
      <c r="FO7">
        <f t="shared" si="7"/>
        <v>1</v>
      </c>
      <c r="FP7">
        <f t="shared" si="7"/>
        <v>1</v>
      </c>
      <c r="FQ7">
        <f t="shared" si="7"/>
        <v>1</v>
      </c>
      <c r="FR7">
        <f t="shared" si="7"/>
        <v>1</v>
      </c>
      <c r="FS7">
        <f t="shared" si="7"/>
        <v>5</v>
      </c>
      <c r="FT7">
        <f t="shared" si="7"/>
        <v>5</v>
      </c>
      <c r="FU7">
        <f t="shared" si="7"/>
        <v>1</v>
      </c>
      <c r="FV7">
        <f t="shared" si="7"/>
        <v>1</v>
      </c>
      <c r="FW7">
        <f t="shared" si="7"/>
        <v>1</v>
      </c>
      <c r="FX7">
        <f t="shared" si="7"/>
        <v>1</v>
      </c>
      <c r="FY7">
        <f t="shared" si="7"/>
        <v>1</v>
      </c>
      <c r="FZ7">
        <f t="shared" si="7"/>
        <v>6</v>
      </c>
      <c r="GA7">
        <f t="shared" si="7"/>
        <v>6</v>
      </c>
      <c r="GB7">
        <f t="shared" si="7"/>
        <v>1</v>
      </c>
      <c r="GC7">
        <f t="shared" si="7"/>
        <v>5</v>
      </c>
      <c r="GD7">
        <f t="shared" si="7"/>
        <v>6</v>
      </c>
      <c r="GE7">
        <f t="shared" si="7"/>
        <v>1</v>
      </c>
      <c r="GF7">
        <f t="shared" si="7"/>
        <v>6</v>
      </c>
      <c r="GG7">
        <f t="shared" si="7"/>
        <v>1</v>
      </c>
      <c r="GH7">
        <f t="shared" si="7"/>
        <v>5</v>
      </c>
      <c r="GI7">
        <f t="shared" si="7"/>
        <v>6</v>
      </c>
      <c r="GJ7">
        <f t="shared" si="7"/>
        <v>5</v>
      </c>
      <c r="GK7">
        <f t="shared" si="7"/>
        <v>1</v>
      </c>
      <c r="GL7">
        <f t="shared" si="7"/>
        <v>1</v>
      </c>
      <c r="GM7">
        <f t="shared" si="7"/>
        <v>2</v>
      </c>
      <c r="GN7">
        <f t="shared" si="7"/>
        <v>5</v>
      </c>
      <c r="GO7">
        <f t="shared" si="4"/>
        <v>15600</v>
      </c>
    </row>
    <row r="8" spans="1:197" x14ac:dyDescent="0.3">
      <c r="A8" s="10" t="s">
        <v>116</v>
      </c>
      <c r="B8" s="10">
        <v>950</v>
      </c>
      <c r="C8" s="11">
        <v>4</v>
      </c>
      <c r="D8" s="11">
        <v>4</v>
      </c>
      <c r="E8" s="10">
        <v>30</v>
      </c>
      <c r="F8" s="17">
        <f t="shared" si="5"/>
        <v>31.666666666666668</v>
      </c>
      <c r="G8" s="10">
        <v>4</v>
      </c>
      <c r="H8" s="10">
        <v>5</v>
      </c>
      <c r="I8" s="10">
        <v>5</v>
      </c>
      <c r="J8" s="10">
        <v>2</v>
      </c>
      <c r="K8" s="10">
        <v>0</v>
      </c>
      <c r="L8" s="10">
        <v>4</v>
      </c>
      <c r="M8" s="10">
        <v>0</v>
      </c>
      <c r="N8" s="10">
        <v>5</v>
      </c>
      <c r="O8" s="10">
        <v>5</v>
      </c>
      <c r="P8" s="10">
        <v>4</v>
      </c>
      <c r="Q8" s="10">
        <v>2</v>
      </c>
      <c r="R8" s="10">
        <v>0</v>
      </c>
      <c r="S8" s="10">
        <v>0</v>
      </c>
      <c r="T8" s="10">
        <v>1</v>
      </c>
      <c r="U8" s="10">
        <v>0</v>
      </c>
      <c r="V8" s="10">
        <v>0</v>
      </c>
      <c r="W8" s="10">
        <v>1</v>
      </c>
      <c r="X8" s="10">
        <v>0</v>
      </c>
      <c r="Y8" s="10">
        <v>4</v>
      </c>
      <c r="Z8" s="10">
        <v>5</v>
      </c>
      <c r="AA8" s="10">
        <v>5</v>
      </c>
      <c r="AB8" s="10">
        <v>5</v>
      </c>
      <c r="AC8" s="10">
        <v>5</v>
      </c>
      <c r="AD8" s="10">
        <v>5</v>
      </c>
      <c r="AE8" s="10">
        <v>5</v>
      </c>
      <c r="AF8" s="10">
        <v>0</v>
      </c>
      <c r="AG8" s="10">
        <v>0</v>
      </c>
      <c r="AH8" s="10">
        <v>2</v>
      </c>
      <c r="AI8" s="10">
        <v>0</v>
      </c>
      <c r="AJ8" s="10">
        <v>0</v>
      </c>
      <c r="AK8" s="10">
        <v>2</v>
      </c>
      <c r="AL8" s="10">
        <v>0</v>
      </c>
      <c r="AM8" s="10">
        <v>0</v>
      </c>
      <c r="AN8" s="10">
        <v>0</v>
      </c>
      <c r="AO8" s="10">
        <v>5</v>
      </c>
      <c r="AP8" s="10">
        <v>1</v>
      </c>
      <c r="AQ8" s="10">
        <v>0</v>
      </c>
      <c r="AR8" s="10">
        <v>0</v>
      </c>
      <c r="AS8" s="10">
        <v>1</v>
      </c>
      <c r="AT8" s="10">
        <v>0</v>
      </c>
      <c r="AU8" s="10">
        <v>0</v>
      </c>
      <c r="AV8" s="10">
        <v>0</v>
      </c>
      <c r="AW8" s="10">
        <v>0</v>
      </c>
      <c r="AX8" s="10">
        <v>3</v>
      </c>
      <c r="AY8" s="10">
        <v>5</v>
      </c>
      <c r="AZ8" s="10">
        <v>1</v>
      </c>
      <c r="BA8" s="10">
        <v>0</v>
      </c>
      <c r="BB8" s="10">
        <v>2</v>
      </c>
      <c r="BC8" s="10">
        <v>4</v>
      </c>
      <c r="BD8" s="10">
        <v>0</v>
      </c>
      <c r="BE8" s="10">
        <v>2</v>
      </c>
      <c r="BF8" s="10">
        <v>0</v>
      </c>
      <c r="BG8" s="10">
        <v>0</v>
      </c>
      <c r="BH8" s="10">
        <v>4</v>
      </c>
      <c r="BI8" s="10">
        <v>0</v>
      </c>
      <c r="BJ8" s="10">
        <v>5</v>
      </c>
      <c r="BK8" s="10">
        <v>5</v>
      </c>
      <c r="BL8" s="10">
        <v>0</v>
      </c>
      <c r="BM8" s="10">
        <v>0</v>
      </c>
      <c r="BN8" s="10">
        <v>5</v>
      </c>
      <c r="BO8" s="10">
        <v>5</v>
      </c>
      <c r="BP8" s="10">
        <v>0</v>
      </c>
      <c r="BQ8" s="10">
        <v>1</v>
      </c>
      <c r="BR8" s="10">
        <v>5</v>
      </c>
      <c r="BS8" s="10">
        <v>1</v>
      </c>
      <c r="BT8" s="10">
        <v>1</v>
      </c>
      <c r="BU8" s="10">
        <v>0</v>
      </c>
      <c r="BV8" s="10">
        <v>0</v>
      </c>
      <c r="BW8" s="10">
        <v>0</v>
      </c>
      <c r="BX8" s="10">
        <v>4</v>
      </c>
      <c r="BY8" s="10">
        <v>0</v>
      </c>
      <c r="BZ8" s="10">
        <v>2</v>
      </c>
      <c r="CA8" s="10">
        <v>1</v>
      </c>
      <c r="CB8" s="10">
        <v>2</v>
      </c>
      <c r="CC8" s="10">
        <v>1</v>
      </c>
      <c r="CD8" s="10">
        <v>0</v>
      </c>
      <c r="CE8" s="10">
        <v>0</v>
      </c>
      <c r="CF8" s="10">
        <v>0</v>
      </c>
      <c r="CG8" s="10">
        <v>2</v>
      </c>
      <c r="CH8" s="10">
        <v>5</v>
      </c>
      <c r="CI8" s="10">
        <v>5</v>
      </c>
      <c r="CJ8" s="10">
        <v>0</v>
      </c>
      <c r="CK8" s="10">
        <v>5</v>
      </c>
      <c r="CL8" s="10">
        <v>0</v>
      </c>
      <c r="CM8" s="10">
        <v>2</v>
      </c>
      <c r="CN8" s="10">
        <v>1</v>
      </c>
      <c r="CO8" s="10">
        <v>0</v>
      </c>
      <c r="CP8" s="10">
        <v>1</v>
      </c>
      <c r="CQ8" s="10">
        <v>0</v>
      </c>
      <c r="CR8" s="10">
        <v>4</v>
      </c>
      <c r="CS8" s="10">
        <v>1</v>
      </c>
      <c r="CT8" s="10">
        <v>0</v>
      </c>
      <c r="CU8" s="10">
        <v>0</v>
      </c>
      <c r="CV8" s="10">
        <v>4</v>
      </c>
      <c r="CW8" s="8">
        <f t="shared" si="8"/>
        <v>31666</v>
      </c>
      <c r="CY8">
        <f t="shared" si="9"/>
        <v>5</v>
      </c>
      <c r="CZ8">
        <f t="shared" si="6"/>
        <v>6</v>
      </c>
      <c r="DA8">
        <f t="shared" si="6"/>
        <v>6</v>
      </c>
      <c r="DB8">
        <f t="shared" si="6"/>
        <v>3</v>
      </c>
      <c r="DC8">
        <f t="shared" si="6"/>
        <v>1</v>
      </c>
      <c r="DD8">
        <f t="shared" si="6"/>
        <v>5</v>
      </c>
      <c r="DE8">
        <f t="shared" si="6"/>
        <v>1</v>
      </c>
      <c r="DF8">
        <f t="shared" si="6"/>
        <v>6</v>
      </c>
      <c r="DG8">
        <f t="shared" si="6"/>
        <v>6</v>
      </c>
      <c r="DH8">
        <f t="shared" si="6"/>
        <v>5</v>
      </c>
      <c r="DI8">
        <f t="shared" si="6"/>
        <v>3</v>
      </c>
      <c r="DJ8">
        <f t="shared" si="6"/>
        <v>1</v>
      </c>
      <c r="DK8">
        <f t="shared" si="6"/>
        <v>1</v>
      </c>
      <c r="DL8">
        <f t="shared" si="6"/>
        <v>2</v>
      </c>
      <c r="DM8">
        <f t="shared" si="6"/>
        <v>1</v>
      </c>
      <c r="DN8">
        <f t="shared" si="6"/>
        <v>1</v>
      </c>
      <c r="DO8">
        <f t="shared" si="6"/>
        <v>2</v>
      </c>
      <c r="DP8">
        <f t="shared" si="6"/>
        <v>1</v>
      </c>
      <c r="DQ8">
        <f t="shared" si="6"/>
        <v>5</v>
      </c>
      <c r="DR8">
        <f t="shared" si="6"/>
        <v>6</v>
      </c>
      <c r="DS8">
        <f t="shared" si="6"/>
        <v>6</v>
      </c>
      <c r="DT8">
        <f t="shared" si="6"/>
        <v>6</v>
      </c>
      <c r="DU8">
        <f t="shared" si="6"/>
        <v>6</v>
      </c>
      <c r="DV8">
        <f t="shared" si="6"/>
        <v>6</v>
      </c>
      <c r="DW8">
        <f t="shared" si="6"/>
        <v>6</v>
      </c>
      <c r="DX8">
        <f t="shared" si="6"/>
        <v>1</v>
      </c>
      <c r="DY8">
        <f t="shared" si="6"/>
        <v>1</v>
      </c>
      <c r="DZ8">
        <f t="shared" si="6"/>
        <v>3</v>
      </c>
      <c r="EA8">
        <f t="shared" si="6"/>
        <v>1</v>
      </c>
      <c r="EB8">
        <f t="shared" si="6"/>
        <v>1</v>
      </c>
      <c r="EC8">
        <f t="shared" si="6"/>
        <v>3</v>
      </c>
      <c r="ED8">
        <f t="shared" si="6"/>
        <v>1</v>
      </c>
      <c r="EE8">
        <f t="shared" si="6"/>
        <v>1</v>
      </c>
      <c r="EF8">
        <f t="shared" si="6"/>
        <v>1</v>
      </c>
      <c r="EG8">
        <f t="shared" si="6"/>
        <v>6</v>
      </c>
      <c r="EH8">
        <f t="shared" si="6"/>
        <v>2</v>
      </c>
      <c r="EI8">
        <f t="shared" si="6"/>
        <v>1</v>
      </c>
      <c r="EJ8">
        <f t="shared" si="6"/>
        <v>1</v>
      </c>
      <c r="EK8">
        <f t="shared" si="6"/>
        <v>2</v>
      </c>
      <c r="EL8">
        <f t="shared" si="6"/>
        <v>1</v>
      </c>
      <c r="EM8">
        <f t="shared" si="6"/>
        <v>1</v>
      </c>
      <c r="EN8">
        <f t="shared" si="6"/>
        <v>1</v>
      </c>
      <c r="EO8">
        <f t="shared" si="6"/>
        <v>1</v>
      </c>
      <c r="EP8">
        <f t="shared" si="6"/>
        <v>4</v>
      </c>
      <c r="EQ8">
        <f t="shared" si="6"/>
        <v>6</v>
      </c>
      <c r="ER8">
        <f t="shared" si="6"/>
        <v>2</v>
      </c>
      <c r="ES8">
        <f t="shared" si="6"/>
        <v>1</v>
      </c>
      <c r="ET8">
        <f t="shared" si="6"/>
        <v>3</v>
      </c>
      <c r="EU8">
        <f t="shared" si="6"/>
        <v>5</v>
      </c>
      <c r="EV8">
        <f t="shared" si="6"/>
        <v>1</v>
      </c>
      <c r="EW8">
        <f t="shared" si="6"/>
        <v>3</v>
      </c>
      <c r="EX8">
        <f t="shared" si="6"/>
        <v>1</v>
      </c>
      <c r="EY8">
        <f t="shared" si="6"/>
        <v>1</v>
      </c>
      <c r="EZ8">
        <f t="shared" si="6"/>
        <v>5</v>
      </c>
      <c r="FA8">
        <f t="shared" si="6"/>
        <v>1</v>
      </c>
      <c r="FB8">
        <f t="shared" si="6"/>
        <v>6</v>
      </c>
      <c r="FC8">
        <f t="shared" si="6"/>
        <v>6</v>
      </c>
      <c r="FD8">
        <f t="shared" si="6"/>
        <v>1</v>
      </c>
      <c r="FE8">
        <f t="shared" si="6"/>
        <v>1</v>
      </c>
      <c r="FF8">
        <f t="shared" si="6"/>
        <v>6</v>
      </c>
      <c r="FG8">
        <f t="shared" si="6"/>
        <v>6</v>
      </c>
      <c r="FH8">
        <f t="shared" si="6"/>
        <v>1</v>
      </c>
      <c r="FI8">
        <f t="shared" si="6"/>
        <v>2</v>
      </c>
      <c r="FJ8">
        <f t="shared" si="6"/>
        <v>6</v>
      </c>
      <c r="FK8">
        <f t="shared" ref="FK8:FZ29" si="10">BS8+1</f>
        <v>2</v>
      </c>
      <c r="FL8">
        <f t="shared" si="7"/>
        <v>2</v>
      </c>
      <c r="FM8">
        <f t="shared" si="7"/>
        <v>1</v>
      </c>
      <c r="FN8">
        <f t="shared" si="7"/>
        <v>1</v>
      </c>
      <c r="FO8">
        <f t="shared" si="7"/>
        <v>1</v>
      </c>
      <c r="FP8">
        <f t="shared" si="7"/>
        <v>5</v>
      </c>
      <c r="FQ8">
        <f t="shared" si="7"/>
        <v>1</v>
      </c>
      <c r="FR8">
        <f t="shared" si="7"/>
        <v>3</v>
      </c>
      <c r="FS8">
        <f t="shared" si="7"/>
        <v>2</v>
      </c>
      <c r="FT8">
        <f t="shared" si="7"/>
        <v>3</v>
      </c>
      <c r="FU8">
        <f t="shared" si="7"/>
        <v>2</v>
      </c>
      <c r="FV8">
        <f t="shared" si="7"/>
        <v>1</v>
      </c>
      <c r="FW8">
        <f t="shared" si="7"/>
        <v>1</v>
      </c>
      <c r="FX8">
        <f t="shared" si="7"/>
        <v>1</v>
      </c>
      <c r="FY8">
        <f t="shared" si="7"/>
        <v>3</v>
      </c>
      <c r="FZ8">
        <f t="shared" si="7"/>
        <v>6</v>
      </c>
      <c r="GA8">
        <f t="shared" si="7"/>
        <v>6</v>
      </c>
      <c r="GB8">
        <f t="shared" si="7"/>
        <v>1</v>
      </c>
      <c r="GC8">
        <f t="shared" si="7"/>
        <v>6</v>
      </c>
      <c r="GD8">
        <f t="shared" si="7"/>
        <v>1</v>
      </c>
      <c r="GE8">
        <f t="shared" si="7"/>
        <v>3</v>
      </c>
      <c r="GF8">
        <f t="shared" si="7"/>
        <v>2</v>
      </c>
      <c r="GG8">
        <f t="shared" si="7"/>
        <v>1</v>
      </c>
      <c r="GH8">
        <f t="shared" si="7"/>
        <v>2</v>
      </c>
      <c r="GI8">
        <f t="shared" si="7"/>
        <v>1</v>
      </c>
      <c r="GJ8">
        <f t="shared" si="7"/>
        <v>5</v>
      </c>
      <c r="GK8">
        <f t="shared" si="7"/>
        <v>2</v>
      </c>
      <c r="GL8">
        <f t="shared" si="7"/>
        <v>1</v>
      </c>
      <c r="GM8">
        <f t="shared" si="7"/>
        <v>1</v>
      </c>
      <c r="GN8">
        <f t="shared" si="7"/>
        <v>5</v>
      </c>
      <c r="GO8">
        <f t="shared" si="4"/>
        <v>31666</v>
      </c>
    </row>
    <row r="9" spans="1:197" x14ac:dyDescent="0.3">
      <c r="A9" s="10" t="s">
        <v>117</v>
      </c>
      <c r="B9" s="10">
        <v>928</v>
      </c>
      <c r="C9" s="11">
        <v>5</v>
      </c>
      <c r="D9" s="11">
        <v>5</v>
      </c>
      <c r="E9" s="10">
        <v>30</v>
      </c>
      <c r="F9" s="17">
        <f t="shared" si="5"/>
        <v>30.933333333333334</v>
      </c>
      <c r="G9" s="10">
        <v>4</v>
      </c>
      <c r="H9" s="10">
        <v>5</v>
      </c>
      <c r="I9" s="10">
        <v>5</v>
      </c>
      <c r="J9" s="10">
        <v>2</v>
      </c>
      <c r="K9" s="10">
        <v>0</v>
      </c>
      <c r="L9" s="10">
        <v>4</v>
      </c>
      <c r="M9" s="10">
        <v>0</v>
      </c>
      <c r="N9" s="10">
        <v>5</v>
      </c>
      <c r="O9" s="10">
        <v>5</v>
      </c>
      <c r="P9" s="10">
        <v>4</v>
      </c>
      <c r="Q9" s="10">
        <v>4</v>
      </c>
      <c r="R9" s="10">
        <v>0</v>
      </c>
      <c r="S9" s="10">
        <v>0</v>
      </c>
      <c r="T9" s="10">
        <v>4</v>
      </c>
      <c r="U9" s="10">
        <v>0</v>
      </c>
      <c r="V9" s="10">
        <v>0</v>
      </c>
      <c r="W9" s="10">
        <v>4</v>
      </c>
      <c r="X9" s="10">
        <v>0</v>
      </c>
      <c r="Y9" s="10">
        <v>4</v>
      </c>
      <c r="Z9" s="10">
        <v>5</v>
      </c>
      <c r="AA9" s="10">
        <v>5</v>
      </c>
      <c r="AB9" s="10">
        <v>5</v>
      </c>
      <c r="AC9" s="10">
        <v>5</v>
      </c>
      <c r="AD9" s="10">
        <v>5</v>
      </c>
      <c r="AE9" s="10">
        <v>5</v>
      </c>
      <c r="AF9" s="10">
        <v>0</v>
      </c>
      <c r="AG9" s="10">
        <v>0</v>
      </c>
      <c r="AH9" s="10">
        <v>2</v>
      </c>
      <c r="AI9" s="10">
        <v>0</v>
      </c>
      <c r="AJ9" s="10">
        <v>0</v>
      </c>
      <c r="AK9" s="10">
        <v>2</v>
      </c>
      <c r="AL9" s="10">
        <v>0</v>
      </c>
      <c r="AM9" s="10">
        <v>0</v>
      </c>
      <c r="AN9" s="10">
        <v>0</v>
      </c>
      <c r="AO9" s="10">
        <v>5</v>
      </c>
      <c r="AP9" s="10">
        <v>4</v>
      </c>
      <c r="AQ9" s="10">
        <v>2</v>
      </c>
      <c r="AR9" s="10">
        <v>2</v>
      </c>
      <c r="AS9" s="10">
        <v>4</v>
      </c>
      <c r="AT9" s="10">
        <v>0</v>
      </c>
      <c r="AU9" s="10">
        <v>2</v>
      </c>
      <c r="AV9" s="10">
        <v>0</v>
      </c>
      <c r="AW9" s="10">
        <v>0</v>
      </c>
      <c r="AX9" s="10">
        <v>4</v>
      </c>
      <c r="AY9" s="10">
        <v>5</v>
      </c>
      <c r="AZ9" s="10">
        <v>4</v>
      </c>
      <c r="BA9" s="10">
        <v>0</v>
      </c>
      <c r="BB9" s="10">
        <v>2</v>
      </c>
      <c r="BC9" s="10">
        <v>4</v>
      </c>
      <c r="BD9" s="10">
        <v>0</v>
      </c>
      <c r="BE9" s="10">
        <v>2</v>
      </c>
      <c r="BF9" s="10">
        <v>0</v>
      </c>
      <c r="BG9" s="10">
        <v>0</v>
      </c>
      <c r="BH9" s="10">
        <v>4</v>
      </c>
      <c r="BI9" s="10">
        <v>0</v>
      </c>
      <c r="BJ9" s="10">
        <v>5</v>
      </c>
      <c r="BK9" s="10">
        <v>5</v>
      </c>
      <c r="BL9" s="10">
        <v>0</v>
      </c>
      <c r="BM9" s="10">
        <v>0</v>
      </c>
      <c r="BN9" s="10">
        <v>5</v>
      </c>
      <c r="BO9" s="10">
        <v>5</v>
      </c>
      <c r="BP9" s="10">
        <v>2</v>
      </c>
      <c r="BQ9" s="10">
        <v>4</v>
      </c>
      <c r="BR9" s="10">
        <v>5</v>
      </c>
      <c r="BS9" s="10">
        <v>4</v>
      </c>
      <c r="BT9" s="10">
        <v>4</v>
      </c>
      <c r="BU9" s="10">
        <v>0</v>
      </c>
      <c r="BV9" s="10">
        <v>0</v>
      </c>
      <c r="BW9" s="10">
        <v>0</v>
      </c>
      <c r="BX9" s="10">
        <v>4</v>
      </c>
      <c r="BY9" s="10">
        <v>2</v>
      </c>
      <c r="BZ9" s="10">
        <v>0</v>
      </c>
      <c r="CA9" s="10">
        <v>4</v>
      </c>
      <c r="CB9" s="10">
        <v>2</v>
      </c>
      <c r="CC9" s="10">
        <v>4</v>
      </c>
      <c r="CD9" s="10">
        <v>0</v>
      </c>
      <c r="CE9" s="10">
        <v>0</v>
      </c>
      <c r="CF9" s="10">
        <v>0</v>
      </c>
      <c r="CG9" s="10">
        <v>2</v>
      </c>
      <c r="CH9" s="10">
        <v>5</v>
      </c>
      <c r="CI9" s="10">
        <v>5</v>
      </c>
      <c r="CJ9" s="10">
        <v>0</v>
      </c>
      <c r="CK9" s="10">
        <v>5</v>
      </c>
      <c r="CL9" s="10">
        <v>0</v>
      </c>
      <c r="CM9" s="10">
        <v>2</v>
      </c>
      <c r="CN9" s="10">
        <v>4</v>
      </c>
      <c r="CO9" s="10">
        <v>0</v>
      </c>
      <c r="CP9" s="10">
        <v>4</v>
      </c>
      <c r="CQ9" s="10">
        <v>0</v>
      </c>
      <c r="CR9" s="10">
        <v>4</v>
      </c>
      <c r="CS9" s="10">
        <v>4</v>
      </c>
      <c r="CT9" s="10">
        <v>0</v>
      </c>
      <c r="CU9" s="10">
        <v>0</v>
      </c>
      <c r="CV9" s="10">
        <v>4</v>
      </c>
      <c r="CW9" s="8">
        <f t="shared" si="8"/>
        <v>30933</v>
      </c>
      <c r="CY9">
        <f t="shared" si="9"/>
        <v>5</v>
      </c>
      <c r="CZ9">
        <f t="shared" si="9"/>
        <v>6</v>
      </c>
      <c r="DA9">
        <f t="shared" si="9"/>
        <v>6</v>
      </c>
      <c r="DB9">
        <f t="shared" si="9"/>
        <v>3</v>
      </c>
      <c r="DC9">
        <f t="shared" si="9"/>
        <v>1</v>
      </c>
      <c r="DD9">
        <f t="shared" si="9"/>
        <v>5</v>
      </c>
      <c r="DE9">
        <f t="shared" si="9"/>
        <v>1</v>
      </c>
      <c r="DF9">
        <f t="shared" si="9"/>
        <v>6</v>
      </c>
      <c r="DG9">
        <f t="shared" si="9"/>
        <v>6</v>
      </c>
      <c r="DH9">
        <f t="shared" si="9"/>
        <v>5</v>
      </c>
      <c r="DI9">
        <f t="shared" si="9"/>
        <v>5</v>
      </c>
      <c r="DJ9">
        <f t="shared" si="9"/>
        <v>1</v>
      </c>
      <c r="DK9">
        <f t="shared" si="9"/>
        <v>1</v>
      </c>
      <c r="DL9">
        <f t="shared" si="9"/>
        <v>5</v>
      </c>
      <c r="DM9">
        <f t="shared" si="9"/>
        <v>1</v>
      </c>
      <c r="DN9">
        <f t="shared" si="9"/>
        <v>1</v>
      </c>
      <c r="DO9">
        <f t="shared" ref="DO9:ED24" si="11">W9+1</f>
        <v>5</v>
      </c>
      <c r="DP9">
        <f t="shared" si="11"/>
        <v>1</v>
      </c>
      <c r="DQ9">
        <f t="shared" si="11"/>
        <v>5</v>
      </c>
      <c r="DR9">
        <f t="shared" si="11"/>
        <v>6</v>
      </c>
      <c r="DS9">
        <f t="shared" si="11"/>
        <v>6</v>
      </c>
      <c r="DT9">
        <f t="shared" si="11"/>
        <v>6</v>
      </c>
      <c r="DU9">
        <f t="shared" si="11"/>
        <v>6</v>
      </c>
      <c r="DV9">
        <f t="shared" si="11"/>
        <v>6</v>
      </c>
      <c r="DW9">
        <f t="shared" si="11"/>
        <v>6</v>
      </c>
      <c r="DX9">
        <f t="shared" si="11"/>
        <v>1</v>
      </c>
      <c r="DY9">
        <f t="shared" si="11"/>
        <v>1</v>
      </c>
      <c r="DZ9">
        <f t="shared" si="11"/>
        <v>3</v>
      </c>
      <c r="EA9">
        <f t="shared" si="11"/>
        <v>1</v>
      </c>
      <c r="EB9">
        <f t="shared" si="11"/>
        <v>1</v>
      </c>
      <c r="EC9">
        <f t="shared" si="11"/>
        <v>3</v>
      </c>
      <c r="ED9">
        <f t="shared" si="11"/>
        <v>1</v>
      </c>
      <c r="EE9">
        <f t="shared" ref="EE9:ET24" si="12">AM9+1</f>
        <v>1</v>
      </c>
      <c r="EF9">
        <f t="shared" si="12"/>
        <v>1</v>
      </c>
      <c r="EG9">
        <f t="shared" si="12"/>
        <v>6</v>
      </c>
      <c r="EH9">
        <f t="shared" si="12"/>
        <v>5</v>
      </c>
      <c r="EI9">
        <f t="shared" si="12"/>
        <v>3</v>
      </c>
      <c r="EJ9">
        <f t="shared" si="12"/>
        <v>3</v>
      </c>
      <c r="EK9">
        <f t="shared" si="12"/>
        <v>5</v>
      </c>
      <c r="EL9">
        <f t="shared" si="12"/>
        <v>1</v>
      </c>
      <c r="EM9">
        <f t="shared" si="12"/>
        <v>3</v>
      </c>
      <c r="EN9">
        <f t="shared" si="12"/>
        <v>1</v>
      </c>
      <c r="EO9">
        <f t="shared" si="12"/>
        <v>1</v>
      </c>
      <c r="EP9">
        <f t="shared" si="12"/>
        <v>5</v>
      </c>
      <c r="EQ9">
        <f t="shared" si="12"/>
        <v>6</v>
      </c>
      <c r="ER9">
        <f t="shared" si="12"/>
        <v>5</v>
      </c>
      <c r="ES9">
        <f t="shared" si="12"/>
        <v>1</v>
      </c>
      <c r="ET9">
        <f t="shared" si="12"/>
        <v>3</v>
      </c>
      <c r="EU9">
        <f t="shared" ref="EU9:FJ24" si="13">BC9+1</f>
        <v>5</v>
      </c>
      <c r="EV9">
        <f t="shared" si="13"/>
        <v>1</v>
      </c>
      <c r="EW9">
        <f t="shared" si="13"/>
        <v>3</v>
      </c>
      <c r="EX9">
        <f t="shared" si="13"/>
        <v>1</v>
      </c>
      <c r="EY9">
        <f t="shared" si="13"/>
        <v>1</v>
      </c>
      <c r="EZ9">
        <f t="shared" si="13"/>
        <v>5</v>
      </c>
      <c r="FA9">
        <f t="shared" si="13"/>
        <v>1</v>
      </c>
      <c r="FB9">
        <f t="shared" si="13"/>
        <v>6</v>
      </c>
      <c r="FC9">
        <f t="shared" si="13"/>
        <v>6</v>
      </c>
      <c r="FD9">
        <f t="shared" si="13"/>
        <v>1</v>
      </c>
      <c r="FE9">
        <f t="shared" si="13"/>
        <v>1</v>
      </c>
      <c r="FF9">
        <f t="shared" si="13"/>
        <v>6</v>
      </c>
      <c r="FG9">
        <f t="shared" si="13"/>
        <v>6</v>
      </c>
      <c r="FH9">
        <f t="shared" si="13"/>
        <v>3</v>
      </c>
      <c r="FI9">
        <f t="shared" si="13"/>
        <v>5</v>
      </c>
      <c r="FJ9">
        <f t="shared" si="13"/>
        <v>6</v>
      </c>
      <c r="FK9">
        <f t="shared" si="10"/>
        <v>5</v>
      </c>
      <c r="FL9">
        <f t="shared" si="7"/>
        <v>5</v>
      </c>
      <c r="FM9">
        <f t="shared" si="7"/>
        <v>1</v>
      </c>
      <c r="FN9">
        <f t="shared" si="7"/>
        <v>1</v>
      </c>
      <c r="FO9">
        <f t="shared" si="7"/>
        <v>1</v>
      </c>
      <c r="FP9">
        <f t="shared" si="7"/>
        <v>5</v>
      </c>
      <c r="FQ9">
        <f t="shared" si="7"/>
        <v>3</v>
      </c>
      <c r="FR9">
        <f t="shared" si="7"/>
        <v>1</v>
      </c>
      <c r="FS9">
        <f t="shared" si="7"/>
        <v>5</v>
      </c>
      <c r="FT9">
        <f t="shared" si="7"/>
        <v>3</v>
      </c>
      <c r="FU9">
        <f t="shared" si="7"/>
        <v>5</v>
      </c>
      <c r="FV9">
        <f t="shared" si="7"/>
        <v>1</v>
      </c>
      <c r="FW9">
        <f t="shared" si="7"/>
        <v>1</v>
      </c>
      <c r="FX9">
        <f t="shared" si="7"/>
        <v>1</v>
      </c>
      <c r="FY9">
        <f t="shared" si="7"/>
        <v>3</v>
      </c>
      <c r="FZ9">
        <f t="shared" si="7"/>
        <v>6</v>
      </c>
      <c r="GA9">
        <f t="shared" si="7"/>
        <v>6</v>
      </c>
      <c r="GB9">
        <f t="shared" si="7"/>
        <v>1</v>
      </c>
      <c r="GC9">
        <f t="shared" si="7"/>
        <v>6</v>
      </c>
      <c r="GD9">
        <f t="shared" si="7"/>
        <v>1</v>
      </c>
      <c r="GE9">
        <f t="shared" si="7"/>
        <v>3</v>
      </c>
      <c r="GF9">
        <f t="shared" si="7"/>
        <v>5</v>
      </c>
      <c r="GG9">
        <f t="shared" si="7"/>
        <v>1</v>
      </c>
      <c r="GH9">
        <f t="shared" si="7"/>
        <v>5</v>
      </c>
      <c r="GI9">
        <f t="shared" si="7"/>
        <v>1</v>
      </c>
      <c r="GJ9">
        <f t="shared" si="7"/>
        <v>5</v>
      </c>
      <c r="GK9">
        <f t="shared" si="7"/>
        <v>5</v>
      </c>
      <c r="GL9">
        <f t="shared" si="7"/>
        <v>1</v>
      </c>
      <c r="GM9">
        <f t="shared" si="7"/>
        <v>1</v>
      </c>
      <c r="GN9">
        <f t="shared" si="7"/>
        <v>5</v>
      </c>
      <c r="GO9">
        <f t="shared" si="4"/>
        <v>30933</v>
      </c>
    </row>
    <row r="10" spans="1:197" x14ac:dyDescent="0.3">
      <c r="A10" s="10" t="s">
        <v>119</v>
      </c>
      <c r="B10" s="10">
        <v>384</v>
      </c>
      <c r="C10" s="11">
        <v>5</v>
      </c>
      <c r="D10" s="11">
        <v>5</v>
      </c>
      <c r="E10" s="10">
        <v>30</v>
      </c>
      <c r="F10" s="17">
        <f t="shared" si="5"/>
        <v>12.8</v>
      </c>
      <c r="G10" s="10">
        <v>5</v>
      </c>
      <c r="H10" s="10">
        <v>6</v>
      </c>
      <c r="I10" s="10">
        <v>5</v>
      </c>
      <c r="J10" s="10">
        <v>0</v>
      </c>
      <c r="K10" s="10">
        <v>0</v>
      </c>
      <c r="L10" s="10">
        <v>0</v>
      </c>
      <c r="M10" s="10">
        <v>0</v>
      </c>
      <c r="N10" s="10">
        <v>4</v>
      </c>
      <c r="O10" s="10">
        <v>5</v>
      </c>
      <c r="P10" s="10">
        <v>5</v>
      </c>
      <c r="Q10" s="10">
        <v>0</v>
      </c>
      <c r="R10" s="10">
        <v>4</v>
      </c>
      <c r="S10" s="10">
        <v>0</v>
      </c>
      <c r="T10" s="10">
        <v>0</v>
      </c>
      <c r="U10" s="10">
        <v>4</v>
      </c>
      <c r="V10" s="10">
        <v>3</v>
      </c>
      <c r="W10" s="10">
        <v>0</v>
      </c>
      <c r="X10" s="10">
        <v>3</v>
      </c>
      <c r="Y10" s="10">
        <v>0</v>
      </c>
      <c r="Z10" s="10">
        <v>6</v>
      </c>
      <c r="AA10" s="10">
        <v>4</v>
      </c>
      <c r="AB10" s="10">
        <v>5</v>
      </c>
      <c r="AC10" s="10">
        <v>5</v>
      </c>
      <c r="AD10" s="10">
        <v>4</v>
      </c>
      <c r="AE10" s="10">
        <v>4</v>
      </c>
      <c r="AF10" s="10">
        <v>0</v>
      </c>
      <c r="AG10" s="10">
        <v>0</v>
      </c>
      <c r="AH10" s="10">
        <v>4</v>
      </c>
      <c r="AI10" s="10">
        <v>3</v>
      </c>
      <c r="AJ10" s="10">
        <v>0</v>
      </c>
      <c r="AK10" s="10">
        <v>3</v>
      </c>
      <c r="AL10" s="10">
        <v>5</v>
      </c>
      <c r="AM10" s="10">
        <v>0</v>
      </c>
      <c r="AN10" s="10">
        <v>0</v>
      </c>
      <c r="AO10" s="10">
        <v>5</v>
      </c>
      <c r="AP10" s="10">
        <v>4</v>
      </c>
      <c r="AQ10" s="10">
        <v>0</v>
      </c>
      <c r="AR10" s="10">
        <v>3</v>
      </c>
      <c r="AS10" s="10">
        <v>0</v>
      </c>
      <c r="AT10" s="10">
        <v>4</v>
      </c>
      <c r="AU10" s="10">
        <v>3</v>
      </c>
      <c r="AV10" s="10">
        <v>0</v>
      </c>
      <c r="AW10" s="10">
        <v>3</v>
      </c>
      <c r="AX10" s="10">
        <v>4</v>
      </c>
      <c r="AY10" s="10">
        <v>0</v>
      </c>
      <c r="AZ10" s="10">
        <v>4</v>
      </c>
      <c r="BA10" s="10">
        <v>5</v>
      </c>
      <c r="BB10" s="10">
        <v>4</v>
      </c>
      <c r="BC10" s="10">
        <v>0</v>
      </c>
      <c r="BD10" s="10">
        <v>4</v>
      </c>
      <c r="BE10" s="10">
        <v>3</v>
      </c>
      <c r="BF10" s="10">
        <v>4</v>
      </c>
      <c r="BG10" s="10">
        <v>0</v>
      </c>
      <c r="BH10" s="10">
        <v>4</v>
      </c>
      <c r="BI10" s="10">
        <v>3</v>
      </c>
      <c r="BJ10" s="10">
        <v>4</v>
      </c>
      <c r="BK10" s="10">
        <v>5</v>
      </c>
      <c r="BL10" s="10">
        <v>0</v>
      </c>
      <c r="BM10" s="10">
        <v>6</v>
      </c>
      <c r="BN10" s="10">
        <v>0</v>
      </c>
      <c r="BO10" s="10">
        <v>0</v>
      </c>
      <c r="BP10" s="10">
        <v>0</v>
      </c>
      <c r="BQ10" s="10">
        <v>0</v>
      </c>
      <c r="BR10" s="10">
        <v>4</v>
      </c>
      <c r="BS10" s="10">
        <v>0</v>
      </c>
      <c r="BT10" s="10">
        <v>0</v>
      </c>
      <c r="BU10" s="10">
        <v>0</v>
      </c>
      <c r="BV10" s="10">
        <v>4</v>
      </c>
      <c r="BW10" s="10">
        <v>3</v>
      </c>
      <c r="BX10" s="10">
        <v>4</v>
      </c>
      <c r="BY10" s="10">
        <v>0</v>
      </c>
      <c r="BZ10" s="10">
        <v>0</v>
      </c>
      <c r="CA10" s="10">
        <v>5</v>
      </c>
      <c r="CB10" s="10">
        <v>5</v>
      </c>
      <c r="CC10" s="10">
        <v>4</v>
      </c>
      <c r="CD10" s="10">
        <v>0</v>
      </c>
      <c r="CE10" s="10">
        <v>0</v>
      </c>
      <c r="CF10" s="10">
        <v>0</v>
      </c>
      <c r="CG10" s="10">
        <v>0</v>
      </c>
      <c r="CH10" s="10">
        <v>5</v>
      </c>
      <c r="CI10" s="10">
        <v>6</v>
      </c>
      <c r="CJ10" s="10">
        <v>0</v>
      </c>
      <c r="CK10" s="10">
        <v>4</v>
      </c>
      <c r="CL10" s="10">
        <v>0</v>
      </c>
      <c r="CM10" s="10">
        <v>0</v>
      </c>
      <c r="CN10" s="10">
        <v>5</v>
      </c>
      <c r="CO10" s="10">
        <v>0</v>
      </c>
      <c r="CP10" s="10">
        <v>4</v>
      </c>
      <c r="CQ10" s="10">
        <v>5</v>
      </c>
      <c r="CR10" s="10">
        <v>3</v>
      </c>
      <c r="CS10" s="10">
        <v>4</v>
      </c>
      <c r="CT10" s="10">
        <v>4</v>
      </c>
      <c r="CU10" s="10">
        <v>3</v>
      </c>
      <c r="CV10" s="10">
        <v>4</v>
      </c>
      <c r="CW10" s="8">
        <f t="shared" si="8"/>
        <v>12800</v>
      </c>
      <c r="CY10">
        <f t="shared" si="9"/>
        <v>6</v>
      </c>
      <c r="CZ10">
        <f t="shared" si="9"/>
        <v>7</v>
      </c>
      <c r="DA10">
        <f t="shared" si="9"/>
        <v>6</v>
      </c>
      <c r="DB10">
        <f t="shared" si="9"/>
        <v>1</v>
      </c>
      <c r="DC10">
        <f t="shared" si="9"/>
        <v>1</v>
      </c>
      <c r="DD10">
        <f t="shared" si="9"/>
        <v>1</v>
      </c>
      <c r="DE10">
        <f t="shared" si="9"/>
        <v>1</v>
      </c>
      <c r="DF10">
        <f t="shared" si="9"/>
        <v>5</v>
      </c>
      <c r="DG10">
        <f t="shared" si="9"/>
        <v>6</v>
      </c>
      <c r="DH10">
        <f t="shared" si="9"/>
        <v>6</v>
      </c>
      <c r="DI10">
        <f t="shared" si="9"/>
        <v>1</v>
      </c>
      <c r="DJ10">
        <f t="shared" si="9"/>
        <v>5</v>
      </c>
      <c r="DK10">
        <f t="shared" si="9"/>
        <v>1</v>
      </c>
      <c r="DL10">
        <f t="shared" si="9"/>
        <v>1</v>
      </c>
      <c r="DM10">
        <f t="shared" si="9"/>
        <v>5</v>
      </c>
      <c r="DN10">
        <f t="shared" si="9"/>
        <v>4</v>
      </c>
      <c r="DO10">
        <f t="shared" si="11"/>
        <v>1</v>
      </c>
      <c r="DP10">
        <f t="shared" si="11"/>
        <v>4</v>
      </c>
      <c r="DQ10">
        <f t="shared" si="11"/>
        <v>1</v>
      </c>
      <c r="DR10">
        <f t="shared" si="11"/>
        <v>7</v>
      </c>
      <c r="DS10">
        <f t="shared" si="11"/>
        <v>5</v>
      </c>
      <c r="DT10">
        <f t="shared" si="11"/>
        <v>6</v>
      </c>
      <c r="DU10">
        <f t="shared" si="11"/>
        <v>6</v>
      </c>
      <c r="DV10">
        <f t="shared" si="11"/>
        <v>5</v>
      </c>
      <c r="DW10">
        <f t="shared" si="11"/>
        <v>5</v>
      </c>
      <c r="DX10">
        <f t="shared" si="11"/>
        <v>1</v>
      </c>
      <c r="DY10">
        <f t="shared" si="11"/>
        <v>1</v>
      </c>
      <c r="DZ10">
        <f t="shared" si="11"/>
        <v>5</v>
      </c>
      <c r="EA10">
        <f t="shared" si="11"/>
        <v>4</v>
      </c>
      <c r="EB10">
        <f t="shared" si="11"/>
        <v>1</v>
      </c>
      <c r="EC10">
        <f t="shared" si="11"/>
        <v>4</v>
      </c>
      <c r="ED10">
        <f t="shared" si="11"/>
        <v>6</v>
      </c>
      <c r="EE10">
        <f t="shared" si="12"/>
        <v>1</v>
      </c>
      <c r="EF10">
        <f t="shared" si="12"/>
        <v>1</v>
      </c>
      <c r="EG10">
        <f t="shared" si="12"/>
        <v>6</v>
      </c>
      <c r="EH10">
        <f t="shared" si="12"/>
        <v>5</v>
      </c>
      <c r="EI10">
        <f t="shared" si="12"/>
        <v>1</v>
      </c>
      <c r="EJ10">
        <f t="shared" si="12"/>
        <v>4</v>
      </c>
      <c r="EK10">
        <f t="shared" si="12"/>
        <v>1</v>
      </c>
      <c r="EL10">
        <f t="shared" si="12"/>
        <v>5</v>
      </c>
      <c r="EM10">
        <f t="shared" si="12"/>
        <v>4</v>
      </c>
      <c r="EN10">
        <f t="shared" si="12"/>
        <v>1</v>
      </c>
      <c r="EO10">
        <f t="shared" si="12"/>
        <v>4</v>
      </c>
      <c r="EP10">
        <f t="shared" si="12"/>
        <v>5</v>
      </c>
      <c r="EQ10">
        <f t="shared" si="12"/>
        <v>1</v>
      </c>
      <c r="ER10">
        <f t="shared" si="12"/>
        <v>5</v>
      </c>
      <c r="ES10">
        <f t="shared" si="12"/>
        <v>6</v>
      </c>
      <c r="ET10">
        <f t="shared" si="12"/>
        <v>5</v>
      </c>
      <c r="EU10">
        <f t="shared" si="13"/>
        <v>1</v>
      </c>
      <c r="EV10">
        <f t="shared" si="13"/>
        <v>5</v>
      </c>
      <c r="EW10">
        <f t="shared" si="13"/>
        <v>4</v>
      </c>
      <c r="EX10">
        <f t="shared" si="13"/>
        <v>5</v>
      </c>
      <c r="EY10">
        <f t="shared" si="13"/>
        <v>1</v>
      </c>
      <c r="EZ10">
        <f t="shared" si="13"/>
        <v>5</v>
      </c>
      <c r="FA10">
        <f t="shared" si="13"/>
        <v>4</v>
      </c>
      <c r="FB10">
        <f t="shared" si="13"/>
        <v>5</v>
      </c>
      <c r="FC10">
        <f t="shared" si="13"/>
        <v>6</v>
      </c>
      <c r="FD10">
        <f t="shared" si="13"/>
        <v>1</v>
      </c>
      <c r="FE10">
        <f t="shared" si="13"/>
        <v>7</v>
      </c>
      <c r="FF10">
        <f t="shared" si="13"/>
        <v>1</v>
      </c>
      <c r="FG10">
        <f t="shared" si="13"/>
        <v>1</v>
      </c>
      <c r="FH10">
        <f t="shared" si="13"/>
        <v>1</v>
      </c>
      <c r="FI10">
        <f t="shared" si="13"/>
        <v>1</v>
      </c>
      <c r="FJ10">
        <f t="shared" si="13"/>
        <v>5</v>
      </c>
      <c r="FK10">
        <f t="shared" si="10"/>
        <v>1</v>
      </c>
      <c r="FL10">
        <f t="shared" si="7"/>
        <v>1</v>
      </c>
      <c r="FM10">
        <f t="shared" si="7"/>
        <v>1</v>
      </c>
      <c r="FN10">
        <f t="shared" si="7"/>
        <v>5</v>
      </c>
      <c r="FO10">
        <f t="shared" si="7"/>
        <v>4</v>
      </c>
      <c r="FP10">
        <f t="shared" si="7"/>
        <v>5</v>
      </c>
      <c r="FQ10">
        <f t="shared" si="7"/>
        <v>1</v>
      </c>
      <c r="FR10">
        <f t="shared" si="7"/>
        <v>1</v>
      </c>
      <c r="FS10">
        <f t="shared" si="7"/>
        <v>6</v>
      </c>
      <c r="FT10">
        <f t="shared" si="7"/>
        <v>6</v>
      </c>
      <c r="FU10">
        <f t="shared" si="7"/>
        <v>5</v>
      </c>
      <c r="FV10">
        <f t="shared" si="7"/>
        <v>1</v>
      </c>
      <c r="FW10">
        <f t="shared" si="7"/>
        <v>1</v>
      </c>
      <c r="FX10">
        <f t="shared" si="7"/>
        <v>1</v>
      </c>
      <c r="FY10">
        <f t="shared" si="7"/>
        <v>1</v>
      </c>
      <c r="FZ10">
        <f t="shared" si="7"/>
        <v>6</v>
      </c>
      <c r="GA10">
        <f t="shared" si="7"/>
        <v>7</v>
      </c>
      <c r="GB10">
        <f t="shared" si="7"/>
        <v>1</v>
      </c>
      <c r="GC10">
        <f t="shared" si="7"/>
        <v>5</v>
      </c>
      <c r="GD10">
        <f t="shared" si="7"/>
        <v>1</v>
      </c>
      <c r="GE10">
        <f t="shared" si="7"/>
        <v>1</v>
      </c>
      <c r="GF10">
        <f t="shared" si="7"/>
        <v>6</v>
      </c>
      <c r="GG10">
        <f t="shared" si="7"/>
        <v>1</v>
      </c>
      <c r="GH10">
        <f t="shared" si="7"/>
        <v>5</v>
      </c>
      <c r="GI10">
        <f t="shared" si="7"/>
        <v>6</v>
      </c>
      <c r="GJ10">
        <f t="shared" si="7"/>
        <v>4</v>
      </c>
      <c r="GK10">
        <f t="shared" si="7"/>
        <v>5</v>
      </c>
      <c r="GL10">
        <f t="shared" si="7"/>
        <v>5</v>
      </c>
      <c r="GM10">
        <f t="shared" si="7"/>
        <v>4</v>
      </c>
      <c r="GN10">
        <f t="shared" si="7"/>
        <v>5</v>
      </c>
      <c r="GO10">
        <f t="shared" si="4"/>
        <v>12800</v>
      </c>
    </row>
    <row r="11" spans="1:197" x14ac:dyDescent="0.3">
      <c r="A11" s="10" t="s">
        <v>121</v>
      </c>
      <c r="B11" s="10">
        <v>302</v>
      </c>
      <c r="C11" s="11">
        <v>5</v>
      </c>
      <c r="D11" s="11">
        <v>5</v>
      </c>
      <c r="E11" s="10">
        <v>20</v>
      </c>
      <c r="F11" s="17">
        <f t="shared" si="5"/>
        <v>15.1</v>
      </c>
      <c r="G11" s="10">
        <v>5</v>
      </c>
      <c r="H11" s="10">
        <v>6</v>
      </c>
      <c r="I11" s="10">
        <v>5</v>
      </c>
      <c r="J11" s="10">
        <v>3</v>
      </c>
      <c r="K11" s="10">
        <v>0</v>
      </c>
      <c r="L11" s="10">
        <v>0</v>
      </c>
      <c r="M11" s="10">
        <v>0</v>
      </c>
      <c r="N11" s="10">
        <v>4</v>
      </c>
      <c r="O11" s="10">
        <v>5</v>
      </c>
      <c r="P11" s="10">
        <v>5</v>
      </c>
      <c r="Q11" s="10">
        <v>3</v>
      </c>
      <c r="R11" s="10">
        <v>4</v>
      </c>
      <c r="S11" s="10">
        <v>0</v>
      </c>
      <c r="T11" s="10">
        <v>0</v>
      </c>
      <c r="U11" s="10">
        <v>4</v>
      </c>
      <c r="V11" s="10">
        <v>3</v>
      </c>
      <c r="W11" s="10">
        <v>2</v>
      </c>
      <c r="X11" s="10">
        <v>0</v>
      </c>
      <c r="Y11" s="10">
        <v>4</v>
      </c>
      <c r="Z11" s="10">
        <v>6</v>
      </c>
      <c r="AA11" s="10">
        <v>4</v>
      </c>
      <c r="AB11" s="10">
        <v>5</v>
      </c>
      <c r="AC11" s="10">
        <v>5</v>
      </c>
      <c r="AD11" s="10">
        <v>4</v>
      </c>
      <c r="AE11" s="10">
        <v>4</v>
      </c>
      <c r="AF11" s="10">
        <v>4</v>
      </c>
      <c r="AG11" s="10">
        <v>0</v>
      </c>
      <c r="AH11" s="10">
        <v>4</v>
      </c>
      <c r="AI11" s="10">
        <v>3</v>
      </c>
      <c r="AJ11" s="10">
        <v>0</v>
      </c>
      <c r="AK11" s="10">
        <v>3</v>
      </c>
      <c r="AL11" s="10">
        <v>0</v>
      </c>
      <c r="AM11" s="10">
        <v>0</v>
      </c>
      <c r="AN11" s="10">
        <v>0</v>
      </c>
      <c r="AO11" s="10">
        <v>5</v>
      </c>
      <c r="AP11" s="10">
        <v>4</v>
      </c>
      <c r="AQ11" s="10">
        <v>3</v>
      </c>
      <c r="AR11" s="10">
        <v>3</v>
      </c>
      <c r="AS11" s="10">
        <v>0</v>
      </c>
      <c r="AT11" s="10">
        <v>4</v>
      </c>
      <c r="AU11" s="10">
        <v>3</v>
      </c>
      <c r="AV11" s="10">
        <v>0</v>
      </c>
      <c r="AW11" s="10">
        <v>3</v>
      </c>
      <c r="AX11" s="10">
        <v>3</v>
      </c>
      <c r="AY11" s="10">
        <v>6</v>
      </c>
      <c r="AZ11" s="10">
        <v>4</v>
      </c>
      <c r="BA11" s="10">
        <v>5</v>
      </c>
      <c r="BB11" s="10">
        <v>4</v>
      </c>
      <c r="BC11" s="10">
        <v>0</v>
      </c>
      <c r="BD11" s="10">
        <v>4</v>
      </c>
      <c r="BE11" s="10">
        <v>3</v>
      </c>
      <c r="BF11" s="10">
        <v>4</v>
      </c>
      <c r="BG11" s="10">
        <v>0</v>
      </c>
      <c r="BH11" s="10">
        <v>4</v>
      </c>
      <c r="BI11" s="10">
        <v>3</v>
      </c>
      <c r="BJ11" s="10">
        <v>4</v>
      </c>
      <c r="BK11" s="10">
        <v>5</v>
      </c>
      <c r="BL11" s="10">
        <v>3</v>
      </c>
      <c r="BM11" s="10">
        <v>6</v>
      </c>
      <c r="BN11" s="10">
        <v>4</v>
      </c>
      <c r="BO11" s="10">
        <v>0</v>
      </c>
      <c r="BP11" s="10">
        <v>0</v>
      </c>
      <c r="BQ11" s="10">
        <v>2</v>
      </c>
      <c r="BR11" s="10">
        <v>4</v>
      </c>
      <c r="BS11" s="10">
        <v>2</v>
      </c>
      <c r="BT11" s="10">
        <v>0</v>
      </c>
      <c r="BU11" s="10">
        <v>0</v>
      </c>
      <c r="BV11" s="10">
        <v>4</v>
      </c>
      <c r="BW11" s="10">
        <v>3</v>
      </c>
      <c r="BX11" s="10">
        <v>4</v>
      </c>
      <c r="BY11" s="10">
        <v>0</v>
      </c>
      <c r="BZ11" s="10">
        <v>0</v>
      </c>
      <c r="CA11" s="10">
        <v>5</v>
      </c>
      <c r="CB11" s="10">
        <v>5</v>
      </c>
      <c r="CC11" s="10">
        <v>4</v>
      </c>
      <c r="CD11" s="10">
        <v>0</v>
      </c>
      <c r="CE11" s="10">
        <v>0</v>
      </c>
      <c r="CF11" s="10">
        <v>0</v>
      </c>
      <c r="CG11" s="10">
        <v>5</v>
      </c>
      <c r="CH11" s="10">
        <v>5</v>
      </c>
      <c r="CI11" s="10">
        <v>6</v>
      </c>
      <c r="CJ11" s="10">
        <v>0</v>
      </c>
      <c r="CK11" s="10">
        <v>4</v>
      </c>
      <c r="CL11" s="10">
        <v>0</v>
      </c>
      <c r="CM11" s="10">
        <v>5</v>
      </c>
      <c r="CN11" s="10">
        <v>5</v>
      </c>
      <c r="CO11" s="10">
        <v>4</v>
      </c>
      <c r="CP11" s="10">
        <v>4</v>
      </c>
      <c r="CQ11" s="10">
        <v>5</v>
      </c>
      <c r="CR11" s="10">
        <v>3</v>
      </c>
      <c r="CS11" s="10">
        <v>4</v>
      </c>
      <c r="CT11" s="10">
        <v>4</v>
      </c>
      <c r="CU11" s="10">
        <v>3</v>
      </c>
      <c r="CV11" s="10">
        <v>4</v>
      </c>
      <c r="CW11" s="8">
        <f t="shared" si="8"/>
        <v>15100</v>
      </c>
      <c r="CY11">
        <f t="shared" si="9"/>
        <v>6</v>
      </c>
      <c r="CZ11">
        <f t="shared" si="9"/>
        <v>7</v>
      </c>
      <c r="DA11">
        <f t="shared" si="9"/>
        <v>6</v>
      </c>
      <c r="DB11">
        <f t="shared" si="9"/>
        <v>4</v>
      </c>
      <c r="DC11">
        <f t="shared" si="9"/>
        <v>1</v>
      </c>
      <c r="DD11">
        <f t="shared" si="9"/>
        <v>1</v>
      </c>
      <c r="DE11">
        <f t="shared" si="9"/>
        <v>1</v>
      </c>
      <c r="DF11">
        <f t="shared" si="9"/>
        <v>5</v>
      </c>
      <c r="DG11">
        <f t="shared" si="9"/>
        <v>6</v>
      </c>
      <c r="DH11">
        <f t="shared" si="9"/>
        <v>6</v>
      </c>
      <c r="DI11">
        <f t="shared" si="9"/>
        <v>4</v>
      </c>
      <c r="DJ11">
        <f t="shared" si="9"/>
        <v>5</v>
      </c>
      <c r="DK11">
        <f t="shared" si="9"/>
        <v>1</v>
      </c>
      <c r="DL11">
        <f t="shared" si="9"/>
        <v>1</v>
      </c>
      <c r="DM11">
        <f t="shared" si="9"/>
        <v>5</v>
      </c>
      <c r="DN11">
        <f t="shared" si="9"/>
        <v>4</v>
      </c>
      <c r="DO11">
        <f t="shared" si="11"/>
        <v>3</v>
      </c>
      <c r="DP11">
        <f t="shared" si="11"/>
        <v>1</v>
      </c>
      <c r="DQ11">
        <f t="shared" si="11"/>
        <v>5</v>
      </c>
      <c r="DR11">
        <f t="shared" si="11"/>
        <v>7</v>
      </c>
      <c r="DS11">
        <f t="shared" si="11"/>
        <v>5</v>
      </c>
      <c r="DT11">
        <f t="shared" si="11"/>
        <v>6</v>
      </c>
      <c r="DU11">
        <f t="shared" si="11"/>
        <v>6</v>
      </c>
      <c r="DV11">
        <f t="shared" si="11"/>
        <v>5</v>
      </c>
      <c r="DW11">
        <f t="shared" si="11"/>
        <v>5</v>
      </c>
      <c r="DX11">
        <f t="shared" si="11"/>
        <v>5</v>
      </c>
      <c r="DY11">
        <f t="shared" si="11"/>
        <v>1</v>
      </c>
      <c r="DZ11">
        <f t="shared" si="11"/>
        <v>5</v>
      </c>
      <c r="EA11">
        <f t="shared" si="11"/>
        <v>4</v>
      </c>
      <c r="EB11">
        <f t="shared" si="11"/>
        <v>1</v>
      </c>
      <c r="EC11">
        <f t="shared" si="11"/>
        <v>4</v>
      </c>
      <c r="ED11">
        <f t="shared" si="11"/>
        <v>1</v>
      </c>
      <c r="EE11">
        <f t="shared" si="12"/>
        <v>1</v>
      </c>
      <c r="EF11">
        <f t="shared" si="12"/>
        <v>1</v>
      </c>
      <c r="EG11">
        <f t="shared" si="12"/>
        <v>6</v>
      </c>
      <c r="EH11">
        <f t="shared" si="12"/>
        <v>5</v>
      </c>
      <c r="EI11">
        <f t="shared" si="12"/>
        <v>4</v>
      </c>
      <c r="EJ11">
        <f t="shared" si="12"/>
        <v>4</v>
      </c>
      <c r="EK11">
        <f t="shared" si="12"/>
        <v>1</v>
      </c>
      <c r="EL11">
        <f t="shared" si="12"/>
        <v>5</v>
      </c>
      <c r="EM11">
        <f t="shared" si="12"/>
        <v>4</v>
      </c>
      <c r="EN11">
        <f t="shared" si="12"/>
        <v>1</v>
      </c>
      <c r="EO11">
        <f t="shared" si="12"/>
        <v>4</v>
      </c>
      <c r="EP11">
        <f t="shared" si="12"/>
        <v>4</v>
      </c>
      <c r="EQ11">
        <f t="shared" si="12"/>
        <v>7</v>
      </c>
      <c r="ER11">
        <f t="shared" si="12"/>
        <v>5</v>
      </c>
      <c r="ES11">
        <f t="shared" si="12"/>
        <v>6</v>
      </c>
      <c r="ET11">
        <f t="shared" si="12"/>
        <v>5</v>
      </c>
      <c r="EU11">
        <f t="shared" si="13"/>
        <v>1</v>
      </c>
      <c r="EV11">
        <f t="shared" si="13"/>
        <v>5</v>
      </c>
      <c r="EW11">
        <f t="shared" si="13"/>
        <v>4</v>
      </c>
      <c r="EX11">
        <f t="shared" si="13"/>
        <v>5</v>
      </c>
      <c r="EY11">
        <f t="shared" si="13"/>
        <v>1</v>
      </c>
      <c r="EZ11">
        <f t="shared" si="13"/>
        <v>5</v>
      </c>
      <c r="FA11">
        <f t="shared" si="13"/>
        <v>4</v>
      </c>
      <c r="FB11">
        <f t="shared" si="13"/>
        <v>5</v>
      </c>
      <c r="FC11">
        <f t="shared" si="13"/>
        <v>6</v>
      </c>
      <c r="FD11">
        <f t="shared" si="13"/>
        <v>4</v>
      </c>
      <c r="FE11">
        <f t="shared" si="13"/>
        <v>7</v>
      </c>
      <c r="FF11">
        <f t="shared" si="13"/>
        <v>5</v>
      </c>
      <c r="FG11">
        <f t="shared" si="13"/>
        <v>1</v>
      </c>
      <c r="FH11">
        <f t="shared" si="13"/>
        <v>1</v>
      </c>
      <c r="FI11">
        <f t="shared" si="13"/>
        <v>3</v>
      </c>
      <c r="FJ11">
        <f t="shared" si="13"/>
        <v>5</v>
      </c>
      <c r="FK11">
        <f t="shared" si="10"/>
        <v>3</v>
      </c>
      <c r="FL11">
        <f t="shared" si="7"/>
        <v>1</v>
      </c>
      <c r="FM11">
        <f t="shared" si="7"/>
        <v>1</v>
      </c>
      <c r="FN11">
        <f t="shared" si="7"/>
        <v>5</v>
      </c>
      <c r="FO11">
        <f t="shared" si="7"/>
        <v>4</v>
      </c>
      <c r="FP11">
        <f t="shared" si="7"/>
        <v>5</v>
      </c>
      <c r="FQ11">
        <f t="shared" si="7"/>
        <v>1</v>
      </c>
      <c r="FR11">
        <f t="shared" si="7"/>
        <v>1</v>
      </c>
      <c r="FS11">
        <f t="shared" si="7"/>
        <v>6</v>
      </c>
      <c r="FT11">
        <f t="shared" si="7"/>
        <v>6</v>
      </c>
      <c r="FU11">
        <f t="shared" si="7"/>
        <v>5</v>
      </c>
      <c r="FV11">
        <f t="shared" si="7"/>
        <v>1</v>
      </c>
      <c r="FW11">
        <f t="shared" si="7"/>
        <v>1</v>
      </c>
      <c r="FX11">
        <f t="shared" si="7"/>
        <v>1</v>
      </c>
      <c r="FY11">
        <f t="shared" si="7"/>
        <v>6</v>
      </c>
      <c r="FZ11">
        <f t="shared" si="7"/>
        <v>6</v>
      </c>
      <c r="GA11">
        <f t="shared" si="7"/>
        <v>7</v>
      </c>
      <c r="GB11">
        <f t="shared" si="7"/>
        <v>1</v>
      </c>
      <c r="GC11">
        <f t="shared" si="7"/>
        <v>5</v>
      </c>
      <c r="GD11">
        <f t="shared" si="7"/>
        <v>1</v>
      </c>
      <c r="GE11">
        <f t="shared" si="7"/>
        <v>6</v>
      </c>
      <c r="GF11">
        <f t="shared" si="7"/>
        <v>6</v>
      </c>
      <c r="GG11">
        <f t="shared" si="7"/>
        <v>5</v>
      </c>
      <c r="GH11">
        <f t="shared" si="7"/>
        <v>5</v>
      </c>
      <c r="GI11">
        <f t="shared" si="7"/>
        <v>6</v>
      </c>
      <c r="GJ11">
        <f t="shared" si="7"/>
        <v>4</v>
      </c>
      <c r="GK11">
        <f t="shared" si="7"/>
        <v>5</v>
      </c>
      <c r="GL11">
        <f t="shared" si="7"/>
        <v>5</v>
      </c>
      <c r="GM11">
        <f t="shared" si="7"/>
        <v>4</v>
      </c>
      <c r="GN11">
        <f t="shared" si="7"/>
        <v>5</v>
      </c>
      <c r="GO11">
        <f t="shared" si="4"/>
        <v>15100</v>
      </c>
    </row>
    <row r="12" spans="1:197" x14ac:dyDescent="0.3">
      <c r="A12" s="10" t="s">
        <v>122</v>
      </c>
      <c r="B12" s="10">
        <v>376</v>
      </c>
      <c r="C12" s="11">
        <v>5</v>
      </c>
      <c r="D12" s="11">
        <v>5</v>
      </c>
      <c r="E12" s="10">
        <v>30</v>
      </c>
      <c r="F12" s="17">
        <f t="shared" si="5"/>
        <v>12.533333333333333</v>
      </c>
      <c r="G12" s="10">
        <v>5</v>
      </c>
      <c r="H12" s="10">
        <v>6</v>
      </c>
      <c r="I12" s="10">
        <v>5</v>
      </c>
      <c r="J12" s="10">
        <v>3</v>
      </c>
      <c r="K12" s="10">
        <v>0</v>
      </c>
      <c r="L12" s="10">
        <v>0</v>
      </c>
      <c r="M12" s="10">
        <v>0</v>
      </c>
      <c r="N12" s="10">
        <v>4</v>
      </c>
      <c r="O12" s="10">
        <v>5</v>
      </c>
      <c r="P12" s="10">
        <v>5</v>
      </c>
      <c r="Q12" s="10">
        <v>3</v>
      </c>
      <c r="R12" s="10">
        <v>4</v>
      </c>
      <c r="S12" s="10">
        <v>0</v>
      </c>
      <c r="T12" s="10">
        <v>0</v>
      </c>
      <c r="U12" s="10">
        <v>4</v>
      </c>
      <c r="V12" s="10">
        <v>3</v>
      </c>
      <c r="W12" s="10">
        <v>0</v>
      </c>
      <c r="X12" s="10">
        <v>4</v>
      </c>
      <c r="Y12" s="10">
        <v>4</v>
      </c>
      <c r="Z12" s="10">
        <v>6</v>
      </c>
      <c r="AA12" s="10">
        <v>4</v>
      </c>
      <c r="AB12" s="10">
        <v>5</v>
      </c>
      <c r="AC12" s="10">
        <v>5</v>
      </c>
      <c r="AD12" s="10">
        <v>4</v>
      </c>
      <c r="AE12" s="10">
        <v>4</v>
      </c>
      <c r="AF12" s="10">
        <v>4</v>
      </c>
      <c r="AG12" s="10">
        <v>0</v>
      </c>
      <c r="AH12" s="10">
        <v>4</v>
      </c>
      <c r="AI12" s="10">
        <v>3</v>
      </c>
      <c r="AJ12" s="10">
        <v>0</v>
      </c>
      <c r="AK12" s="10">
        <v>3</v>
      </c>
      <c r="AL12" s="10">
        <v>0</v>
      </c>
      <c r="AM12" s="10">
        <v>0</v>
      </c>
      <c r="AN12" s="10">
        <v>0</v>
      </c>
      <c r="AO12" s="10">
        <v>5</v>
      </c>
      <c r="AP12" s="10">
        <v>4</v>
      </c>
      <c r="AQ12" s="10">
        <v>3</v>
      </c>
      <c r="AR12" s="10">
        <v>3</v>
      </c>
      <c r="AS12" s="10">
        <v>0</v>
      </c>
      <c r="AT12" s="10">
        <v>4</v>
      </c>
      <c r="AU12" s="10">
        <v>3</v>
      </c>
      <c r="AV12" s="10">
        <v>3</v>
      </c>
      <c r="AW12" s="10">
        <v>3</v>
      </c>
      <c r="AX12" s="10">
        <v>0</v>
      </c>
      <c r="AY12" s="10">
        <v>6</v>
      </c>
      <c r="AZ12" s="10">
        <v>4</v>
      </c>
      <c r="BA12" s="10">
        <v>5</v>
      </c>
      <c r="BB12" s="10">
        <v>4</v>
      </c>
      <c r="BC12" s="10">
        <v>0</v>
      </c>
      <c r="BD12" s="10">
        <v>4</v>
      </c>
      <c r="BE12" s="10">
        <v>3</v>
      </c>
      <c r="BF12" s="10">
        <v>4</v>
      </c>
      <c r="BG12" s="10">
        <v>0</v>
      </c>
      <c r="BH12" s="10">
        <v>4</v>
      </c>
      <c r="BI12" s="10">
        <v>3</v>
      </c>
      <c r="BJ12" s="10">
        <v>4</v>
      </c>
      <c r="BK12" s="10">
        <v>5</v>
      </c>
      <c r="BL12" s="10">
        <v>3</v>
      </c>
      <c r="BM12" s="10">
        <v>6</v>
      </c>
      <c r="BN12" s="10">
        <v>4</v>
      </c>
      <c r="BO12" s="10">
        <v>0</v>
      </c>
      <c r="BP12" s="10">
        <v>0</v>
      </c>
      <c r="BQ12" s="10">
        <v>0</v>
      </c>
      <c r="BR12" s="10">
        <v>4</v>
      </c>
      <c r="BS12" s="10">
        <v>0</v>
      </c>
      <c r="BT12" s="10">
        <v>0</v>
      </c>
      <c r="BU12" s="10">
        <v>0</v>
      </c>
      <c r="BV12" s="10">
        <v>4</v>
      </c>
      <c r="BW12" s="10">
        <v>3</v>
      </c>
      <c r="BX12" s="10">
        <v>4</v>
      </c>
      <c r="BY12" s="10">
        <v>0</v>
      </c>
      <c r="BZ12" s="10">
        <v>5</v>
      </c>
      <c r="CA12" s="10">
        <v>5</v>
      </c>
      <c r="CB12" s="10">
        <v>5</v>
      </c>
      <c r="CC12" s="10">
        <v>0</v>
      </c>
      <c r="CD12" s="10">
        <v>0</v>
      </c>
      <c r="CE12" s="10">
        <v>0</v>
      </c>
      <c r="CF12" s="10">
        <v>0</v>
      </c>
      <c r="CG12" s="10">
        <v>4</v>
      </c>
      <c r="CH12" s="10">
        <v>5</v>
      </c>
      <c r="CI12" s="10">
        <v>6</v>
      </c>
      <c r="CJ12" s="10">
        <v>0</v>
      </c>
      <c r="CK12" s="10">
        <v>4</v>
      </c>
      <c r="CL12" s="10">
        <v>0</v>
      </c>
      <c r="CM12" s="10">
        <v>4</v>
      </c>
      <c r="CN12" s="10">
        <v>5</v>
      </c>
      <c r="CO12" s="10">
        <v>0</v>
      </c>
      <c r="CP12" s="10">
        <v>4</v>
      </c>
      <c r="CQ12" s="10">
        <v>5</v>
      </c>
      <c r="CR12" s="10">
        <v>3</v>
      </c>
      <c r="CS12" s="10">
        <v>0</v>
      </c>
      <c r="CT12" s="10">
        <v>4</v>
      </c>
      <c r="CU12" s="10">
        <v>3</v>
      </c>
      <c r="CV12" s="10">
        <v>4</v>
      </c>
      <c r="CW12" s="8">
        <f t="shared" si="8"/>
        <v>12533</v>
      </c>
      <c r="CY12">
        <f t="shared" si="9"/>
        <v>6</v>
      </c>
      <c r="CZ12">
        <f t="shared" si="9"/>
        <v>7</v>
      </c>
      <c r="DA12">
        <f t="shared" si="9"/>
        <v>6</v>
      </c>
      <c r="DB12">
        <f t="shared" si="9"/>
        <v>4</v>
      </c>
      <c r="DC12">
        <f t="shared" si="9"/>
        <v>1</v>
      </c>
      <c r="DD12">
        <f t="shared" si="9"/>
        <v>1</v>
      </c>
      <c r="DE12">
        <f t="shared" si="9"/>
        <v>1</v>
      </c>
      <c r="DF12">
        <f t="shared" si="9"/>
        <v>5</v>
      </c>
      <c r="DG12">
        <f t="shared" si="9"/>
        <v>6</v>
      </c>
      <c r="DH12">
        <f t="shared" si="9"/>
        <v>6</v>
      </c>
      <c r="DI12">
        <f t="shared" si="9"/>
        <v>4</v>
      </c>
      <c r="DJ12">
        <f t="shared" si="9"/>
        <v>5</v>
      </c>
      <c r="DK12">
        <f t="shared" si="9"/>
        <v>1</v>
      </c>
      <c r="DL12">
        <f t="shared" si="9"/>
        <v>1</v>
      </c>
      <c r="DM12">
        <f t="shared" si="9"/>
        <v>5</v>
      </c>
      <c r="DN12">
        <f t="shared" si="9"/>
        <v>4</v>
      </c>
      <c r="DO12">
        <f t="shared" si="11"/>
        <v>1</v>
      </c>
      <c r="DP12">
        <f t="shared" si="11"/>
        <v>5</v>
      </c>
      <c r="DQ12">
        <f t="shared" si="11"/>
        <v>5</v>
      </c>
      <c r="DR12">
        <f t="shared" si="11"/>
        <v>7</v>
      </c>
      <c r="DS12">
        <f t="shared" si="11"/>
        <v>5</v>
      </c>
      <c r="DT12">
        <f t="shared" si="11"/>
        <v>6</v>
      </c>
      <c r="DU12">
        <f t="shared" si="11"/>
        <v>6</v>
      </c>
      <c r="DV12">
        <f t="shared" si="11"/>
        <v>5</v>
      </c>
      <c r="DW12">
        <f t="shared" si="11"/>
        <v>5</v>
      </c>
      <c r="DX12">
        <f t="shared" si="11"/>
        <v>5</v>
      </c>
      <c r="DY12">
        <f t="shared" si="11"/>
        <v>1</v>
      </c>
      <c r="DZ12">
        <f t="shared" si="11"/>
        <v>5</v>
      </c>
      <c r="EA12">
        <f t="shared" si="11"/>
        <v>4</v>
      </c>
      <c r="EB12">
        <f t="shared" si="11"/>
        <v>1</v>
      </c>
      <c r="EC12">
        <f t="shared" si="11"/>
        <v>4</v>
      </c>
      <c r="ED12">
        <f t="shared" si="11"/>
        <v>1</v>
      </c>
      <c r="EE12">
        <f t="shared" si="12"/>
        <v>1</v>
      </c>
      <c r="EF12">
        <f t="shared" si="12"/>
        <v>1</v>
      </c>
      <c r="EG12">
        <f t="shared" si="12"/>
        <v>6</v>
      </c>
      <c r="EH12">
        <f t="shared" si="12"/>
        <v>5</v>
      </c>
      <c r="EI12">
        <f t="shared" si="12"/>
        <v>4</v>
      </c>
      <c r="EJ12">
        <f t="shared" si="12"/>
        <v>4</v>
      </c>
      <c r="EK12">
        <f t="shared" si="12"/>
        <v>1</v>
      </c>
      <c r="EL12">
        <f t="shared" si="12"/>
        <v>5</v>
      </c>
      <c r="EM12">
        <f t="shared" si="12"/>
        <v>4</v>
      </c>
      <c r="EN12">
        <f t="shared" si="12"/>
        <v>4</v>
      </c>
      <c r="EO12">
        <f t="shared" si="12"/>
        <v>4</v>
      </c>
      <c r="EP12">
        <f t="shared" si="12"/>
        <v>1</v>
      </c>
      <c r="EQ12">
        <f t="shared" si="12"/>
        <v>7</v>
      </c>
      <c r="ER12">
        <f t="shared" si="12"/>
        <v>5</v>
      </c>
      <c r="ES12">
        <f t="shared" si="12"/>
        <v>6</v>
      </c>
      <c r="ET12">
        <f t="shared" si="12"/>
        <v>5</v>
      </c>
      <c r="EU12">
        <f t="shared" si="13"/>
        <v>1</v>
      </c>
      <c r="EV12">
        <f t="shared" si="13"/>
        <v>5</v>
      </c>
      <c r="EW12">
        <f t="shared" si="13"/>
        <v>4</v>
      </c>
      <c r="EX12">
        <f t="shared" si="13"/>
        <v>5</v>
      </c>
      <c r="EY12">
        <f t="shared" si="13"/>
        <v>1</v>
      </c>
      <c r="EZ12">
        <f t="shared" si="13"/>
        <v>5</v>
      </c>
      <c r="FA12">
        <f t="shared" si="13"/>
        <v>4</v>
      </c>
      <c r="FB12">
        <f t="shared" si="13"/>
        <v>5</v>
      </c>
      <c r="FC12">
        <f t="shared" si="13"/>
        <v>6</v>
      </c>
      <c r="FD12">
        <f t="shared" si="13"/>
        <v>4</v>
      </c>
      <c r="FE12">
        <f t="shared" si="13"/>
        <v>7</v>
      </c>
      <c r="FF12">
        <f t="shared" si="13"/>
        <v>5</v>
      </c>
      <c r="FG12">
        <f t="shared" si="13"/>
        <v>1</v>
      </c>
      <c r="FH12">
        <f t="shared" si="13"/>
        <v>1</v>
      </c>
      <c r="FI12">
        <f t="shared" si="13"/>
        <v>1</v>
      </c>
      <c r="FJ12">
        <f t="shared" si="13"/>
        <v>5</v>
      </c>
      <c r="FK12">
        <f t="shared" si="10"/>
        <v>1</v>
      </c>
      <c r="FL12">
        <f t="shared" si="7"/>
        <v>1</v>
      </c>
      <c r="FM12">
        <f t="shared" si="7"/>
        <v>1</v>
      </c>
      <c r="FN12">
        <f t="shared" si="7"/>
        <v>5</v>
      </c>
      <c r="FO12">
        <f t="shared" si="7"/>
        <v>4</v>
      </c>
      <c r="FP12">
        <f t="shared" si="7"/>
        <v>5</v>
      </c>
      <c r="FQ12">
        <f t="shared" si="7"/>
        <v>1</v>
      </c>
      <c r="FR12">
        <f t="shared" si="7"/>
        <v>6</v>
      </c>
      <c r="FS12">
        <f t="shared" si="7"/>
        <v>6</v>
      </c>
      <c r="FT12">
        <f t="shared" si="7"/>
        <v>6</v>
      </c>
      <c r="FU12">
        <f t="shared" si="7"/>
        <v>1</v>
      </c>
      <c r="FV12">
        <f t="shared" si="7"/>
        <v>1</v>
      </c>
      <c r="FW12">
        <f t="shared" si="7"/>
        <v>1</v>
      </c>
      <c r="FX12">
        <f t="shared" si="7"/>
        <v>1</v>
      </c>
      <c r="FY12">
        <f t="shared" si="7"/>
        <v>5</v>
      </c>
      <c r="FZ12">
        <f t="shared" si="7"/>
        <v>6</v>
      </c>
      <c r="GA12">
        <f t="shared" si="7"/>
        <v>7</v>
      </c>
      <c r="GB12">
        <f t="shared" si="7"/>
        <v>1</v>
      </c>
      <c r="GC12">
        <f t="shared" si="7"/>
        <v>5</v>
      </c>
      <c r="GD12">
        <f t="shared" si="7"/>
        <v>1</v>
      </c>
      <c r="GE12">
        <f t="shared" si="7"/>
        <v>5</v>
      </c>
      <c r="GF12">
        <f t="shared" si="7"/>
        <v>6</v>
      </c>
      <c r="GG12">
        <f t="shared" si="7"/>
        <v>1</v>
      </c>
      <c r="GH12">
        <f t="shared" si="7"/>
        <v>5</v>
      </c>
      <c r="GI12">
        <f t="shared" si="7"/>
        <v>6</v>
      </c>
      <c r="GJ12">
        <f t="shared" si="7"/>
        <v>4</v>
      </c>
      <c r="GK12">
        <f t="shared" si="7"/>
        <v>1</v>
      </c>
      <c r="GL12">
        <f t="shared" si="7"/>
        <v>5</v>
      </c>
      <c r="GM12">
        <f t="shared" si="7"/>
        <v>4</v>
      </c>
      <c r="GN12">
        <f t="shared" si="7"/>
        <v>5</v>
      </c>
      <c r="GO12">
        <f t="shared" si="4"/>
        <v>12533</v>
      </c>
    </row>
    <row r="13" spans="1:197" x14ac:dyDescent="0.3">
      <c r="A13" s="10" t="s">
        <v>123</v>
      </c>
      <c r="B13" s="10">
        <v>2082</v>
      </c>
      <c r="C13" s="11">
        <v>2</v>
      </c>
      <c r="D13" s="11">
        <v>2</v>
      </c>
      <c r="E13" s="10">
        <v>28</v>
      </c>
      <c r="F13" s="17">
        <f t="shared" si="5"/>
        <v>74.357142857142861</v>
      </c>
      <c r="G13" s="10">
        <v>4</v>
      </c>
      <c r="H13" s="10">
        <v>5</v>
      </c>
      <c r="I13" s="10">
        <v>3</v>
      </c>
      <c r="J13" s="10">
        <v>0</v>
      </c>
      <c r="K13" s="10">
        <v>4</v>
      </c>
      <c r="L13" s="10">
        <v>1</v>
      </c>
      <c r="M13" s="10">
        <v>3</v>
      </c>
      <c r="N13" s="10">
        <v>4</v>
      </c>
      <c r="O13" s="10">
        <v>4</v>
      </c>
      <c r="P13" s="10">
        <v>3</v>
      </c>
      <c r="Q13" s="10">
        <v>1</v>
      </c>
      <c r="R13" s="10">
        <v>1</v>
      </c>
      <c r="S13" s="10">
        <v>0</v>
      </c>
      <c r="T13" s="10">
        <v>3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4</v>
      </c>
      <c r="AA13" s="10">
        <v>3</v>
      </c>
      <c r="AB13" s="10">
        <v>4</v>
      </c>
      <c r="AC13" s="10">
        <v>4</v>
      </c>
      <c r="AD13" s="10">
        <v>4</v>
      </c>
      <c r="AE13" s="10">
        <v>4</v>
      </c>
      <c r="AF13" s="10">
        <v>1</v>
      </c>
      <c r="AG13" s="10">
        <v>0</v>
      </c>
      <c r="AH13" s="10">
        <v>1</v>
      </c>
      <c r="AI13" s="10">
        <v>1</v>
      </c>
      <c r="AJ13" s="10">
        <v>0</v>
      </c>
      <c r="AK13" s="10">
        <v>3</v>
      </c>
      <c r="AL13" s="10">
        <v>0</v>
      </c>
      <c r="AM13" s="10">
        <v>0</v>
      </c>
      <c r="AN13" s="10">
        <v>0</v>
      </c>
      <c r="AO13" s="10">
        <v>5</v>
      </c>
      <c r="AP13" s="10">
        <v>0</v>
      </c>
      <c r="AQ13" s="10">
        <v>0</v>
      </c>
      <c r="AR13" s="10">
        <v>3</v>
      </c>
      <c r="AS13" s="10">
        <v>0</v>
      </c>
      <c r="AT13" s="10">
        <v>0</v>
      </c>
      <c r="AU13" s="10">
        <v>3</v>
      </c>
      <c r="AV13" s="10">
        <v>0</v>
      </c>
      <c r="AW13" s="10">
        <v>0</v>
      </c>
      <c r="AX13" s="10">
        <v>0</v>
      </c>
      <c r="AY13" s="10">
        <v>5</v>
      </c>
      <c r="AZ13" s="10">
        <v>4</v>
      </c>
      <c r="BA13" s="10">
        <v>3</v>
      </c>
      <c r="BB13" s="10">
        <v>1</v>
      </c>
      <c r="BC13" s="10">
        <v>3</v>
      </c>
      <c r="BD13" s="10">
        <v>0</v>
      </c>
      <c r="BE13" s="10">
        <v>1</v>
      </c>
      <c r="BF13" s="10">
        <v>0</v>
      </c>
      <c r="BG13" s="10">
        <v>3</v>
      </c>
      <c r="BH13" s="10">
        <v>3</v>
      </c>
      <c r="BI13" s="10">
        <v>0</v>
      </c>
      <c r="BJ13" s="10">
        <v>3</v>
      </c>
      <c r="BK13" s="10">
        <v>3</v>
      </c>
      <c r="BL13" s="10">
        <v>1</v>
      </c>
      <c r="BM13" s="10">
        <v>1</v>
      </c>
      <c r="BN13" s="10">
        <v>0</v>
      </c>
      <c r="BO13" s="10">
        <v>3</v>
      </c>
      <c r="BP13" s="10">
        <v>4</v>
      </c>
      <c r="BQ13" s="10">
        <v>3</v>
      </c>
      <c r="BR13" s="10">
        <v>0</v>
      </c>
      <c r="BS13" s="10">
        <v>4</v>
      </c>
      <c r="BT13" s="10">
        <v>4</v>
      </c>
      <c r="BU13" s="10">
        <v>3</v>
      </c>
      <c r="BV13" s="10">
        <v>0</v>
      </c>
      <c r="BW13" s="10">
        <v>3</v>
      </c>
      <c r="BX13" s="10">
        <v>3</v>
      </c>
      <c r="BY13" s="10">
        <v>0</v>
      </c>
      <c r="BZ13" s="10">
        <v>3</v>
      </c>
      <c r="CA13" s="10">
        <v>3</v>
      </c>
      <c r="CB13" s="10">
        <v>3</v>
      </c>
      <c r="CC13" s="10">
        <v>4</v>
      </c>
      <c r="CD13" s="10">
        <v>0</v>
      </c>
      <c r="CE13" s="10">
        <v>1</v>
      </c>
      <c r="CF13" s="10">
        <v>0</v>
      </c>
      <c r="CG13" s="10">
        <v>3</v>
      </c>
      <c r="CH13" s="10">
        <v>5</v>
      </c>
      <c r="CI13" s="10">
        <v>5</v>
      </c>
      <c r="CJ13" s="10">
        <v>0</v>
      </c>
      <c r="CK13" s="10">
        <v>4</v>
      </c>
      <c r="CL13" s="10">
        <v>1</v>
      </c>
      <c r="CM13" s="10">
        <v>0</v>
      </c>
      <c r="CN13" s="10">
        <v>0</v>
      </c>
      <c r="CO13" s="10">
        <v>3</v>
      </c>
      <c r="CP13" s="10">
        <v>1</v>
      </c>
      <c r="CQ13" s="10">
        <v>3</v>
      </c>
      <c r="CR13" s="10">
        <v>3</v>
      </c>
      <c r="CS13" s="10">
        <v>4</v>
      </c>
      <c r="CT13" s="10">
        <v>4</v>
      </c>
      <c r="CU13" s="10">
        <v>0</v>
      </c>
      <c r="CV13" s="10">
        <v>4</v>
      </c>
      <c r="CW13" s="8">
        <f t="shared" si="8"/>
        <v>74357</v>
      </c>
      <c r="CY13">
        <f t="shared" si="9"/>
        <v>5</v>
      </c>
      <c r="CZ13">
        <f t="shared" si="9"/>
        <v>6</v>
      </c>
      <c r="DA13">
        <f t="shared" si="9"/>
        <v>4</v>
      </c>
      <c r="DB13">
        <f t="shared" si="9"/>
        <v>1</v>
      </c>
      <c r="DC13">
        <f t="shared" si="9"/>
        <v>5</v>
      </c>
      <c r="DD13">
        <f t="shared" si="9"/>
        <v>2</v>
      </c>
      <c r="DE13">
        <f t="shared" si="9"/>
        <v>4</v>
      </c>
      <c r="DF13">
        <f t="shared" si="9"/>
        <v>5</v>
      </c>
      <c r="DG13">
        <f t="shared" si="9"/>
        <v>5</v>
      </c>
      <c r="DH13">
        <f t="shared" si="9"/>
        <v>4</v>
      </c>
      <c r="DI13">
        <f t="shared" si="9"/>
        <v>2</v>
      </c>
      <c r="DJ13">
        <f t="shared" si="9"/>
        <v>2</v>
      </c>
      <c r="DK13">
        <f t="shared" si="9"/>
        <v>1</v>
      </c>
      <c r="DL13">
        <f t="shared" si="9"/>
        <v>4</v>
      </c>
      <c r="DM13">
        <f t="shared" si="9"/>
        <v>2</v>
      </c>
      <c r="DN13">
        <f t="shared" si="9"/>
        <v>1</v>
      </c>
      <c r="DO13">
        <f t="shared" si="11"/>
        <v>1</v>
      </c>
      <c r="DP13">
        <f t="shared" si="11"/>
        <v>1</v>
      </c>
      <c r="DQ13">
        <f t="shared" si="11"/>
        <v>1</v>
      </c>
      <c r="DR13">
        <f t="shared" si="11"/>
        <v>5</v>
      </c>
      <c r="DS13">
        <f t="shared" si="11"/>
        <v>4</v>
      </c>
      <c r="DT13">
        <f t="shared" si="11"/>
        <v>5</v>
      </c>
      <c r="DU13">
        <f t="shared" si="11"/>
        <v>5</v>
      </c>
      <c r="DV13">
        <f t="shared" si="11"/>
        <v>5</v>
      </c>
      <c r="DW13">
        <f t="shared" si="11"/>
        <v>5</v>
      </c>
      <c r="DX13">
        <f t="shared" si="11"/>
        <v>2</v>
      </c>
      <c r="DY13">
        <f t="shared" si="11"/>
        <v>1</v>
      </c>
      <c r="DZ13">
        <f t="shared" si="11"/>
        <v>2</v>
      </c>
      <c r="EA13">
        <f t="shared" si="11"/>
        <v>2</v>
      </c>
      <c r="EB13">
        <f t="shared" si="11"/>
        <v>1</v>
      </c>
      <c r="EC13">
        <f t="shared" si="11"/>
        <v>4</v>
      </c>
      <c r="ED13">
        <f t="shared" si="11"/>
        <v>1</v>
      </c>
      <c r="EE13">
        <f t="shared" si="12"/>
        <v>1</v>
      </c>
      <c r="EF13">
        <f t="shared" si="12"/>
        <v>1</v>
      </c>
      <c r="EG13">
        <f t="shared" si="12"/>
        <v>6</v>
      </c>
      <c r="EH13">
        <f t="shared" si="12"/>
        <v>1</v>
      </c>
      <c r="EI13">
        <f t="shared" si="12"/>
        <v>1</v>
      </c>
      <c r="EJ13">
        <f t="shared" si="12"/>
        <v>4</v>
      </c>
      <c r="EK13">
        <f t="shared" si="12"/>
        <v>1</v>
      </c>
      <c r="EL13">
        <f t="shared" si="12"/>
        <v>1</v>
      </c>
      <c r="EM13">
        <f t="shared" si="12"/>
        <v>4</v>
      </c>
      <c r="EN13">
        <f t="shared" si="12"/>
        <v>1</v>
      </c>
      <c r="EO13">
        <f t="shared" si="12"/>
        <v>1</v>
      </c>
      <c r="EP13">
        <f t="shared" si="12"/>
        <v>1</v>
      </c>
      <c r="EQ13">
        <f t="shared" si="12"/>
        <v>6</v>
      </c>
      <c r="ER13">
        <f t="shared" si="12"/>
        <v>5</v>
      </c>
      <c r="ES13">
        <f t="shared" si="12"/>
        <v>4</v>
      </c>
      <c r="ET13">
        <f t="shared" si="12"/>
        <v>2</v>
      </c>
      <c r="EU13">
        <f t="shared" si="13"/>
        <v>4</v>
      </c>
      <c r="EV13">
        <f t="shared" si="13"/>
        <v>1</v>
      </c>
      <c r="EW13">
        <f t="shared" si="13"/>
        <v>2</v>
      </c>
      <c r="EX13">
        <f t="shared" si="13"/>
        <v>1</v>
      </c>
      <c r="EY13">
        <f t="shared" si="13"/>
        <v>4</v>
      </c>
      <c r="EZ13">
        <f t="shared" si="13"/>
        <v>4</v>
      </c>
      <c r="FA13">
        <f t="shared" si="13"/>
        <v>1</v>
      </c>
      <c r="FB13">
        <f t="shared" si="13"/>
        <v>4</v>
      </c>
      <c r="FC13">
        <f t="shared" si="13"/>
        <v>4</v>
      </c>
      <c r="FD13">
        <f t="shared" si="13"/>
        <v>2</v>
      </c>
      <c r="FE13">
        <f t="shared" si="13"/>
        <v>2</v>
      </c>
      <c r="FF13">
        <f t="shared" si="13"/>
        <v>1</v>
      </c>
      <c r="FG13">
        <f t="shared" si="13"/>
        <v>4</v>
      </c>
      <c r="FH13">
        <f t="shared" si="13"/>
        <v>5</v>
      </c>
      <c r="FI13">
        <f t="shared" si="13"/>
        <v>4</v>
      </c>
      <c r="FJ13">
        <f t="shared" si="13"/>
        <v>1</v>
      </c>
      <c r="FK13">
        <f t="shared" si="10"/>
        <v>5</v>
      </c>
      <c r="FL13">
        <f t="shared" si="7"/>
        <v>5</v>
      </c>
      <c r="FM13">
        <f t="shared" si="7"/>
        <v>4</v>
      </c>
      <c r="FN13">
        <f t="shared" si="7"/>
        <v>1</v>
      </c>
      <c r="FO13">
        <f t="shared" si="7"/>
        <v>4</v>
      </c>
      <c r="FP13">
        <f t="shared" si="7"/>
        <v>4</v>
      </c>
      <c r="FQ13">
        <f t="shared" si="7"/>
        <v>1</v>
      </c>
      <c r="FR13">
        <f t="shared" si="7"/>
        <v>4</v>
      </c>
      <c r="FS13">
        <f t="shared" si="7"/>
        <v>4</v>
      </c>
      <c r="FT13">
        <f t="shared" si="7"/>
        <v>4</v>
      </c>
      <c r="FU13">
        <f t="shared" si="7"/>
        <v>5</v>
      </c>
      <c r="FV13">
        <f t="shared" si="7"/>
        <v>1</v>
      </c>
      <c r="FW13">
        <f t="shared" si="7"/>
        <v>2</v>
      </c>
      <c r="FX13">
        <f t="shared" si="7"/>
        <v>1</v>
      </c>
      <c r="FY13">
        <f t="shared" si="7"/>
        <v>4</v>
      </c>
      <c r="FZ13">
        <f t="shared" si="7"/>
        <v>6</v>
      </c>
      <c r="GA13">
        <f t="shared" si="7"/>
        <v>6</v>
      </c>
      <c r="GB13">
        <f t="shared" si="7"/>
        <v>1</v>
      </c>
      <c r="GC13">
        <f t="shared" si="7"/>
        <v>5</v>
      </c>
      <c r="GD13">
        <f t="shared" si="7"/>
        <v>2</v>
      </c>
      <c r="GE13">
        <f t="shared" si="7"/>
        <v>1</v>
      </c>
      <c r="GF13">
        <f t="shared" si="7"/>
        <v>1</v>
      </c>
      <c r="GG13">
        <f t="shared" si="7"/>
        <v>4</v>
      </c>
      <c r="GH13">
        <f t="shared" si="7"/>
        <v>2</v>
      </c>
      <c r="GI13">
        <f t="shared" ref="GI13:GN38" si="14">CQ13+1</f>
        <v>4</v>
      </c>
      <c r="GJ13">
        <f t="shared" si="14"/>
        <v>4</v>
      </c>
      <c r="GK13">
        <f t="shared" si="14"/>
        <v>5</v>
      </c>
      <c r="GL13">
        <f t="shared" si="14"/>
        <v>5</v>
      </c>
      <c r="GM13">
        <f t="shared" si="14"/>
        <v>1</v>
      </c>
      <c r="GN13">
        <f t="shared" si="14"/>
        <v>5</v>
      </c>
      <c r="GO13">
        <f t="shared" si="4"/>
        <v>74357</v>
      </c>
    </row>
    <row r="14" spans="1:197" x14ac:dyDescent="0.3">
      <c r="A14" s="10" t="s">
        <v>124</v>
      </c>
      <c r="B14" s="10">
        <v>727</v>
      </c>
      <c r="C14" s="11">
        <v>2.5</v>
      </c>
      <c r="D14" s="11">
        <v>2.5</v>
      </c>
      <c r="E14" s="10">
        <v>28</v>
      </c>
      <c r="F14" s="17">
        <f t="shared" si="5"/>
        <v>25.964285714285715</v>
      </c>
      <c r="G14" s="10">
        <v>5</v>
      </c>
      <c r="H14" s="10">
        <v>5</v>
      </c>
      <c r="I14" s="10">
        <v>5</v>
      </c>
      <c r="J14" s="10">
        <v>0</v>
      </c>
      <c r="K14" s="10">
        <v>0</v>
      </c>
      <c r="L14" s="10">
        <v>0</v>
      </c>
      <c r="M14" s="10">
        <v>5</v>
      </c>
      <c r="N14" s="10">
        <v>4</v>
      </c>
      <c r="O14" s="10">
        <v>5</v>
      </c>
      <c r="P14" s="10">
        <v>0</v>
      </c>
      <c r="Q14" s="10">
        <v>3</v>
      </c>
      <c r="R14" s="10">
        <v>0</v>
      </c>
      <c r="S14" s="10">
        <v>3</v>
      </c>
      <c r="T14" s="10">
        <v>0</v>
      </c>
      <c r="U14" s="10">
        <v>1</v>
      </c>
      <c r="V14" s="10">
        <v>1</v>
      </c>
      <c r="W14" s="10">
        <v>2</v>
      </c>
      <c r="X14" s="10">
        <v>4</v>
      </c>
      <c r="Y14" s="10">
        <v>4</v>
      </c>
      <c r="Z14" s="10">
        <v>5</v>
      </c>
      <c r="AA14" s="10">
        <v>5</v>
      </c>
      <c r="AB14" s="10">
        <v>5</v>
      </c>
      <c r="AC14" s="10">
        <v>5</v>
      </c>
      <c r="AD14" s="10">
        <v>5</v>
      </c>
      <c r="AE14" s="10">
        <v>4</v>
      </c>
      <c r="AF14" s="10">
        <v>0</v>
      </c>
      <c r="AG14" s="10">
        <v>4</v>
      </c>
      <c r="AH14" s="10">
        <v>4</v>
      </c>
      <c r="AI14" s="10">
        <v>4</v>
      </c>
      <c r="AJ14" s="10">
        <v>0</v>
      </c>
      <c r="AK14" s="10">
        <v>0</v>
      </c>
      <c r="AL14" s="10">
        <v>4</v>
      </c>
      <c r="AM14" s="10">
        <v>0</v>
      </c>
      <c r="AN14" s="10">
        <v>0</v>
      </c>
      <c r="AO14" s="10">
        <v>5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3</v>
      </c>
      <c r="AZ14" s="10">
        <v>0</v>
      </c>
      <c r="BA14" s="10">
        <v>4</v>
      </c>
      <c r="BB14" s="10">
        <v>3</v>
      </c>
      <c r="BC14" s="10">
        <v>0</v>
      </c>
      <c r="BD14" s="10">
        <v>4</v>
      </c>
      <c r="BE14" s="10">
        <v>0</v>
      </c>
      <c r="BF14" s="10">
        <v>4</v>
      </c>
      <c r="BG14" s="10">
        <v>0</v>
      </c>
      <c r="BH14" s="10">
        <v>4</v>
      </c>
      <c r="BI14" s="10">
        <v>0</v>
      </c>
      <c r="BJ14" s="10">
        <v>3</v>
      </c>
      <c r="BK14" s="10">
        <v>4</v>
      </c>
      <c r="BL14" s="10">
        <v>3</v>
      </c>
      <c r="BM14" s="10">
        <v>4</v>
      </c>
      <c r="BN14" s="10">
        <v>4</v>
      </c>
      <c r="BO14" s="10">
        <v>0</v>
      </c>
      <c r="BP14" s="10">
        <v>0</v>
      </c>
      <c r="BQ14" s="10">
        <v>4</v>
      </c>
      <c r="BR14" s="10">
        <v>5</v>
      </c>
      <c r="BS14" s="10">
        <v>4</v>
      </c>
      <c r="BT14" s="10">
        <v>4</v>
      </c>
      <c r="BU14" s="10">
        <v>0</v>
      </c>
      <c r="BV14" s="10">
        <v>0</v>
      </c>
      <c r="BW14" s="10">
        <v>4</v>
      </c>
      <c r="BX14" s="10">
        <v>4</v>
      </c>
      <c r="BY14" s="10">
        <v>4</v>
      </c>
      <c r="BZ14" s="10">
        <v>0</v>
      </c>
      <c r="CA14" s="10">
        <v>4</v>
      </c>
      <c r="CB14" s="10">
        <v>4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5</v>
      </c>
      <c r="CI14" s="10">
        <v>5</v>
      </c>
      <c r="CJ14" s="10">
        <v>0</v>
      </c>
      <c r="CK14" s="10">
        <v>4</v>
      </c>
      <c r="CL14" s="10">
        <v>5</v>
      </c>
      <c r="CM14" s="10">
        <v>0</v>
      </c>
      <c r="CN14" s="10">
        <v>5</v>
      </c>
      <c r="CO14" s="10">
        <v>0</v>
      </c>
      <c r="CP14" s="10">
        <v>4</v>
      </c>
      <c r="CQ14" s="10">
        <v>5</v>
      </c>
      <c r="CR14" s="10">
        <v>4</v>
      </c>
      <c r="CS14" s="10">
        <v>0</v>
      </c>
      <c r="CT14" s="10">
        <v>0</v>
      </c>
      <c r="CU14" s="10">
        <v>1</v>
      </c>
      <c r="CV14" s="10">
        <v>4</v>
      </c>
      <c r="CW14" s="8">
        <f t="shared" si="8"/>
        <v>25964</v>
      </c>
      <c r="CY14">
        <f t="shared" si="9"/>
        <v>6</v>
      </c>
      <c r="CZ14">
        <f t="shared" si="9"/>
        <v>6</v>
      </c>
      <c r="DA14">
        <f t="shared" si="9"/>
        <v>6</v>
      </c>
      <c r="DB14">
        <f t="shared" si="9"/>
        <v>1</v>
      </c>
      <c r="DC14">
        <f t="shared" si="9"/>
        <v>1</v>
      </c>
      <c r="DD14">
        <f t="shared" si="9"/>
        <v>1</v>
      </c>
      <c r="DE14">
        <f t="shared" si="9"/>
        <v>6</v>
      </c>
      <c r="DF14">
        <f t="shared" si="9"/>
        <v>5</v>
      </c>
      <c r="DG14">
        <f t="shared" si="9"/>
        <v>6</v>
      </c>
      <c r="DH14">
        <f t="shared" si="9"/>
        <v>1</v>
      </c>
      <c r="DI14">
        <f t="shared" si="9"/>
        <v>4</v>
      </c>
      <c r="DJ14">
        <f t="shared" si="9"/>
        <v>1</v>
      </c>
      <c r="DK14">
        <f t="shared" si="9"/>
        <v>4</v>
      </c>
      <c r="DL14">
        <f t="shared" si="9"/>
        <v>1</v>
      </c>
      <c r="DM14">
        <f t="shared" si="9"/>
        <v>2</v>
      </c>
      <c r="DN14">
        <f t="shared" si="9"/>
        <v>2</v>
      </c>
      <c r="DO14">
        <f t="shared" si="11"/>
        <v>3</v>
      </c>
      <c r="DP14">
        <f t="shared" si="11"/>
        <v>5</v>
      </c>
      <c r="DQ14">
        <f t="shared" si="11"/>
        <v>5</v>
      </c>
      <c r="DR14">
        <f t="shared" si="11"/>
        <v>6</v>
      </c>
      <c r="DS14">
        <f t="shared" si="11"/>
        <v>6</v>
      </c>
      <c r="DT14">
        <f t="shared" si="11"/>
        <v>6</v>
      </c>
      <c r="DU14">
        <f t="shared" si="11"/>
        <v>6</v>
      </c>
      <c r="DV14">
        <f t="shared" si="11"/>
        <v>6</v>
      </c>
      <c r="DW14">
        <f t="shared" si="11"/>
        <v>5</v>
      </c>
      <c r="DX14">
        <f t="shared" si="11"/>
        <v>1</v>
      </c>
      <c r="DY14">
        <f t="shared" si="11"/>
        <v>5</v>
      </c>
      <c r="DZ14">
        <f t="shared" si="11"/>
        <v>5</v>
      </c>
      <c r="EA14">
        <f t="shared" si="11"/>
        <v>5</v>
      </c>
      <c r="EB14">
        <f t="shared" si="11"/>
        <v>1</v>
      </c>
      <c r="EC14">
        <f t="shared" si="11"/>
        <v>1</v>
      </c>
      <c r="ED14">
        <f t="shared" si="11"/>
        <v>5</v>
      </c>
      <c r="EE14">
        <f t="shared" si="12"/>
        <v>1</v>
      </c>
      <c r="EF14">
        <f t="shared" si="12"/>
        <v>1</v>
      </c>
      <c r="EG14">
        <f t="shared" si="12"/>
        <v>6</v>
      </c>
      <c r="EH14">
        <f t="shared" si="12"/>
        <v>1</v>
      </c>
      <c r="EI14">
        <f t="shared" si="12"/>
        <v>1</v>
      </c>
      <c r="EJ14">
        <f t="shared" si="12"/>
        <v>1</v>
      </c>
      <c r="EK14">
        <f t="shared" si="12"/>
        <v>1</v>
      </c>
      <c r="EL14">
        <f t="shared" si="12"/>
        <v>1</v>
      </c>
      <c r="EM14">
        <f t="shared" si="12"/>
        <v>1</v>
      </c>
      <c r="EN14">
        <f t="shared" si="12"/>
        <v>1</v>
      </c>
      <c r="EO14">
        <f t="shared" si="12"/>
        <v>1</v>
      </c>
      <c r="EP14">
        <f t="shared" si="12"/>
        <v>1</v>
      </c>
      <c r="EQ14">
        <f t="shared" si="12"/>
        <v>4</v>
      </c>
      <c r="ER14">
        <f t="shared" si="12"/>
        <v>1</v>
      </c>
      <c r="ES14">
        <f t="shared" si="12"/>
        <v>5</v>
      </c>
      <c r="ET14">
        <f t="shared" si="12"/>
        <v>4</v>
      </c>
      <c r="EU14">
        <f t="shared" si="13"/>
        <v>1</v>
      </c>
      <c r="EV14">
        <f t="shared" si="13"/>
        <v>5</v>
      </c>
      <c r="EW14">
        <f t="shared" si="13"/>
        <v>1</v>
      </c>
      <c r="EX14">
        <f t="shared" si="13"/>
        <v>5</v>
      </c>
      <c r="EY14">
        <f t="shared" si="13"/>
        <v>1</v>
      </c>
      <c r="EZ14">
        <f t="shared" si="13"/>
        <v>5</v>
      </c>
      <c r="FA14">
        <f t="shared" si="13"/>
        <v>1</v>
      </c>
      <c r="FB14">
        <f t="shared" si="13"/>
        <v>4</v>
      </c>
      <c r="FC14">
        <f t="shared" si="13"/>
        <v>5</v>
      </c>
      <c r="FD14">
        <f t="shared" si="13"/>
        <v>4</v>
      </c>
      <c r="FE14">
        <f t="shared" si="13"/>
        <v>5</v>
      </c>
      <c r="FF14">
        <f t="shared" si="13"/>
        <v>5</v>
      </c>
      <c r="FG14">
        <f t="shared" si="13"/>
        <v>1</v>
      </c>
      <c r="FH14">
        <f t="shared" si="13"/>
        <v>1</v>
      </c>
      <c r="FI14">
        <f t="shared" si="13"/>
        <v>5</v>
      </c>
      <c r="FJ14">
        <f t="shared" si="13"/>
        <v>6</v>
      </c>
      <c r="FK14">
        <f t="shared" si="10"/>
        <v>5</v>
      </c>
      <c r="FL14">
        <f t="shared" si="10"/>
        <v>5</v>
      </c>
      <c r="FM14">
        <f t="shared" si="10"/>
        <v>1</v>
      </c>
      <c r="FN14">
        <f t="shared" si="10"/>
        <v>1</v>
      </c>
      <c r="FO14">
        <f t="shared" si="10"/>
        <v>5</v>
      </c>
      <c r="FP14">
        <f t="shared" si="10"/>
        <v>5</v>
      </c>
      <c r="FQ14">
        <f t="shared" si="10"/>
        <v>5</v>
      </c>
      <c r="FR14">
        <f t="shared" si="10"/>
        <v>1</v>
      </c>
      <c r="FS14">
        <f t="shared" si="10"/>
        <v>5</v>
      </c>
      <c r="FT14">
        <f t="shared" si="10"/>
        <v>5</v>
      </c>
      <c r="FU14">
        <f t="shared" si="10"/>
        <v>1</v>
      </c>
      <c r="FV14">
        <f t="shared" si="10"/>
        <v>1</v>
      </c>
      <c r="FW14">
        <f t="shared" si="10"/>
        <v>1</v>
      </c>
      <c r="FX14">
        <f t="shared" si="10"/>
        <v>1</v>
      </c>
      <c r="FY14">
        <f t="shared" si="10"/>
        <v>1</v>
      </c>
      <c r="FZ14">
        <f t="shared" si="10"/>
        <v>6</v>
      </c>
      <c r="GA14">
        <f t="shared" ref="GA14:GH38" si="15">CI14+1</f>
        <v>6</v>
      </c>
      <c r="GB14">
        <f t="shared" si="15"/>
        <v>1</v>
      </c>
      <c r="GC14">
        <f t="shared" si="15"/>
        <v>5</v>
      </c>
      <c r="GD14">
        <f t="shared" si="15"/>
        <v>6</v>
      </c>
      <c r="GE14">
        <f t="shared" si="15"/>
        <v>1</v>
      </c>
      <c r="GF14">
        <f t="shared" si="15"/>
        <v>6</v>
      </c>
      <c r="GG14">
        <f t="shared" si="15"/>
        <v>1</v>
      </c>
      <c r="GH14">
        <f t="shared" si="15"/>
        <v>5</v>
      </c>
      <c r="GI14">
        <f t="shared" si="14"/>
        <v>6</v>
      </c>
      <c r="GJ14">
        <f t="shared" si="14"/>
        <v>5</v>
      </c>
      <c r="GK14">
        <f t="shared" si="14"/>
        <v>1</v>
      </c>
      <c r="GL14">
        <f t="shared" si="14"/>
        <v>1</v>
      </c>
      <c r="GM14">
        <f t="shared" si="14"/>
        <v>2</v>
      </c>
      <c r="GN14">
        <f t="shared" si="14"/>
        <v>5</v>
      </c>
      <c r="GO14">
        <f t="shared" si="4"/>
        <v>25964</v>
      </c>
    </row>
    <row r="15" spans="1:197" x14ac:dyDescent="0.3">
      <c r="A15" s="10" t="s">
        <v>253</v>
      </c>
      <c r="B15" s="10">
        <v>1169</v>
      </c>
      <c r="C15" s="11">
        <v>1</v>
      </c>
      <c r="D15" s="11">
        <v>1</v>
      </c>
      <c r="E15" s="10">
        <v>30</v>
      </c>
      <c r="F15" s="17">
        <f t="shared" si="5"/>
        <v>38.966666666666669</v>
      </c>
      <c r="G15" s="10">
        <v>4</v>
      </c>
      <c r="H15" s="10">
        <v>5</v>
      </c>
      <c r="I15" s="10">
        <v>4</v>
      </c>
      <c r="J15" s="10">
        <v>3</v>
      </c>
      <c r="K15" s="10">
        <v>0</v>
      </c>
      <c r="L15" s="10">
        <v>0</v>
      </c>
      <c r="M15" s="10">
        <v>0</v>
      </c>
      <c r="N15" s="10">
        <v>0</v>
      </c>
      <c r="O15" s="10">
        <v>4</v>
      </c>
      <c r="P15" s="10">
        <v>0</v>
      </c>
      <c r="Q15" s="10">
        <v>3</v>
      </c>
      <c r="R15" s="10">
        <v>0</v>
      </c>
      <c r="S15" s="10">
        <v>0</v>
      </c>
      <c r="T15" s="10">
        <v>0</v>
      </c>
      <c r="U15" s="10">
        <v>3</v>
      </c>
      <c r="V15" s="10">
        <v>0</v>
      </c>
      <c r="W15" s="10">
        <v>3</v>
      </c>
      <c r="X15" s="10">
        <v>4</v>
      </c>
      <c r="Y15" s="10">
        <v>4</v>
      </c>
      <c r="Z15" s="10">
        <v>5</v>
      </c>
      <c r="AA15" s="10">
        <v>4</v>
      </c>
      <c r="AB15" s="10">
        <v>4</v>
      </c>
      <c r="AC15" s="10">
        <v>3</v>
      </c>
      <c r="AD15" s="10">
        <v>0</v>
      </c>
      <c r="AE15" s="10">
        <v>0</v>
      </c>
      <c r="AF15" s="10">
        <v>0</v>
      </c>
      <c r="AG15" s="10">
        <v>0</v>
      </c>
      <c r="AH15" s="10">
        <v>3</v>
      </c>
      <c r="AI15" s="10">
        <v>3</v>
      </c>
      <c r="AJ15" s="10">
        <v>0</v>
      </c>
      <c r="AK15" s="10">
        <v>3</v>
      </c>
      <c r="AL15" s="10">
        <v>0</v>
      </c>
      <c r="AM15" s="10">
        <v>0</v>
      </c>
      <c r="AN15" s="10">
        <v>0</v>
      </c>
      <c r="AO15" s="10">
        <v>4</v>
      </c>
      <c r="AP15" s="10">
        <v>0</v>
      </c>
      <c r="AQ15" s="10">
        <v>3</v>
      </c>
      <c r="AR15" s="10">
        <v>3</v>
      </c>
      <c r="AS15" s="10">
        <v>0</v>
      </c>
      <c r="AT15" s="10">
        <v>0</v>
      </c>
      <c r="AU15" s="10">
        <v>3</v>
      </c>
      <c r="AV15" s="10">
        <v>0</v>
      </c>
      <c r="AW15" s="10">
        <v>0</v>
      </c>
      <c r="AX15" s="10">
        <v>0</v>
      </c>
      <c r="AY15" s="10">
        <v>4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4</v>
      </c>
      <c r="BG15" s="10">
        <v>0</v>
      </c>
      <c r="BH15" s="10">
        <v>4</v>
      </c>
      <c r="BI15" s="10">
        <v>0</v>
      </c>
      <c r="BJ15" s="10">
        <v>0</v>
      </c>
      <c r="BK15" s="10">
        <v>4</v>
      </c>
      <c r="BL15" s="10">
        <v>3</v>
      </c>
      <c r="BM15" s="10">
        <v>4</v>
      </c>
      <c r="BN15" s="10">
        <v>3</v>
      </c>
      <c r="BO15" s="10">
        <v>0</v>
      </c>
      <c r="BP15" s="10">
        <v>3</v>
      </c>
      <c r="BQ15" s="10">
        <v>4</v>
      </c>
      <c r="BR15" s="10">
        <v>4</v>
      </c>
      <c r="BS15" s="10">
        <v>4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3</v>
      </c>
      <c r="BZ15" s="10">
        <v>0</v>
      </c>
      <c r="CA15" s="10">
        <v>4</v>
      </c>
      <c r="CB15" s="10">
        <v>4</v>
      </c>
      <c r="CC15" s="10">
        <v>0</v>
      </c>
      <c r="CD15" s="10">
        <v>0</v>
      </c>
      <c r="CE15" s="10">
        <v>0</v>
      </c>
      <c r="CF15" s="10">
        <v>0</v>
      </c>
      <c r="CG15" s="10">
        <v>3</v>
      </c>
      <c r="CH15" s="10">
        <v>5</v>
      </c>
      <c r="CI15" s="10">
        <v>5</v>
      </c>
      <c r="CJ15" s="10">
        <v>0</v>
      </c>
      <c r="CK15" s="10">
        <v>4</v>
      </c>
      <c r="CL15" s="10">
        <v>3</v>
      </c>
      <c r="CM15" s="10">
        <v>0</v>
      </c>
      <c r="CN15" s="10">
        <v>4</v>
      </c>
      <c r="CO15" s="10">
        <v>0</v>
      </c>
      <c r="CP15" s="10">
        <v>0</v>
      </c>
      <c r="CQ15" s="10">
        <v>5</v>
      </c>
      <c r="CR15" s="10">
        <v>4</v>
      </c>
      <c r="CS15" s="10">
        <v>0</v>
      </c>
      <c r="CT15" s="10">
        <v>0</v>
      </c>
      <c r="CU15" s="10">
        <v>3</v>
      </c>
      <c r="CV15" s="10">
        <v>4</v>
      </c>
      <c r="CW15" s="8">
        <f t="shared" si="8"/>
        <v>38966</v>
      </c>
      <c r="CY15">
        <f t="shared" si="9"/>
        <v>5</v>
      </c>
      <c r="CZ15">
        <f t="shared" si="9"/>
        <v>6</v>
      </c>
      <c r="DA15">
        <f t="shared" si="9"/>
        <v>5</v>
      </c>
      <c r="DB15">
        <f t="shared" si="9"/>
        <v>4</v>
      </c>
      <c r="DC15">
        <f t="shared" si="9"/>
        <v>1</v>
      </c>
      <c r="DD15">
        <f t="shared" si="9"/>
        <v>1</v>
      </c>
      <c r="DE15">
        <f t="shared" si="9"/>
        <v>1</v>
      </c>
      <c r="DF15">
        <f t="shared" si="9"/>
        <v>1</v>
      </c>
      <c r="DG15">
        <f t="shared" si="9"/>
        <v>5</v>
      </c>
      <c r="DH15">
        <f t="shared" si="9"/>
        <v>1</v>
      </c>
      <c r="DI15">
        <f t="shared" si="9"/>
        <v>4</v>
      </c>
      <c r="DJ15">
        <f t="shared" si="9"/>
        <v>1</v>
      </c>
      <c r="DK15">
        <f t="shared" si="9"/>
        <v>1</v>
      </c>
      <c r="DL15">
        <f t="shared" si="9"/>
        <v>1</v>
      </c>
      <c r="DM15">
        <f t="shared" si="9"/>
        <v>4</v>
      </c>
      <c r="DN15">
        <f t="shared" si="9"/>
        <v>1</v>
      </c>
      <c r="DO15">
        <f t="shared" si="11"/>
        <v>4</v>
      </c>
      <c r="DP15">
        <f t="shared" si="11"/>
        <v>5</v>
      </c>
      <c r="DQ15">
        <f t="shared" si="11"/>
        <v>5</v>
      </c>
      <c r="DR15">
        <f t="shared" si="11"/>
        <v>6</v>
      </c>
      <c r="DS15">
        <f t="shared" si="11"/>
        <v>5</v>
      </c>
      <c r="DT15">
        <f t="shared" si="11"/>
        <v>5</v>
      </c>
      <c r="DU15">
        <f t="shared" si="11"/>
        <v>4</v>
      </c>
      <c r="DV15">
        <f t="shared" si="11"/>
        <v>1</v>
      </c>
      <c r="DW15">
        <f t="shared" si="11"/>
        <v>1</v>
      </c>
      <c r="DX15">
        <f t="shared" si="11"/>
        <v>1</v>
      </c>
      <c r="DY15">
        <f t="shared" si="11"/>
        <v>1</v>
      </c>
      <c r="DZ15">
        <f t="shared" si="11"/>
        <v>4</v>
      </c>
      <c r="EA15">
        <f t="shared" si="11"/>
        <v>4</v>
      </c>
      <c r="EB15">
        <f t="shared" si="11"/>
        <v>1</v>
      </c>
      <c r="EC15">
        <f t="shared" si="11"/>
        <v>4</v>
      </c>
      <c r="ED15">
        <f t="shared" si="11"/>
        <v>1</v>
      </c>
      <c r="EE15">
        <f t="shared" si="12"/>
        <v>1</v>
      </c>
      <c r="EF15">
        <f t="shared" si="12"/>
        <v>1</v>
      </c>
      <c r="EG15">
        <f t="shared" si="12"/>
        <v>5</v>
      </c>
      <c r="EH15">
        <f t="shared" si="12"/>
        <v>1</v>
      </c>
      <c r="EI15">
        <f t="shared" si="12"/>
        <v>4</v>
      </c>
      <c r="EJ15">
        <f t="shared" si="12"/>
        <v>4</v>
      </c>
      <c r="EK15">
        <f t="shared" si="12"/>
        <v>1</v>
      </c>
      <c r="EL15">
        <f t="shared" si="12"/>
        <v>1</v>
      </c>
      <c r="EM15">
        <f t="shared" si="12"/>
        <v>4</v>
      </c>
      <c r="EN15">
        <f t="shared" si="12"/>
        <v>1</v>
      </c>
      <c r="EO15">
        <f t="shared" si="12"/>
        <v>1</v>
      </c>
      <c r="EP15">
        <f t="shared" si="12"/>
        <v>1</v>
      </c>
      <c r="EQ15">
        <f t="shared" si="12"/>
        <v>5</v>
      </c>
      <c r="ER15">
        <f t="shared" si="12"/>
        <v>1</v>
      </c>
      <c r="ES15">
        <f t="shared" si="12"/>
        <v>1</v>
      </c>
      <c r="ET15">
        <f t="shared" si="12"/>
        <v>1</v>
      </c>
      <c r="EU15">
        <f t="shared" si="13"/>
        <v>1</v>
      </c>
      <c r="EV15">
        <f t="shared" si="13"/>
        <v>1</v>
      </c>
      <c r="EW15">
        <f t="shared" si="13"/>
        <v>1</v>
      </c>
      <c r="EX15">
        <f t="shared" si="13"/>
        <v>5</v>
      </c>
      <c r="EY15">
        <f t="shared" si="13"/>
        <v>1</v>
      </c>
      <c r="EZ15">
        <f t="shared" si="13"/>
        <v>5</v>
      </c>
      <c r="FA15">
        <f t="shared" si="13"/>
        <v>1</v>
      </c>
      <c r="FB15">
        <f t="shared" si="13"/>
        <v>1</v>
      </c>
      <c r="FC15">
        <f t="shared" si="13"/>
        <v>5</v>
      </c>
      <c r="FD15">
        <f t="shared" si="13"/>
        <v>4</v>
      </c>
      <c r="FE15">
        <f t="shared" si="13"/>
        <v>5</v>
      </c>
      <c r="FF15">
        <f t="shared" si="13"/>
        <v>4</v>
      </c>
      <c r="FG15">
        <f t="shared" si="13"/>
        <v>1</v>
      </c>
      <c r="FH15">
        <f t="shared" si="13"/>
        <v>4</v>
      </c>
      <c r="FI15">
        <f t="shared" si="13"/>
        <v>5</v>
      </c>
      <c r="FJ15">
        <f t="shared" si="13"/>
        <v>5</v>
      </c>
      <c r="FK15">
        <f t="shared" si="10"/>
        <v>5</v>
      </c>
      <c r="FL15">
        <f t="shared" si="10"/>
        <v>1</v>
      </c>
      <c r="FM15">
        <f t="shared" si="10"/>
        <v>1</v>
      </c>
      <c r="FN15">
        <f t="shared" si="10"/>
        <v>1</v>
      </c>
      <c r="FO15">
        <f t="shared" si="10"/>
        <v>1</v>
      </c>
      <c r="FP15">
        <f t="shared" si="10"/>
        <v>1</v>
      </c>
      <c r="FQ15">
        <f t="shared" si="10"/>
        <v>4</v>
      </c>
      <c r="FR15">
        <f t="shared" si="10"/>
        <v>1</v>
      </c>
      <c r="FS15">
        <f t="shared" si="10"/>
        <v>5</v>
      </c>
      <c r="FT15">
        <f t="shared" si="10"/>
        <v>5</v>
      </c>
      <c r="FU15">
        <f t="shared" si="10"/>
        <v>1</v>
      </c>
      <c r="FV15">
        <f t="shared" si="10"/>
        <v>1</v>
      </c>
      <c r="FW15">
        <f t="shared" si="10"/>
        <v>1</v>
      </c>
      <c r="FX15">
        <f t="shared" si="10"/>
        <v>1</v>
      </c>
      <c r="FY15">
        <f t="shared" si="10"/>
        <v>4</v>
      </c>
      <c r="FZ15">
        <f t="shared" si="10"/>
        <v>6</v>
      </c>
      <c r="GA15">
        <f t="shared" si="15"/>
        <v>6</v>
      </c>
      <c r="GB15">
        <f t="shared" si="15"/>
        <v>1</v>
      </c>
      <c r="GC15">
        <f t="shared" si="15"/>
        <v>5</v>
      </c>
      <c r="GD15">
        <f t="shared" si="15"/>
        <v>4</v>
      </c>
      <c r="GE15">
        <f t="shared" si="15"/>
        <v>1</v>
      </c>
      <c r="GF15">
        <f t="shared" si="15"/>
        <v>5</v>
      </c>
      <c r="GG15">
        <f t="shared" si="15"/>
        <v>1</v>
      </c>
      <c r="GH15">
        <f t="shared" si="15"/>
        <v>1</v>
      </c>
      <c r="GI15">
        <f t="shared" si="14"/>
        <v>6</v>
      </c>
      <c r="GJ15">
        <f t="shared" si="14"/>
        <v>5</v>
      </c>
      <c r="GK15">
        <f t="shared" si="14"/>
        <v>1</v>
      </c>
      <c r="GL15">
        <f t="shared" si="14"/>
        <v>1</v>
      </c>
      <c r="GM15">
        <f t="shared" si="14"/>
        <v>4</v>
      </c>
      <c r="GN15">
        <f t="shared" si="14"/>
        <v>5</v>
      </c>
      <c r="GO15">
        <f t="shared" si="4"/>
        <v>38966</v>
      </c>
    </row>
    <row r="16" spans="1:197" x14ac:dyDescent="0.3">
      <c r="A16" s="10" t="s">
        <v>127</v>
      </c>
      <c r="B16" s="10">
        <v>780</v>
      </c>
      <c r="C16" s="11">
        <v>10</v>
      </c>
      <c r="D16" s="11">
        <v>10</v>
      </c>
      <c r="E16" s="10">
        <v>28</v>
      </c>
      <c r="F16" s="17">
        <f t="shared" si="5"/>
        <v>27.857142857142858</v>
      </c>
      <c r="G16" s="10">
        <v>0</v>
      </c>
      <c r="H16" s="10">
        <v>5</v>
      </c>
      <c r="I16" s="10">
        <v>2</v>
      </c>
      <c r="J16" s="10">
        <v>2</v>
      </c>
      <c r="K16" s="10">
        <v>0</v>
      </c>
      <c r="L16" s="10">
        <v>2</v>
      </c>
      <c r="M16" s="10">
        <v>0</v>
      </c>
      <c r="N16" s="10">
        <v>4</v>
      </c>
      <c r="O16" s="10">
        <v>0</v>
      </c>
      <c r="P16" s="10">
        <v>4</v>
      </c>
      <c r="Q16" s="10">
        <v>2</v>
      </c>
      <c r="R16" s="10">
        <v>3</v>
      </c>
      <c r="S16" s="10">
        <v>3</v>
      </c>
      <c r="T16" s="10">
        <v>0</v>
      </c>
      <c r="U16" s="10">
        <v>3</v>
      </c>
      <c r="V16" s="10">
        <v>4</v>
      </c>
      <c r="W16" s="10">
        <v>0</v>
      </c>
      <c r="X16" s="10">
        <v>5</v>
      </c>
      <c r="Y16" s="10">
        <v>2</v>
      </c>
      <c r="Z16" s="10">
        <v>4</v>
      </c>
      <c r="AA16" s="10">
        <v>5</v>
      </c>
      <c r="AB16" s="10">
        <v>5</v>
      </c>
      <c r="AC16" s="10">
        <v>4</v>
      </c>
      <c r="AD16" s="10">
        <v>4</v>
      </c>
      <c r="AE16" s="10">
        <v>0</v>
      </c>
      <c r="AF16" s="10">
        <v>0</v>
      </c>
      <c r="AG16" s="10">
        <v>0</v>
      </c>
      <c r="AH16" s="10">
        <v>2</v>
      </c>
      <c r="AI16" s="10">
        <v>2</v>
      </c>
      <c r="AJ16" s="10">
        <v>0</v>
      </c>
      <c r="AK16" s="10">
        <v>2</v>
      </c>
      <c r="AL16" s="10">
        <v>0</v>
      </c>
      <c r="AM16" s="10">
        <v>0</v>
      </c>
      <c r="AN16" s="10">
        <v>0</v>
      </c>
      <c r="AO16" s="10">
        <v>5</v>
      </c>
      <c r="AP16" s="10">
        <v>2</v>
      </c>
      <c r="AQ16" s="10">
        <v>2</v>
      </c>
      <c r="AR16" s="10">
        <v>2</v>
      </c>
      <c r="AS16" s="10">
        <v>0</v>
      </c>
      <c r="AT16" s="10">
        <v>2</v>
      </c>
      <c r="AU16" s="10">
        <v>2</v>
      </c>
      <c r="AV16" s="10">
        <v>2</v>
      </c>
      <c r="AW16" s="10">
        <v>2</v>
      </c>
      <c r="AX16" s="10">
        <v>4</v>
      </c>
      <c r="AY16" s="10">
        <v>4</v>
      </c>
      <c r="AZ16" s="10">
        <v>0</v>
      </c>
      <c r="BA16" s="10">
        <v>4</v>
      </c>
      <c r="BB16" s="10">
        <v>3</v>
      </c>
      <c r="BC16" s="10">
        <v>4</v>
      </c>
      <c r="BD16" s="10">
        <v>0</v>
      </c>
      <c r="BE16" s="10">
        <v>0</v>
      </c>
      <c r="BF16" s="10">
        <v>0</v>
      </c>
      <c r="BG16" s="10">
        <v>0</v>
      </c>
      <c r="BH16" s="10">
        <v>3</v>
      </c>
      <c r="BI16" s="10">
        <v>0</v>
      </c>
      <c r="BJ16" s="10">
        <v>0</v>
      </c>
      <c r="BK16" s="10">
        <v>4</v>
      </c>
      <c r="BL16" s="10">
        <v>0</v>
      </c>
      <c r="BM16" s="10">
        <v>0</v>
      </c>
      <c r="BN16" s="10">
        <v>4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2</v>
      </c>
      <c r="BX16" s="10">
        <v>5</v>
      </c>
      <c r="BY16" s="10">
        <v>2</v>
      </c>
      <c r="BZ16" s="10">
        <v>0</v>
      </c>
      <c r="CA16" s="10">
        <v>4</v>
      </c>
      <c r="CB16" s="10">
        <v>0</v>
      </c>
      <c r="CC16" s="10">
        <v>4</v>
      </c>
      <c r="CD16" s="10">
        <v>0</v>
      </c>
      <c r="CE16" s="10">
        <v>0</v>
      </c>
      <c r="CF16" s="10">
        <v>0</v>
      </c>
      <c r="CG16" s="10">
        <v>4</v>
      </c>
      <c r="CH16" s="10">
        <v>5</v>
      </c>
      <c r="CI16" s="10">
        <v>5</v>
      </c>
      <c r="CJ16" s="10">
        <v>0</v>
      </c>
      <c r="CK16" s="10">
        <v>4</v>
      </c>
      <c r="CL16" s="10">
        <v>2</v>
      </c>
      <c r="CM16" s="10">
        <v>0</v>
      </c>
      <c r="CN16" s="10">
        <v>4</v>
      </c>
      <c r="CO16" s="10">
        <v>4</v>
      </c>
      <c r="CP16" s="10">
        <v>0</v>
      </c>
      <c r="CQ16" s="10">
        <v>4</v>
      </c>
      <c r="CR16" s="10">
        <v>0</v>
      </c>
      <c r="CS16" s="10">
        <v>4</v>
      </c>
      <c r="CT16" s="10">
        <v>4</v>
      </c>
      <c r="CU16" s="10">
        <v>3</v>
      </c>
      <c r="CV16" s="10">
        <v>4</v>
      </c>
      <c r="CW16" s="8">
        <f t="shared" si="8"/>
        <v>27857</v>
      </c>
      <c r="CY16">
        <f t="shared" si="9"/>
        <v>1</v>
      </c>
      <c r="CZ16">
        <f t="shared" si="9"/>
        <v>6</v>
      </c>
      <c r="DA16">
        <f t="shared" si="9"/>
        <v>3</v>
      </c>
      <c r="DB16">
        <f t="shared" si="9"/>
        <v>3</v>
      </c>
      <c r="DC16">
        <f t="shared" si="9"/>
        <v>1</v>
      </c>
      <c r="DD16">
        <f t="shared" si="9"/>
        <v>3</v>
      </c>
      <c r="DE16">
        <f t="shared" si="9"/>
        <v>1</v>
      </c>
      <c r="DF16">
        <f t="shared" si="9"/>
        <v>5</v>
      </c>
      <c r="DG16">
        <f t="shared" si="9"/>
        <v>1</v>
      </c>
      <c r="DH16">
        <f t="shared" si="9"/>
        <v>5</v>
      </c>
      <c r="DI16">
        <f t="shared" si="9"/>
        <v>3</v>
      </c>
      <c r="DJ16">
        <f t="shared" si="9"/>
        <v>4</v>
      </c>
      <c r="DK16">
        <f t="shared" si="9"/>
        <v>4</v>
      </c>
      <c r="DL16">
        <f t="shared" si="9"/>
        <v>1</v>
      </c>
      <c r="DM16">
        <f t="shared" si="9"/>
        <v>4</v>
      </c>
      <c r="DN16">
        <f t="shared" si="9"/>
        <v>5</v>
      </c>
      <c r="DO16">
        <f t="shared" si="11"/>
        <v>1</v>
      </c>
      <c r="DP16">
        <f t="shared" si="11"/>
        <v>6</v>
      </c>
      <c r="DQ16">
        <f t="shared" si="11"/>
        <v>3</v>
      </c>
      <c r="DR16">
        <f t="shared" si="11"/>
        <v>5</v>
      </c>
      <c r="DS16">
        <f t="shared" si="11"/>
        <v>6</v>
      </c>
      <c r="DT16">
        <f t="shared" si="11"/>
        <v>6</v>
      </c>
      <c r="DU16">
        <f t="shared" si="11"/>
        <v>5</v>
      </c>
      <c r="DV16">
        <f t="shared" si="11"/>
        <v>5</v>
      </c>
      <c r="DW16">
        <f t="shared" si="11"/>
        <v>1</v>
      </c>
      <c r="DX16">
        <f t="shared" si="11"/>
        <v>1</v>
      </c>
      <c r="DY16">
        <f t="shared" si="11"/>
        <v>1</v>
      </c>
      <c r="DZ16">
        <f t="shared" si="11"/>
        <v>3</v>
      </c>
      <c r="EA16">
        <f t="shared" si="11"/>
        <v>3</v>
      </c>
      <c r="EB16">
        <f t="shared" si="11"/>
        <v>1</v>
      </c>
      <c r="EC16">
        <f t="shared" si="11"/>
        <v>3</v>
      </c>
      <c r="ED16">
        <f t="shared" si="11"/>
        <v>1</v>
      </c>
      <c r="EE16">
        <f t="shared" si="12"/>
        <v>1</v>
      </c>
      <c r="EF16">
        <f t="shared" si="12"/>
        <v>1</v>
      </c>
      <c r="EG16">
        <f t="shared" si="12"/>
        <v>6</v>
      </c>
      <c r="EH16">
        <f t="shared" si="12"/>
        <v>3</v>
      </c>
      <c r="EI16">
        <f t="shared" si="12"/>
        <v>3</v>
      </c>
      <c r="EJ16">
        <f t="shared" si="12"/>
        <v>3</v>
      </c>
      <c r="EK16">
        <f t="shared" si="12"/>
        <v>1</v>
      </c>
      <c r="EL16">
        <f t="shared" si="12"/>
        <v>3</v>
      </c>
      <c r="EM16">
        <f t="shared" si="12"/>
        <v>3</v>
      </c>
      <c r="EN16">
        <f t="shared" si="12"/>
        <v>3</v>
      </c>
      <c r="EO16">
        <f t="shared" si="12"/>
        <v>3</v>
      </c>
      <c r="EP16">
        <f t="shared" si="12"/>
        <v>5</v>
      </c>
      <c r="EQ16">
        <f t="shared" si="12"/>
        <v>5</v>
      </c>
      <c r="ER16">
        <f t="shared" si="12"/>
        <v>1</v>
      </c>
      <c r="ES16">
        <f t="shared" si="12"/>
        <v>5</v>
      </c>
      <c r="ET16">
        <f t="shared" si="12"/>
        <v>4</v>
      </c>
      <c r="EU16">
        <f t="shared" si="13"/>
        <v>5</v>
      </c>
      <c r="EV16">
        <f t="shared" si="13"/>
        <v>1</v>
      </c>
      <c r="EW16">
        <f t="shared" si="13"/>
        <v>1</v>
      </c>
      <c r="EX16">
        <f t="shared" si="13"/>
        <v>1</v>
      </c>
      <c r="EY16">
        <f t="shared" si="13"/>
        <v>1</v>
      </c>
      <c r="EZ16">
        <f t="shared" si="13"/>
        <v>4</v>
      </c>
      <c r="FA16">
        <f t="shared" si="13"/>
        <v>1</v>
      </c>
      <c r="FB16">
        <f t="shared" si="13"/>
        <v>1</v>
      </c>
      <c r="FC16">
        <f t="shared" si="13"/>
        <v>5</v>
      </c>
      <c r="FD16">
        <f t="shared" si="13"/>
        <v>1</v>
      </c>
      <c r="FE16">
        <f t="shared" si="13"/>
        <v>1</v>
      </c>
      <c r="FF16">
        <f t="shared" si="13"/>
        <v>5</v>
      </c>
      <c r="FG16">
        <f t="shared" si="13"/>
        <v>1</v>
      </c>
      <c r="FH16">
        <f t="shared" si="13"/>
        <v>1</v>
      </c>
      <c r="FI16">
        <f t="shared" si="13"/>
        <v>1</v>
      </c>
      <c r="FJ16">
        <f t="shared" si="13"/>
        <v>1</v>
      </c>
      <c r="FK16">
        <f t="shared" si="10"/>
        <v>1</v>
      </c>
      <c r="FL16">
        <f t="shared" si="10"/>
        <v>1</v>
      </c>
      <c r="FM16">
        <f t="shared" si="10"/>
        <v>1</v>
      </c>
      <c r="FN16">
        <f t="shared" si="10"/>
        <v>1</v>
      </c>
      <c r="FO16">
        <f t="shared" si="10"/>
        <v>3</v>
      </c>
      <c r="FP16">
        <f t="shared" si="10"/>
        <v>6</v>
      </c>
      <c r="FQ16">
        <f t="shared" si="10"/>
        <v>3</v>
      </c>
      <c r="FR16">
        <f t="shared" si="10"/>
        <v>1</v>
      </c>
      <c r="FS16">
        <f t="shared" si="10"/>
        <v>5</v>
      </c>
      <c r="FT16">
        <f t="shared" si="10"/>
        <v>1</v>
      </c>
      <c r="FU16">
        <f t="shared" si="10"/>
        <v>5</v>
      </c>
      <c r="FV16">
        <f t="shared" si="10"/>
        <v>1</v>
      </c>
      <c r="FW16">
        <f t="shared" si="10"/>
        <v>1</v>
      </c>
      <c r="FX16">
        <f t="shared" si="10"/>
        <v>1</v>
      </c>
      <c r="FY16">
        <f t="shared" si="10"/>
        <v>5</v>
      </c>
      <c r="FZ16">
        <f t="shared" si="10"/>
        <v>6</v>
      </c>
      <c r="GA16">
        <f t="shared" si="15"/>
        <v>6</v>
      </c>
      <c r="GB16">
        <f t="shared" si="15"/>
        <v>1</v>
      </c>
      <c r="GC16">
        <f t="shared" si="15"/>
        <v>5</v>
      </c>
      <c r="GD16">
        <f t="shared" si="15"/>
        <v>3</v>
      </c>
      <c r="GE16">
        <f t="shared" si="15"/>
        <v>1</v>
      </c>
      <c r="GF16">
        <f t="shared" si="15"/>
        <v>5</v>
      </c>
      <c r="GG16">
        <f t="shared" si="15"/>
        <v>5</v>
      </c>
      <c r="GH16">
        <f t="shared" si="15"/>
        <v>1</v>
      </c>
      <c r="GI16">
        <f t="shared" si="14"/>
        <v>5</v>
      </c>
      <c r="GJ16">
        <f t="shared" si="14"/>
        <v>1</v>
      </c>
      <c r="GK16">
        <f t="shared" si="14"/>
        <v>5</v>
      </c>
      <c r="GL16">
        <f t="shared" si="14"/>
        <v>5</v>
      </c>
      <c r="GM16">
        <f t="shared" si="14"/>
        <v>4</v>
      </c>
      <c r="GN16">
        <f t="shared" si="14"/>
        <v>5</v>
      </c>
      <c r="GO16">
        <f t="shared" si="4"/>
        <v>27857</v>
      </c>
    </row>
    <row r="17" spans="1:197" x14ac:dyDescent="0.3">
      <c r="A17" s="10" t="s">
        <v>128</v>
      </c>
      <c r="B17" s="10">
        <v>752</v>
      </c>
      <c r="C17" s="11">
        <v>10</v>
      </c>
      <c r="D17" s="11">
        <v>10</v>
      </c>
      <c r="E17" s="10">
        <v>30</v>
      </c>
      <c r="F17" s="17">
        <f t="shared" si="5"/>
        <v>25.066666666666666</v>
      </c>
      <c r="G17" s="10">
        <v>0</v>
      </c>
      <c r="H17" s="10">
        <v>5</v>
      </c>
      <c r="I17" s="10">
        <v>0</v>
      </c>
      <c r="J17" s="10">
        <v>2</v>
      </c>
      <c r="K17" s="10">
        <v>0</v>
      </c>
      <c r="L17" s="10">
        <v>2</v>
      </c>
      <c r="M17" s="10">
        <v>0</v>
      </c>
      <c r="N17" s="10">
        <v>0</v>
      </c>
      <c r="O17" s="10">
        <v>4</v>
      </c>
      <c r="P17" s="10">
        <v>4</v>
      </c>
      <c r="Q17" s="10">
        <v>2</v>
      </c>
      <c r="R17" s="10">
        <v>3</v>
      </c>
      <c r="S17" s="10">
        <v>2</v>
      </c>
      <c r="T17" s="10">
        <v>3</v>
      </c>
      <c r="U17" s="10">
        <v>3</v>
      </c>
      <c r="V17" s="10">
        <v>4</v>
      </c>
      <c r="W17" s="10">
        <v>0</v>
      </c>
      <c r="X17" s="10">
        <v>4</v>
      </c>
      <c r="Y17" s="10">
        <v>2</v>
      </c>
      <c r="Z17" s="10">
        <v>4</v>
      </c>
      <c r="AA17" s="10">
        <v>5</v>
      </c>
      <c r="AB17" s="10">
        <v>5</v>
      </c>
      <c r="AC17" s="10">
        <v>4</v>
      </c>
      <c r="AD17" s="10">
        <v>4</v>
      </c>
      <c r="AE17" s="10">
        <v>0</v>
      </c>
      <c r="AF17" s="10">
        <v>0</v>
      </c>
      <c r="AG17" s="10">
        <v>0</v>
      </c>
      <c r="AH17" s="10">
        <v>2</v>
      </c>
      <c r="AI17" s="10">
        <v>2</v>
      </c>
      <c r="AJ17" s="10">
        <v>0</v>
      </c>
      <c r="AK17" s="10">
        <v>2</v>
      </c>
      <c r="AL17" s="10">
        <v>0</v>
      </c>
      <c r="AM17" s="10">
        <v>0</v>
      </c>
      <c r="AN17" s="10">
        <v>0</v>
      </c>
      <c r="AO17" s="10">
        <v>0</v>
      </c>
      <c r="AP17" s="10">
        <v>2</v>
      </c>
      <c r="AQ17" s="10">
        <v>3</v>
      </c>
      <c r="AR17" s="10">
        <v>2</v>
      </c>
      <c r="AS17" s="10">
        <v>0</v>
      </c>
      <c r="AT17" s="10">
        <v>2</v>
      </c>
      <c r="AU17" s="10">
        <v>2</v>
      </c>
      <c r="AV17" s="10">
        <v>2</v>
      </c>
      <c r="AW17" s="10">
        <v>2</v>
      </c>
      <c r="AX17" s="10">
        <v>0</v>
      </c>
      <c r="AY17" s="10">
        <v>4</v>
      </c>
      <c r="AZ17" s="10">
        <v>0</v>
      </c>
      <c r="BA17" s="10">
        <v>1</v>
      </c>
      <c r="BB17" s="10">
        <v>3</v>
      </c>
      <c r="BC17" s="10">
        <v>4</v>
      </c>
      <c r="BD17" s="10">
        <v>0</v>
      </c>
      <c r="BE17" s="10">
        <v>4</v>
      </c>
      <c r="BF17" s="10">
        <v>0</v>
      </c>
      <c r="BG17" s="10">
        <v>0</v>
      </c>
      <c r="BH17" s="10">
        <v>3</v>
      </c>
      <c r="BI17" s="10">
        <v>0</v>
      </c>
      <c r="BJ17" s="10">
        <v>0</v>
      </c>
      <c r="BK17" s="10">
        <v>4</v>
      </c>
      <c r="BL17" s="10">
        <v>0</v>
      </c>
      <c r="BM17" s="10">
        <v>0</v>
      </c>
      <c r="BN17" s="10">
        <v>4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3</v>
      </c>
      <c r="BW17" s="10">
        <v>2</v>
      </c>
      <c r="BX17" s="10">
        <v>5</v>
      </c>
      <c r="BY17" s="10">
        <v>3</v>
      </c>
      <c r="BZ17" s="10">
        <v>0</v>
      </c>
      <c r="CA17" s="10">
        <v>4</v>
      </c>
      <c r="CB17" s="10">
        <v>0</v>
      </c>
      <c r="CC17" s="10">
        <v>4</v>
      </c>
      <c r="CD17" s="10">
        <v>0</v>
      </c>
      <c r="CE17" s="10">
        <v>0</v>
      </c>
      <c r="CF17" s="10">
        <v>0</v>
      </c>
      <c r="CG17" s="10">
        <v>4</v>
      </c>
      <c r="CH17" s="10">
        <v>5</v>
      </c>
      <c r="CI17" s="10">
        <v>5</v>
      </c>
      <c r="CJ17" s="10">
        <v>0</v>
      </c>
      <c r="CK17" s="10">
        <v>4</v>
      </c>
      <c r="CL17" s="10">
        <v>0</v>
      </c>
      <c r="CM17" s="10">
        <v>0</v>
      </c>
      <c r="CN17" s="10">
        <v>1</v>
      </c>
      <c r="CO17" s="10">
        <v>4</v>
      </c>
      <c r="CP17" s="10">
        <v>0</v>
      </c>
      <c r="CQ17" s="10">
        <v>4</v>
      </c>
      <c r="CR17" s="10">
        <v>4</v>
      </c>
      <c r="CS17" s="10">
        <v>0</v>
      </c>
      <c r="CT17" s="10">
        <v>0</v>
      </c>
      <c r="CU17" s="10">
        <v>3</v>
      </c>
      <c r="CV17" s="10">
        <v>4</v>
      </c>
      <c r="CW17" s="8">
        <f t="shared" si="8"/>
        <v>25066</v>
      </c>
      <c r="CY17">
        <f t="shared" si="9"/>
        <v>1</v>
      </c>
      <c r="CZ17">
        <f t="shared" si="9"/>
        <v>6</v>
      </c>
      <c r="DA17">
        <f t="shared" si="9"/>
        <v>1</v>
      </c>
      <c r="DB17">
        <f t="shared" si="9"/>
        <v>3</v>
      </c>
      <c r="DC17">
        <f t="shared" si="9"/>
        <v>1</v>
      </c>
      <c r="DD17">
        <f t="shared" si="9"/>
        <v>3</v>
      </c>
      <c r="DE17">
        <f t="shared" si="9"/>
        <v>1</v>
      </c>
      <c r="DF17">
        <f t="shared" si="9"/>
        <v>1</v>
      </c>
      <c r="DG17">
        <f t="shared" si="9"/>
        <v>5</v>
      </c>
      <c r="DH17">
        <f t="shared" si="9"/>
        <v>5</v>
      </c>
      <c r="DI17">
        <f t="shared" si="9"/>
        <v>3</v>
      </c>
      <c r="DJ17">
        <f t="shared" si="9"/>
        <v>4</v>
      </c>
      <c r="DK17">
        <f t="shared" si="9"/>
        <v>3</v>
      </c>
      <c r="DL17">
        <f t="shared" si="9"/>
        <v>4</v>
      </c>
      <c r="DM17">
        <f t="shared" si="9"/>
        <v>4</v>
      </c>
      <c r="DN17">
        <f t="shared" si="9"/>
        <v>5</v>
      </c>
      <c r="DO17">
        <f t="shared" si="11"/>
        <v>1</v>
      </c>
      <c r="DP17">
        <f t="shared" si="11"/>
        <v>5</v>
      </c>
      <c r="DQ17">
        <f t="shared" si="11"/>
        <v>3</v>
      </c>
      <c r="DR17">
        <f t="shared" si="11"/>
        <v>5</v>
      </c>
      <c r="DS17">
        <f t="shared" si="11"/>
        <v>6</v>
      </c>
      <c r="DT17">
        <f t="shared" si="11"/>
        <v>6</v>
      </c>
      <c r="DU17">
        <f t="shared" si="11"/>
        <v>5</v>
      </c>
      <c r="DV17">
        <f t="shared" si="11"/>
        <v>5</v>
      </c>
      <c r="DW17">
        <f t="shared" si="11"/>
        <v>1</v>
      </c>
      <c r="DX17">
        <f t="shared" si="11"/>
        <v>1</v>
      </c>
      <c r="DY17">
        <f t="shared" si="11"/>
        <v>1</v>
      </c>
      <c r="DZ17">
        <f t="shared" si="11"/>
        <v>3</v>
      </c>
      <c r="EA17">
        <f t="shared" si="11"/>
        <v>3</v>
      </c>
      <c r="EB17">
        <f t="shared" si="11"/>
        <v>1</v>
      </c>
      <c r="EC17">
        <f t="shared" si="11"/>
        <v>3</v>
      </c>
      <c r="ED17">
        <f t="shared" si="11"/>
        <v>1</v>
      </c>
      <c r="EE17">
        <f t="shared" si="12"/>
        <v>1</v>
      </c>
      <c r="EF17">
        <f t="shared" si="12"/>
        <v>1</v>
      </c>
      <c r="EG17">
        <f t="shared" si="12"/>
        <v>1</v>
      </c>
      <c r="EH17">
        <f t="shared" si="12"/>
        <v>3</v>
      </c>
      <c r="EI17">
        <f t="shared" si="12"/>
        <v>4</v>
      </c>
      <c r="EJ17">
        <f t="shared" si="12"/>
        <v>3</v>
      </c>
      <c r="EK17">
        <f t="shared" si="12"/>
        <v>1</v>
      </c>
      <c r="EL17">
        <f t="shared" si="12"/>
        <v>3</v>
      </c>
      <c r="EM17">
        <f t="shared" si="12"/>
        <v>3</v>
      </c>
      <c r="EN17">
        <f t="shared" si="12"/>
        <v>3</v>
      </c>
      <c r="EO17">
        <f t="shared" si="12"/>
        <v>3</v>
      </c>
      <c r="EP17">
        <f t="shared" si="12"/>
        <v>1</v>
      </c>
      <c r="EQ17">
        <f t="shared" si="12"/>
        <v>5</v>
      </c>
      <c r="ER17">
        <f t="shared" si="12"/>
        <v>1</v>
      </c>
      <c r="ES17">
        <f t="shared" si="12"/>
        <v>2</v>
      </c>
      <c r="ET17">
        <f t="shared" si="12"/>
        <v>4</v>
      </c>
      <c r="EU17">
        <f t="shared" si="13"/>
        <v>5</v>
      </c>
      <c r="EV17">
        <f t="shared" si="13"/>
        <v>1</v>
      </c>
      <c r="EW17">
        <f t="shared" si="13"/>
        <v>5</v>
      </c>
      <c r="EX17">
        <f t="shared" si="13"/>
        <v>1</v>
      </c>
      <c r="EY17">
        <f t="shared" si="13"/>
        <v>1</v>
      </c>
      <c r="EZ17">
        <f t="shared" si="13"/>
        <v>4</v>
      </c>
      <c r="FA17">
        <f t="shared" si="13"/>
        <v>1</v>
      </c>
      <c r="FB17">
        <f t="shared" si="13"/>
        <v>1</v>
      </c>
      <c r="FC17">
        <f t="shared" si="13"/>
        <v>5</v>
      </c>
      <c r="FD17">
        <f t="shared" si="13"/>
        <v>1</v>
      </c>
      <c r="FE17">
        <f t="shared" si="13"/>
        <v>1</v>
      </c>
      <c r="FF17">
        <f t="shared" si="13"/>
        <v>5</v>
      </c>
      <c r="FG17">
        <f t="shared" si="13"/>
        <v>1</v>
      </c>
      <c r="FH17">
        <f t="shared" si="13"/>
        <v>1</v>
      </c>
      <c r="FI17">
        <f t="shared" si="13"/>
        <v>1</v>
      </c>
      <c r="FJ17">
        <f t="shared" si="13"/>
        <v>1</v>
      </c>
      <c r="FK17">
        <f t="shared" si="10"/>
        <v>1</v>
      </c>
      <c r="FL17">
        <f t="shared" si="10"/>
        <v>1</v>
      </c>
      <c r="FM17">
        <f t="shared" si="10"/>
        <v>1</v>
      </c>
      <c r="FN17">
        <f t="shared" si="10"/>
        <v>4</v>
      </c>
      <c r="FO17">
        <f t="shared" si="10"/>
        <v>3</v>
      </c>
      <c r="FP17">
        <f t="shared" si="10"/>
        <v>6</v>
      </c>
      <c r="FQ17">
        <f t="shared" si="10"/>
        <v>4</v>
      </c>
      <c r="FR17">
        <f t="shared" si="10"/>
        <v>1</v>
      </c>
      <c r="FS17">
        <f t="shared" si="10"/>
        <v>5</v>
      </c>
      <c r="FT17">
        <f t="shared" si="10"/>
        <v>1</v>
      </c>
      <c r="FU17">
        <f t="shared" si="10"/>
        <v>5</v>
      </c>
      <c r="FV17">
        <f t="shared" si="10"/>
        <v>1</v>
      </c>
      <c r="FW17">
        <f t="shared" si="10"/>
        <v>1</v>
      </c>
      <c r="FX17">
        <f t="shared" si="10"/>
        <v>1</v>
      </c>
      <c r="FY17">
        <f t="shared" si="10"/>
        <v>5</v>
      </c>
      <c r="FZ17">
        <f t="shared" si="10"/>
        <v>6</v>
      </c>
      <c r="GA17">
        <f t="shared" si="15"/>
        <v>6</v>
      </c>
      <c r="GB17">
        <f t="shared" si="15"/>
        <v>1</v>
      </c>
      <c r="GC17">
        <f t="shared" si="15"/>
        <v>5</v>
      </c>
      <c r="GD17">
        <f t="shared" si="15"/>
        <v>1</v>
      </c>
      <c r="GE17">
        <f t="shared" si="15"/>
        <v>1</v>
      </c>
      <c r="GF17">
        <f t="shared" si="15"/>
        <v>2</v>
      </c>
      <c r="GG17">
        <f t="shared" si="15"/>
        <v>5</v>
      </c>
      <c r="GH17">
        <f t="shared" si="15"/>
        <v>1</v>
      </c>
      <c r="GI17">
        <f t="shared" si="14"/>
        <v>5</v>
      </c>
      <c r="GJ17">
        <f t="shared" si="14"/>
        <v>5</v>
      </c>
      <c r="GK17">
        <f t="shared" si="14"/>
        <v>1</v>
      </c>
      <c r="GL17">
        <f t="shared" si="14"/>
        <v>1</v>
      </c>
      <c r="GM17">
        <f t="shared" si="14"/>
        <v>4</v>
      </c>
      <c r="GN17">
        <f t="shared" si="14"/>
        <v>5</v>
      </c>
      <c r="GO17">
        <f t="shared" si="4"/>
        <v>25066</v>
      </c>
    </row>
    <row r="18" spans="1:197" x14ac:dyDescent="0.3">
      <c r="A18" s="10" t="s">
        <v>129</v>
      </c>
      <c r="B18" s="10">
        <v>780</v>
      </c>
      <c r="C18" s="11">
        <v>10</v>
      </c>
      <c r="D18" s="11">
        <v>10</v>
      </c>
      <c r="E18" s="10">
        <v>28</v>
      </c>
      <c r="F18" s="17">
        <f t="shared" si="5"/>
        <v>27.857142857142858</v>
      </c>
      <c r="G18" s="10">
        <v>3</v>
      </c>
      <c r="H18" s="10">
        <v>5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5</v>
      </c>
      <c r="O18" s="10">
        <v>5</v>
      </c>
      <c r="P18" s="10">
        <v>1</v>
      </c>
      <c r="Q18" s="10">
        <v>3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5</v>
      </c>
      <c r="Y18" s="10">
        <v>5</v>
      </c>
      <c r="Z18" s="10">
        <v>3</v>
      </c>
      <c r="AA18" s="10">
        <v>3</v>
      </c>
      <c r="AB18" s="10">
        <v>3</v>
      </c>
      <c r="AC18" s="10">
        <v>3</v>
      </c>
      <c r="AD18" s="10">
        <v>5</v>
      </c>
      <c r="AE18" s="10">
        <v>3</v>
      </c>
      <c r="AF18" s="10">
        <v>0</v>
      </c>
      <c r="AG18" s="10">
        <v>0</v>
      </c>
      <c r="AH18" s="10">
        <v>2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3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3</v>
      </c>
      <c r="BE18" s="10">
        <v>0</v>
      </c>
      <c r="BF18" s="10">
        <v>5</v>
      </c>
      <c r="BG18" s="10">
        <v>0</v>
      </c>
      <c r="BH18" s="10">
        <v>0</v>
      </c>
      <c r="BI18" s="10">
        <v>0</v>
      </c>
      <c r="BJ18" s="10">
        <v>2</v>
      </c>
      <c r="BK18" s="10">
        <v>2</v>
      </c>
      <c r="BL18" s="10">
        <v>0</v>
      </c>
      <c r="BM18" s="10">
        <v>0</v>
      </c>
      <c r="BN18" s="10">
        <v>3</v>
      </c>
      <c r="BO18" s="10">
        <v>0</v>
      </c>
      <c r="BP18" s="10">
        <v>0</v>
      </c>
      <c r="BQ18" s="10">
        <v>3</v>
      </c>
      <c r="BR18" s="10">
        <v>0</v>
      </c>
      <c r="BS18" s="10">
        <v>3</v>
      </c>
      <c r="BT18" s="10">
        <v>0</v>
      </c>
      <c r="BU18" s="10">
        <v>0</v>
      </c>
      <c r="BV18" s="10">
        <v>0</v>
      </c>
      <c r="BW18" s="10">
        <v>5</v>
      </c>
      <c r="BX18" s="10">
        <v>0</v>
      </c>
      <c r="BY18" s="10">
        <v>2</v>
      </c>
      <c r="BZ18" s="10">
        <v>3</v>
      </c>
      <c r="CA18" s="10">
        <v>0</v>
      </c>
      <c r="CB18" s="10">
        <v>3</v>
      </c>
      <c r="CC18" s="10">
        <v>0</v>
      </c>
      <c r="CD18" s="10">
        <v>0</v>
      </c>
      <c r="CE18" s="10">
        <v>0</v>
      </c>
      <c r="CF18" s="10">
        <v>0</v>
      </c>
      <c r="CG18" s="10">
        <v>2</v>
      </c>
      <c r="CH18" s="10">
        <v>5</v>
      </c>
      <c r="CI18" s="10">
        <v>5</v>
      </c>
      <c r="CJ18" s="10">
        <v>0</v>
      </c>
      <c r="CK18" s="10">
        <v>0</v>
      </c>
      <c r="CL18" s="10">
        <v>0</v>
      </c>
      <c r="CM18" s="10">
        <v>0</v>
      </c>
      <c r="CN18" s="10">
        <v>5</v>
      </c>
      <c r="CO18" s="10">
        <v>0</v>
      </c>
      <c r="CP18" s="10">
        <v>3</v>
      </c>
      <c r="CQ18" s="10">
        <v>5</v>
      </c>
      <c r="CR18" s="10">
        <v>0</v>
      </c>
      <c r="CS18" s="10">
        <v>3</v>
      </c>
      <c r="CT18" s="10">
        <v>0</v>
      </c>
      <c r="CU18" s="10">
        <v>0</v>
      </c>
      <c r="CV18" s="10">
        <v>0</v>
      </c>
      <c r="CW18" s="8">
        <f t="shared" si="8"/>
        <v>27857</v>
      </c>
      <c r="CY18">
        <f t="shared" si="9"/>
        <v>4</v>
      </c>
      <c r="CZ18">
        <f t="shared" si="9"/>
        <v>6</v>
      </c>
      <c r="DA18">
        <f t="shared" si="9"/>
        <v>1</v>
      </c>
      <c r="DB18">
        <f t="shared" si="9"/>
        <v>1</v>
      </c>
      <c r="DC18">
        <f t="shared" si="9"/>
        <v>1</v>
      </c>
      <c r="DD18">
        <f t="shared" si="9"/>
        <v>1</v>
      </c>
      <c r="DE18">
        <f t="shared" si="9"/>
        <v>1</v>
      </c>
      <c r="DF18">
        <f t="shared" si="9"/>
        <v>6</v>
      </c>
      <c r="DG18">
        <f t="shared" si="9"/>
        <v>6</v>
      </c>
      <c r="DH18">
        <f t="shared" si="9"/>
        <v>2</v>
      </c>
      <c r="DI18">
        <f t="shared" si="9"/>
        <v>4</v>
      </c>
      <c r="DJ18">
        <f t="shared" si="9"/>
        <v>1</v>
      </c>
      <c r="DK18">
        <f t="shared" si="9"/>
        <v>1</v>
      </c>
      <c r="DL18">
        <f t="shared" si="9"/>
        <v>1</v>
      </c>
      <c r="DM18">
        <f t="shared" si="9"/>
        <v>1</v>
      </c>
      <c r="DN18">
        <f t="shared" si="9"/>
        <v>1</v>
      </c>
      <c r="DO18">
        <f t="shared" si="11"/>
        <v>1</v>
      </c>
      <c r="DP18">
        <f t="shared" si="11"/>
        <v>6</v>
      </c>
      <c r="DQ18">
        <f t="shared" si="11"/>
        <v>6</v>
      </c>
      <c r="DR18">
        <f t="shared" si="11"/>
        <v>4</v>
      </c>
      <c r="DS18">
        <f t="shared" si="11"/>
        <v>4</v>
      </c>
      <c r="DT18">
        <f t="shared" si="11"/>
        <v>4</v>
      </c>
      <c r="DU18">
        <f t="shared" si="11"/>
        <v>4</v>
      </c>
      <c r="DV18">
        <f t="shared" si="11"/>
        <v>6</v>
      </c>
      <c r="DW18">
        <f t="shared" si="11"/>
        <v>4</v>
      </c>
      <c r="DX18">
        <f t="shared" si="11"/>
        <v>1</v>
      </c>
      <c r="DY18">
        <f t="shared" si="11"/>
        <v>1</v>
      </c>
      <c r="DZ18">
        <f t="shared" si="11"/>
        <v>3</v>
      </c>
      <c r="EA18">
        <f t="shared" si="11"/>
        <v>1</v>
      </c>
      <c r="EB18">
        <f t="shared" si="11"/>
        <v>1</v>
      </c>
      <c r="EC18">
        <f t="shared" si="11"/>
        <v>1</v>
      </c>
      <c r="ED18">
        <f t="shared" si="11"/>
        <v>1</v>
      </c>
      <c r="EE18">
        <f t="shared" si="12"/>
        <v>1</v>
      </c>
      <c r="EF18">
        <f t="shared" si="12"/>
        <v>1</v>
      </c>
      <c r="EG18">
        <f t="shared" si="12"/>
        <v>4</v>
      </c>
      <c r="EH18">
        <f t="shared" si="12"/>
        <v>1</v>
      </c>
      <c r="EI18">
        <f t="shared" si="12"/>
        <v>1</v>
      </c>
      <c r="EJ18">
        <f t="shared" si="12"/>
        <v>1</v>
      </c>
      <c r="EK18">
        <f t="shared" si="12"/>
        <v>1</v>
      </c>
      <c r="EL18">
        <f t="shared" si="12"/>
        <v>1</v>
      </c>
      <c r="EM18">
        <f t="shared" si="12"/>
        <v>1</v>
      </c>
      <c r="EN18">
        <f t="shared" si="12"/>
        <v>1</v>
      </c>
      <c r="EO18">
        <f t="shared" si="12"/>
        <v>1</v>
      </c>
      <c r="EP18">
        <f t="shared" si="12"/>
        <v>1</v>
      </c>
      <c r="EQ18">
        <f t="shared" si="12"/>
        <v>1</v>
      </c>
      <c r="ER18">
        <f t="shared" si="12"/>
        <v>1</v>
      </c>
      <c r="ES18">
        <f t="shared" si="12"/>
        <v>1</v>
      </c>
      <c r="ET18">
        <f t="shared" si="12"/>
        <v>1</v>
      </c>
      <c r="EU18">
        <f t="shared" si="13"/>
        <v>1</v>
      </c>
      <c r="EV18">
        <f t="shared" si="13"/>
        <v>4</v>
      </c>
      <c r="EW18">
        <f t="shared" si="13"/>
        <v>1</v>
      </c>
      <c r="EX18">
        <f t="shared" si="13"/>
        <v>6</v>
      </c>
      <c r="EY18">
        <f t="shared" si="13"/>
        <v>1</v>
      </c>
      <c r="EZ18">
        <f t="shared" si="13"/>
        <v>1</v>
      </c>
      <c r="FA18">
        <f t="shared" si="13"/>
        <v>1</v>
      </c>
      <c r="FB18">
        <f t="shared" si="13"/>
        <v>3</v>
      </c>
      <c r="FC18">
        <f t="shared" si="13"/>
        <v>3</v>
      </c>
      <c r="FD18">
        <f t="shared" si="13"/>
        <v>1</v>
      </c>
      <c r="FE18">
        <f t="shared" si="13"/>
        <v>1</v>
      </c>
      <c r="FF18">
        <f t="shared" si="13"/>
        <v>4</v>
      </c>
      <c r="FG18">
        <f t="shared" si="13"/>
        <v>1</v>
      </c>
      <c r="FH18">
        <f t="shared" si="13"/>
        <v>1</v>
      </c>
      <c r="FI18">
        <f t="shared" si="13"/>
        <v>4</v>
      </c>
      <c r="FJ18">
        <f t="shared" si="13"/>
        <v>1</v>
      </c>
      <c r="FK18">
        <f t="shared" si="10"/>
        <v>4</v>
      </c>
      <c r="FL18">
        <f t="shared" si="10"/>
        <v>1</v>
      </c>
      <c r="FM18">
        <f t="shared" si="10"/>
        <v>1</v>
      </c>
      <c r="FN18">
        <f t="shared" si="10"/>
        <v>1</v>
      </c>
      <c r="FO18">
        <f t="shared" si="10"/>
        <v>6</v>
      </c>
      <c r="FP18">
        <f t="shared" si="10"/>
        <v>1</v>
      </c>
      <c r="FQ18">
        <f t="shared" si="10"/>
        <v>3</v>
      </c>
      <c r="FR18">
        <f t="shared" si="10"/>
        <v>4</v>
      </c>
      <c r="FS18">
        <f t="shared" si="10"/>
        <v>1</v>
      </c>
      <c r="FT18">
        <f t="shared" si="10"/>
        <v>4</v>
      </c>
      <c r="FU18">
        <f t="shared" si="10"/>
        <v>1</v>
      </c>
      <c r="FV18">
        <f t="shared" si="10"/>
        <v>1</v>
      </c>
      <c r="FW18">
        <f t="shared" si="10"/>
        <v>1</v>
      </c>
      <c r="FX18">
        <f t="shared" si="10"/>
        <v>1</v>
      </c>
      <c r="FY18">
        <f t="shared" si="10"/>
        <v>3</v>
      </c>
      <c r="FZ18">
        <f t="shared" si="10"/>
        <v>6</v>
      </c>
      <c r="GA18">
        <f t="shared" si="15"/>
        <v>6</v>
      </c>
      <c r="GB18">
        <f t="shared" si="15"/>
        <v>1</v>
      </c>
      <c r="GC18">
        <f t="shared" si="15"/>
        <v>1</v>
      </c>
      <c r="GD18">
        <f t="shared" si="15"/>
        <v>1</v>
      </c>
      <c r="GE18">
        <f t="shared" si="15"/>
        <v>1</v>
      </c>
      <c r="GF18">
        <f t="shared" si="15"/>
        <v>6</v>
      </c>
      <c r="GG18">
        <f t="shared" si="15"/>
        <v>1</v>
      </c>
      <c r="GH18">
        <f t="shared" si="15"/>
        <v>4</v>
      </c>
      <c r="GI18">
        <f t="shared" si="14"/>
        <v>6</v>
      </c>
      <c r="GJ18">
        <f t="shared" si="14"/>
        <v>1</v>
      </c>
      <c r="GK18">
        <f t="shared" si="14"/>
        <v>4</v>
      </c>
      <c r="GL18">
        <f t="shared" si="14"/>
        <v>1</v>
      </c>
      <c r="GM18">
        <f t="shared" si="14"/>
        <v>1</v>
      </c>
      <c r="GN18">
        <f t="shared" si="14"/>
        <v>1</v>
      </c>
      <c r="GO18">
        <f t="shared" si="4"/>
        <v>27857</v>
      </c>
    </row>
    <row r="19" spans="1:197" x14ac:dyDescent="0.3">
      <c r="A19" s="10" t="s">
        <v>254</v>
      </c>
      <c r="B19" s="10">
        <v>407</v>
      </c>
      <c r="C19" s="11">
        <v>2.5</v>
      </c>
      <c r="D19" s="11">
        <v>2.5</v>
      </c>
      <c r="E19" s="10">
        <v>30</v>
      </c>
      <c r="F19" s="17">
        <f t="shared" si="5"/>
        <v>13.566666666666666</v>
      </c>
      <c r="G19" s="10">
        <v>5</v>
      </c>
      <c r="H19" s="10">
        <v>5</v>
      </c>
      <c r="I19" s="10">
        <v>5</v>
      </c>
      <c r="J19" s="10">
        <v>0</v>
      </c>
      <c r="K19" s="10">
        <v>0</v>
      </c>
      <c r="L19" s="10">
        <v>0</v>
      </c>
      <c r="M19" s="10">
        <v>5</v>
      </c>
      <c r="N19" s="10">
        <v>4</v>
      </c>
      <c r="O19" s="10">
        <v>5</v>
      </c>
      <c r="P19" s="10">
        <v>0</v>
      </c>
      <c r="Q19" s="10">
        <v>4</v>
      </c>
      <c r="R19" s="10">
        <v>0</v>
      </c>
      <c r="S19" s="10">
        <v>0</v>
      </c>
      <c r="T19" s="10">
        <v>3</v>
      </c>
      <c r="U19" s="10">
        <v>1</v>
      </c>
      <c r="V19" s="10">
        <v>1</v>
      </c>
      <c r="W19" s="10">
        <v>2</v>
      </c>
      <c r="X19" s="10">
        <v>4</v>
      </c>
      <c r="Y19" s="10">
        <v>4</v>
      </c>
      <c r="Z19" s="10">
        <v>5</v>
      </c>
      <c r="AA19" s="10">
        <v>5</v>
      </c>
      <c r="AB19" s="10">
        <v>5</v>
      </c>
      <c r="AC19" s="10">
        <v>5</v>
      </c>
      <c r="AD19" s="10">
        <v>5</v>
      </c>
      <c r="AE19" s="10">
        <v>4</v>
      </c>
      <c r="AF19" s="10">
        <v>0</v>
      </c>
      <c r="AG19" s="10">
        <v>4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5</v>
      </c>
      <c r="AP19" s="10">
        <v>0</v>
      </c>
      <c r="AQ19" s="10">
        <v>3</v>
      </c>
      <c r="AR19" s="10">
        <v>3</v>
      </c>
      <c r="AS19" s="10">
        <v>4</v>
      </c>
      <c r="AT19" s="10">
        <v>0</v>
      </c>
      <c r="AU19" s="10">
        <v>3</v>
      </c>
      <c r="AV19" s="10">
        <v>0</v>
      </c>
      <c r="AW19" s="10">
        <v>0</v>
      </c>
      <c r="AX19" s="10">
        <v>0</v>
      </c>
      <c r="AY19" s="10">
        <v>5</v>
      </c>
      <c r="AZ19" s="10">
        <v>0</v>
      </c>
      <c r="BA19" s="10">
        <v>4</v>
      </c>
      <c r="BB19" s="10">
        <v>3</v>
      </c>
      <c r="BC19" s="10">
        <v>0</v>
      </c>
      <c r="BD19" s="10">
        <v>4</v>
      </c>
      <c r="BE19" s="10">
        <v>4</v>
      </c>
      <c r="BF19" s="10">
        <v>0</v>
      </c>
      <c r="BG19" s="10">
        <v>0</v>
      </c>
      <c r="BH19" s="10">
        <v>4</v>
      </c>
      <c r="BI19" s="10">
        <v>0</v>
      </c>
      <c r="BJ19" s="10">
        <v>3</v>
      </c>
      <c r="BK19" s="10">
        <v>4</v>
      </c>
      <c r="BL19" s="10">
        <v>3</v>
      </c>
      <c r="BM19" s="10">
        <v>4</v>
      </c>
      <c r="BN19" s="10">
        <v>4</v>
      </c>
      <c r="BO19" s="10">
        <v>0</v>
      </c>
      <c r="BP19" s="10">
        <v>0</v>
      </c>
      <c r="BQ19" s="10">
        <v>4</v>
      </c>
      <c r="BR19" s="10">
        <v>5</v>
      </c>
      <c r="BS19" s="10">
        <v>5</v>
      </c>
      <c r="BT19" s="10">
        <v>4</v>
      </c>
      <c r="BU19" s="10">
        <v>0</v>
      </c>
      <c r="BV19" s="10">
        <v>0</v>
      </c>
      <c r="BW19" s="10">
        <v>4</v>
      </c>
      <c r="BX19" s="10">
        <v>0</v>
      </c>
      <c r="BY19" s="10">
        <v>0</v>
      </c>
      <c r="BZ19" s="10">
        <v>0</v>
      </c>
      <c r="CA19" s="10">
        <v>4</v>
      </c>
      <c r="CB19" s="10">
        <v>4</v>
      </c>
      <c r="CC19" s="10">
        <v>0</v>
      </c>
      <c r="CD19" s="10">
        <v>0</v>
      </c>
      <c r="CE19" s="10">
        <v>0</v>
      </c>
      <c r="CF19" s="10">
        <v>0</v>
      </c>
      <c r="CG19" s="10">
        <v>0</v>
      </c>
      <c r="CH19" s="10">
        <v>5</v>
      </c>
      <c r="CI19" s="10">
        <v>5</v>
      </c>
      <c r="CJ19" s="10">
        <v>0</v>
      </c>
      <c r="CK19" s="10">
        <v>4</v>
      </c>
      <c r="CL19" s="10">
        <v>5</v>
      </c>
      <c r="CM19" s="10">
        <v>0</v>
      </c>
      <c r="CN19" s="10">
        <v>5</v>
      </c>
      <c r="CO19" s="10">
        <v>0</v>
      </c>
      <c r="CP19" s="10">
        <v>4</v>
      </c>
      <c r="CQ19" s="10">
        <v>5</v>
      </c>
      <c r="CR19" s="10">
        <v>4</v>
      </c>
      <c r="CS19" s="10">
        <v>0</v>
      </c>
      <c r="CT19" s="10">
        <v>0</v>
      </c>
      <c r="CU19" s="10">
        <v>1</v>
      </c>
      <c r="CV19" s="10">
        <v>4</v>
      </c>
      <c r="CW19" s="8">
        <f t="shared" si="8"/>
        <v>13566</v>
      </c>
      <c r="CY19">
        <f t="shared" si="9"/>
        <v>6</v>
      </c>
      <c r="CZ19">
        <f t="shared" si="9"/>
        <v>6</v>
      </c>
      <c r="DA19">
        <f t="shared" si="9"/>
        <v>6</v>
      </c>
      <c r="DB19">
        <f t="shared" si="9"/>
        <v>1</v>
      </c>
      <c r="DC19">
        <f t="shared" si="9"/>
        <v>1</v>
      </c>
      <c r="DD19">
        <f t="shared" si="9"/>
        <v>1</v>
      </c>
      <c r="DE19">
        <f t="shared" si="9"/>
        <v>6</v>
      </c>
      <c r="DF19">
        <f t="shared" si="9"/>
        <v>5</v>
      </c>
      <c r="DG19">
        <f t="shared" si="9"/>
        <v>6</v>
      </c>
      <c r="DH19">
        <f t="shared" si="9"/>
        <v>1</v>
      </c>
      <c r="DI19">
        <f t="shared" si="9"/>
        <v>5</v>
      </c>
      <c r="DJ19">
        <f t="shared" si="9"/>
        <v>1</v>
      </c>
      <c r="DK19">
        <f t="shared" si="9"/>
        <v>1</v>
      </c>
      <c r="DL19">
        <f t="shared" si="9"/>
        <v>4</v>
      </c>
      <c r="DM19">
        <f t="shared" si="9"/>
        <v>2</v>
      </c>
      <c r="DN19">
        <f t="shared" si="9"/>
        <v>2</v>
      </c>
      <c r="DO19">
        <f t="shared" si="11"/>
        <v>3</v>
      </c>
      <c r="DP19">
        <f t="shared" si="11"/>
        <v>5</v>
      </c>
      <c r="DQ19">
        <f t="shared" si="11"/>
        <v>5</v>
      </c>
      <c r="DR19">
        <f t="shared" si="11"/>
        <v>6</v>
      </c>
      <c r="DS19">
        <f t="shared" si="11"/>
        <v>6</v>
      </c>
      <c r="DT19">
        <f t="shared" si="11"/>
        <v>6</v>
      </c>
      <c r="DU19">
        <f t="shared" si="11"/>
        <v>6</v>
      </c>
      <c r="DV19">
        <f t="shared" si="11"/>
        <v>6</v>
      </c>
      <c r="DW19">
        <f t="shared" si="11"/>
        <v>5</v>
      </c>
      <c r="DX19">
        <f t="shared" si="11"/>
        <v>1</v>
      </c>
      <c r="DY19">
        <f t="shared" si="11"/>
        <v>5</v>
      </c>
      <c r="DZ19">
        <f t="shared" si="11"/>
        <v>1</v>
      </c>
      <c r="EA19">
        <f t="shared" si="11"/>
        <v>1</v>
      </c>
      <c r="EB19">
        <f t="shared" si="11"/>
        <v>1</v>
      </c>
      <c r="EC19">
        <f t="shared" si="11"/>
        <v>1</v>
      </c>
      <c r="ED19">
        <f t="shared" si="11"/>
        <v>1</v>
      </c>
      <c r="EE19">
        <f t="shared" si="12"/>
        <v>1</v>
      </c>
      <c r="EF19">
        <f t="shared" si="12"/>
        <v>1</v>
      </c>
      <c r="EG19">
        <f t="shared" si="12"/>
        <v>6</v>
      </c>
      <c r="EH19">
        <f t="shared" si="12"/>
        <v>1</v>
      </c>
      <c r="EI19">
        <f t="shared" si="12"/>
        <v>4</v>
      </c>
      <c r="EJ19">
        <f t="shared" si="12"/>
        <v>4</v>
      </c>
      <c r="EK19">
        <f t="shared" si="12"/>
        <v>5</v>
      </c>
      <c r="EL19">
        <f t="shared" si="12"/>
        <v>1</v>
      </c>
      <c r="EM19">
        <f t="shared" si="12"/>
        <v>4</v>
      </c>
      <c r="EN19">
        <f t="shared" si="12"/>
        <v>1</v>
      </c>
      <c r="EO19">
        <f t="shared" si="12"/>
        <v>1</v>
      </c>
      <c r="EP19">
        <f t="shared" si="12"/>
        <v>1</v>
      </c>
      <c r="EQ19">
        <f t="shared" si="12"/>
        <v>6</v>
      </c>
      <c r="ER19">
        <f t="shared" si="12"/>
        <v>1</v>
      </c>
      <c r="ES19">
        <f t="shared" si="12"/>
        <v>5</v>
      </c>
      <c r="ET19">
        <f t="shared" si="12"/>
        <v>4</v>
      </c>
      <c r="EU19">
        <f t="shared" si="13"/>
        <v>1</v>
      </c>
      <c r="EV19">
        <f t="shared" si="13"/>
        <v>5</v>
      </c>
      <c r="EW19">
        <f t="shared" si="13"/>
        <v>5</v>
      </c>
      <c r="EX19">
        <f t="shared" si="13"/>
        <v>1</v>
      </c>
      <c r="EY19">
        <f t="shared" si="13"/>
        <v>1</v>
      </c>
      <c r="EZ19">
        <f t="shared" si="13"/>
        <v>5</v>
      </c>
      <c r="FA19">
        <f t="shared" si="13"/>
        <v>1</v>
      </c>
      <c r="FB19">
        <f t="shared" si="13"/>
        <v>4</v>
      </c>
      <c r="FC19">
        <f t="shared" si="13"/>
        <v>5</v>
      </c>
      <c r="FD19">
        <f t="shared" si="13"/>
        <v>4</v>
      </c>
      <c r="FE19">
        <f t="shared" si="13"/>
        <v>5</v>
      </c>
      <c r="FF19">
        <f t="shared" si="13"/>
        <v>5</v>
      </c>
      <c r="FG19">
        <f t="shared" si="13"/>
        <v>1</v>
      </c>
      <c r="FH19">
        <f t="shared" si="13"/>
        <v>1</v>
      </c>
      <c r="FI19">
        <f t="shared" si="13"/>
        <v>5</v>
      </c>
      <c r="FJ19">
        <f t="shared" si="13"/>
        <v>6</v>
      </c>
      <c r="FK19">
        <f t="shared" si="10"/>
        <v>6</v>
      </c>
      <c r="FL19">
        <f t="shared" si="10"/>
        <v>5</v>
      </c>
      <c r="FM19">
        <f t="shared" si="10"/>
        <v>1</v>
      </c>
      <c r="FN19">
        <f t="shared" si="10"/>
        <v>1</v>
      </c>
      <c r="FO19">
        <f t="shared" si="10"/>
        <v>5</v>
      </c>
      <c r="FP19">
        <f t="shared" si="10"/>
        <v>1</v>
      </c>
      <c r="FQ19">
        <f t="shared" si="10"/>
        <v>1</v>
      </c>
      <c r="FR19">
        <f t="shared" si="10"/>
        <v>1</v>
      </c>
      <c r="FS19">
        <f t="shared" si="10"/>
        <v>5</v>
      </c>
      <c r="FT19">
        <f t="shared" si="10"/>
        <v>5</v>
      </c>
      <c r="FU19">
        <f t="shared" si="10"/>
        <v>1</v>
      </c>
      <c r="FV19">
        <f t="shared" si="10"/>
        <v>1</v>
      </c>
      <c r="FW19">
        <f t="shared" si="10"/>
        <v>1</v>
      </c>
      <c r="FX19">
        <f t="shared" si="10"/>
        <v>1</v>
      </c>
      <c r="FY19">
        <f t="shared" si="10"/>
        <v>1</v>
      </c>
      <c r="FZ19">
        <f t="shared" si="10"/>
        <v>6</v>
      </c>
      <c r="GA19">
        <f t="shared" si="15"/>
        <v>6</v>
      </c>
      <c r="GB19">
        <f t="shared" si="15"/>
        <v>1</v>
      </c>
      <c r="GC19">
        <f t="shared" si="15"/>
        <v>5</v>
      </c>
      <c r="GD19">
        <f t="shared" si="15"/>
        <v>6</v>
      </c>
      <c r="GE19">
        <f t="shared" si="15"/>
        <v>1</v>
      </c>
      <c r="GF19">
        <f t="shared" si="15"/>
        <v>6</v>
      </c>
      <c r="GG19">
        <f t="shared" si="15"/>
        <v>1</v>
      </c>
      <c r="GH19">
        <f t="shared" si="15"/>
        <v>5</v>
      </c>
      <c r="GI19">
        <f t="shared" si="14"/>
        <v>6</v>
      </c>
      <c r="GJ19">
        <f t="shared" si="14"/>
        <v>5</v>
      </c>
      <c r="GK19">
        <f t="shared" si="14"/>
        <v>1</v>
      </c>
      <c r="GL19">
        <f t="shared" si="14"/>
        <v>1</v>
      </c>
      <c r="GM19">
        <f t="shared" si="14"/>
        <v>2</v>
      </c>
      <c r="GN19">
        <f t="shared" si="14"/>
        <v>5</v>
      </c>
      <c r="GO19">
        <f t="shared" si="4"/>
        <v>13566</v>
      </c>
    </row>
    <row r="20" spans="1:197" x14ac:dyDescent="0.3">
      <c r="A20" s="10" t="s">
        <v>131</v>
      </c>
      <c r="B20" s="10">
        <v>1099</v>
      </c>
      <c r="C20" s="11">
        <v>10</v>
      </c>
      <c r="D20" s="11">
        <v>10</v>
      </c>
      <c r="E20" s="10">
        <v>28</v>
      </c>
      <c r="F20" s="17">
        <f t="shared" si="5"/>
        <v>39.25</v>
      </c>
      <c r="G20" s="10">
        <v>5</v>
      </c>
      <c r="H20" s="10">
        <v>5</v>
      </c>
      <c r="I20" s="10">
        <v>1</v>
      </c>
      <c r="J20" s="10">
        <v>1</v>
      </c>
      <c r="K20" s="10">
        <v>5</v>
      </c>
      <c r="L20" s="10">
        <v>1</v>
      </c>
      <c r="M20" s="10">
        <v>0</v>
      </c>
      <c r="N20" s="10">
        <v>1</v>
      </c>
      <c r="O20" s="10">
        <v>5</v>
      </c>
      <c r="P20" s="10">
        <v>4</v>
      </c>
      <c r="Q20" s="10">
        <v>0</v>
      </c>
      <c r="R20" s="10">
        <v>1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1</v>
      </c>
      <c r="Y20" s="10">
        <v>1</v>
      </c>
      <c r="Z20" s="10">
        <v>5</v>
      </c>
      <c r="AA20" s="10">
        <v>5</v>
      </c>
      <c r="AB20" s="10">
        <v>5</v>
      </c>
      <c r="AC20" s="10">
        <v>5</v>
      </c>
      <c r="AD20" s="10">
        <v>5</v>
      </c>
      <c r="AE20" s="10">
        <v>1</v>
      </c>
      <c r="AF20" s="10">
        <v>0</v>
      </c>
      <c r="AG20" s="10">
        <v>0</v>
      </c>
      <c r="AH20" s="10">
        <v>1</v>
      </c>
      <c r="AI20" s="10">
        <v>0</v>
      </c>
      <c r="AJ20" s="10">
        <v>0</v>
      </c>
      <c r="AK20" s="10">
        <v>1</v>
      </c>
      <c r="AL20" s="10">
        <v>0</v>
      </c>
      <c r="AM20" s="10">
        <v>0</v>
      </c>
      <c r="AN20" s="10">
        <v>1</v>
      </c>
      <c r="AO20" s="10">
        <v>5</v>
      </c>
      <c r="AP20" s="10">
        <v>0</v>
      </c>
      <c r="AQ20" s="10">
        <v>0</v>
      </c>
      <c r="AR20" s="10">
        <v>1</v>
      </c>
      <c r="AS20" s="10">
        <v>0</v>
      </c>
      <c r="AT20" s="10">
        <v>0</v>
      </c>
      <c r="AU20" s="10">
        <v>0</v>
      </c>
      <c r="AV20" s="10">
        <v>1</v>
      </c>
      <c r="AW20" s="10">
        <v>0</v>
      </c>
      <c r="AX20" s="10">
        <v>0</v>
      </c>
      <c r="AY20" s="10">
        <v>5</v>
      </c>
      <c r="AZ20" s="10">
        <v>0</v>
      </c>
      <c r="BA20" s="10">
        <v>1</v>
      </c>
      <c r="BB20" s="10">
        <v>1</v>
      </c>
      <c r="BC20" s="10">
        <v>5</v>
      </c>
      <c r="BD20" s="10">
        <v>0</v>
      </c>
      <c r="BE20" s="10">
        <v>0</v>
      </c>
      <c r="BF20" s="10">
        <v>5</v>
      </c>
      <c r="BG20" s="10">
        <v>5</v>
      </c>
      <c r="BH20" s="10">
        <v>1</v>
      </c>
      <c r="BI20" s="10">
        <v>0</v>
      </c>
      <c r="BJ20" s="10">
        <v>1</v>
      </c>
      <c r="BK20" s="10">
        <v>5</v>
      </c>
      <c r="BL20" s="10">
        <v>1</v>
      </c>
      <c r="BM20" s="10">
        <v>0</v>
      </c>
      <c r="BN20" s="10">
        <v>0</v>
      </c>
      <c r="BO20" s="10">
        <v>5</v>
      </c>
      <c r="BP20" s="10">
        <v>0</v>
      </c>
      <c r="BQ20" s="10">
        <v>1</v>
      </c>
      <c r="BR20" s="10">
        <v>0</v>
      </c>
      <c r="BS20" s="10">
        <v>5</v>
      </c>
      <c r="BT20" s="10">
        <v>5</v>
      </c>
      <c r="BU20" s="10">
        <v>0</v>
      </c>
      <c r="BV20" s="10">
        <v>0</v>
      </c>
      <c r="BW20" s="10">
        <v>5</v>
      </c>
      <c r="BX20" s="10">
        <v>0</v>
      </c>
      <c r="BY20" s="10">
        <v>0</v>
      </c>
      <c r="BZ20" s="10">
        <v>5</v>
      </c>
      <c r="CA20" s="10">
        <v>0</v>
      </c>
      <c r="CB20" s="10">
        <v>5</v>
      </c>
      <c r="CC20" s="10">
        <v>5</v>
      </c>
      <c r="CD20" s="10">
        <v>0</v>
      </c>
      <c r="CE20" s="10">
        <v>1</v>
      </c>
      <c r="CF20" s="10">
        <v>0</v>
      </c>
      <c r="CG20" s="10">
        <v>1</v>
      </c>
      <c r="CH20" s="10">
        <v>5</v>
      </c>
      <c r="CI20" s="10">
        <v>5</v>
      </c>
      <c r="CJ20" s="10">
        <v>1</v>
      </c>
      <c r="CK20" s="10">
        <v>1</v>
      </c>
      <c r="CL20" s="10">
        <v>1</v>
      </c>
      <c r="CM20" s="10">
        <v>1</v>
      </c>
      <c r="CN20" s="10">
        <v>4</v>
      </c>
      <c r="CO20" s="10">
        <v>1</v>
      </c>
      <c r="CP20" s="10">
        <v>1</v>
      </c>
      <c r="CQ20" s="10">
        <v>5</v>
      </c>
      <c r="CR20" s="10">
        <v>5</v>
      </c>
      <c r="CS20" s="10">
        <v>1</v>
      </c>
      <c r="CT20" s="10">
        <v>0</v>
      </c>
      <c r="CU20" s="10">
        <v>0</v>
      </c>
      <c r="CV20" s="10">
        <v>5</v>
      </c>
      <c r="CW20" s="8">
        <f t="shared" si="8"/>
        <v>39250</v>
      </c>
      <c r="CY20">
        <f t="shared" si="9"/>
        <v>6</v>
      </c>
      <c r="CZ20">
        <f t="shared" si="9"/>
        <v>6</v>
      </c>
      <c r="DA20">
        <f t="shared" si="9"/>
        <v>2</v>
      </c>
      <c r="DB20">
        <f t="shared" si="9"/>
        <v>2</v>
      </c>
      <c r="DC20">
        <f t="shared" si="9"/>
        <v>6</v>
      </c>
      <c r="DD20">
        <f t="shared" si="9"/>
        <v>2</v>
      </c>
      <c r="DE20">
        <f t="shared" si="9"/>
        <v>1</v>
      </c>
      <c r="DF20">
        <f t="shared" si="9"/>
        <v>2</v>
      </c>
      <c r="DG20">
        <f t="shared" si="9"/>
        <v>6</v>
      </c>
      <c r="DH20">
        <f t="shared" si="9"/>
        <v>5</v>
      </c>
      <c r="DI20">
        <f t="shared" si="9"/>
        <v>1</v>
      </c>
      <c r="DJ20">
        <f t="shared" si="9"/>
        <v>2</v>
      </c>
      <c r="DK20">
        <f t="shared" si="9"/>
        <v>1</v>
      </c>
      <c r="DL20">
        <f t="shared" si="9"/>
        <v>1</v>
      </c>
      <c r="DM20">
        <f t="shared" si="9"/>
        <v>1</v>
      </c>
      <c r="DN20">
        <f t="shared" si="9"/>
        <v>1</v>
      </c>
      <c r="DO20">
        <f t="shared" si="11"/>
        <v>1</v>
      </c>
      <c r="DP20">
        <f t="shared" si="11"/>
        <v>2</v>
      </c>
      <c r="DQ20">
        <f t="shared" si="11"/>
        <v>2</v>
      </c>
      <c r="DR20">
        <f t="shared" si="11"/>
        <v>6</v>
      </c>
      <c r="DS20">
        <f t="shared" si="11"/>
        <v>6</v>
      </c>
      <c r="DT20">
        <f t="shared" si="11"/>
        <v>6</v>
      </c>
      <c r="DU20">
        <f t="shared" si="11"/>
        <v>6</v>
      </c>
      <c r="DV20">
        <f t="shared" si="11"/>
        <v>6</v>
      </c>
      <c r="DW20">
        <f t="shared" si="11"/>
        <v>2</v>
      </c>
      <c r="DX20">
        <f t="shared" si="11"/>
        <v>1</v>
      </c>
      <c r="DY20">
        <f t="shared" si="11"/>
        <v>1</v>
      </c>
      <c r="DZ20">
        <f t="shared" si="11"/>
        <v>2</v>
      </c>
      <c r="EA20">
        <f t="shared" si="11"/>
        <v>1</v>
      </c>
      <c r="EB20">
        <f t="shared" si="11"/>
        <v>1</v>
      </c>
      <c r="EC20">
        <f t="shared" si="11"/>
        <v>2</v>
      </c>
      <c r="ED20">
        <f t="shared" si="11"/>
        <v>1</v>
      </c>
      <c r="EE20">
        <f t="shared" si="12"/>
        <v>1</v>
      </c>
      <c r="EF20">
        <f t="shared" si="12"/>
        <v>2</v>
      </c>
      <c r="EG20">
        <f t="shared" si="12"/>
        <v>6</v>
      </c>
      <c r="EH20">
        <f t="shared" si="12"/>
        <v>1</v>
      </c>
      <c r="EI20">
        <f t="shared" si="12"/>
        <v>1</v>
      </c>
      <c r="EJ20">
        <f t="shared" si="12"/>
        <v>2</v>
      </c>
      <c r="EK20">
        <f t="shared" si="12"/>
        <v>1</v>
      </c>
      <c r="EL20">
        <f t="shared" si="12"/>
        <v>1</v>
      </c>
      <c r="EM20">
        <f t="shared" si="12"/>
        <v>1</v>
      </c>
      <c r="EN20">
        <f t="shared" si="12"/>
        <v>2</v>
      </c>
      <c r="EO20">
        <f t="shared" si="12"/>
        <v>1</v>
      </c>
      <c r="EP20">
        <f t="shared" si="12"/>
        <v>1</v>
      </c>
      <c r="EQ20">
        <f t="shared" si="12"/>
        <v>6</v>
      </c>
      <c r="ER20">
        <f t="shared" si="12"/>
        <v>1</v>
      </c>
      <c r="ES20">
        <f t="shared" si="12"/>
        <v>2</v>
      </c>
      <c r="ET20">
        <f t="shared" si="12"/>
        <v>2</v>
      </c>
      <c r="EU20">
        <f t="shared" si="13"/>
        <v>6</v>
      </c>
      <c r="EV20">
        <f t="shared" si="13"/>
        <v>1</v>
      </c>
      <c r="EW20">
        <f t="shared" si="13"/>
        <v>1</v>
      </c>
      <c r="EX20">
        <f t="shared" si="13"/>
        <v>6</v>
      </c>
      <c r="EY20">
        <f t="shared" si="13"/>
        <v>6</v>
      </c>
      <c r="EZ20">
        <f t="shared" si="13"/>
        <v>2</v>
      </c>
      <c r="FA20">
        <f t="shared" si="13"/>
        <v>1</v>
      </c>
      <c r="FB20">
        <f t="shared" si="13"/>
        <v>2</v>
      </c>
      <c r="FC20">
        <f t="shared" si="13"/>
        <v>6</v>
      </c>
      <c r="FD20">
        <f t="shared" si="13"/>
        <v>2</v>
      </c>
      <c r="FE20">
        <f t="shared" si="13"/>
        <v>1</v>
      </c>
      <c r="FF20">
        <f t="shared" si="13"/>
        <v>1</v>
      </c>
      <c r="FG20">
        <f t="shared" si="13"/>
        <v>6</v>
      </c>
      <c r="FH20">
        <f t="shared" si="13"/>
        <v>1</v>
      </c>
      <c r="FI20">
        <f t="shared" si="13"/>
        <v>2</v>
      </c>
      <c r="FJ20">
        <f t="shared" si="13"/>
        <v>1</v>
      </c>
      <c r="FK20">
        <f t="shared" si="10"/>
        <v>6</v>
      </c>
      <c r="FL20">
        <f t="shared" si="10"/>
        <v>6</v>
      </c>
      <c r="FM20">
        <f t="shared" si="10"/>
        <v>1</v>
      </c>
      <c r="FN20">
        <f t="shared" si="10"/>
        <v>1</v>
      </c>
      <c r="FO20">
        <f t="shared" si="10"/>
        <v>6</v>
      </c>
      <c r="FP20">
        <f t="shared" si="10"/>
        <v>1</v>
      </c>
      <c r="FQ20">
        <f t="shared" si="10"/>
        <v>1</v>
      </c>
      <c r="FR20">
        <f t="shared" si="10"/>
        <v>6</v>
      </c>
      <c r="FS20">
        <f t="shared" si="10"/>
        <v>1</v>
      </c>
      <c r="FT20">
        <f t="shared" si="10"/>
        <v>6</v>
      </c>
      <c r="FU20">
        <f t="shared" si="10"/>
        <v>6</v>
      </c>
      <c r="FV20">
        <f t="shared" si="10"/>
        <v>1</v>
      </c>
      <c r="FW20">
        <f t="shared" si="10"/>
        <v>2</v>
      </c>
      <c r="FX20">
        <f t="shared" si="10"/>
        <v>1</v>
      </c>
      <c r="FY20">
        <f t="shared" si="10"/>
        <v>2</v>
      </c>
      <c r="FZ20">
        <f t="shared" si="10"/>
        <v>6</v>
      </c>
      <c r="GA20">
        <f t="shared" si="15"/>
        <v>6</v>
      </c>
      <c r="GB20">
        <f t="shared" si="15"/>
        <v>2</v>
      </c>
      <c r="GC20">
        <f t="shared" si="15"/>
        <v>2</v>
      </c>
      <c r="GD20">
        <f t="shared" si="15"/>
        <v>2</v>
      </c>
      <c r="GE20">
        <f t="shared" si="15"/>
        <v>2</v>
      </c>
      <c r="GF20">
        <f t="shared" si="15"/>
        <v>5</v>
      </c>
      <c r="GG20">
        <f t="shared" si="15"/>
        <v>2</v>
      </c>
      <c r="GH20">
        <f t="shared" si="15"/>
        <v>2</v>
      </c>
      <c r="GI20">
        <f t="shared" si="14"/>
        <v>6</v>
      </c>
      <c r="GJ20">
        <f t="shared" si="14"/>
        <v>6</v>
      </c>
      <c r="GK20">
        <f t="shared" si="14"/>
        <v>2</v>
      </c>
      <c r="GL20">
        <f t="shared" si="14"/>
        <v>1</v>
      </c>
      <c r="GM20">
        <f t="shared" si="14"/>
        <v>1</v>
      </c>
      <c r="GN20">
        <f t="shared" si="14"/>
        <v>6</v>
      </c>
      <c r="GO20">
        <f t="shared" ref="GO20:GO38" si="16">CW20</f>
        <v>39250</v>
      </c>
    </row>
    <row r="21" spans="1:197" x14ac:dyDescent="0.3">
      <c r="A21" s="10" t="s">
        <v>132</v>
      </c>
      <c r="B21" s="10">
        <v>982</v>
      </c>
      <c r="C21" s="11">
        <v>10</v>
      </c>
      <c r="D21" s="11">
        <v>10</v>
      </c>
      <c r="E21" s="10">
        <v>30</v>
      </c>
      <c r="F21" s="17">
        <f t="shared" si="5"/>
        <v>32.733333333333334</v>
      </c>
      <c r="G21" s="10">
        <v>5</v>
      </c>
      <c r="H21" s="10">
        <v>5</v>
      </c>
      <c r="I21" s="10">
        <v>4</v>
      </c>
      <c r="J21" s="10">
        <v>3</v>
      </c>
      <c r="K21" s="10">
        <v>0</v>
      </c>
      <c r="L21" s="10">
        <v>4</v>
      </c>
      <c r="M21" s="10">
        <v>0</v>
      </c>
      <c r="N21" s="10">
        <v>4</v>
      </c>
      <c r="O21" s="10">
        <v>5</v>
      </c>
      <c r="P21" s="10">
        <v>0</v>
      </c>
      <c r="Q21" s="10">
        <v>0</v>
      </c>
      <c r="R21" s="10">
        <v>4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3</v>
      </c>
      <c r="Y21" s="10">
        <v>4</v>
      </c>
      <c r="Z21" s="10">
        <v>5</v>
      </c>
      <c r="AA21" s="10">
        <v>5</v>
      </c>
      <c r="AB21" s="10">
        <v>5</v>
      </c>
      <c r="AC21" s="10">
        <v>3</v>
      </c>
      <c r="AD21" s="10">
        <v>0</v>
      </c>
      <c r="AE21" s="10">
        <v>4</v>
      </c>
      <c r="AF21" s="10">
        <v>0</v>
      </c>
      <c r="AG21" s="10">
        <v>0</v>
      </c>
      <c r="AH21" s="10">
        <v>3</v>
      </c>
      <c r="AI21" s="10">
        <v>2</v>
      </c>
      <c r="AJ21" s="10">
        <v>0</v>
      </c>
      <c r="AK21" s="10">
        <v>3</v>
      </c>
      <c r="AL21" s="10">
        <v>0</v>
      </c>
      <c r="AM21" s="10">
        <v>0</v>
      </c>
      <c r="AN21" s="10">
        <v>0</v>
      </c>
      <c r="AO21" s="10">
        <v>5</v>
      </c>
      <c r="AP21" s="10">
        <v>0</v>
      </c>
      <c r="AQ21" s="10">
        <v>4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5</v>
      </c>
      <c r="AZ21" s="10">
        <v>4</v>
      </c>
      <c r="BA21" s="10">
        <v>4</v>
      </c>
      <c r="BB21" s="10">
        <v>4</v>
      </c>
      <c r="BC21" s="10">
        <v>0</v>
      </c>
      <c r="BD21" s="10">
        <v>0</v>
      </c>
      <c r="BE21" s="10">
        <v>0</v>
      </c>
      <c r="BF21" s="10">
        <v>3</v>
      </c>
      <c r="BG21" s="10">
        <v>0</v>
      </c>
      <c r="BH21" s="10">
        <v>4</v>
      </c>
      <c r="BI21" s="10">
        <v>3</v>
      </c>
      <c r="BJ21" s="10">
        <v>4</v>
      </c>
      <c r="BK21" s="10">
        <v>4</v>
      </c>
      <c r="BL21" s="10">
        <v>3</v>
      </c>
      <c r="BM21" s="10">
        <v>0</v>
      </c>
      <c r="BN21" s="10">
        <v>4</v>
      </c>
      <c r="BO21" s="10">
        <v>4</v>
      </c>
      <c r="BP21" s="10">
        <v>4</v>
      </c>
      <c r="BQ21" s="10">
        <v>0</v>
      </c>
      <c r="BR21" s="10">
        <v>0</v>
      </c>
      <c r="BS21" s="10">
        <v>4</v>
      </c>
      <c r="BT21" s="10">
        <v>4</v>
      </c>
      <c r="BU21" s="10">
        <v>0</v>
      </c>
      <c r="BV21" s="10">
        <v>4</v>
      </c>
      <c r="BW21" s="10">
        <v>0</v>
      </c>
      <c r="BX21" s="10">
        <v>4</v>
      </c>
      <c r="BY21" s="10">
        <v>0</v>
      </c>
      <c r="BZ21" s="10">
        <v>0</v>
      </c>
      <c r="CA21" s="10">
        <v>5</v>
      </c>
      <c r="CB21" s="10">
        <v>4</v>
      </c>
      <c r="CC21" s="10">
        <v>4</v>
      </c>
      <c r="CD21" s="10">
        <v>0</v>
      </c>
      <c r="CE21" s="10">
        <v>0</v>
      </c>
      <c r="CF21" s="10">
        <v>0</v>
      </c>
      <c r="CG21" s="10">
        <v>4</v>
      </c>
      <c r="CH21" s="10">
        <v>5</v>
      </c>
      <c r="CI21" s="10">
        <v>0</v>
      </c>
      <c r="CJ21" s="10">
        <v>0</v>
      </c>
      <c r="CK21" s="10">
        <v>4</v>
      </c>
      <c r="CL21" s="10">
        <v>4</v>
      </c>
      <c r="CM21" s="10">
        <v>4</v>
      </c>
      <c r="CN21" s="10">
        <v>0</v>
      </c>
      <c r="CO21" s="10">
        <v>0</v>
      </c>
      <c r="CP21" s="10">
        <v>4</v>
      </c>
      <c r="CQ21" s="10">
        <v>0</v>
      </c>
      <c r="CR21" s="10">
        <v>4</v>
      </c>
      <c r="CS21" s="10">
        <v>4</v>
      </c>
      <c r="CT21" s="10">
        <v>0</v>
      </c>
      <c r="CU21" s="10">
        <v>0</v>
      </c>
      <c r="CV21" s="10">
        <v>4</v>
      </c>
      <c r="CW21" s="8">
        <f t="shared" si="8"/>
        <v>32733</v>
      </c>
      <c r="CY21">
        <f t="shared" si="9"/>
        <v>6</v>
      </c>
      <c r="CZ21">
        <f t="shared" si="9"/>
        <v>6</v>
      </c>
      <c r="DA21">
        <f t="shared" si="9"/>
        <v>5</v>
      </c>
      <c r="DB21">
        <f t="shared" si="9"/>
        <v>4</v>
      </c>
      <c r="DC21">
        <f t="shared" si="9"/>
        <v>1</v>
      </c>
      <c r="DD21">
        <f t="shared" si="9"/>
        <v>5</v>
      </c>
      <c r="DE21">
        <f t="shared" si="9"/>
        <v>1</v>
      </c>
      <c r="DF21">
        <f t="shared" si="9"/>
        <v>5</v>
      </c>
      <c r="DG21">
        <f t="shared" si="9"/>
        <v>6</v>
      </c>
      <c r="DH21">
        <f t="shared" si="9"/>
        <v>1</v>
      </c>
      <c r="DI21">
        <f t="shared" si="9"/>
        <v>1</v>
      </c>
      <c r="DJ21">
        <f t="shared" si="9"/>
        <v>5</v>
      </c>
      <c r="DK21">
        <f t="shared" si="9"/>
        <v>1</v>
      </c>
      <c r="DL21">
        <f t="shared" si="9"/>
        <v>1</v>
      </c>
      <c r="DM21">
        <f t="shared" si="9"/>
        <v>1</v>
      </c>
      <c r="DN21">
        <f t="shared" si="9"/>
        <v>1</v>
      </c>
      <c r="DO21">
        <f t="shared" si="11"/>
        <v>1</v>
      </c>
      <c r="DP21">
        <f t="shared" si="11"/>
        <v>4</v>
      </c>
      <c r="DQ21">
        <f t="shared" si="11"/>
        <v>5</v>
      </c>
      <c r="DR21">
        <f t="shared" si="11"/>
        <v>6</v>
      </c>
      <c r="DS21">
        <f t="shared" si="11"/>
        <v>6</v>
      </c>
      <c r="DT21">
        <f t="shared" si="11"/>
        <v>6</v>
      </c>
      <c r="DU21">
        <f t="shared" si="11"/>
        <v>4</v>
      </c>
      <c r="DV21">
        <f t="shared" si="11"/>
        <v>1</v>
      </c>
      <c r="DW21">
        <f t="shared" si="11"/>
        <v>5</v>
      </c>
      <c r="DX21">
        <f t="shared" si="11"/>
        <v>1</v>
      </c>
      <c r="DY21">
        <f t="shared" si="11"/>
        <v>1</v>
      </c>
      <c r="DZ21">
        <f t="shared" si="11"/>
        <v>4</v>
      </c>
      <c r="EA21">
        <f t="shared" si="11"/>
        <v>3</v>
      </c>
      <c r="EB21">
        <f t="shared" si="11"/>
        <v>1</v>
      </c>
      <c r="EC21">
        <f t="shared" si="11"/>
        <v>4</v>
      </c>
      <c r="ED21">
        <f t="shared" si="11"/>
        <v>1</v>
      </c>
      <c r="EE21">
        <f t="shared" si="12"/>
        <v>1</v>
      </c>
      <c r="EF21">
        <f t="shared" si="12"/>
        <v>1</v>
      </c>
      <c r="EG21">
        <f t="shared" si="12"/>
        <v>6</v>
      </c>
      <c r="EH21">
        <f t="shared" si="12"/>
        <v>1</v>
      </c>
      <c r="EI21">
        <f t="shared" si="12"/>
        <v>5</v>
      </c>
      <c r="EJ21">
        <f t="shared" si="12"/>
        <v>1</v>
      </c>
      <c r="EK21">
        <f t="shared" si="12"/>
        <v>1</v>
      </c>
      <c r="EL21">
        <f t="shared" si="12"/>
        <v>1</v>
      </c>
      <c r="EM21">
        <f t="shared" si="12"/>
        <v>1</v>
      </c>
      <c r="EN21">
        <f t="shared" si="12"/>
        <v>1</v>
      </c>
      <c r="EO21">
        <f t="shared" si="12"/>
        <v>1</v>
      </c>
      <c r="EP21">
        <f t="shared" si="12"/>
        <v>1</v>
      </c>
      <c r="EQ21">
        <f t="shared" si="12"/>
        <v>6</v>
      </c>
      <c r="ER21">
        <f t="shared" si="12"/>
        <v>5</v>
      </c>
      <c r="ES21">
        <f t="shared" si="12"/>
        <v>5</v>
      </c>
      <c r="ET21">
        <f t="shared" si="12"/>
        <v>5</v>
      </c>
      <c r="EU21">
        <f t="shared" si="13"/>
        <v>1</v>
      </c>
      <c r="EV21">
        <f t="shared" si="13"/>
        <v>1</v>
      </c>
      <c r="EW21">
        <f t="shared" si="13"/>
        <v>1</v>
      </c>
      <c r="EX21">
        <f t="shared" si="13"/>
        <v>4</v>
      </c>
      <c r="EY21">
        <f t="shared" si="13"/>
        <v>1</v>
      </c>
      <c r="EZ21">
        <f t="shared" si="13"/>
        <v>5</v>
      </c>
      <c r="FA21">
        <f t="shared" si="13"/>
        <v>4</v>
      </c>
      <c r="FB21">
        <f t="shared" si="13"/>
        <v>5</v>
      </c>
      <c r="FC21">
        <f t="shared" si="13"/>
        <v>5</v>
      </c>
      <c r="FD21">
        <f t="shared" si="13"/>
        <v>4</v>
      </c>
      <c r="FE21">
        <f t="shared" si="13"/>
        <v>1</v>
      </c>
      <c r="FF21">
        <f t="shared" si="13"/>
        <v>5</v>
      </c>
      <c r="FG21">
        <f t="shared" si="13"/>
        <v>5</v>
      </c>
      <c r="FH21">
        <f t="shared" si="13"/>
        <v>5</v>
      </c>
      <c r="FI21">
        <f t="shared" si="13"/>
        <v>1</v>
      </c>
      <c r="FJ21">
        <f t="shared" si="13"/>
        <v>1</v>
      </c>
      <c r="FK21">
        <f t="shared" si="10"/>
        <v>5</v>
      </c>
      <c r="FL21">
        <f t="shared" si="10"/>
        <v>5</v>
      </c>
      <c r="FM21">
        <f t="shared" si="10"/>
        <v>1</v>
      </c>
      <c r="FN21">
        <f t="shared" si="10"/>
        <v>5</v>
      </c>
      <c r="FO21">
        <f t="shared" si="10"/>
        <v>1</v>
      </c>
      <c r="FP21">
        <f t="shared" si="10"/>
        <v>5</v>
      </c>
      <c r="FQ21">
        <f t="shared" si="10"/>
        <v>1</v>
      </c>
      <c r="FR21">
        <f t="shared" si="10"/>
        <v>1</v>
      </c>
      <c r="FS21">
        <f t="shared" si="10"/>
        <v>6</v>
      </c>
      <c r="FT21">
        <f t="shared" si="10"/>
        <v>5</v>
      </c>
      <c r="FU21">
        <f t="shared" si="10"/>
        <v>5</v>
      </c>
      <c r="FV21">
        <f t="shared" si="10"/>
        <v>1</v>
      </c>
      <c r="FW21">
        <f t="shared" si="10"/>
        <v>1</v>
      </c>
      <c r="FX21">
        <f t="shared" si="10"/>
        <v>1</v>
      </c>
      <c r="FY21">
        <f t="shared" si="10"/>
        <v>5</v>
      </c>
      <c r="FZ21">
        <f t="shared" si="10"/>
        <v>6</v>
      </c>
      <c r="GA21">
        <f t="shared" si="15"/>
        <v>1</v>
      </c>
      <c r="GB21">
        <f t="shared" si="15"/>
        <v>1</v>
      </c>
      <c r="GC21">
        <f t="shared" si="15"/>
        <v>5</v>
      </c>
      <c r="GD21">
        <f t="shared" si="15"/>
        <v>5</v>
      </c>
      <c r="GE21">
        <f t="shared" si="15"/>
        <v>5</v>
      </c>
      <c r="GF21">
        <f t="shared" si="15"/>
        <v>1</v>
      </c>
      <c r="GG21">
        <f t="shared" si="15"/>
        <v>1</v>
      </c>
      <c r="GH21">
        <f t="shared" si="15"/>
        <v>5</v>
      </c>
      <c r="GI21">
        <f t="shared" si="14"/>
        <v>1</v>
      </c>
      <c r="GJ21">
        <f t="shared" si="14"/>
        <v>5</v>
      </c>
      <c r="GK21">
        <f t="shared" si="14"/>
        <v>5</v>
      </c>
      <c r="GL21">
        <f t="shared" si="14"/>
        <v>1</v>
      </c>
      <c r="GM21">
        <f t="shared" si="14"/>
        <v>1</v>
      </c>
      <c r="GN21">
        <f t="shared" si="14"/>
        <v>5</v>
      </c>
      <c r="GO21">
        <f t="shared" si="16"/>
        <v>32733</v>
      </c>
    </row>
    <row r="22" spans="1:197" x14ac:dyDescent="0.3">
      <c r="A22" s="10" t="s">
        <v>134</v>
      </c>
      <c r="B22" s="12">
        <v>620</v>
      </c>
      <c r="C22" s="11">
        <v>4</v>
      </c>
      <c r="D22" s="11">
        <v>4</v>
      </c>
      <c r="E22" s="10">
        <v>30</v>
      </c>
      <c r="F22" s="17">
        <f t="shared" si="5"/>
        <v>20.666666666666668</v>
      </c>
      <c r="G22" s="10">
        <v>2</v>
      </c>
      <c r="H22" s="10">
        <v>5</v>
      </c>
      <c r="I22" s="10">
        <v>5</v>
      </c>
      <c r="J22" s="10">
        <v>2</v>
      </c>
      <c r="K22" s="10">
        <v>0</v>
      </c>
      <c r="L22" s="10">
        <v>4</v>
      </c>
      <c r="M22" s="10">
        <v>0</v>
      </c>
      <c r="N22" s="10">
        <v>5</v>
      </c>
      <c r="O22" s="10">
        <v>5</v>
      </c>
      <c r="P22" s="10">
        <v>0</v>
      </c>
      <c r="Q22" s="10">
        <v>0</v>
      </c>
      <c r="R22" s="10">
        <v>0</v>
      </c>
      <c r="S22" s="10">
        <v>0</v>
      </c>
      <c r="T22" s="10">
        <v>2</v>
      </c>
      <c r="U22" s="10">
        <v>0</v>
      </c>
      <c r="V22" s="10">
        <v>0</v>
      </c>
      <c r="W22" s="10">
        <v>0</v>
      </c>
      <c r="X22" s="10">
        <v>0</v>
      </c>
      <c r="Y22" s="10">
        <v>4</v>
      </c>
      <c r="Z22" s="10">
        <v>5</v>
      </c>
      <c r="AA22" s="10">
        <v>5</v>
      </c>
      <c r="AB22" s="10">
        <v>5</v>
      </c>
      <c r="AC22" s="10">
        <v>5</v>
      </c>
      <c r="AD22" s="10">
        <v>5</v>
      </c>
      <c r="AE22" s="10">
        <v>5</v>
      </c>
      <c r="AF22" s="10">
        <v>0</v>
      </c>
      <c r="AG22" s="10">
        <v>0</v>
      </c>
      <c r="AH22" s="10">
        <v>2</v>
      </c>
      <c r="AI22" s="10">
        <v>0</v>
      </c>
      <c r="AJ22" s="10">
        <v>0</v>
      </c>
      <c r="AK22" s="10">
        <v>2</v>
      </c>
      <c r="AL22" s="10">
        <v>0</v>
      </c>
      <c r="AM22" s="10">
        <v>0</v>
      </c>
      <c r="AN22" s="10">
        <v>0</v>
      </c>
      <c r="AO22" s="10">
        <v>5</v>
      </c>
      <c r="AP22" s="10">
        <v>1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2</v>
      </c>
      <c r="AY22" s="10">
        <v>0</v>
      </c>
      <c r="AZ22" s="10">
        <v>0</v>
      </c>
      <c r="BA22" s="10">
        <v>0</v>
      </c>
      <c r="BB22" s="10">
        <v>2</v>
      </c>
      <c r="BC22" s="10">
        <v>4</v>
      </c>
      <c r="BD22" s="10">
        <v>0</v>
      </c>
      <c r="BE22" s="10">
        <v>2</v>
      </c>
      <c r="BF22" s="10">
        <v>0</v>
      </c>
      <c r="BG22" s="10">
        <v>0</v>
      </c>
      <c r="BH22" s="10">
        <v>4</v>
      </c>
      <c r="BI22" s="10">
        <v>0</v>
      </c>
      <c r="BJ22" s="10">
        <v>5</v>
      </c>
      <c r="BK22" s="10">
        <v>5</v>
      </c>
      <c r="BL22" s="10">
        <v>0</v>
      </c>
      <c r="BM22" s="10">
        <v>0</v>
      </c>
      <c r="BN22" s="10">
        <v>5</v>
      </c>
      <c r="BO22" s="10">
        <v>5</v>
      </c>
      <c r="BP22" s="10">
        <v>0</v>
      </c>
      <c r="BQ22" s="10">
        <v>0</v>
      </c>
      <c r="BR22" s="10">
        <v>5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4</v>
      </c>
      <c r="BY22" s="10">
        <v>0</v>
      </c>
      <c r="BZ22" s="10">
        <v>0</v>
      </c>
      <c r="CA22" s="10">
        <v>0</v>
      </c>
      <c r="CB22" s="10">
        <v>2</v>
      </c>
      <c r="CC22" s="10">
        <v>0</v>
      </c>
      <c r="CD22" s="10">
        <v>0</v>
      </c>
      <c r="CE22" s="10">
        <v>0</v>
      </c>
      <c r="CF22" s="10">
        <v>0</v>
      </c>
      <c r="CG22" s="10">
        <v>2</v>
      </c>
      <c r="CH22" s="10">
        <v>5</v>
      </c>
      <c r="CI22" s="10">
        <v>5</v>
      </c>
      <c r="CJ22" s="10">
        <v>0</v>
      </c>
      <c r="CK22" s="10">
        <v>5</v>
      </c>
      <c r="CL22" s="10">
        <v>0</v>
      </c>
      <c r="CM22" s="10">
        <v>2</v>
      </c>
      <c r="CN22" s="10">
        <v>0</v>
      </c>
      <c r="CO22" s="10">
        <v>0</v>
      </c>
      <c r="CP22" s="10">
        <v>0</v>
      </c>
      <c r="CQ22" s="10">
        <v>5</v>
      </c>
      <c r="CR22" s="10">
        <v>4</v>
      </c>
      <c r="CS22" s="10">
        <v>0</v>
      </c>
      <c r="CT22" s="10">
        <v>0</v>
      </c>
      <c r="CU22" s="10">
        <v>0</v>
      </c>
      <c r="CV22" s="10">
        <v>4</v>
      </c>
      <c r="CW22" s="8">
        <f t="shared" si="8"/>
        <v>20666</v>
      </c>
      <c r="CY22">
        <f t="shared" si="9"/>
        <v>3</v>
      </c>
      <c r="CZ22">
        <f t="shared" si="9"/>
        <v>6</v>
      </c>
      <c r="DA22">
        <f t="shared" si="9"/>
        <v>6</v>
      </c>
      <c r="DB22">
        <f t="shared" si="9"/>
        <v>3</v>
      </c>
      <c r="DC22">
        <f t="shared" si="9"/>
        <v>1</v>
      </c>
      <c r="DD22">
        <f t="shared" si="9"/>
        <v>5</v>
      </c>
      <c r="DE22">
        <f t="shared" si="9"/>
        <v>1</v>
      </c>
      <c r="DF22">
        <f t="shared" si="9"/>
        <v>6</v>
      </c>
      <c r="DG22">
        <f t="shared" si="9"/>
        <v>6</v>
      </c>
      <c r="DH22">
        <f t="shared" si="9"/>
        <v>1</v>
      </c>
      <c r="DI22">
        <f t="shared" si="9"/>
        <v>1</v>
      </c>
      <c r="DJ22">
        <f t="shared" si="9"/>
        <v>1</v>
      </c>
      <c r="DK22">
        <f t="shared" si="9"/>
        <v>1</v>
      </c>
      <c r="DL22">
        <f t="shared" si="9"/>
        <v>3</v>
      </c>
      <c r="DM22">
        <f t="shared" si="9"/>
        <v>1</v>
      </c>
      <c r="DN22">
        <f t="shared" si="9"/>
        <v>1</v>
      </c>
      <c r="DO22">
        <f t="shared" si="11"/>
        <v>1</v>
      </c>
      <c r="DP22">
        <f t="shared" si="11"/>
        <v>1</v>
      </c>
      <c r="DQ22">
        <f t="shared" si="11"/>
        <v>5</v>
      </c>
      <c r="DR22">
        <f t="shared" si="11"/>
        <v>6</v>
      </c>
      <c r="DS22">
        <f t="shared" si="11"/>
        <v>6</v>
      </c>
      <c r="DT22">
        <f t="shared" si="11"/>
        <v>6</v>
      </c>
      <c r="DU22">
        <f t="shared" si="11"/>
        <v>6</v>
      </c>
      <c r="DV22">
        <f t="shared" si="11"/>
        <v>6</v>
      </c>
      <c r="DW22">
        <f t="shared" si="11"/>
        <v>6</v>
      </c>
      <c r="DX22">
        <f t="shared" si="11"/>
        <v>1</v>
      </c>
      <c r="DY22">
        <f t="shared" si="11"/>
        <v>1</v>
      </c>
      <c r="DZ22">
        <f t="shared" si="11"/>
        <v>3</v>
      </c>
      <c r="EA22">
        <f t="shared" si="11"/>
        <v>1</v>
      </c>
      <c r="EB22">
        <f t="shared" si="11"/>
        <v>1</v>
      </c>
      <c r="EC22">
        <f t="shared" si="11"/>
        <v>3</v>
      </c>
      <c r="ED22">
        <f t="shared" si="11"/>
        <v>1</v>
      </c>
      <c r="EE22">
        <f t="shared" si="12"/>
        <v>1</v>
      </c>
      <c r="EF22">
        <f t="shared" si="12"/>
        <v>1</v>
      </c>
      <c r="EG22">
        <f t="shared" si="12"/>
        <v>6</v>
      </c>
      <c r="EH22">
        <f t="shared" si="12"/>
        <v>2</v>
      </c>
      <c r="EI22">
        <f t="shared" si="12"/>
        <v>1</v>
      </c>
      <c r="EJ22">
        <f t="shared" si="12"/>
        <v>1</v>
      </c>
      <c r="EK22">
        <f t="shared" si="12"/>
        <v>1</v>
      </c>
      <c r="EL22">
        <f t="shared" si="12"/>
        <v>1</v>
      </c>
      <c r="EM22">
        <f t="shared" si="12"/>
        <v>1</v>
      </c>
      <c r="EN22">
        <f t="shared" si="12"/>
        <v>1</v>
      </c>
      <c r="EO22">
        <f t="shared" si="12"/>
        <v>1</v>
      </c>
      <c r="EP22">
        <f t="shared" si="12"/>
        <v>3</v>
      </c>
      <c r="EQ22">
        <f t="shared" si="12"/>
        <v>1</v>
      </c>
      <c r="ER22">
        <f t="shared" si="12"/>
        <v>1</v>
      </c>
      <c r="ES22">
        <f t="shared" si="12"/>
        <v>1</v>
      </c>
      <c r="ET22">
        <f t="shared" si="12"/>
        <v>3</v>
      </c>
      <c r="EU22">
        <f t="shared" si="13"/>
        <v>5</v>
      </c>
      <c r="EV22">
        <f t="shared" si="13"/>
        <v>1</v>
      </c>
      <c r="EW22">
        <f t="shared" si="13"/>
        <v>3</v>
      </c>
      <c r="EX22">
        <f t="shared" si="13"/>
        <v>1</v>
      </c>
      <c r="EY22">
        <f t="shared" si="13"/>
        <v>1</v>
      </c>
      <c r="EZ22">
        <f t="shared" si="13"/>
        <v>5</v>
      </c>
      <c r="FA22">
        <f t="shared" si="13"/>
        <v>1</v>
      </c>
      <c r="FB22">
        <f t="shared" si="13"/>
        <v>6</v>
      </c>
      <c r="FC22">
        <f t="shared" si="13"/>
        <v>6</v>
      </c>
      <c r="FD22">
        <f t="shared" si="13"/>
        <v>1</v>
      </c>
      <c r="FE22">
        <f t="shared" si="13"/>
        <v>1</v>
      </c>
      <c r="FF22">
        <f t="shared" si="13"/>
        <v>6</v>
      </c>
      <c r="FG22">
        <f t="shared" si="13"/>
        <v>6</v>
      </c>
      <c r="FH22">
        <f t="shared" si="13"/>
        <v>1</v>
      </c>
      <c r="FI22">
        <f t="shared" si="13"/>
        <v>1</v>
      </c>
      <c r="FJ22">
        <f t="shared" si="13"/>
        <v>6</v>
      </c>
      <c r="FK22">
        <f t="shared" si="10"/>
        <v>1</v>
      </c>
      <c r="FL22">
        <f t="shared" si="10"/>
        <v>1</v>
      </c>
      <c r="FM22">
        <f t="shared" si="10"/>
        <v>1</v>
      </c>
      <c r="FN22">
        <f t="shared" si="10"/>
        <v>1</v>
      </c>
      <c r="FO22">
        <f t="shared" si="10"/>
        <v>1</v>
      </c>
      <c r="FP22">
        <f t="shared" si="10"/>
        <v>5</v>
      </c>
      <c r="FQ22">
        <f t="shared" si="10"/>
        <v>1</v>
      </c>
      <c r="FR22">
        <f t="shared" si="10"/>
        <v>1</v>
      </c>
      <c r="FS22">
        <f t="shared" si="10"/>
        <v>1</v>
      </c>
      <c r="FT22">
        <f t="shared" si="10"/>
        <v>3</v>
      </c>
      <c r="FU22">
        <f t="shared" si="10"/>
        <v>1</v>
      </c>
      <c r="FV22">
        <f t="shared" si="10"/>
        <v>1</v>
      </c>
      <c r="FW22">
        <f t="shared" si="10"/>
        <v>1</v>
      </c>
      <c r="FX22">
        <f t="shared" si="10"/>
        <v>1</v>
      </c>
      <c r="FY22">
        <f t="shared" si="10"/>
        <v>3</v>
      </c>
      <c r="FZ22">
        <f t="shared" si="10"/>
        <v>6</v>
      </c>
      <c r="GA22">
        <f t="shared" si="15"/>
        <v>6</v>
      </c>
      <c r="GB22">
        <f t="shared" si="15"/>
        <v>1</v>
      </c>
      <c r="GC22">
        <f t="shared" si="15"/>
        <v>6</v>
      </c>
      <c r="GD22">
        <f t="shared" si="15"/>
        <v>1</v>
      </c>
      <c r="GE22">
        <f t="shared" si="15"/>
        <v>3</v>
      </c>
      <c r="GF22">
        <f t="shared" si="15"/>
        <v>1</v>
      </c>
      <c r="GG22">
        <f t="shared" si="15"/>
        <v>1</v>
      </c>
      <c r="GH22">
        <f t="shared" si="15"/>
        <v>1</v>
      </c>
      <c r="GI22">
        <f t="shared" si="14"/>
        <v>6</v>
      </c>
      <c r="GJ22">
        <f t="shared" si="14"/>
        <v>5</v>
      </c>
      <c r="GK22">
        <f t="shared" si="14"/>
        <v>1</v>
      </c>
      <c r="GL22">
        <f t="shared" si="14"/>
        <v>1</v>
      </c>
      <c r="GM22">
        <f t="shared" si="14"/>
        <v>1</v>
      </c>
      <c r="GN22">
        <f t="shared" si="14"/>
        <v>5</v>
      </c>
      <c r="GO22">
        <f t="shared" si="16"/>
        <v>20666</v>
      </c>
    </row>
    <row r="23" spans="1:197" x14ac:dyDescent="0.3">
      <c r="A23" s="10" t="s">
        <v>135</v>
      </c>
      <c r="B23" s="10">
        <v>569</v>
      </c>
      <c r="C23" s="11">
        <v>4</v>
      </c>
      <c r="D23" s="11">
        <v>4</v>
      </c>
      <c r="E23" s="10">
        <v>30</v>
      </c>
      <c r="F23" s="17">
        <f t="shared" si="5"/>
        <v>18.966666666666665</v>
      </c>
      <c r="G23" s="10">
        <v>4</v>
      </c>
      <c r="H23" s="10">
        <v>5</v>
      </c>
      <c r="I23" s="10">
        <v>5</v>
      </c>
      <c r="J23" s="10">
        <v>2</v>
      </c>
      <c r="K23" s="10">
        <v>0</v>
      </c>
      <c r="L23" s="10">
        <v>0</v>
      </c>
      <c r="M23" s="10">
        <v>0</v>
      </c>
      <c r="N23" s="10">
        <v>5</v>
      </c>
      <c r="O23" s="10">
        <v>5</v>
      </c>
      <c r="P23" s="10">
        <v>0</v>
      </c>
      <c r="Q23" s="10">
        <v>4</v>
      </c>
      <c r="R23" s="10">
        <v>0</v>
      </c>
      <c r="S23" s="10">
        <v>0</v>
      </c>
      <c r="T23" s="10">
        <v>3</v>
      </c>
      <c r="U23" s="10">
        <v>0</v>
      </c>
      <c r="V23" s="10">
        <v>0</v>
      </c>
      <c r="W23" s="10">
        <v>4</v>
      </c>
      <c r="X23" s="10">
        <v>0</v>
      </c>
      <c r="Y23" s="10">
        <v>4</v>
      </c>
      <c r="Z23" s="10">
        <v>5</v>
      </c>
      <c r="AA23" s="10">
        <v>5</v>
      </c>
      <c r="AB23" s="10">
        <v>5</v>
      </c>
      <c r="AC23" s="10">
        <v>5</v>
      </c>
      <c r="AD23" s="10">
        <v>5</v>
      </c>
      <c r="AE23" s="10">
        <v>5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2</v>
      </c>
      <c r="AR23" s="10">
        <v>2</v>
      </c>
      <c r="AS23" s="10">
        <v>0</v>
      </c>
      <c r="AT23" s="10">
        <v>0</v>
      </c>
      <c r="AU23" s="10">
        <v>2</v>
      </c>
      <c r="AV23" s="10">
        <v>0</v>
      </c>
      <c r="AW23" s="10">
        <v>0</v>
      </c>
      <c r="AX23" s="10">
        <v>0</v>
      </c>
      <c r="AY23" s="10">
        <v>5</v>
      </c>
      <c r="AZ23" s="10">
        <v>0</v>
      </c>
      <c r="BA23" s="10">
        <v>0</v>
      </c>
      <c r="BB23" s="10">
        <v>2</v>
      </c>
      <c r="BC23" s="10">
        <v>4</v>
      </c>
      <c r="BD23" s="10">
        <v>0</v>
      </c>
      <c r="BE23" s="10">
        <v>0</v>
      </c>
      <c r="BF23" s="10">
        <v>2</v>
      </c>
      <c r="BG23" s="10">
        <v>0</v>
      </c>
      <c r="BH23" s="10">
        <v>4</v>
      </c>
      <c r="BI23" s="10">
        <v>0</v>
      </c>
      <c r="BJ23" s="10">
        <v>5</v>
      </c>
      <c r="BK23" s="10">
        <v>5</v>
      </c>
      <c r="BL23" s="10">
        <v>0</v>
      </c>
      <c r="BM23" s="10">
        <v>0</v>
      </c>
      <c r="BN23" s="10">
        <v>5</v>
      </c>
      <c r="BO23" s="10">
        <v>5</v>
      </c>
      <c r="BP23" s="10">
        <v>0</v>
      </c>
      <c r="BQ23" s="10">
        <v>4</v>
      </c>
      <c r="BR23" s="10">
        <v>4</v>
      </c>
      <c r="BS23" s="10">
        <v>0</v>
      </c>
      <c r="BT23" s="10">
        <v>4</v>
      </c>
      <c r="BU23" s="10">
        <v>0</v>
      </c>
      <c r="BV23" s="10">
        <v>0</v>
      </c>
      <c r="BW23" s="10">
        <v>0</v>
      </c>
      <c r="BX23" s="10">
        <v>4</v>
      </c>
      <c r="BY23" s="10">
        <v>2</v>
      </c>
      <c r="BZ23" s="10">
        <v>0</v>
      </c>
      <c r="CA23" s="10">
        <v>4</v>
      </c>
      <c r="CB23" s="10">
        <v>0</v>
      </c>
      <c r="CC23" s="10">
        <v>4</v>
      </c>
      <c r="CD23" s="10">
        <v>0</v>
      </c>
      <c r="CE23" s="10">
        <v>0</v>
      </c>
      <c r="CF23" s="10">
        <v>0</v>
      </c>
      <c r="CG23" s="10">
        <v>0</v>
      </c>
      <c r="CH23" s="10">
        <v>5</v>
      </c>
      <c r="CI23" s="10">
        <v>5</v>
      </c>
      <c r="CJ23" s="10">
        <v>0</v>
      </c>
      <c r="CK23" s="10">
        <v>5</v>
      </c>
      <c r="CL23" s="10">
        <v>0</v>
      </c>
      <c r="CM23" s="10">
        <v>0</v>
      </c>
      <c r="CN23" s="10">
        <v>4</v>
      </c>
      <c r="CO23" s="10">
        <v>0</v>
      </c>
      <c r="CP23" s="10">
        <v>4</v>
      </c>
      <c r="CQ23" s="10">
        <v>0</v>
      </c>
      <c r="CR23" s="10">
        <v>4</v>
      </c>
      <c r="CS23" s="10">
        <v>4</v>
      </c>
      <c r="CT23" s="10">
        <v>0</v>
      </c>
      <c r="CU23" s="10">
        <v>0</v>
      </c>
      <c r="CV23" s="10">
        <v>4</v>
      </c>
      <c r="CW23" s="8">
        <f t="shared" si="8"/>
        <v>18966</v>
      </c>
      <c r="CY23">
        <f t="shared" si="9"/>
        <v>5</v>
      </c>
      <c r="CZ23">
        <f t="shared" si="9"/>
        <v>6</v>
      </c>
      <c r="DA23">
        <f t="shared" si="9"/>
        <v>6</v>
      </c>
      <c r="DB23">
        <f t="shared" si="9"/>
        <v>3</v>
      </c>
      <c r="DC23">
        <f t="shared" si="9"/>
        <v>1</v>
      </c>
      <c r="DD23">
        <f t="shared" si="9"/>
        <v>1</v>
      </c>
      <c r="DE23">
        <f t="shared" si="9"/>
        <v>1</v>
      </c>
      <c r="DF23">
        <f t="shared" si="9"/>
        <v>6</v>
      </c>
      <c r="DG23">
        <f t="shared" si="9"/>
        <v>6</v>
      </c>
      <c r="DH23">
        <f t="shared" si="9"/>
        <v>1</v>
      </c>
      <c r="DI23">
        <f t="shared" si="9"/>
        <v>5</v>
      </c>
      <c r="DJ23">
        <f t="shared" si="9"/>
        <v>1</v>
      </c>
      <c r="DK23">
        <f t="shared" si="9"/>
        <v>1</v>
      </c>
      <c r="DL23">
        <f t="shared" si="9"/>
        <v>4</v>
      </c>
      <c r="DM23">
        <f t="shared" si="9"/>
        <v>1</v>
      </c>
      <c r="DN23">
        <f t="shared" si="9"/>
        <v>1</v>
      </c>
      <c r="DO23">
        <f t="shared" si="11"/>
        <v>5</v>
      </c>
      <c r="DP23">
        <f t="shared" si="11"/>
        <v>1</v>
      </c>
      <c r="DQ23">
        <f t="shared" si="11"/>
        <v>5</v>
      </c>
      <c r="DR23">
        <f t="shared" si="11"/>
        <v>6</v>
      </c>
      <c r="DS23">
        <f t="shared" si="11"/>
        <v>6</v>
      </c>
      <c r="DT23">
        <f t="shared" si="11"/>
        <v>6</v>
      </c>
      <c r="DU23">
        <f t="shared" si="11"/>
        <v>6</v>
      </c>
      <c r="DV23">
        <f t="shared" si="11"/>
        <v>6</v>
      </c>
      <c r="DW23">
        <f t="shared" si="11"/>
        <v>6</v>
      </c>
      <c r="DX23">
        <f t="shared" si="11"/>
        <v>1</v>
      </c>
      <c r="DY23">
        <f t="shared" si="11"/>
        <v>1</v>
      </c>
      <c r="DZ23">
        <f t="shared" si="11"/>
        <v>1</v>
      </c>
      <c r="EA23">
        <f t="shared" si="11"/>
        <v>1</v>
      </c>
      <c r="EB23">
        <f t="shared" si="11"/>
        <v>1</v>
      </c>
      <c r="EC23">
        <f t="shared" si="11"/>
        <v>1</v>
      </c>
      <c r="ED23">
        <f t="shared" si="11"/>
        <v>1</v>
      </c>
      <c r="EE23">
        <f t="shared" si="12"/>
        <v>1</v>
      </c>
      <c r="EF23">
        <f t="shared" si="12"/>
        <v>1</v>
      </c>
      <c r="EG23">
        <f t="shared" si="12"/>
        <v>1</v>
      </c>
      <c r="EH23">
        <f t="shared" si="12"/>
        <v>1</v>
      </c>
      <c r="EI23">
        <f t="shared" si="12"/>
        <v>3</v>
      </c>
      <c r="EJ23">
        <f t="shared" si="12"/>
        <v>3</v>
      </c>
      <c r="EK23">
        <f t="shared" si="12"/>
        <v>1</v>
      </c>
      <c r="EL23">
        <f t="shared" si="12"/>
        <v>1</v>
      </c>
      <c r="EM23">
        <f t="shared" si="12"/>
        <v>3</v>
      </c>
      <c r="EN23">
        <f t="shared" si="12"/>
        <v>1</v>
      </c>
      <c r="EO23">
        <f t="shared" si="12"/>
        <v>1</v>
      </c>
      <c r="EP23">
        <f t="shared" si="12"/>
        <v>1</v>
      </c>
      <c r="EQ23">
        <f t="shared" si="12"/>
        <v>6</v>
      </c>
      <c r="ER23">
        <f t="shared" si="12"/>
        <v>1</v>
      </c>
      <c r="ES23">
        <f t="shared" si="12"/>
        <v>1</v>
      </c>
      <c r="ET23">
        <f t="shared" si="12"/>
        <v>3</v>
      </c>
      <c r="EU23">
        <f t="shared" si="13"/>
        <v>5</v>
      </c>
      <c r="EV23">
        <f t="shared" si="13"/>
        <v>1</v>
      </c>
      <c r="EW23">
        <f t="shared" si="13"/>
        <v>1</v>
      </c>
      <c r="EX23">
        <f t="shared" si="13"/>
        <v>3</v>
      </c>
      <c r="EY23">
        <f t="shared" si="13"/>
        <v>1</v>
      </c>
      <c r="EZ23">
        <f t="shared" si="13"/>
        <v>5</v>
      </c>
      <c r="FA23">
        <f t="shared" si="13"/>
        <v>1</v>
      </c>
      <c r="FB23">
        <f t="shared" si="13"/>
        <v>6</v>
      </c>
      <c r="FC23">
        <f t="shared" si="13"/>
        <v>6</v>
      </c>
      <c r="FD23">
        <f t="shared" si="13"/>
        <v>1</v>
      </c>
      <c r="FE23">
        <f t="shared" si="13"/>
        <v>1</v>
      </c>
      <c r="FF23">
        <f t="shared" si="13"/>
        <v>6</v>
      </c>
      <c r="FG23">
        <f t="shared" si="13"/>
        <v>6</v>
      </c>
      <c r="FH23">
        <f t="shared" si="13"/>
        <v>1</v>
      </c>
      <c r="FI23">
        <f t="shared" si="13"/>
        <v>5</v>
      </c>
      <c r="FJ23">
        <f t="shared" si="13"/>
        <v>5</v>
      </c>
      <c r="FK23">
        <f t="shared" si="10"/>
        <v>1</v>
      </c>
      <c r="FL23">
        <f t="shared" si="10"/>
        <v>5</v>
      </c>
      <c r="FM23">
        <f t="shared" si="10"/>
        <v>1</v>
      </c>
      <c r="FN23">
        <f t="shared" si="10"/>
        <v>1</v>
      </c>
      <c r="FO23">
        <f t="shared" si="10"/>
        <v>1</v>
      </c>
      <c r="FP23">
        <f t="shared" si="10"/>
        <v>5</v>
      </c>
      <c r="FQ23">
        <f t="shared" si="10"/>
        <v>3</v>
      </c>
      <c r="FR23">
        <f t="shared" si="10"/>
        <v>1</v>
      </c>
      <c r="FS23">
        <f t="shared" si="10"/>
        <v>5</v>
      </c>
      <c r="FT23">
        <f t="shared" si="10"/>
        <v>1</v>
      </c>
      <c r="FU23">
        <f t="shared" si="10"/>
        <v>5</v>
      </c>
      <c r="FV23">
        <f t="shared" si="10"/>
        <v>1</v>
      </c>
      <c r="FW23">
        <f t="shared" si="10"/>
        <v>1</v>
      </c>
      <c r="FX23">
        <f t="shared" si="10"/>
        <v>1</v>
      </c>
      <c r="FY23">
        <f t="shared" si="10"/>
        <v>1</v>
      </c>
      <c r="FZ23">
        <f t="shared" si="10"/>
        <v>6</v>
      </c>
      <c r="GA23">
        <f t="shared" si="15"/>
        <v>6</v>
      </c>
      <c r="GB23">
        <f t="shared" si="15"/>
        <v>1</v>
      </c>
      <c r="GC23">
        <f t="shared" si="15"/>
        <v>6</v>
      </c>
      <c r="GD23">
        <f t="shared" si="15"/>
        <v>1</v>
      </c>
      <c r="GE23">
        <f t="shared" si="15"/>
        <v>1</v>
      </c>
      <c r="GF23">
        <f t="shared" si="15"/>
        <v>5</v>
      </c>
      <c r="GG23">
        <f t="shared" si="15"/>
        <v>1</v>
      </c>
      <c r="GH23">
        <f t="shared" si="15"/>
        <v>5</v>
      </c>
      <c r="GI23">
        <f t="shared" si="14"/>
        <v>1</v>
      </c>
      <c r="GJ23">
        <f t="shared" si="14"/>
        <v>5</v>
      </c>
      <c r="GK23">
        <f t="shared" si="14"/>
        <v>5</v>
      </c>
      <c r="GL23">
        <f t="shared" si="14"/>
        <v>1</v>
      </c>
      <c r="GM23">
        <f t="shared" si="14"/>
        <v>1</v>
      </c>
      <c r="GN23">
        <f t="shared" si="14"/>
        <v>5</v>
      </c>
      <c r="GO23">
        <f t="shared" si="16"/>
        <v>18966</v>
      </c>
    </row>
    <row r="24" spans="1:197" x14ac:dyDescent="0.3">
      <c r="A24" s="10" t="s">
        <v>136</v>
      </c>
      <c r="B24" s="10">
        <v>504</v>
      </c>
      <c r="C24" s="11">
        <v>4</v>
      </c>
      <c r="D24" s="11">
        <v>4</v>
      </c>
      <c r="E24" s="10">
        <v>30</v>
      </c>
      <c r="F24" s="17">
        <f t="shared" si="5"/>
        <v>16.8</v>
      </c>
      <c r="G24" s="10">
        <v>2</v>
      </c>
      <c r="H24" s="10">
        <v>5</v>
      </c>
      <c r="I24" s="10">
        <v>5</v>
      </c>
      <c r="J24" s="10">
        <v>2</v>
      </c>
      <c r="K24" s="10">
        <v>0</v>
      </c>
      <c r="L24" s="10">
        <v>4</v>
      </c>
      <c r="M24" s="10">
        <v>0</v>
      </c>
      <c r="N24" s="10">
        <v>5</v>
      </c>
      <c r="O24" s="10">
        <v>5</v>
      </c>
      <c r="P24" s="10">
        <v>0</v>
      </c>
      <c r="Q24" s="10">
        <v>2</v>
      </c>
      <c r="R24" s="10">
        <v>4</v>
      </c>
      <c r="S24" s="10">
        <v>0</v>
      </c>
      <c r="T24" s="10">
        <v>1</v>
      </c>
      <c r="U24" s="10">
        <v>0</v>
      </c>
      <c r="V24" s="10">
        <v>0</v>
      </c>
      <c r="W24" s="10">
        <v>1</v>
      </c>
      <c r="X24" s="10">
        <v>0</v>
      </c>
      <c r="Y24" s="10">
        <v>4</v>
      </c>
      <c r="Z24" s="10">
        <v>5</v>
      </c>
      <c r="AA24" s="10">
        <v>5</v>
      </c>
      <c r="AB24" s="10">
        <v>5</v>
      </c>
      <c r="AC24" s="10">
        <v>5</v>
      </c>
      <c r="AD24" s="10">
        <v>5</v>
      </c>
      <c r="AE24" s="10">
        <v>5</v>
      </c>
      <c r="AF24" s="10">
        <v>0</v>
      </c>
      <c r="AG24" s="10">
        <v>0</v>
      </c>
      <c r="AH24" s="10">
        <v>2</v>
      </c>
      <c r="AI24" s="10">
        <v>0</v>
      </c>
      <c r="AJ24" s="10">
        <v>0</v>
      </c>
      <c r="AK24" s="10">
        <v>2</v>
      </c>
      <c r="AL24" s="10">
        <v>0</v>
      </c>
      <c r="AM24" s="10">
        <v>0</v>
      </c>
      <c r="AN24" s="10">
        <v>0</v>
      </c>
      <c r="AO24" s="10">
        <v>5</v>
      </c>
      <c r="AP24" s="10">
        <v>1</v>
      </c>
      <c r="AQ24" s="10">
        <v>0</v>
      </c>
      <c r="AR24" s="10">
        <v>0</v>
      </c>
      <c r="AS24" s="10">
        <v>1</v>
      </c>
      <c r="AT24" s="10">
        <v>0</v>
      </c>
      <c r="AU24" s="10">
        <v>0</v>
      </c>
      <c r="AV24" s="10">
        <v>0</v>
      </c>
      <c r="AW24" s="10">
        <v>0</v>
      </c>
      <c r="AX24" s="10">
        <v>3</v>
      </c>
      <c r="AY24" s="10">
        <v>0</v>
      </c>
      <c r="AZ24" s="10">
        <v>1</v>
      </c>
      <c r="BA24" s="10">
        <v>0</v>
      </c>
      <c r="BB24" s="10">
        <v>2</v>
      </c>
      <c r="BC24" s="10">
        <v>4</v>
      </c>
      <c r="BD24" s="10">
        <v>0</v>
      </c>
      <c r="BE24" s="10">
        <v>2</v>
      </c>
      <c r="BF24" s="10">
        <v>0</v>
      </c>
      <c r="BG24" s="10">
        <v>0</v>
      </c>
      <c r="BH24" s="10">
        <v>4</v>
      </c>
      <c r="BI24" s="10">
        <v>0</v>
      </c>
      <c r="BJ24" s="10">
        <v>5</v>
      </c>
      <c r="BK24" s="10">
        <v>5</v>
      </c>
      <c r="BL24" s="10">
        <v>0</v>
      </c>
      <c r="BM24" s="10">
        <v>0</v>
      </c>
      <c r="BN24" s="10">
        <v>5</v>
      </c>
      <c r="BO24" s="10">
        <v>5</v>
      </c>
      <c r="BP24" s="10">
        <v>0</v>
      </c>
      <c r="BQ24" s="10">
        <v>1</v>
      </c>
      <c r="BR24" s="10">
        <v>5</v>
      </c>
      <c r="BS24" s="10">
        <v>1</v>
      </c>
      <c r="BT24" s="10">
        <v>1</v>
      </c>
      <c r="BU24" s="10">
        <v>0</v>
      </c>
      <c r="BV24" s="10">
        <v>0</v>
      </c>
      <c r="BW24" s="10">
        <v>0</v>
      </c>
      <c r="BX24" s="10">
        <v>4</v>
      </c>
      <c r="BY24" s="10">
        <v>0</v>
      </c>
      <c r="BZ24" s="10">
        <v>0</v>
      </c>
      <c r="CA24" s="10">
        <v>1</v>
      </c>
      <c r="CB24" s="10">
        <v>0</v>
      </c>
      <c r="CC24" s="10">
        <v>1</v>
      </c>
      <c r="CD24" s="10">
        <v>0</v>
      </c>
      <c r="CE24" s="10">
        <v>0</v>
      </c>
      <c r="CF24" s="10">
        <v>0</v>
      </c>
      <c r="CG24" s="10">
        <v>2</v>
      </c>
      <c r="CH24" s="10">
        <v>5</v>
      </c>
      <c r="CI24" s="10">
        <v>5</v>
      </c>
      <c r="CJ24" s="10">
        <v>0</v>
      </c>
      <c r="CK24" s="10">
        <v>5</v>
      </c>
      <c r="CL24" s="10">
        <v>0</v>
      </c>
      <c r="CM24" s="10">
        <v>2</v>
      </c>
      <c r="CN24" s="10">
        <v>1</v>
      </c>
      <c r="CO24" s="10">
        <v>0</v>
      </c>
      <c r="CP24" s="10">
        <v>1</v>
      </c>
      <c r="CQ24" s="10">
        <v>5</v>
      </c>
      <c r="CR24" s="10">
        <v>4</v>
      </c>
      <c r="CS24" s="10">
        <v>1</v>
      </c>
      <c r="CT24" s="10">
        <v>0</v>
      </c>
      <c r="CU24" s="10">
        <v>0</v>
      </c>
      <c r="CV24" s="10">
        <v>4</v>
      </c>
      <c r="CW24" s="8">
        <f t="shared" si="8"/>
        <v>16800</v>
      </c>
      <c r="CY24">
        <f t="shared" si="9"/>
        <v>3</v>
      </c>
      <c r="CZ24">
        <f t="shared" si="9"/>
        <v>6</v>
      </c>
      <c r="DA24">
        <f t="shared" si="9"/>
        <v>6</v>
      </c>
      <c r="DB24">
        <f t="shared" si="9"/>
        <v>3</v>
      </c>
      <c r="DC24">
        <f t="shared" si="9"/>
        <v>1</v>
      </c>
      <c r="DD24">
        <f t="shared" si="9"/>
        <v>5</v>
      </c>
      <c r="DE24">
        <f t="shared" si="9"/>
        <v>1</v>
      </c>
      <c r="DF24">
        <f t="shared" si="9"/>
        <v>6</v>
      </c>
      <c r="DG24">
        <f t="shared" si="9"/>
        <v>6</v>
      </c>
      <c r="DH24">
        <f t="shared" si="9"/>
        <v>1</v>
      </c>
      <c r="DI24">
        <f t="shared" si="9"/>
        <v>3</v>
      </c>
      <c r="DJ24">
        <f t="shared" si="9"/>
        <v>5</v>
      </c>
      <c r="DK24">
        <f t="shared" ref="DK24:DZ38" si="17">S24+1</f>
        <v>1</v>
      </c>
      <c r="DL24">
        <f t="shared" si="17"/>
        <v>2</v>
      </c>
      <c r="DM24">
        <f t="shared" si="17"/>
        <v>1</v>
      </c>
      <c r="DN24">
        <f t="shared" si="17"/>
        <v>1</v>
      </c>
      <c r="DO24">
        <f t="shared" si="11"/>
        <v>2</v>
      </c>
      <c r="DP24">
        <f t="shared" si="11"/>
        <v>1</v>
      </c>
      <c r="DQ24">
        <f t="shared" si="11"/>
        <v>5</v>
      </c>
      <c r="DR24">
        <f t="shared" si="11"/>
        <v>6</v>
      </c>
      <c r="DS24">
        <f t="shared" si="11"/>
        <v>6</v>
      </c>
      <c r="DT24">
        <f t="shared" si="11"/>
        <v>6</v>
      </c>
      <c r="DU24">
        <f t="shared" si="11"/>
        <v>6</v>
      </c>
      <c r="DV24">
        <f t="shared" si="11"/>
        <v>6</v>
      </c>
      <c r="DW24">
        <f t="shared" si="11"/>
        <v>6</v>
      </c>
      <c r="DX24">
        <f t="shared" si="11"/>
        <v>1</v>
      </c>
      <c r="DY24">
        <f t="shared" si="11"/>
        <v>1</v>
      </c>
      <c r="DZ24">
        <f t="shared" si="11"/>
        <v>3</v>
      </c>
      <c r="EA24">
        <f t="shared" si="11"/>
        <v>1</v>
      </c>
      <c r="EB24">
        <f t="shared" si="11"/>
        <v>1</v>
      </c>
      <c r="EC24">
        <f t="shared" si="11"/>
        <v>3</v>
      </c>
      <c r="ED24">
        <f t="shared" ref="ED24:ES38" si="18">AL24+1</f>
        <v>1</v>
      </c>
      <c r="EE24">
        <f t="shared" si="12"/>
        <v>1</v>
      </c>
      <c r="EF24">
        <f t="shared" si="12"/>
        <v>1</v>
      </c>
      <c r="EG24">
        <f t="shared" si="12"/>
        <v>6</v>
      </c>
      <c r="EH24">
        <f t="shared" si="12"/>
        <v>2</v>
      </c>
      <c r="EI24">
        <f t="shared" si="12"/>
        <v>1</v>
      </c>
      <c r="EJ24">
        <f t="shared" si="12"/>
        <v>1</v>
      </c>
      <c r="EK24">
        <f t="shared" si="12"/>
        <v>2</v>
      </c>
      <c r="EL24">
        <f t="shared" si="12"/>
        <v>1</v>
      </c>
      <c r="EM24">
        <f t="shared" si="12"/>
        <v>1</v>
      </c>
      <c r="EN24">
        <f t="shared" si="12"/>
        <v>1</v>
      </c>
      <c r="EO24">
        <f t="shared" si="12"/>
        <v>1</v>
      </c>
      <c r="EP24">
        <f t="shared" si="12"/>
        <v>4</v>
      </c>
      <c r="EQ24">
        <f t="shared" si="12"/>
        <v>1</v>
      </c>
      <c r="ER24">
        <f t="shared" si="12"/>
        <v>2</v>
      </c>
      <c r="ES24">
        <f t="shared" si="12"/>
        <v>1</v>
      </c>
      <c r="ET24">
        <f t="shared" ref="ET24:FI38" si="19">BB24+1</f>
        <v>3</v>
      </c>
      <c r="EU24">
        <f t="shared" si="13"/>
        <v>5</v>
      </c>
      <c r="EV24">
        <f t="shared" si="13"/>
        <v>1</v>
      </c>
      <c r="EW24">
        <f t="shared" si="13"/>
        <v>3</v>
      </c>
      <c r="EX24">
        <f t="shared" si="13"/>
        <v>1</v>
      </c>
      <c r="EY24">
        <f t="shared" si="13"/>
        <v>1</v>
      </c>
      <c r="EZ24">
        <f t="shared" si="13"/>
        <v>5</v>
      </c>
      <c r="FA24">
        <f t="shared" si="13"/>
        <v>1</v>
      </c>
      <c r="FB24">
        <f t="shared" si="13"/>
        <v>6</v>
      </c>
      <c r="FC24">
        <f t="shared" si="13"/>
        <v>6</v>
      </c>
      <c r="FD24">
        <f t="shared" si="13"/>
        <v>1</v>
      </c>
      <c r="FE24">
        <f t="shared" si="13"/>
        <v>1</v>
      </c>
      <c r="FF24">
        <f t="shared" si="13"/>
        <v>6</v>
      </c>
      <c r="FG24">
        <f t="shared" si="13"/>
        <v>6</v>
      </c>
      <c r="FH24">
        <f t="shared" si="13"/>
        <v>1</v>
      </c>
      <c r="FI24">
        <f t="shared" si="13"/>
        <v>2</v>
      </c>
      <c r="FJ24">
        <f t="shared" ref="FJ24:FS38" si="20">BR24+1</f>
        <v>6</v>
      </c>
      <c r="FK24">
        <f t="shared" si="10"/>
        <v>2</v>
      </c>
      <c r="FL24">
        <f t="shared" si="10"/>
        <v>2</v>
      </c>
      <c r="FM24">
        <f t="shared" si="10"/>
        <v>1</v>
      </c>
      <c r="FN24">
        <f t="shared" si="10"/>
        <v>1</v>
      </c>
      <c r="FO24">
        <f t="shared" si="10"/>
        <v>1</v>
      </c>
      <c r="FP24">
        <f t="shared" si="10"/>
        <v>5</v>
      </c>
      <c r="FQ24">
        <f t="shared" si="10"/>
        <v>1</v>
      </c>
      <c r="FR24">
        <f t="shared" si="10"/>
        <v>1</v>
      </c>
      <c r="FS24">
        <f t="shared" si="10"/>
        <v>2</v>
      </c>
      <c r="FT24">
        <f t="shared" si="10"/>
        <v>1</v>
      </c>
      <c r="FU24">
        <f t="shared" si="10"/>
        <v>2</v>
      </c>
      <c r="FV24">
        <f t="shared" si="10"/>
        <v>1</v>
      </c>
      <c r="FW24">
        <f t="shared" si="10"/>
        <v>1</v>
      </c>
      <c r="FX24">
        <f t="shared" si="10"/>
        <v>1</v>
      </c>
      <c r="FY24">
        <f t="shared" si="10"/>
        <v>3</v>
      </c>
      <c r="FZ24">
        <f t="shared" si="10"/>
        <v>6</v>
      </c>
      <c r="GA24">
        <f t="shared" si="15"/>
        <v>6</v>
      </c>
      <c r="GB24">
        <f t="shared" si="15"/>
        <v>1</v>
      </c>
      <c r="GC24">
        <f t="shared" si="15"/>
        <v>6</v>
      </c>
      <c r="GD24">
        <f t="shared" si="15"/>
        <v>1</v>
      </c>
      <c r="GE24">
        <f t="shared" si="15"/>
        <v>3</v>
      </c>
      <c r="GF24">
        <f t="shared" si="15"/>
        <v>2</v>
      </c>
      <c r="GG24">
        <f t="shared" si="15"/>
        <v>1</v>
      </c>
      <c r="GH24">
        <f t="shared" si="15"/>
        <v>2</v>
      </c>
      <c r="GI24">
        <f t="shared" si="14"/>
        <v>6</v>
      </c>
      <c r="GJ24">
        <f t="shared" si="14"/>
        <v>5</v>
      </c>
      <c r="GK24">
        <f t="shared" si="14"/>
        <v>2</v>
      </c>
      <c r="GL24">
        <f t="shared" si="14"/>
        <v>1</v>
      </c>
      <c r="GM24">
        <f t="shared" si="14"/>
        <v>1</v>
      </c>
      <c r="GN24">
        <f t="shared" si="14"/>
        <v>5</v>
      </c>
      <c r="GO24">
        <f t="shared" si="16"/>
        <v>16800</v>
      </c>
    </row>
    <row r="25" spans="1:197" x14ac:dyDescent="0.3">
      <c r="A25" s="10" t="s">
        <v>137</v>
      </c>
      <c r="B25" s="13">
        <v>841</v>
      </c>
      <c r="C25" s="11">
        <v>4</v>
      </c>
      <c r="D25" s="11">
        <v>4</v>
      </c>
      <c r="E25" s="10">
        <v>30</v>
      </c>
      <c r="F25" s="17">
        <f t="shared" si="5"/>
        <v>28.033333333333335</v>
      </c>
      <c r="G25" s="10">
        <v>2</v>
      </c>
      <c r="H25" s="10">
        <v>5</v>
      </c>
      <c r="I25" s="10">
        <v>5</v>
      </c>
      <c r="J25" s="10">
        <v>2</v>
      </c>
      <c r="K25" s="10">
        <v>0</v>
      </c>
      <c r="L25" s="10">
        <v>4</v>
      </c>
      <c r="M25" s="10">
        <v>0</v>
      </c>
      <c r="N25" s="10">
        <v>5</v>
      </c>
      <c r="O25" s="10">
        <v>5</v>
      </c>
      <c r="P25" s="10">
        <v>4</v>
      </c>
      <c r="Q25" s="10">
        <v>0</v>
      </c>
      <c r="R25" s="10">
        <v>4</v>
      </c>
      <c r="S25" s="10">
        <v>0</v>
      </c>
      <c r="T25" s="10">
        <v>2</v>
      </c>
      <c r="U25" s="10">
        <v>0</v>
      </c>
      <c r="V25" s="10">
        <v>0</v>
      </c>
      <c r="W25" s="10">
        <v>0</v>
      </c>
      <c r="X25" s="10">
        <v>0</v>
      </c>
      <c r="Y25" s="10">
        <v>4</v>
      </c>
      <c r="Z25" s="10">
        <v>5</v>
      </c>
      <c r="AA25" s="10">
        <v>5</v>
      </c>
      <c r="AB25" s="10">
        <v>5</v>
      </c>
      <c r="AC25" s="10">
        <v>5</v>
      </c>
      <c r="AD25" s="10">
        <v>0</v>
      </c>
      <c r="AE25" s="10">
        <v>5</v>
      </c>
      <c r="AF25" s="10">
        <v>0</v>
      </c>
      <c r="AG25" s="10">
        <v>0</v>
      </c>
      <c r="AH25" s="10">
        <v>2</v>
      </c>
      <c r="AI25" s="10">
        <v>0</v>
      </c>
      <c r="AJ25" s="10">
        <v>0</v>
      </c>
      <c r="AK25" s="10">
        <v>2</v>
      </c>
      <c r="AL25" s="10">
        <v>0</v>
      </c>
      <c r="AM25" s="10">
        <v>0</v>
      </c>
      <c r="AN25" s="10">
        <v>0</v>
      </c>
      <c r="AO25" s="10">
        <v>5</v>
      </c>
      <c r="AP25" s="10">
        <v>1</v>
      </c>
      <c r="AQ25" s="10">
        <v>2</v>
      </c>
      <c r="AR25" s="10">
        <v>2</v>
      </c>
      <c r="AS25" s="10">
        <v>0</v>
      </c>
      <c r="AT25" s="10">
        <v>0</v>
      </c>
      <c r="AU25" s="10">
        <v>2</v>
      </c>
      <c r="AV25" s="10">
        <v>0</v>
      </c>
      <c r="AW25" s="10">
        <v>0</v>
      </c>
      <c r="AX25" s="10">
        <v>0</v>
      </c>
      <c r="AY25" s="10">
        <v>5</v>
      </c>
      <c r="AZ25" s="10">
        <v>0</v>
      </c>
      <c r="BA25" s="10">
        <v>0</v>
      </c>
      <c r="BB25" s="10">
        <v>2</v>
      </c>
      <c r="BC25" s="10">
        <v>4</v>
      </c>
      <c r="BD25" s="10">
        <v>0</v>
      </c>
      <c r="BE25" s="10">
        <v>2</v>
      </c>
      <c r="BF25" s="10">
        <v>0</v>
      </c>
      <c r="BG25" s="10">
        <v>0</v>
      </c>
      <c r="BH25" s="10">
        <v>4</v>
      </c>
      <c r="BI25" s="10">
        <v>0</v>
      </c>
      <c r="BJ25" s="10">
        <v>5</v>
      </c>
      <c r="BK25" s="10">
        <v>5</v>
      </c>
      <c r="BL25" s="10">
        <v>0</v>
      </c>
      <c r="BM25" s="10">
        <v>0</v>
      </c>
      <c r="BN25" s="10">
        <v>5</v>
      </c>
      <c r="BO25" s="10">
        <v>5</v>
      </c>
      <c r="BP25" s="10">
        <v>0</v>
      </c>
      <c r="BQ25" s="10">
        <v>0</v>
      </c>
      <c r="BR25" s="10">
        <v>5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4</v>
      </c>
      <c r="BY25" s="10">
        <v>2</v>
      </c>
      <c r="BZ25" s="10">
        <v>0</v>
      </c>
      <c r="CA25" s="10">
        <v>2</v>
      </c>
      <c r="CB25" s="10">
        <v>2</v>
      </c>
      <c r="CC25" s="10">
        <v>0</v>
      </c>
      <c r="CD25" s="10">
        <v>0</v>
      </c>
      <c r="CE25" s="10">
        <v>0</v>
      </c>
      <c r="CF25" s="10">
        <v>0</v>
      </c>
      <c r="CG25" s="10">
        <v>0</v>
      </c>
      <c r="CH25" s="10">
        <v>5</v>
      </c>
      <c r="CI25" s="10">
        <v>5</v>
      </c>
      <c r="CJ25" s="10">
        <v>0</v>
      </c>
      <c r="CK25" s="10">
        <v>5</v>
      </c>
      <c r="CL25" s="10">
        <v>0</v>
      </c>
      <c r="CM25" s="10">
        <v>2</v>
      </c>
      <c r="CN25" s="10">
        <v>0</v>
      </c>
      <c r="CO25" s="10">
        <v>0</v>
      </c>
      <c r="CP25" s="10">
        <v>0</v>
      </c>
      <c r="CQ25" s="10">
        <v>0</v>
      </c>
      <c r="CR25" s="10">
        <v>4</v>
      </c>
      <c r="CS25" s="10">
        <v>0</v>
      </c>
      <c r="CT25" s="10">
        <v>0</v>
      </c>
      <c r="CU25" s="10">
        <v>0</v>
      </c>
      <c r="CV25" s="10">
        <v>4</v>
      </c>
      <c r="CW25" s="14">
        <f t="shared" si="8"/>
        <v>28033</v>
      </c>
      <c r="CY25">
        <f t="shared" ref="CY25:DJ38" si="21">G25+1</f>
        <v>3</v>
      </c>
      <c r="CZ25">
        <f t="shared" si="21"/>
        <v>6</v>
      </c>
      <c r="DA25">
        <f t="shared" si="21"/>
        <v>6</v>
      </c>
      <c r="DB25">
        <f t="shared" si="21"/>
        <v>3</v>
      </c>
      <c r="DC25">
        <f t="shared" si="21"/>
        <v>1</v>
      </c>
      <c r="DD25">
        <f t="shared" si="21"/>
        <v>5</v>
      </c>
      <c r="DE25">
        <f t="shared" si="21"/>
        <v>1</v>
      </c>
      <c r="DF25">
        <f t="shared" si="21"/>
        <v>6</v>
      </c>
      <c r="DG25">
        <f t="shared" si="21"/>
        <v>6</v>
      </c>
      <c r="DH25">
        <f t="shared" si="21"/>
        <v>5</v>
      </c>
      <c r="DI25">
        <f t="shared" si="21"/>
        <v>1</v>
      </c>
      <c r="DJ25">
        <f t="shared" si="21"/>
        <v>5</v>
      </c>
      <c r="DK25">
        <f t="shared" si="17"/>
        <v>1</v>
      </c>
      <c r="DL25">
        <f t="shared" si="17"/>
        <v>3</v>
      </c>
      <c r="DM25">
        <f t="shared" si="17"/>
        <v>1</v>
      </c>
      <c r="DN25">
        <f t="shared" si="17"/>
        <v>1</v>
      </c>
      <c r="DO25">
        <f t="shared" si="17"/>
        <v>1</v>
      </c>
      <c r="DP25">
        <f t="shared" si="17"/>
        <v>1</v>
      </c>
      <c r="DQ25">
        <f t="shared" si="17"/>
        <v>5</v>
      </c>
      <c r="DR25">
        <f t="shared" si="17"/>
        <v>6</v>
      </c>
      <c r="DS25">
        <f t="shared" si="17"/>
        <v>6</v>
      </c>
      <c r="DT25">
        <f t="shared" si="17"/>
        <v>6</v>
      </c>
      <c r="DU25">
        <f t="shared" si="17"/>
        <v>6</v>
      </c>
      <c r="DV25">
        <f t="shared" si="17"/>
        <v>1</v>
      </c>
      <c r="DW25">
        <f t="shared" si="17"/>
        <v>6</v>
      </c>
      <c r="DX25">
        <f t="shared" si="17"/>
        <v>1</v>
      </c>
      <c r="DY25">
        <f t="shared" si="17"/>
        <v>1</v>
      </c>
      <c r="DZ25">
        <f t="shared" si="17"/>
        <v>3</v>
      </c>
      <c r="EA25">
        <f t="shared" ref="EA25:EC38" si="22">AI25+1</f>
        <v>1</v>
      </c>
      <c r="EB25">
        <f t="shared" si="22"/>
        <v>1</v>
      </c>
      <c r="EC25">
        <f t="shared" si="22"/>
        <v>3</v>
      </c>
      <c r="ED25">
        <f t="shared" si="18"/>
        <v>1</v>
      </c>
      <c r="EE25">
        <f t="shared" si="18"/>
        <v>1</v>
      </c>
      <c r="EF25">
        <f t="shared" si="18"/>
        <v>1</v>
      </c>
      <c r="EG25">
        <f t="shared" si="18"/>
        <v>6</v>
      </c>
      <c r="EH25">
        <f t="shared" si="18"/>
        <v>2</v>
      </c>
      <c r="EI25">
        <f t="shared" si="18"/>
        <v>3</v>
      </c>
      <c r="EJ25">
        <f t="shared" si="18"/>
        <v>3</v>
      </c>
      <c r="EK25">
        <f t="shared" si="18"/>
        <v>1</v>
      </c>
      <c r="EL25">
        <f t="shared" si="18"/>
        <v>1</v>
      </c>
      <c r="EM25">
        <f t="shared" si="18"/>
        <v>3</v>
      </c>
      <c r="EN25">
        <f t="shared" si="18"/>
        <v>1</v>
      </c>
      <c r="EO25">
        <f t="shared" si="18"/>
        <v>1</v>
      </c>
      <c r="EP25">
        <f t="shared" si="18"/>
        <v>1</v>
      </c>
      <c r="EQ25">
        <f t="shared" si="18"/>
        <v>6</v>
      </c>
      <c r="ER25">
        <f t="shared" si="18"/>
        <v>1</v>
      </c>
      <c r="ES25">
        <f t="shared" si="18"/>
        <v>1</v>
      </c>
      <c r="ET25">
        <f t="shared" si="19"/>
        <v>3</v>
      </c>
      <c r="EU25">
        <f t="shared" si="19"/>
        <v>5</v>
      </c>
      <c r="EV25">
        <f t="shared" si="19"/>
        <v>1</v>
      </c>
      <c r="EW25">
        <f t="shared" si="19"/>
        <v>3</v>
      </c>
      <c r="EX25">
        <f t="shared" si="19"/>
        <v>1</v>
      </c>
      <c r="EY25">
        <f t="shared" si="19"/>
        <v>1</v>
      </c>
      <c r="EZ25">
        <f t="shared" si="19"/>
        <v>5</v>
      </c>
      <c r="FA25">
        <f t="shared" si="19"/>
        <v>1</v>
      </c>
      <c r="FB25">
        <f t="shared" si="19"/>
        <v>6</v>
      </c>
      <c r="FC25">
        <f t="shared" si="19"/>
        <v>6</v>
      </c>
      <c r="FD25">
        <f t="shared" si="19"/>
        <v>1</v>
      </c>
      <c r="FE25">
        <f t="shared" si="19"/>
        <v>1</v>
      </c>
      <c r="FF25">
        <f t="shared" si="19"/>
        <v>6</v>
      </c>
      <c r="FG25">
        <f t="shared" si="19"/>
        <v>6</v>
      </c>
      <c r="FH25">
        <f t="shared" si="19"/>
        <v>1</v>
      </c>
      <c r="FI25">
        <f t="shared" si="19"/>
        <v>1</v>
      </c>
      <c r="FJ25">
        <f t="shared" si="20"/>
        <v>6</v>
      </c>
      <c r="FK25">
        <f t="shared" si="10"/>
        <v>1</v>
      </c>
      <c r="FL25">
        <f t="shared" si="10"/>
        <v>1</v>
      </c>
      <c r="FM25">
        <f t="shared" si="10"/>
        <v>1</v>
      </c>
      <c r="FN25">
        <f t="shared" si="10"/>
        <v>1</v>
      </c>
      <c r="FO25">
        <f t="shared" si="10"/>
        <v>1</v>
      </c>
      <c r="FP25">
        <f t="shared" si="10"/>
        <v>5</v>
      </c>
      <c r="FQ25">
        <f t="shared" si="10"/>
        <v>3</v>
      </c>
      <c r="FR25">
        <f t="shared" si="10"/>
        <v>1</v>
      </c>
      <c r="FS25">
        <f t="shared" si="10"/>
        <v>3</v>
      </c>
      <c r="FT25">
        <f t="shared" si="10"/>
        <v>3</v>
      </c>
      <c r="FU25">
        <f t="shared" si="10"/>
        <v>1</v>
      </c>
      <c r="FV25">
        <f t="shared" si="10"/>
        <v>1</v>
      </c>
      <c r="FW25">
        <f t="shared" si="10"/>
        <v>1</v>
      </c>
      <c r="FX25">
        <f t="shared" si="10"/>
        <v>1</v>
      </c>
      <c r="FY25">
        <f t="shared" si="10"/>
        <v>1</v>
      </c>
      <c r="FZ25">
        <f t="shared" si="10"/>
        <v>6</v>
      </c>
      <c r="GA25">
        <f t="shared" si="15"/>
        <v>6</v>
      </c>
      <c r="GB25">
        <f t="shared" si="15"/>
        <v>1</v>
      </c>
      <c r="GC25">
        <f t="shared" si="15"/>
        <v>6</v>
      </c>
      <c r="GD25">
        <f t="shared" si="15"/>
        <v>1</v>
      </c>
      <c r="GE25">
        <f t="shared" si="15"/>
        <v>3</v>
      </c>
      <c r="GF25">
        <f t="shared" si="15"/>
        <v>1</v>
      </c>
      <c r="GG25">
        <f t="shared" si="15"/>
        <v>1</v>
      </c>
      <c r="GH25">
        <f t="shared" si="15"/>
        <v>1</v>
      </c>
      <c r="GI25">
        <f t="shared" si="14"/>
        <v>1</v>
      </c>
      <c r="GJ25">
        <f t="shared" si="14"/>
        <v>5</v>
      </c>
      <c r="GK25">
        <f t="shared" si="14"/>
        <v>1</v>
      </c>
      <c r="GL25">
        <f t="shared" si="14"/>
        <v>1</v>
      </c>
      <c r="GM25">
        <f t="shared" si="14"/>
        <v>1</v>
      </c>
      <c r="GN25">
        <f t="shared" si="14"/>
        <v>5</v>
      </c>
      <c r="GO25">
        <f t="shared" si="16"/>
        <v>28033</v>
      </c>
    </row>
    <row r="26" spans="1:197" x14ac:dyDescent="0.3">
      <c r="A26" s="10" t="s">
        <v>138</v>
      </c>
      <c r="B26" s="10">
        <v>849</v>
      </c>
      <c r="C26" s="11">
        <v>5</v>
      </c>
      <c r="D26" s="11">
        <v>5</v>
      </c>
      <c r="E26" s="10">
        <v>30</v>
      </c>
      <c r="F26" s="17">
        <f t="shared" si="5"/>
        <v>28.3</v>
      </c>
      <c r="G26" s="10">
        <v>4</v>
      </c>
      <c r="H26" s="10">
        <v>5</v>
      </c>
      <c r="I26" s="10">
        <v>5</v>
      </c>
      <c r="J26" s="10">
        <v>2</v>
      </c>
      <c r="K26" s="10">
        <v>0</v>
      </c>
      <c r="L26" s="10">
        <v>4</v>
      </c>
      <c r="M26" s="10">
        <v>0</v>
      </c>
      <c r="N26" s="10">
        <v>5</v>
      </c>
      <c r="O26" s="10">
        <v>5</v>
      </c>
      <c r="P26" s="10">
        <v>4</v>
      </c>
      <c r="Q26" s="10">
        <v>2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4</v>
      </c>
      <c r="Z26" s="10">
        <v>5</v>
      </c>
      <c r="AA26" s="10">
        <v>5</v>
      </c>
      <c r="AB26" s="10">
        <v>5</v>
      </c>
      <c r="AC26" s="10">
        <v>5</v>
      </c>
      <c r="AD26" s="10">
        <v>5</v>
      </c>
      <c r="AE26" s="10">
        <v>5</v>
      </c>
      <c r="AF26" s="10">
        <v>0</v>
      </c>
      <c r="AG26" s="10">
        <v>0</v>
      </c>
      <c r="AH26" s="10">
        <v>2</v>
      </c>
      <c r="AI26" s="10">
        <v>0</v>
      </c>
      <c r="AJ26" s="10">
        <v>0</v>
      </c>
      <c r="AK26" s="10">
        <v>2</v>
      </c>
      <c r="AL26" s="10">
        <v>0</v>
      </c>
      <c r="AM26" s="10">
        <v>0</v>
      </c>
      <c r="AN26" s="10">
        <v>0</v>
      </c>
      <c r="AO26" s="10">
        <v>5</v>
      </c>
      <c r="AP26" s="10">
        <v>2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2</v>
      </c>
      <c r="BC26" s="10">
        <v>4</v>
      </c>
      <c r="BD26" s="10">
        <v>0</v>
      </c>
      <c r="BE26" s="10">
        <v>0</v>
      </c>
      <c r="BF26" s="10">
        <v>2</v>
      </c>
      <c r="BG26" s="10">
        <v>0</v>
      </c>
      <c r="BH26" s="10">
        <v>4</v>
      </c>
      <c r="BI26" s="10">
        <v>0</v>
      </c>
      <c r="BJ26" s="10">
        <v>5</v>
      </c>
      <c r="BK26" s="10">
        <v>5</v>
      </c>
      <c r="BL26" s="10">
        <v>0</v>
      </c>
      <c r="BM26" s="10">
        <v>0</v>
      </c>
      <c r="BN26" s="10">
        <v>5</v>
      </c>
      <c r="BO26" s="10">
        <v>5</v>
      </c>
      <c r="BP26" s="10">
        <v>0</v>
      </c>
      <c r="BQ26" s="10">
        <v>0</v>
      </c>
      <c r="BR26" s="10">
        <v>5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4</v>
      </c>
      <c r="BY26" s="10">
        <v>0</v>
      </c>
      <c r="BZ26" s="10">
        <v>0</v>
      </c>
      <c r="CA26" s="10">
        <v>2</v>
      </c>
      <c r="CB26" s="10">
        <v>2</v>
      </c>
      <c r="CC26" s="10">
        <v>0</v>
      </c>
      <c r="CD26" s="10">
        <v>0</v>
      </c>
      <c r="CE26" s="10">
        <v>0</v>
      </c>
      <c r="CF26" s="10">
        <v>0</v>
      </c>
      <c r="CG26" s="10">
        <v>2</v>
      </c>
      <c r="CH26" s="10">
        <v>5</v>
      </c>
      <c r="CI26" s="10">
        <v>5</v>
      </c>
      <c r="CJ26" s="10">
        <v>0</v>
      </c>
      <c r="CK26" s="10">
        <v>5</v>
      </c>
      <c r="CL26" s="10">
        <v>0</v>
      </c>
      <c r="CM26" s="10">
        <v>2</v>
      </c>
      <c r="CN26" s="10">
        <v>0</v>
      </c>
      <c r="CO26" s="10">
        <v>0</v>
      </c>
      <c r="CP26" s="10">
        <v>0</v>
      </c>
      <c r="CQ26" s="10">
        <v>5</v>
      </c>
      <c r="CR26" s="10">
        <v>4</v>
      </c>
      <c r="CS26" s="10">
        <v>0</v>
      </c>
      <c r="CT26" s="10">
        <v>0</v>
      </c>
      <c r="CU26" s="10">
        <v>0</v>
      </c>
      <c r="CV26" s="10">
        <v>4</v>
      </c>
      <c r="CW26" s="8">
        <f t="shared" si="8"/>
        <v>28300</v>
      </c>
      <c r="CY26">
        <f t="shared" si="21"/>
        <v>5</v>
      </c>
      <c r="CZ26">
        <f t="shared" si="21"/>
        <v>6</v>
      </c>
      <c r="DA26">
        <f t="shared" si="21"/>
        <v>6</v>
      </c>
      <c r="DB26">
        <f t="shared" si="21"/>
        <v>3</v>
      </c>
      <c r="DC26">
        <f t="shared" si="21"/>
        <v>1</v>
      </c>
      <c r="DD26">
        <f t="shared" si="21"/>
        <v>5</v>
      </c>
      <c r="DE26">
        <f t="shared" si="21"/>
        <v>1</v>
      </c>
      <c r="DF26">
        <f t="shared" si="21"/>
        <v>6</v>
      </c>
      <c r="DG26">
        <f t="shared" si="21"/>
        <v>6</v>
      </c>
      <c r="DH26">
        <f t="shared" si="21"/>
        <v>5</v>
      </c>
      <c r="DI26">
        <f t="shared" si="21"/>
        <v>3</v>
      </c>
      <c r="DJ26">
        <f t="shared" si="21"/>
        <v>1</v>
      </c>
      <c r="DK26">
        <f t="shared" si="17"/>
        <v>1</v>
      </c>
      <c r="DL26">
        <f t="shared" si="17"/>
        <v>1</v>
      </c>
      <c r="DM26">
        <f t="shared" si="17"/>
        <v>1</v>
      </c>
      <c r="DN26">
        <f t="shared" si="17"/>
        <v>1</v>
      </c>
      <c r="DO26">
        <f t="shared" si="17"/>
        <v>1</v>
      </c>
      <c r="DP26">
        <f t="shared" si="17"/>
        <v>1</v>
      </c>
      <c r="DQ26">
        <f t="shared" si="17"/>
        <v>5</v>
      </c>
      <c r="DR26">
        <f t="shared" si="17"/>
        <v>6</v>
      </c>
      <c r="DS26">
        <f t="shared" si="17"/>
        <v>6</v>
      </c>
      <c r="DT26">
        <f t="shared" si="17"/>
        <v>6</v>
      </c>
      <c r="DU26">
        <f t="shared" si="17"/>
        <v>6</v>
      </c>
      <c r="DV26">
        <f t="shared" si="17"/>
        <v>6</v>
      </c>
      <c r="DW26">
        <f t="shared" si="17"/>
        <v>6</v>
      </c>
      <c r="DX26">
        <f t="shared" si="17"/>
        <v>1</v>
      </c>
      <c r="DY26">
        <f t="shared" si="17"/>
        <v>1</v>
      </c>
      <c r="DZ26">
        <f t="shared" si="17"/>
        <v>3</v>
      </c>
      <c r="EA26">
        <f t="shared" si="22"/>
        <v>1</v>
      </c>
      <c r="EB26">
        <f t="shared" si="22"/>
        <v>1</v>
      </c>
      <c r="EC26">
        <f t="shared" si="22"/>
        <v>3</v>
      </c>
      <c r="ED26">
        <f t="shared" si="18"/>
        <v>1</v>
      </c>
      <c r="EE26">
        <f t="shared" si="18"/>
        <v>1</v>
      </c>
      <c r="EF26">
        <f t="shared" si="18"/>
        <v>1</v>
      </c>
      <c r="EG26">
        <f t="shared" si="18"/>
        <v>6</v>
      </c>
      <c r="EH26">
        <f t="shared" si="18"/>
        <v>3</v>
      </c>
      <c r="EI26">
        <f t="shared" si="18"/>
        <v>1</v>
      </c>
      <c r="EJ26">
        <f t="shared" si="18"/>
        <v>1</v>
      </c>
      <c r="EK26">
        <f t="shared" si="18"/>
        <v>1</v>
      </c>
      <c r="EL26">
        <f t="shared" si="18"/>
        <v>1</v>
      </c>
      <c r="EM26">
        <f t="shared" si="18"/>
        <v>1</v>
      </c>
      <c r="EN26">
        <f t="shared" si="18"/>
        <v>1</v>
      </c>
      <c r="EO26">
        <f t="shared" si="18"/>
        <v>1</v>
      </c>
      <c r="EP26">
        <f t="shared" si="18"/>
        <v>1</v>
      </c>
      <c r="EQ26">
        <f t="shared" si="18"/>
        <v>1</v>
      </c>
      <c r="ER26">
        <f t="shared" si="18"/>
        <v>1</v>
      </c>
      <c r="ES26">
        <f t="shared" si="18"/>
        <v>1</v>
      </c>
      <c r="ET26">
        <f t="shared" si="19"/>
        <v>3</v>
      </c>
      <c r="EU26">
        <f t="shared" si="19"/>
        <v>5</v>
      </c>
      <c r="EV26">
        <f t="shared" si="19"/>
        <v>1</v>
      </c>
      <c r="EW26">
        <f t="shared" si="19"/>
        <v>1</v>
      </c>
      <c r="EX26">
        <f t="shared" si="19"/>
        <v>3</v>
      </c>
      <c r="EY26">
        <f t="shared" si="19"/>
        <v>1</v>
      </c>
      <c r="EZ26">
        <f t="shared" si="19"/>
        <v>5</v>
      </c>
      <c r="FA26">
        <f t="shared" si="19"/>
        <v>1</v>
      </c>
      <c r="FB26">
        <f t="shared" si="19"/>
        <v>6</v>
      </c>
      <c r="FC26">
        <f t="shared" si="19"/>
        <v>6</v>
      </c>
      <c r="FD26">
        <f t="shared" si="19"/>
        <v>1</v>
      </c>
      <c r="FE26">
        <f t="shared" si="19"/>
        <v>1</v>
      </c>
      <c r="FF26">
        <f t="shared" si="19"/>
        <v>6</v>
      </c>
      <c r="FG26">
        <f t="shared" si="19"/>
        <v>6</v>
      </c>
      <c r="FH26">
        <f t="shared" si="19"/>
        <v>1</v>
      </c>
      <c r="FI26">
        <f t="shared" si="19"/>
        <v>1</v>
      </c>
      <c r="FJ26">
        <f t="shared" si="20"/>
        <v>6</v>
      </c>
      <c r="FK26">
        <f t="shared" si="10"/>
        <v>1</v>
      </c>
      <c r="FL26">
        <f t="shared" si="10"/>
        <v>1</v>
      </c>
      <c r="FM26">
        <f t="shared" si="10"/>
        <v>1</v>
      </c>
      <c r="FN26">
        <f t="shared" si="10"/>
        <v>1</v>
      </c>
      <c r="FO26">
        <f t="shared" si="10"/>
        <v>1</v>
      </c>
      <c r="FP26">
        <f t="shared" si="10"/>
        <v>5</v>
      </c>
      <c r="FQ26">
        <f t="shared" si="10"/>
        <v>1</v>
      </c>
      <c r="FR26">
        <f t="shared" si="10"/>
        <v>1</v>
      </c>
      <c r="FS26">
        <f t="shared" si="10"/>
        <v>3</v>
      </c>
      <c r="FT26">
        <f t="shared" si="10"/>
        <v>3</v>
      </c>
      <c r="FU26">
        <f t="shared" si="10"/>
        <v>1</v>
      </c>
      <c r="FV26">
        <f t="shared" si="10"/>
        <v>1</v>
      </c>
      <c r="FW26">
        <f t="shared" si="10"/>
        <v>1</v>
      </c>
      <c r="FX26">
        <f t="shared" si="10"/>
        <v>1</v>
      </c>
      <c r="FY26">
        <f t="shared" si="10"/>
        <v>3</v>
      </c>
      <c r="FZ26">
        <f t="shared" si="10"/>
        <v>6</v>
      </c>
      <c r="GA26">
        <f t="shared" si="15"/>
        <v>6</v>
      </c>
      <c r="GB26">
        <f t="shared" si="15"/>
        <v>1</v>
      </c>
      <c r="GC26">
        <f t="shared" si="15"/>
        <v>6</v>
      </c>
      <c r="GD26">
        <f t="shared" si="15"/>
        <v>1</v>
      </c>
      <c r="GE26">
        <f t="shared" si="15"/>
        <v>3</v>
      </c>
      <c r="GF26">
        <f t="shared" si="15"/>
        <v>1</v>
      </c>
      <c r="GG26">
        <f t="shared" si="15"/>
        <v>1</v>
      </c>
      <c r="GH26">
        <f t="shared" si="15"/>
        <v>1</v>
      </c>
      <c r="GI26">
        <f t="shared" si="14"/>
        <v>6</v>
      </c>
      <c r="GJ26">
        <f t="shared" si="14"/>
        <v>5</v>
      </c>
      <c r="GK26">
        <f t="shared" si="14"/>
        <v>1</v>
      </c>
      <c r="GL26">
        <f t="shared" si="14"/>
        <v>1</v>
      </c>
      <c r="GM26">
        <f t="shared" si="14"/>
        <v>1</v>
      </c>
      <c r="GN26">
        <f t="shared" si="14"/>
        <v>5</v>
      </c>
      <c r="GO26">
        <f t="shared" si="16"/>
        <v>28300</v>
      </c>
    </row>
    <row r="27" spans="1:197" x14ac:dyDescent="0.3">
      <c r="A27" s="10" t="s">
        <v>139</v>
      </c>
      <c r="B27" s="10">
        <v>519</v>
      </c>
      <c r="C27" s="11">
        <v>4</v>
      </c>
      <c r="D27" s="11">
        <v>4</v>
      </c>
      <c r="E27" s="10">
        <v>30</v>
      </c>
      <c r="F27" s="17">
        <f t="shared" si="5"/>
        <v>17.3</v>
      </c>
      <c r="G27" s="10">
        <v>2</v>
      </c>
      <c r="H27" s="10">
        <v>5</v>
      </c>
      <c r="I27" s="10">
        <v>5</v>
      </c>
      <c r="J27" s="10">
        <v>2</v>
      </c>
      <c r="K27" s="10">
        <v>0</v>
      </c>
      <c r="L27" s="10">
        <v>4</v>
      </c>
      <c r="M27" s="10">
        <v>0</v>
      </c>
      <c r="N27" s="10">
        <v>5</v>
      </c>
      <c r="O27" s="10">
        <v>5</v>
      </c>
      <c r="P27" s="10">
        <v>4</v>
      </c>
      <c r="Q27" s="10">
        <v>0</v>
      </c>
      <c r="R27" s="10">
        <v>0</v>
      </c>
      <c r="S27" s="10">
        <v>2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4</v>
      </c>
      <c r="Z27" s="10">
        <v>5</v>
      </c>
      <c r="AA27" s="10">
        <v>5</v>
      </c>
      <c r="AB27" s="10">
        <v>5</v>
      </c>
      <c r="AC27" s="10">
        <v>5</v>
      </c>
      <c r="AD27" s="10">
        <v>5</v>
      </c>
      <c r="AE27" s="10">
        <v>5</v>
      </c>
      <c r="AF27" s="10">
        <v>0</v>
      </c>
      <c r="AG27" s="10">
        <v>0</v>
      </c>
      <c r="AH27" s="10">
        <v>2</v>
      </c>
      <c r="AI27" s="10">
        <v>0</v>
      </c>
      <c r="AJ27" s="10">
        <v>0</v>
      </c>
      <c r="AK27" s="10">
        <v>2</v>
      </c>
      <c r="AL27" s="10">
        <v>0</v>
      </c>
      <c r="AM27" s="10">
        <v>0</v>
      </c>
      <c r="AN27" s="10">
        <v>0</v>
      </c>
      <c r="AO27" s="10">
        <v>5</v>
      </c>
      <c r="AP27" s="10">
        <v>1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5</v>
      </c>
      <c r="AZ27" s="10">
        <v>0</v>
      </c>
      <c r="BA27" s="10">
        <v>0</v>
      </c>
      <c r="BB27" s="10">
        <v>2</v>
      </c>
      <c r="BC27" s="10">
        <v>4</v>
      </c>
      <c r="BD27" s="10">
        <v>0</v>
      </c>
      <c r="BE27" s="10">
        <v>2</v>
      </c>
      <c r="BF27" s="10">
        <v>0</v>
      </c>
      <c r="BG27" s="10">
        <v>0</v>
      </c>
      <c r="BH27" s="10">
        <v>4</v>
      </c>
      <c r="BI27" s="10">
        <v>0</v>
      </c>
      <c r="BJ27" s="10">
        <v>5</v>
      </c>
      <c r="BK27" s="10">
        <v>5</v>
      </c>
      <c r="BL27" s="10">
        <v>0</v>
      </c>
      <c r="BM27" s="10">
        <v>0</v>
      </c>
      <c r="BN27" s="10">
        <v>5</v>
      </c>
      <c r="BO27" s="10">
        <v>5</v>
      </c>
      <c r="BP27" s="10">
        <v>0</v>
      </c>
      <c r="BQ27" s="10">
        <v>0</v>
      </c>
      <c r="BR27" s="10">
        <v>5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4</v>
      </c>
      <c r="BY27" s="10">
        <v>0</v>
      </c>
      <c r="BZ27" s="10">
        <v>0</v>
      </c>
      <c r="CA27" s="10">
        <v>2</v>
      </c>
      <c r="CB27" s="10">
        <v>2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5</v>
      </c>
      <c r="CI27" s="10">
        <v>5</v>
      </c>
      <c r="CJ27" s="10">
        <v>0</v>
      </c>
      <c r="CK27" s="10">
        <v>5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4</v>
      </c>
      <c r="CS27" s="10">
        <v>0</v>
      </c>
      <c r="CT27" s="10">
        <v>0</v>
      </c>
      <c r="CU27" s="10">
        <v>0</v>
      </c>
      <c r="CV27" s="10">
        <v>4</v>
      </c>
      <c r="CW27" s="8">
        <f t="shared" si="8"/>
        <v>17300</v>
      </c>
      <c r="CY27">
        <f t="shared" si="21"/>
        <v>3</v>
      </c>
      <c r="CZ27">
        <f t="shared" si="21"/>
        <v>6</v>
      </c>
      <c r="DA27">
        <f t="shared" si="21"/>
        <v>6</v>
      </c>
      <c r="DB27">
        <f t="shared" si="21"/>
        <v>3</v>
      </c>
      <c r="DC27">
        <f t="shared" si="21"/>
        <v>1</v>
      </c>
      <c r="DD27">
        <f t="shared" si="21"/>
        <v>5</v>
      </c>
      <c r="DE27">
        <f t="shared" si="21"/>
        <v>1</v>
      </c>
      <c r="DF27">
        <f t="shared" si="21"/>
        <v>6</v>
      </c>
      <c r="DG27">
        <f t="shared" si="21"/>
        <v>6</v>
      </c>
      <c r="DH27">
        <f t="shared" si="21"/>
        <v>5</v>
      </c>
      <c r="DI27">
        <f t="shared" si="21"/>
        <v>1</v>
      </c>
      <c r="DJ27">
        <f t="shared" si="21"/>
        <v>1</v>
      </c>
      <c r="DK27">
        <f t="shared" si="17"/>
        <v>3</v>
      </c>
      <c r="DL27">
        <f t="shared" si="17"/>
        <v>1</v>
      </c>
      <c r="DM27">
        <f t="shared" si="17"/>
        <v>1</v>
      </c>
      <c r="DN27">
        <f t="shared" si="17"/>
        <v>1</v>
      </c>
      <c r="DO27">
        <f t="shared" si="17"/>
        <v>1</v>
      </c>
      <c r="DP27">
        <f t="shared" si="17"/>
        <v>1</v>
      </c>
      <c r="DQ27">
        <f t="shared" si="17"/>
        <v>5</v>
      </c>
      <c r="DR27">
        <f t="shared" si="17"/>
        <v>6</v>
      </c>
      <c r="DS27">
        <f t="shared" si="17"/>
        <v>6</v>
      </c>
      <c r="DT27">
        <f t="shared" si="17"/>
        <v>6</v>
      </c>
      <c r="DU27">
        <f t="shared" si="17"/>
        <v>6</v>
      </c>
      <c r="DV27">
        <f t="shared" si="17"/>
        <v>6</v>
      </c>
      <c r="DW27">
        <f t="shared" si="17"/>
        <v>6</v>
      </c>
      <c r="DX27">
        <f t="shared" si="17"/>
        <v>1</v>
      </c>
      <c r="DY27">
        <f t="shared" si="17"/>
        <v>1</v>
      </c>
      <c r="DZ27">
        <f t="shared" si="17"/>
        <v>3</v>
      </c>
      <c r="EA27">
        <f t="shared" si="22"/>
        <v>1</v>
      </c>
      <c r="EB27">
        <f t="shared" si="22"/>
        <v>1</v>
      </c>
      <c r="EC27">
        <f t="shared" si="22"/>
        <v>3</v>
      </c>
      <c r="ED27">
        <f t="shared" si="18"/>
        <v>1</v>
      </c>
      <c r="EE27">
        <f t="shared" si="18"/>
        <v>1</v>
      </c>
      <c r="EF27">
        <f t="shared" si="18"/>
        <v>1</v>
      </c>
      <c r="EG27">
        <f t="shared" si="18"/>
        <v>6</v>
      </c>
      <c r="EH27">
        <f t="shared" si="18"/>
        <v>2</v>
      </c>
      <c r="EI27">
        <f t="shared" si="18"/>
        <v>1</v>
      </c>
      <c r="EJ27">
        <f t="shared" si="18"/>
        <v>1</v>
      </c>
      <c r="EK27">
        <f t="shared" si="18"/>
        <v>1</v>
      </c>
      <c r="EL27">
        <f t="shared" si="18"/>
        <v>1</v>
      </c>
      <c r="EM27">
        <f t="shared" si="18"/>
        <v>1</v>
      </c>
      <c r="EN27">
        <f t="shared" si="18"/>
        <v>1</v>
      </c>
      <c r="EO27">
        <f t="shared" si="18"/>
        <v>1</v>
      </c>
      <c r="EP27">
        <f t="shared" si="18"/>
        <v>1</v>
      </c>
      <c r="EQ27">
        <f t="shared" si="18"/>
        <v>6</v>
      </c>
      <c r="ER27">
        <f t="shared" si="18"/>
        <v>1</v>
      </c>
      <c r="ES27">
        <f t="shared" si="18"/>
        <v>1</v>
      </c>
      <c r="ET27">
        <f t="shared" si="19"/>
        <v>3</v>
      </c>
      <c r="EU27">
        <f t="shared" si="19"/>
        <v>5</v>
      </c>
      <c r="EV27">
        <f t="shared" si="19"/>
        <v>1</v>
      </c>
      <c r="EW27">
        <f t="shared" si="19"/>
        <v>3</v>
      </c>
      <c r="EX27">
        <f t="shared" si="19"/>
        <v>1</v>
      </c>
      <c r="EY27">
        <f t="shared" si="19"/>
        <v>1</v>
      </c>
      <c r="EZ27">
        <f t="shared" si="19"/>
        <v>5</v>
      </c>
      <c r="FA27">
        <f t="shared" si="19"/>
        <v>1</v>
      </c>
      <c r="FB27">
        <f t="shared" si="19"/>
        <v>6</v>
      </c>
      <c r="FC27">
        <f t="shared" si="19"/>
        <v>6</v>
      </c>
      <c r="FD27">
        <f t="shared" si="19"/>
        <v>1</v>
      </c>
      <c r="FE27">
        <f t="shared" si="19"/>
        <v>1</v>
      </c>
      <c r="FF27">
        <f t="shared" si="19"/>
        <v>6</v>
      </c>
      <c r="FG27">
        <f t="shared" si="19"/>
        <v>6</v>
      </c>
      <c r="FH27">
        <f t="shared" si="19"/>
        <v>1</v>
      </c>
      <c r="FI27">
        <f t="shared" si="19"/>
        <v>1</v>
      </c>
      <c r="FJ27">
        <f t="shared" si="20"/>
        <v>6</v>
      </c>
      <c r="FK27">
        <f t="shared" si="10"/>
        <v>1</v>
      </c>
      <c r="FL27">
        <f t="shared" si="10"/>
        <v>1</v>
      </c>
      <c r="FM27">
        <f t="shared" si="10"/>
        <v>1</v>
      </c>
      <c r="FN27">
        <f t="shared" si="10"/>
        <v>1</v>
      </c>
      <c r="FO27">
        <f t="shared" si="10"/>
        <v>1</v>
      </c>
      <c r="FP27">
        <f t="shared" si="10"/>
        <v>5</v>
      </c>
      <c r="FQ27">
        <f t="shared" si="10"/>
        <v>1</v>
      </c>
      <c r="FR27">
        <f t="shared" si="10"/>
        <v>1</v>
      </c>
      <c r="FS27">
        <f t="shared" si="10"/>
        <v>3</v>
      </c>
      <c r="FT27">
        <f t="shared" si="10"/>
        <v>3</v>
      </c>
      <c r="FU27">
        <f t="shared" si="10"/>
        <v>1</v>
      </c>
      <c r="FV27">
        <f t="shared" si="10"/>
        <v>1</v>
      </c>
      <c r="FW27">
        <f t="shared" si="10"/>
        <v>1</v>
      </c>
      <c r="FX27">
        <f t="shared" si="10"/>
        <v>1</v>
      </c>
      <c r="FY27">
        <f t="shared" si="10"/>
        <v>1</v>
      </c>
      <c r="FZ27">
        <f t="shared" si="10"/>
        <v>6</v>
      </c>
      <c r="GA27">
        <f t="shared" si="15"/>
        <v>6</v>
      </c>
      <c r="GB27">
        <f t="shared" si="15"/>
        <v>1</v>
      </c>
      <c r="GC27">
        <f t="shared" si="15"/>
        <v>6</v>
      </c>
      <c r="GD27">
        <f t="shared" si="15"/>
        <v>1</v>
      </c>
      <c r="GE27">
        <f t="shared" si="15"/>
        <v>1</v>
      </c>
      <c r="GF27">
        <f t="shared" si="15"/>
        <v>1</v>
      </c>
      <c r="GG27">
        <f t="shared" si="15"/>
        <v>1</v>
      </c>
      <c r="GH27">
        <f t="shared" si="15"/>
        <v>1</v>
      </c>
      <c r="GI27">
        <f t="shared" si="14"/>
        <v>1</v>
      </c>
      <c r="GJ27">
        <f t="shared" si="14"/>
        <v>5</v>
      </c>
      <c r="GK27">
        <f t="shared" si="14"/>
        <v>1</v>
      </c>
      <c r="GL27">
        <f t="shared" si="14"/>
        <v>1</v>
      </c>
      <c r="GM27">
        <f t="shared" si="14"/>
        <v>1</v>
      </c>
      <c r="GN27">
        <f t="shared" si="14"/>
        <v>5</v>
      </c>
      <c r="GO27">
        <f t="shared" si="16"/>
        <v>17300</v>
      </c>
    </row>
    <row r="28" spans="1:197" x14ac:dyDescent="0.3">
      <c r="A28" s="10" t="s">
        <v>140</v>
      </c>
      <c r="B28" s="10">
        <v>1232</v>
      </c>
      <c r="C28" s="11">
        <v>4</v>
      </c>
      <c r="D28" s="11">
        <v>4</v>
      </c>
      <c r="E28" s="10">
        <v>30</v>
      </c>
      <c r="F28" s="17">
        <f t="shared" si="5"/>
        <v>41.06666666666667</v>
      </c>
      <c r="G28" s="10">
        <v>2</v>
      </c>
      <c r="H28" s="10">
        <v>5</v>
      </c>
      <c r="I28" s="10">
        <v>5</v>
      </c>
      <c r="J28" s="10">
        <v>2</v>
      </c>
      <c r="K28" s="10">
        <v>0</v>
      </c>
      <c r="L28" s="10">
        <v>4</v>
      </c>
      <c r="M28" s="10">
        <v>0</v>
      </c>
      <c r="N28" s="10">
        <v>5</v>
      </c>
      <c r="O28" s="10">
        <v>5</v>
      </c>
      <c r="P28" s="10">
        <v>4</v>
      </c>
      <c r="Q28" s="10">
        <v>0</v>
      </c>
      <c r="R28" s="10">
        <v>4</v>
      </c>
      <c r="S28" s="10">
        <v>2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4</v>
      </c>
      <c r="Z28" s="10">
        <v>5</v>
      </c>
      <c r="AA28" s="10">
        <v>5</v>
      </c>
      <c r="AB28" s="10">
        <v>5</v>
      </c>
      <c r="AC28" s="10">
        <v>5</v>
      </c>
      <c r="AD28" s="10">
        <v>5</v>
      </c>
      <c r="AE28" s="10">
        <v>5</v>
      </c>
      <c r="AF28" s="10">
        <v>0</v>
      </c>
      <c r="AG28" s="10">
        <v>0</v>
      </c>
      <c r="AH28" s="10">
        <v>2</v>
      </c>
      <c r="AI28" s="10">
        <v>0</v>
      </c>
      <c r="AJ28" s="10">
        <v>0</v>
      </c>
      <c r="AK28" s="10">
        <v>2</v>
      </c>
      <c r="AL28" s="10">
        <v>0</v>
      </c>
      <c r="AM28" s="10">
        <v>0</v>
      </c>
      <c r="AN28" s="10">
        <v>0</v>
      </c>
      <c r="AO28" s="10">
        <v>5</v>
      </c>
      <c r="AP28" s="10">
        <v>0</v>
      </c>
      <c r="AQ28" s="10">
        <v>2</v>
      </c>
      <c r="AR28" s="10">
        <v>2</v>
      </c>
      <c r="AS28" s="10">
        <v>0</v>
      </c>
      <c r="AT28" s="10">
        <v>0</v>
      </c>
      <c r="AU28" s="10">
        <v>2</v>
      </c>
      <c r="AV28" s="10">
        <v>0</v>
      </c>
      <c r="AW28" s="10">
        <v>0</v>
      </c>
      <c r="AX28" s="10">
        <v>0</v>
      </c>
      <c r="AY28" s="10">
        <v>5</v>
      </c>
      <c r="AZ28" s="10">
        <v>0</v>
      </c>
      <c r="BA28" s="10">
        <v>0</v>
      </c>
      <c r="BB28" s="10">
        <v>2</v>
      </c>
      <c r="BC28" s="10">
        <v>4</v>
      </c>
      <c r="BD28" s="10">
        <v>0</v>
      </c>
      <c r="BE28" s="10">
        <v>2</v>
      </c>
      <c r="BF28" s="10">
        <v>0</v>
      </c>
      <c r="BG28" s="10">
        <v>0</v>
      </c>
      <c r="BH28" s="10">
        <v>4</v>
      </c>
      <c r="BI28" s="10">
        <v>0</v>
      </c>
      <c r="BJ28" s="10">
        <v>5</v>
      </c>
      <c r="BK28" s="10">
        <v>5</v>
      </c>
      <c r="BL28" s="10">
        <v>0</v>
      </c>
      <c r="BM28" s="10">
        <v>0</v>
      </c>
      <c r="BN28" s="10">
        <v>5</v>
      </c>
      <c r="BO28" s="10">
        <v>5</v>
      </c>
      <c r="BP28" s="10">
        <v>0</v>
      </c>
      <c r="BQ28" s="10">
        <v>0</v>
      </c>
      <c r="BR28" s="10">
        <v>5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4</v>
      </c>
      <c r="BY28" s="10">
        <v>0</v>
      </c>
      <c r="BZ28" s="10">
        <v>0</v>
      </c>
      <c r="CA28" s="10">
        <v>0</v>
      </c>
      <c r="CB28" s="10">
        <v>2</v>
      </c>
      <c r="CC28" s="10">
        <v>0</v>
      </c>
      <c r="CD28" s="10">
        <v>0</v>
      </c>
      <c r="CE28" s="10">
        <v>0</v>
      </c>
      <c r="CF28" s="10">
        <v>0</v>
      </c>
      <c r="CG28" s="10">
        <v>2</v>
      </c>
      <c r="CH28" s="10">
        <v>5</v>
      </c>
      <c r="CI28" s="10">
        <v>5</v>
      </c>
      <c r="CJ28" s="10">
        <v>0</v>
      </c>
      <c r="CK28" s="10">
        <v>5</v>
      </c>
      <c r="CL28" s="10">
        <v>0</v>
      </c>
      <c r="CM28" s="10">
        <v>2</v>
      </c>
      <c r="CN28" s="10">
        <v>0</v>
      </c>
      <c r="CO28" s="10">
        <v>0</v>
      </c>
      <c r="CP28" s="10">
        <v>0</v>
      </c>
      <c r="CQ28" s="10">
        <v>0</v>
      </c>
      <c r="CR28" s="10">
        <v>4</v>
      </c>
      <c r="CS28" s="10">
        <v>0</v>
      </c>
      <c r="CT28" s="10">
        <v>0</v>
      </c>
      <c r="CU28" s="10">
        <v>0</v>
      </c>
      <c r="CV28" s="10">
        <v>4</v>
      </c>
      <c r="CW28" s="8">
        <f t="shared" si="8"/>
        <v>41066</v>
      </c>
      <c r="CY28">
        <f t="shared" si="21"/>
        <v>3</v>
      </c>
      <c r="CZ28">
        <f t="shared" si="21"/>
        <v>6</v>
      </c>
      <c r="DA28">
        <f t="shared" si="21"/>
        <v>6</v>
      </c>
      <c r="DB28">
        <f t="shared" si="21"/>
        <v>3</v>
      </c>
      <c r="DC28">
        <f t="shared" si="21"/>
        <v>1</v>
      </c>
      <c r="DD28">
        <f t="shared" si="21"/>
        <v>5</v>
      </c>
      <c r="DE28">
        <f t="shared" si="21"/>
        <v>1</v>
      </c>
      <c r="DF28">
        <f t="shared" si="21"/>
        <v>6</v>
      </c>
      <c r="DG28">
        <f t="shared" si="21"/>
        <v>6</v>
      </c>
      <c r="DH28">
        <f t="shared" si="21"/>
        <v>5</v>
      </c>
      <c r="DI28">
        <f t="shared" si="21"/>
        <v>1</v>
      </c>
      <c r="DJ28">
        <f t="shared" si="21"/>
        <v>5</v>
      </c>
      <c r="DK28">
        <f t="shared" si="17"/>
        <v>3</v>
      </c>
      <c r="DL28">
        <f t="shared" si="17"/>
        <v>1</v>
      </c>
      <c r="DM28">
        <f t="shared" si="17"/>
        <v>1</v>
      </c>
      <c r="DN28">
        <f t="shared" si="17"/>
        <v>1</v>
      </c>
      <c r="DO28">
        <f t="shared" si="17"/>
        <v>1</v>
      </c>
      <c r="DP28">
        <f t="shared" si="17"/>
        <v>1</v>
      </c>
      <c r="DQ28">
        <f t="shared" si="17"/>
        <v>5</v>
      </c>
      <c r="DR28">
        <f t="shared" si="17"/>
        <v>6</v>
      </c>
      <c r="DS28">
        <f t="shared" si="17"/>
        <v>6</v>
      </c>
      <c r="DT28">
        <f t="shared" si="17"/>
        <v>6</v>
      </c>
      <c r="DU28">
        <f t="shared" si="17"/>
        <v>6</v>
      </c>
      <c r="DV28">
        <f t="shared" si="17"/>
        <v>6</v>
      </c>
      <c r="DW28">
        <f t="shared" si="17"/>
        <v>6</v>
      </c>
      <c r="DX28">
        <f t="shared" si="17"/>
        <v>1</v>
      </c>
      <c r="DY28">
        <f t="shared" si="17"/>
        <v>1</v>
      </c>
      <c r="DZ28">
        <f t="shared" si="17"/>
        <v>3</v>
      </c>
      <c r="EA28">
        <f t="shared" si="22"/>
        <v>1</v>
      </c>
      <c r="EB28">
        <f t="shared" si="22"/>
        <v>1</v>
      </c>
      <c r="EC28">
        <f t="shared" si="22"/>
        <v>3</v>
      </c>
      <c r="ED28">
        <f t="shared" si="18"/>
        <v>1</v>
      </c>
      <c r="EE28">
        <f t="shared" si="18"/>
        <v>1</v>
      </c>
      <c r="EF28">
        <f t="shared" si="18"/>
        <v>1</v>
      </c>
      <c r="EG28">
        <f t="shared" si="18"/>
        <v>6</v>
      </c>
      <c r="EH28">
        <f t="shared" si="18"/>
        <v>1</v>
      </c>
      <c r="EI28">
        <f t="shared" si="18"/>
        <v>3</v>
      </c>
      <c r="EJ28">
        <f t="shared" si="18"/>
        <v>3</v>
      </c>
      <c r="EK28">
        <f t="shared" si="18"/>
        <v>1</v>
      </c>
      <c r="EL28">
        <f t="shared" si="18"/>
        <v>1</v>
      </c>
      <c r="EM28">
        <f t="shared" si="18"/>
        <v>3</v>
      </c>
      <c r="EN28">
        <f t="shared" si="18"/>
        <v>1</v>
      </c>
      <c r="EO28">
        <f t="shared" si="18"/>
        <v>1</v>
      </c>
      <c r="EP28">
        <f t="shared" si="18"/>
        <v>1</v>
      </c>
      <c r="EQ28">
        <f t="shared" si="18"/>
        <v>6</v>
      </c>
      <c r="ER28">
        <f t="shared" si="18"/>
        <v>1</v>
      </c>
      <c r="ES28">
        <f t="shared" si="18"/>
        <v>1</v>
      </c>
      <c r="ET28">
        <f t="shared" si="19"/>
        <v>3</v>
      </c>
      <c r="EU28">
        <f t="shared" si="19"/>
        <v>5</v>
      </c>
      <c r="EV28">
        <f t="shared" si="19"/>
        <v>1</v>
      </c>
      <c r="EW28">
        <f t="shared" si="19"/>
        <v>3</v>
      </c>
      <c r="EX28">
        <f t="shared" si="19"/>
        <v>1</v>
      </c>
      <c r="EY28">
        <f t="shared" si="19"/>
        <v>1</v>
      </c>
      <c r="EZ28">
        <f t="shared" si="19"/>
        <v>5</v>
      </c>
      <c r="FA28">
        <f t="shared" si="19"/>
        <v>1</v>
      </c>
      <c r="FB28">
        <f t="shared" si="19"/>
        <v>6</v>
      </c>
      <c r="FC28">
        <f t="shared" si="19"/>
        <v>6</v>
      </c>
      <c r="FD28">
        <f t="shared" si="19"/>
        <v>1</v>
      </c>
      <c r="FE28">
        <f t="shared" si="19"/>
        <v>1</v>
      </c>
      <c r="FF28">
        <f t="shared" si="19"/>
        <v>6</v>
      </c>
      <c r="FG28">
        <f t="shared" si="19"/>
        <v>6</v>
      </c>
      <c r="FH28">
        <f t="shared" si="19"/>
        <v>1</v>
      </c>
      <c r="FI28">
        <f t="shared" si="19"/>
        <v>1</v>
      </c>
      <c r="FJ28">
        <f t="shared" si="20"/>
        <v>6</v>
      </c>
      <c r="FK28">
        <f t="shared" si="10"/>
        <v>1</v>
      </c>
      <c r="FL28">
        <f t="shared" si="10"/>
        <v>1</v>
      </c>
      <c r="FM28">
        <f t="shared" si="10"/>
        <v>1</v>
      </c>
      <c r="FN28">
        <f t="shared" si="10"/>
        <v>1</v>
      </c>
      <c r="FO28">
        <f t="shared" si="10"/>
        <v>1</v>
      </c>
      <c r="FP28">
        <f t="shared" si="10"/>
        <v>5</v>
      </c>
      <c r="FQ28">
        <f t="shared" si="10"/>
        <v>1</v>
      </c>
      <c r="FR28">
        <f t="shared" si="10"/>
        <v>1</v>
      </c>
      <c r="FS28">
        <f t="shared" si="10"/>
        <v>1</v>
      </c>
      <c r="FT28">
        <f t="shared" si="10"/>
        <v>3</v>
      </c>
      <c r="FU28">
        <f t="shared" si="10"/>
        <v>1</v>
      </c>
      <c r="FV28">
        <f t="shared" si="10"/>
        <v>1</v>
      </c>
      <c r="FW28">
        <f t="shared" si="10"/>
        <v>1</v>
      </c>
      <c r="FX28">
        <f t="shared" si="10"/>
        <v>1</v>
      </c>
      <c r="FY28">
        <f t="shared" si="10"/>
        <v>3</v>
      </c>
      <c r="FZ28">
        <f t="shared" si="10"/>
        <v>6</v>
      </c>
      <c r="GA28">
        <f t="shared" si="15"/>
        <v>6</v>
      </c>
      <c r="GB28">
        <f t="shared" si="15"/>
        <v>1</v>
      </c>
      <c r="GC28">
        <f t="shared" si="15"/>
        <v>6</v>
      </c>
      <c r="GD28">
        <f t="shared" si="15"/>
        <v>1</v>
      </c>
      <c r="GE28">
        <f t="shared" si="15"/>
        <v>3</v>
      </c>
      <c r="GF28">
        <f t="shared" si="15"/>
        <v>1</v>
      </c>
      <c r="GG28">
        <f t="shared" si="15"/>
        <v>1</v>
      </c>
      <c r="GH28">
        <f t="shared" si="15"/>
        <v>1</v>
      </c>
      <c r="GI28">
        <f t="shared" si="14"/>
        <v>1</v>
      </c>
      <c r="GJ28">
        <f t="shared" si="14"/>
        <v>5</v>
      </c>
      <c r="GK28">
        <f t="shared" si="14"/>
        <v>1</v>
      </c>
      <c r="GL28">
        <f t="shared" si="14"/>
        <v>1</v>
      </c>
      <c r="GM28">
        <f t="shared" si="14"/>
        <v>1</v>
      </c>
      <c r="GN28">
        <f t="shared" si="14"/>
        <v>5</v>
      </c>
      <c r="GO28">
        <f t="shared" si="16"/>
        <v>41066</v>
      </c>
    </row>
    <row r="29" spans="1:197" x14ac:dyDescent="0.3">
      <c r="A29" s="10" t="s">
        <v>141</v>
      </c>
      <c r="B29" s="15">
        <v>1139</v>
      </c>
      <c r="C29" s="16">
        <v>20</v>
      </c>
      <c r="D29" s="16">
        <v>10</v>
      </c>
      <c r="E29" s="15">
        <v>28</v>
      </c>
      <c r="F29" s="17">
        <f>B29/E29*(D29/C29)</f>
        <v>20.339285714285715</v>
      </c>
      <c r="G29" s="10">
        <v>0</v>
      </c>
      <c r="H29" s="10">
        <v>5</v>
      </c>
      <c r="I29" s="10">
        <v>0</v>
      </c>
      <c r="J29" s="10">
        <v>2</v>
      </c>
      <c r="K29" s="10">
        <v>0</v>
      </c>
      <c r="L29" s="10">
        <v>2</v>
      </c>
      <c r="M29" s="10">
        <v>0</v>
      </c>
      <c r="N29" s="10">
        <v>0</v>
      </c>
      <c r="O29" s="10">
        <v>4</v>
      </c>
      <c r="P29" s="10">
        <v>4</v>
      </c>
      <c r="Q29" s="10">
        <v>2</v>
      </c>
      <c r="R29" s="10">
        <v>3</v>
      </c>
      <c r="S29" s="10">
        <v>0</v>
      </c>
      <c r="T29" s="10">
        <v>3</v>
      </c>
      <c r="U29" s="10">
        <v>3</v>
      </c>
      <c r="V29" s="10">
        <v>0</v>
      </c>
      <c r="W29" s="10">
        <v>0</v>
      </c>
      <c r="X29" s="10">
        <v>4</v>
      </c>
      <c r="Y29" s="10">
        <v>0</v>
      </c>
      <c r="Z29" s="10">
        <v>4</v>
      </c>
      <c r="AA29" s="10">
        <v>5</v>
      </c>
      <c r="AB29" s="10">
        <v>5</v>
      </c>
      <c r="AC29" s="10">
        <v>4</v>
      </c>
      <c r="AD29" s="10">
        <v>4</v>
      </c>
      <c r="AE29" s="10">
        <v>0</v>
      </c>
      <c r="AF29" s="10">
        <v>0</v>
      </c>
      <c r="AG29" s="10">
        <v>0</v>
      </c>
      <c r="AH29" s="10">
        <v>2</v>
      </c>
      <c r="AI29" s="10">
        <v>0</v>
      </c>
      <c r="AJ29" s="10">
        <v>0</v>
      </c>
      <c r="AK29" s="10">
        <v>2</v>
      </c>
      <c r="AL29" s="10">
        <v>0</v>
      </c>
      <c r="AM29" s="10">
        <v>0</v>
      </c>
      <c r="AN29" s="10">
        <v>0</v>
      </c>
      <c r="AO29" s="10">
        <v>5</v>
      </c>
      <c r="AP29" s="10">
        <v>2</v>
      </c>
      <c r="AQ29" s="10">
        <v>0</v>
      </c>
      <c r="AR29" s="10">
        <v>0</v>
      </c>
      <c r="AS29" s="10">
        <v>0</v>
      </c>
      <c r="AT29" s="10">
        <v>2</v>
      </c>
      <c r="AU29" s="10">
        <v>0</v>
      </c>
      <c r="AV29" s="10">
        <v>0</v>
      </c>
      <c r="AW29" s="10">
        <v>2</v>
      </c>
      <c r="AX29" s="10">
        <v>3</v>
      </c>
      <c r="AY29" s="10">
        <v>4</v>
      </c>
      <c r="AZ29" s="10">
        <v>0</v>
      </c>
      <c r="BA29" s="10">
        <v>1</v>
      </c>
      <c r="BB29" s="10">
        <v>3</v>
      </c>
      <c r="BC29" s="10">
        <v>4</v>
      </c>
      <c r="BD29" s="10">
        <v>0</v>
      </c>
      <c r="BE29" s="10">
        <v>2</v>
      </c>
      <c r="BF29" s="10">
        <v>4</v>
      </c>
      <c r="BG29" s="10">
        <v>0</v>
      </c>
      <c r="BH29" s="10">
        <v>3</v>
      </c>
      <c r="BI29" s="10">
        <v>0</v>
      </c>
      <c r="BJ29" s="10">
        <v>0</v>
      </c>
      <c r="BK29" s="10">
        <v>4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2</v>
      </c>
      <c r="BX29" s="10">
        <v>5</v>
      </c>
      <c r="BY29" s="10">
        <v>0</v>
      </c>
      <c r="BZ29" s="10">
        <v>0</v>
      </c>
      <c r="CA29" s="10">
        <v>4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10">
        <v>4</v>
      </c>
      <c r="CH29" s="10">
        <v>5</v>
      </c>
      <c r="CI29" s="10">
        <v>5</v>
      </c>
      <c r="CJ29" s="10">
        <v>4</v>
      </c>
      <c r="CK29" s="10">
        <v>0</v>
      </c>
      <c r="CL29" s="10">
        <v>0</v>
      </c>
      <c r="CM29" s="10">
        <v>0</v>
      </c>
      <c r="CN29" s="10">
        <v>1</v>
      </c>
      <c r="CO29" s="10">
        <v>0</v>
      </c>
      <c r="CP29" s="10">
        <v>0</v>
      </c>
      <c r="CQ29" s="10">
        <v>4</v>
      </c>
      <c r="CR29" s="10">
        <v>4</v>
      </c>
      <c r="CS29" s="10">
        <v>0</v>
      </c>
      <c r="CT29" s="10">
        <v>0</v>
      </c>
      <c r="CU29" s="10">
        <v>3</v>
      </c>
      <c r="CV29" s="10">
        <v>4</v>
      </c>
      <c r="CW29" s="8">
        <f t="shared" si="8"/>
        <v>20339</v>
      </c>
      <c r="CY29">
        <f t="shared" si="21"/>
        <v>1</v>
      </c>
      <c r="CZ29">
        <f t="shared" si="21"/>
        <v>6</v>
      </c>
      <c r="DA29">
        <f t="shared" si="21"/>
        <v>1</v>
      </c>
      <c r="DB29">
        <f t="shared" si="21"/>
        <v>3</v>
      </c>
      <c r="DC29">
        <f t="shared" si="21"/>
        <v>1</v>
      </c>
      <c r="DD29">
        <f t="shared" si="21"/>
        <v>3</v>
      </c>
      <c r="DE29">
        <f t="shared" si="21"/>
        <v>1</v>
      </c>
      <c r="DF29">
        <f t="shared" si="21"/>
        <v>1</v>
      </c>
      <c r="DG29">
        <f t="shared" si="21"/>
        <v>5</v>
      </c>
      <c r="DH29">
        <f t="shared" si="21"/>
        <v>5</v>
      </c>
      <c r="DI29">
        <f t="shared" si="21"/>
        <v>3</v>
      </c>
      <c r="DJ29">
        <f t="shared" si="21"/>
        <v>4</v>
      </c>
      <c r="DK29">
        <f t="shared" si="17"/>
        <v>1</v>
      </c>
      <c r="DL29">
        <f t="shared" si="17"/>
        <v>4</v>
      </c>
      <c r="DM29">
        <f t="shared" si="17"/>
        <v>4</v>
      </c>
      <c r="DN29">
        <f t="shared" si="17"/>
        <v>1</v>
      </c>
      <c r="DO29">
        <f t="shared" si="17"/>
        <v>1</v>
      </c>
      <c r="DP29">
        <f t="shared" si="17"/>
        <v>5</v>
      </c>
      <c r="DQ29">
        <f t="shared" si="17"/>
        <v>1</v>
      </c>
      <c r="DR29">
        <f t="shared" si="17"/>
        <v>5</v>
      </c>
      <c r="DS29">
        <f t="shared" si="17"/>
        <v>6</v>
      </c>
      <c r="DT29">
        <f t="shared" si="17"/>
        <v>6</v>
      </c>
      <c r="DU29">
        <f t="shared" si="17"/>
        <v>5</v>
      </c>
      <c r="DV29">
        <f t="shared" si="17"/>
        <v>5</v>
      </c>
      <c r="DW29">
        <f t="shared" si="17"/>
        <v>1</v>
      </c>
      <c r="DX29">
        <f t="shared" si="17"/>
        <v>1</v>
      </c>
      <c r="DY29">
        <f t="shared" si="17"/>
        <v>1</v>
      </c>
      <c r="DZ29">
        <f t="shared" si="17"/>
        <v>3</v>
      </c>
      <c r="EA29">
        <f t="shared" si="22"/>
        <v>1</v>
      </c>
      <c r="EB29">
        <f t="shared" si="22"/>
        <v>1</v>
      </c>
      <c r="EC29">
        <f t="shared" si="22"/>
        <v>3</v>
      </c>
      <c r="ED29">
        <f t="shared" si="18"/>
        <v>1</v>
      </c>
      <c r="EE29">
        <f t="shared" si="18"/>
        <v>1</v>
      </c>
      <c r="EF29">
        <f t="shared" si="18"/>
        <v>1</v>
      </c>
      <c r="EG29">
        <f t="shared" si="18"/>
        <v>6</v>
      </c>
      <c r="EH29">
        <f t="shared" si="18"/>
        <v>3</v>
      </c>
      <c r="EI29">
        <f t="shared" si="18"/>
        <v>1</v>
      </c>
      <c r="EJ29">
        <f t="shared" si="18"/>
        <v>1</v>
      </c>
      <c r="EK29">
        <f t="shared" si="18"/>
        <v>1</v>
      </c>
      <c r="EL29">
        <f t="shared" si="18"/>
        <v>3</v>
      </c>
      <c r="EM29">
        <f t="shared" si="18"/>
        <v>1</v>
      </c>
      <c r="EN29">
        <f t="shared" si="18"/>
        <v>1</v>
      </c>
      <c r="EO29">
        <f t="shared" si="18"/>
        <v>3</v>
      </c>
      <c r="EP29">
        <f t="shared" si="18"/>
        <v>4</v>
      </c>
      <c r="EQ29">
        <f t="shared" si="18"/>
        <v>5</v>
      </c>
      <c r="ER29">
        <f t="shared" si="18"/>
        <v>1</v>
      </c>
      <c r="ES29">
        <f t="shared" si="18"/>
        <v>2</v>
      </c>
      <c r="ET29">
        <f t="shared" si="19"/>
        <v>4</v>
      </c>
      <c r="EU29">
        <f t="shared" si="19"/>
        <v>5</v>
      </c>
      <c r="EV29">
        <f t="shared" si="19"/>
        <v>1</v>
      </c>
      <c r="EW29">
        <f t="shared" si="19"/>
        <v>3</v>
      </c>
      <c r="EX29">
        <f t="shared" si="19"/>
        <v>5</v>
      </c>
      <c r="EY29">
        <f t="shared" si="19"/>
        <v>1</v>
      </c>
      <c r="EZ29">
        <f t="shared" si="19"/>
        <v>4</v>
      </c>
      <c r="FA29">
        <f t="shared" si="19"/>
        <v>1</v>
      </c>
      <c r="FB29">
        <f t="shared" si="19"/>
        <v>1</v>
      </c>
      <c r="FC29">
        <f t="shared" si="19"/>
        <v>5</v>
      </c>
      <c r="FD29">
        <f t="shared" si="19"/>
        <v>1</v>
      </c>
      <c r="FE29">
        <f t="shared" si="19"/>
        <v>1</v>
      </c>
      <c r="FF29">
        <f t="shared" si="19"/>
        <v>1</v>
      </c>
      <c r="FG29">
        <f t="shared" si="19"/>
        <v>1</v>
      </c>
      <c r="FH29">
        <f t="shared" si="19"/>
        <v>1</v>
      </c>
      <c r="FI29">
        <f t="shared" si="19"/>
        <v>1</v>
      </c>
      <c r="FJ29">
        <f t="shared" si="20"/>
        <v>1</v>
      </c>
      <c r="FK29">
        <f t="shared" si="10"/>
        <v>1</v>
      </c>
      <c r="FL29">
        <f t="shared" si="10"/>
        <v>1</v>
      </c>
      <c r="FM29">
        <f t="shared" si="10"/>
        <v>1</v>
      </c>
      <c r="FN29">
        <f t="shared" si="10"/>
        <v>1</v>
      </c>
      <c r="FO29">
        <f t="shared" si="10"/>
        <v>3</v>
      </c>
      <c r="FP29">
        <f t="shared" si="10"/>
        <v>6</v>
      </c>
      <c r="FQ29">
        <f t="shared" si="10"/>
        <v>1</v>
      </c>
      <c r="FR29">
        <f t="shared" si="10"/>
        <v>1</v>
      </c>
      <c r="FS29">
        <f t="shared" si="10"/>
        <v>5</v>
      </c>
      <c r="FT29">
        <f t="shared" ref="FT29:FZ38" si="23">CB29+1</f>
        <v>1</v>
      </c>
      <c r="FU29">
        <f t="shared" si="23"/>
        <v>1</v>
      </c>
      <c r="FV29">
        <f t="shared" si="23"/>
        <v>1</v>
      </c>
      <c r="FW29">
        <f t="shared" si="23"/>
        <v>1</v>
      </c>
      <c r="FX29">
        <f t="shared" si="23"/>
        <v>1</v>
      </c>
      <c r="FY29">
        <f t="shared" si="23"/>
        <v>5</v>
      </c>
      <c r="FZ29">
        <f t="shared" si="23"/>
        <v>6</v>
      </c>
      <c r="GA29">
        <f t="shared" si="15"/>
        <v>6</v>
      </c>
      <c r="GB29">
        <f t="shared" si="15"/>
        <v>5</v>
      </c>
      <c r="GC29">
        <f t="shared" si="15"/>
        <v>1</v>
      </c>
      <c r="GD29">
        <f t="shared" si="15"/>
        <v>1</v>
      </c>
      <c r="GE29">
        <f t="shared" si="15"/>
        <v>1</v>
      </c>
      <c r="GF29">
        <f t="shared" si="15"/>
        <v>2</v>
      </c>
      <c r="GG29">
        <f t="shared" si="15"/>
        <v>1</v>
      </c>
      <c r="GH29">
        <f t="shared" si="15"/>
        <v>1</v>
      </c>
      <c r="GI29">
        <f t="shared" si="14"/>
        <v>5</v>
      </c>
      <c r="GJ29">
        <f t="shared" si="14"/>
        <v>5</v>
      </c>
      <c r="GK29">
        <f t="shared" si="14"/>
        <v>1</v>
      </c>
      <c r="GL29">
        <f t="shared" si="14"/>
        <v>1</v>
      </c>
      <c r="GM29">
        <f t="shared" si="14"/>
        <v>4</v>
      </c>
      <c r="GN29">
        <f t="shared" si="14"/>
        <v>5</v>
      </c>
      <c r="GO29">
        <f t="shared" si="16"/>
        <v>20339</v>
      </c>
    </row>
    <row r="30" spans="1:197" x14ac:dyDescent="0.3">
      <c r="A30" s="10" t="s">
        <v>142</v>
      </c>
      <c r="B30" s="15">
        <v>710</v>
      </c>
      <c r="C30" s="16">
        <v>5</v>
      </c>
      <c r="D30" s="16">
        <v>2.5</v>
      </c>
      <c r="E30" s="15">
        <v>30</v>
      </c>
      <c r="F30" s="17">
        <f t="shared" si="5"/>
        <v>11.833333333333334</v>
      </c>
      <c r="G30" s="10">
        <v>5</v>
      </c>
      <c r="H30" s="10">
        <v>5</v>
      </c>
      <c r="I30" s="10">
        <v>5</v>
      </c>
      <c r="J30" s="10">
        <v>0</v>
      </c>
      <c r="K30" s="10">
        <v>0</v>
      </c>
      <c r="L30" s="10">
        <v>0</v>
      </c>
      <c r="M30" s="10">
        <v>5</v>
      </c>
      <c r="N30" s="10">
        <v>4</v>
      </c>
      <c r="O30" s="10">
        <v>5</v>
      </c>
      <c r="P30" s="10">
        <v>0</v>
      </c>
      <c r="Q30" s="10">
        <v>0</v>
      </c>
      <c r="R30" s="10">
        <v>0</v>
      </c>
      <c r="S30" s="10">
        <v>3</v>
      </c>
      <c r="T30" s="10">
        <v>0</v>
      </c>
      <c r="U30" s="10">
        <v>1</v>
      </c>
      <c r="V30" s="10">
        <v>1</v>
      </c>
      <c r="W30" s="10">
        <v>2</v>
      </c>
      <c r="X30" s="10">
        <v>4</v>
      </c>
      <c r="Y30" s="10">
        <v>0</v>
      </c>
      <c r="Z30" s="10">
        <v>5</v>
      </c>
      <c r="AA30" s="10">
        <v>5</v>
      </c>
      <c r="AB30" s="10">
        <v>5</v>
      </c>
      <c r="AC30" s="10">
        <v>5</v>
      </c>
      <c r="AD30" s="10">
        <v>5</v>
      </c>
      <c r="AE30" s="10">
        <v>4</v>
      </c>
      <c r="AF30" s="10">
        <v>0</v>
      </c>
      <c r="AG30" s="10">
        <v>4</v>
      </c>
      <c r="AH30" s="10">
        <v>0</v>
      </c>
      <c r="AI30" s="10">
        <v>4</v>
      </c>
      <c r="AJ30" s="10">
        <v>0</v>
      </c>
      <c r="AK30" s="10">
        <v>0</v>
      </c>
      <c r="AL30" s="10">
        <v>4</v>
      </c>
      <c r="AM30" s="10">
        <v>0</v>
      </c>
      <c r="AN30" s="10">
        <v>0</v>
      </c>
      <c r="AO30" s="10">
        <v>5</v>
      </c>
      <c r="AP30" s="10">
        <v>0</v>
      </c>
      <c r="AQ30" s="10">
        <v>0</v>
      </c>
      <c r="AR30" s="10">
        <v>4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3</v>
      </c>
      <c r="AY30" s="10">
        <v>5</v>
      </c>
      <c r="AZ30" s="10">
        <v>0</v>
      </c>
      <c r="BA30" s="10">
        <v>4</v>
      </c>
      <c r="BB30" s="10">
        <v>3</v>
      </c>
      <c r="BC30" s="10">
        <v>0</v>
      </c>
      <c r="BD30" s="10">
        <v>4</v>
      </c>
      <c r="BE30" s="10">
        <v>0</v>
      </c>
      <c r="BF30" s="10">
        <v>4</v>
      </c>
      <c r="BG30" s="10">
        <v>0</v>
      </c>
      <c r="BH30" s="10">
        <v>4</v>
      </c>
      <c r="BI30" s="10">
        <v>0</v>
      </c>
      <c r="BJ30" s="10">
        <v>3</v>
      </c>
      <c r="BK30" s="10">
        <v>4</v>
      </c>
      <c r="BL30" s="10">
        <v>3</v>
      </c>
      <c r="BM30" s="10">
        <v>4</v>
      </c>
      <c r="BN30" s="10">
        <v>4</v>
      </c>
      <c r="BO30" s="10">
        <v>0</v>
      </c>
      <c r="BP30" s="10">
        <v>0</v>
      </c>
      <c r="BQ30" s="10">
        <v>4</v>
      </c>
      <c r="BR30" s="10">
        <v>5</v>
      </c>
      <c r="BS30" s="10">
        <v>5</v>
      </c>
      <c r="BT30" s="10">
        <v>0</v>
      </c>
      <c r="BU30" s="10">
        <v>0</v>
      </c>
      <c r="BV30" s="10">
        <v>0</v>
      </c>
      <c r="BW30" s="10">
        <v>4</v>
      </c>
      <c r="BX30" s="10">
        <v>4</v>
      </c>
      <c r="BY30" s="10">
        <v>0</v>
      </c>
      <c r="BZ30" s="10">
        <v>0</v>
      </c>
      <c r="CA30" s="10">
        <v>4</v>
      </c>
      <c r="CB30" s="10">
        <v>4</v>
      </c>
      <c r="CC30" s="10">
        <v>0</v>
      </c>
      <c r="CD30" s="10">
        <v>0</v>
      </c>
      <c r="CE30" s="10">
        <v>0</v>
      </c>
      <c r="CF30" s="10">
        <v>0</v>
      </c>
      <c r="CG30" s="10">
        <v>0</v>
      </c>
      <c r="CH30" s="10">
        <v>5</v>
      </c>
      <c r="CI30" s="10">
        <v>5</v>
      </c>
      <c r="CJ30" s="10">
        <v>0</v>
      </c>
      <c r="CK30" s="10">
        <v>4</v>
      </c>
      <c r="CL30" s="10">
        <v>5</v>
      </c>
      <c r="CM30" s="10">
        <v>0</v>
      </c>
      <c r="CN30" s="10">
        <v>0</v>
      </c>
      <c r="CO30" s="10">
        <v>0</v>
      </c>
      <c r="CP30" s="10">
        <v>4</v>
      </c>
      <c r="CQ30" s="10">
        <v>5</v>
      </c>
      <c r="CR30" s="10">
        <v>4</v>
      </c>
      <c r="CS30" s="10">
        <v>0</v>
      </c>
      <c r="CT30" s="10">
        <v>0</v>
      </c>
      <c r="CU30" s="10">
        <v>1</v>
      </c>
      <c r="CV30" s="10">
        <v>4</v>
      </c>
      <c r="CW30" s="8">
        <f t="shared" si="8"/>
        <v>11833</v>
      </c>
      <c r="CY30">
        <f t="shared" si="21"/>
        <v>6</v>
      </c>
      <c r="CZ30">
        <f t="shared" si="21"/>
        <v>6</v>
      </c>
      <c r="DA30">
        <f t="shared" si="21"/>
        <v>6</v>
      </c>
      <c r="DB30">
        <f t="shared" si="21"/>
        <v>1</v>
      </c>
      <c r="DC30">
        <f t="shared" si="21"/>
        <v>1</v>
      </c>
      <c r="DD30">
        <f t="shared" si="21"/>
        <v>1</v>
      </c>
      <c r="DE30">
        <f t="shared" si="21"/>
        <v>6</v>
      </c>
      <c r="DF30">
        <f t="shared" si="21"/>
        <v>5</v>
      </c>
      <c r="DG30">
        <f t="shared" si="21"/>
        <v>6</v>
      </c>
      <c r="DH30">
        <f t="shared" si="21"/>
        <v>1</v>
      </c>
      <c r="DI30">
        <f t="shared" si="21"/>
        <v>1</v>
      </c>
      <c r="DJ30">
        <f t="shared" si="21"/>
        <v>1</v>
      </c>
      <c r="DK30">
        <f t="shared" si="17"/>
        <v>4</v>
      </c>
      <c r="DL30">
        <f t="shared" si="17"/>
        <v>1</v>
      </c>
      <c r="DM30">
        <f t="shared" si="17"/>
        <v>2</v>
      </c>
      <c r="DN30">
        <f t="shared" si="17"/>
        <v>2</v>
      </c>
      <c r="DO30">
        <f t="shared" si="17"/>
        <v>3</v>
      </c>
      <c r="DP30">
        <f t="shared" si="17"/>
        <v>5</v>
      </c>
      <c r="DQ30">
        <f t="shared" si="17"/>
        <v>1</v>
      </c>
      <c r="DR30">
        <f t="shared" si="17"/>
        <v>6</v>
      </c>
      <c r="DS30">
        <f t="shared" si="17"/>
        <v>6</v>
      </c>
      <c r="DT30">
        <f t="shared" si="17"/>
        <v>6</v>
      </c>
      <c r="DU30">
        <f t="shared" si="17"/>
        <v>6</v>
      </c>
      <c r="DV30">
        <f t="shared" si="17"/>
        <v>6</v>
      </c>
      <c r="DW30">
        <f t="shared" si="17"/>
        <v>5</v>
      </c>
      <c r="DX30">
        <f t="shared" si="17"/>
        <v>1</v>
      </c>
      <c r="DY30">
        <f t="shared" si="17"/>
        <v>5</v>
      </c>
      <c r="DZ30">
        <f t="shared" si="17"/>
        <v>1</v>
      </c>
      <c r="EA30">
        <f t="shared" si="22"/>
        <v>5</v>
      </c>
      <c r="EB30">
        <f t="shared" si="22"/>
        <v>1</v>
      </c>
      <c r="EC30">
        <f t="shared" si="22"/>
        <v>1</v>
      </c>
      <c r="ED30">
        <f t="shared" si="18"/>
        <v>5</v>
      </c>
      <c r="EE30">
        <f t="shared" si="18"/>
        <v>1</v>
      </c>
      <c r="EF30">
        <f t="shared" si="18"/>
        <v>1</v>
      </c>
      <c r="EG30">
        <f t="shared" si="18"/>
        <v>6</v>
      </c>
      <c r="EH30">
        <f t="shared" si="18"/>
        <v>1</v>
      </c>
      <c r="EI30">
        <f t="shared" si="18"/>
        <v>1</v>
      </c>
      <c r="EJ30">
        <f t="shared" si="18"/>
        <v>5</v>
      </c>
      <c r="EK30">
        <f t="shared" si="18"/>
        <v>1</v>
      </c>
      <c r="EL30">
        <f t="shared" si="18"/>
        <v>1</v>
      </c>
      <c r="EM30">
        <f t="shared" si="18"/>
        <v>1</v>
      </c>
      <c r="EN30">
        <f t="shared" si="18"/>
        <v>1</v>
      </c>
      <c r="EO30">
        <f t="shared" si="18"/>
        <v>1</v>
      </c>
      <c r="EP30">
        <f t="shared" si="18"/>
        <v>4</v>
      </c>
      <c r="EQ30">
        <f t="shared" si="18"/>
        <v>6</v>
      </c>
      <c r="ER30">
        <f t="shared" si="18"/>
        <v>1</v>
      </c>
      <c r="ES30">
        <f t="shared" si="18"/>
        <v>5</v>
      </c>
      <c r="ET30">
        <f t="shared" si="19"/>
        <v>4</v>
      </c>
      <c r="EU30">
        <f t="shared" si="19"/>
        <v>1</v>
      </c>
      <c r="EV30">
        <f t="shared" si="19"/>
        <v>5</v>
      </c>
      <c r="EW30">
        <f t="shared" si="19"/>
        <v>1</v>
      </c>
      <c r="EX30">
        <f t="shared" si="19"/>
        <v>5</v>
      </c>
      <c r="EY30">
        <f t="shared" si="19"/>
        <v>1</v>
      </c>
      <c r="EZ30">
        <f t="shared" si="19"/>
        <v>5</v>
      </c>
      <c r="FA30">
        <f t="shared" si="19"/>
        <v>1</v>
      </c>
      <c r="FB30">
        <f t="shared" si="19"/>
        <v>4</v>
      </c>
      <c r="FC30">
        <f t="shared" si="19"/>
        <v>5</v>
      </c>
      <c r="FD30">
        <f t="shared" si="19"/>
        <v>4</v>
      </c>
      <c r="FE30">
        <f t="shared" si="19"/>
        <v>5</v>
      </c>
      <c r="FF30">
        <f t="shared" si="19"/>
        <v>5</v>
      </c>
      <c r="FG30">
        <f t="shared" si="19"/>
        <v>1</v>
      </c>
      <c r="FH30">
        <f t="shared" si="19"/>
        <v>1</v>
      </c>
      <c r="FI30">
        <f t="shared" si="19"/>
        <v>5</v>
      </c>
      <c r="FJ30">
        <f t="shared" si="20"/>
        <v>6</v>
      </c>
      <c r="FK30">
        <f t="shared" si="20"/>
        <v>6</v>
      </c>
      <c r="FL30">
        <f t="shared" si="20"/>
        <v>1</v>
      </c>
      <c r="FM30">
        <f t="shared" si="20"/>
        <v>1</v>
      </c>
      <c r="FN30">
        <f t="shared" si="20"/>
        <v>1</v>
      </c>
      <c r="FO30">
        <f t="shared" si="20"/>
        <v>5</v>
      </c>
      <c r="FP30">
        <f t="shared" si="20"/>
        <v>5</v>
      </c>
      <c r="FQ30">
        <f t="shared" si="20"/>
        <v>1</v>
      </c>
      <c r="FR30">
        <f t="shared" si="20"/>
        <v>1</v>
      </c>
      <c r="FS30">
        <f t="shared" si="20"/>
        <v>5</v>
      </c>
      <c r="FT30">
        <f t="shared" si="23"/>
        <v>5</v>
      </c>
      <c r="FU30">
        <f t="shared" si="23"/>
        <v>1</v>
      </c>
      <c r="FV30">
        <f t="shared" si="23"/>
        <v>1</v>
      </c>
      <c r="FW30">
        <f t="shared" si="23"/>
        <v>1</v>
      </c>
      <c r="FX30">
        <f t="shared" si="23"/>
        <v>1</v>
      </c>
      <c r="FY30">
        <f t="shared" si="23"/>
        <v>1</v>
      </c>
      <c r="FZ30">
        <f t="shared" si="23"/>
        <v>6</v>
      </c>
      <c r="GA30">
        <f t="shared" si="15"/>
        <v>6</v>
      </c>
      <c r="GB30">
        <f t="shared" si="15"/>
        <v>1</v>
      </c>
      <c r="GC30">
        <f t="shared" si="15"/>
        <v>5</v>
      </c>
      <c r="GD30">
        <f t="shared" si="15"/>
        <v>6</v>
      </c>
      <c r="GE30">
        <f t="shared" si="15"/>
        <v>1</v>
      </c>
      <c r="GF30">
        <f t="shared" si="15"/>
        <v>1</v>
      </c>
      <c r="GG30">
        <f t="shared" si="15"/>
        <v>1</v>
      </c>
      <c r="GH30">
        <f t="shared" si="15"/>
        <v>5</v>
      </c>
      <c r="GI30">
        <f t="shared" si="14"/>
        <v>6</v>
      </c>
      <c r="GJ30">
        <f t="shared" si="14"/>
        <v>5</v>
      </c>
      <c r="GK30">
        <f t="shared" si="14"/>
        <v>1</v>
      </c>
      <c r="GL30">
        <f t="shared" si="14"/>
        <v>1</v>
      </c>
      <c r="GM30">
        <f t="shared" si="14"/>
        <v>2</v>
      </c>
      <c r="GN30">
        <f t="shared" si="14"/>
        <v>5</v>
      </c>
      <c r="GO30">
        <f t="shared" si="16"/>
        <v>11833</v>
      </c>
    </row>
    <row r="31" spans="1:197" x14ac:dyDescent="0.3">
      <c r="A31" s="10" t="s">
        <v>143</v>
      </c>
      <c r="B31" s="10">
        <v>410</v>
      </c>
      <c r="C31" s="11">
        <v>2.5</v>
      </c>
      <c r="D31" s="11">
        <v>2.5</v>
      </c>
      <c r="E31" s="10">
        <v>30</v>
      </c>
      <c r="F31" s="17">
        <f t="shared" si="5"/>
        <v>13.666666666666666</v>
      </c>
      <c r="G31" s="10">
        <v>5</v>
      </c>
      <c r="H31" s="10">
        <v>5</v>
      </c>
      <c r="I31" s="10">
        <v>5</v>
      </c>
      <c r="J31" s="10">
        <v>0</v>
      </c>
      <c r="K31" s="10">
        <v>0</v>
      </c>
      <c r="L31" s="10">
        <v>0</v>
      </c>
      <c r="M31" s="10">
        <v>5</v>
      </c>
      <c r="N31" s="10">
        <v>4</v>
      </c>
      <c r="O31" s="10">
        <v>5</v>
      </c>
      <c r="P31" s="10">
        <v>0</v>
      </c>
      <c r="Q31" s="10">
        <v>0</v>
      </c>
      <c r="R31" s="10">
        <v>0</v>
      </c>
      <c r="S31" s="10">
        <v>3</v>
      </c>
      <c r="T31" s="10">
        <v>3</v>
      </c>
      <c r="U31" s="10">
        <v>1</v>
      </c>
      <c r="V31" s="10">
        <v>1</v>
      </c>
      <c r="W31" s="10">
        <v>2</v>
      </c>
      <c r="X31" s="10">
        <v>4</v>
      </c>
      <c r="Y31" s="10">
        <v>4</v>
      </c>
      <c r="Z31" s="10">
        <v>5</v>
      </c>
      <c r="AA31" s="10">
        <v>5</v>
      </c>
      <c r="AB31" s="10">
        <v>5</v>
      </c>
      <c r="AC31" s="10">
        <v>5</v>
      </c>
      <c r="AD31" s="10">
        <v>5</v>
      </c>
      <c r="AE31" s="10">
        <v>4</v>
      </c>
      <c r="AF31" s="10">
        <v>0</v>
      </c>
      <c r="AG31" s="10">
        <v>4</v>
      </c>
      <c r="AH31" s="10">
        <v>0</v>
      </c>
      <c r="AI31" s="10">
        <v>0</v>
      </c>
      <c r="AJ31" s="10">
        <v>0</v>
      </c>
      <c r="AK31" s="10">
        <v>0</v>
      </c>
      <c r="AL31" s="10">
        <v>4</v>
      </c>
      <c r="AM31" s="10">
        <v>0</v>
      </c>
      <c r="AN31" s="10">
        <v>0</v>
      </c>
      <c r="AO31" s="10">
        <v>5</v>
      </c>
      <c r="AP31" s="10">
        <v>0</v>
      </c>
      <c r="AQ31" s="10">
        <v>3</v>
      </c>
      <c r="AR31" s="10">
        <v>3</v>
      </c>
      <c r="AS31" s="10">
        <v>4</v>
      </c>
      <c r="AT31" s="10">
        <v>0</v>
      </c>
      <c r="AU31" s="10">
        <v>3</v>
      </c>
      <c r="AV31" s="10">
        <v>0</v>
      </c>
      <c r="AW31" s="10">
        <v>0</v>
      </c>
      <c r="AX31" s="10">
        <v>0</v>
      </c>
      <c r="AY31" s="10">
        <v>5</v>
      </c>
      <c r="AZ31" s="10">
        <v>0</v>
      </c>
      <c r="BA31" s="10">
        <v>4</v>
      </c>
      <c r="BB31" s="10">
        <v>3</v>
      </c>
      <c r="BC31" s="10">
        <v>0</v>
      </c>
      <c r="BD31" s="10">
        <v>4</v>
      </c>
      <c r="BE31" s="10">
        <v>0</v>
      </c>
      <c r="BF31" s="10">
        <v>4</v>
      </c>
      <c r="BG31" s="10">
        <v>0</v>
      </c>
      <c r="BH31" s="10">
        <v>4</v>
      </c>
      <c r="BI31" s="10">
        <v>0</v>
      </c>
      <c r="BJ31" s="10">
        <v>3</v>
      </c>
      <c r="BK31" s="10">
        <v>4</v>
      </c>
      <c r="BL31" s="10">
        <v>3</v>
      </c>
      <c r="BM31" s="10">
        <v>4</v>
      </c>
      <c r="BN31" s="10">
        <v>4</v>
      </c>
      <c r="BO31" s="10">
        <v>0</v>
      </c>
      <c r="BP31" s="10">
        <v>0</v>
      </c>
      <c r="BQ31" s="10">
        <v>4</v>
      </c>
      <c r="BR31" s="10">
        <v>5</v>
      </c>
      <c r="BS31" s="10">
        <v>5</v>
      </c>
      <c r="BT31" s="10">
        <v>4</v>
      </c>
      <c r="BU31" s="10">
        <v>0</v>
      </c>
      <c r="BV31" s="10">
        <v>0</v>
      </c>
      <c r="BW31" s="10">
        <v>4</v>
      </c>
      <c r="BX31" s="10">
        <v>0</v>
      </c>
      <c r="BY31" s="10">
        <v>0</v>
      </c>
      <c r="BZ31" s="10">
        <v>0</v>
      </c>
      <c r="CA31" s="10">
        <v>4</v>
      </c>
      <c r="CB31" s="10">
        <v>4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5</v>
      </c>
      <c r="CI31" s="10">
        <v>5</v>
      </c>
      <c r="CJ31" s="10">
        <v>0</v>
      </c>
      <c r="CK31" s="10">
        <v>4</v>
      </c>
      <c r="CL31" s="10">
        <v>5</v>
      </c>
      <c r="CM31" s="10">
        <v>0</v>
      </c>
      <c r="CN31" s="10">
        <v>0</v>
      </c>
      <c r="CO31" s="10">
        <v>0</v>
      </c>
      <c r="CP31" s="10">
        <v>4</v>
      </c>
      <c r="CQ31" s="10">
        <v>5</v>
      </c>
      <c r="CR31" s="10">
        <v>4</v>
      </c>
      <c r="CS31" s="10">
        <v>0</v>
      </c>
      <c r="CT31" s="10">
        <v>0</v>
      </c>
      <c r="CU31" s="10">
        <v>1</v>
      </c>
      <c r="CV31" s="10">
        <v>4</v>
      </c>
      <c r="CW31" s="8">
        <f t="shared" si="8"/>
        <v>13666</v>
      </c>
      <c r="CY31">
        <f t="shared" si="21"/>
        <v>6</v>
      </c>
      <c r="CZ31">
        <f t="shared" si="21"/>
        <v>6</v>
      </c>
      <c r="DA31">
        <f t="shared" si="21"/>
        <v>6</v>
      </c>
      <c r="DB31">
        <f t="shared" si="21"/>
        <v>1</v>
      </c>
      <c r="DC31">
        <f t="shared" si="21"/>
        <v>1</v>
      </c>
      <c r="DD31">
        <f t="shared" si="21"/>
        <v>1</v>
      </c>
      <c r="DE31">
        <f t="shared" si="21"/>
        <v>6</v>
      </c>
      <c r="DF31">
        <f t="shared" si="21"/>
        <v>5</v>
      </c>
      <c r="DG31">
        <f t="shared" si="21"/>
        <v>6</v>
      </c>
      <c r="DH31">
        <f t="shared" si="21"/>
        <v>1</v>
      </c>
      <c r="DI31">
        <f t="shared" si="21"/>
        <v>1</v>
      </c>
      <c r="DJ31">
        <f t="shared" si="21"/>
        <v>1</v>
      </c>
      <c r="DK31">
        <f t="shared" si="17"/>
        <v>4</v>
      </c>
      <c r="DL31">
        <f t="shared" si="17"/>
        <v>4</v>
      </c>
      <c r="DM31">
        <f t="shared" si="17"/>
        <v>2</v>
      </c>
      <c r="DN31">
        <f t="shared" si="17"/>
        <v>2</v>
      </c>
      <c r="DO31">
        <f t="shared" si="17"/>
        <v>3</v>
      </c>
      <c r="DP31">
        <f t="shared" si="17"/>
        <v>5</v>
      </c>
      <c r="DQ31">
        <f t="shared" si="17"/>
        <v>5</v>
      </c>
      <c r="DR31">
        <f t="shared" si="17"/>
        <v>6</v>
      </c>
      <c r="DS31">
        <f t="shared" si="17"/>
        <v>6</v>
      </c>
      <c r="DT31">
        <f t="shared" si="17"/>
        <v>6</v>
      </c>
      <c r="DU31">
        <f t="shared" si="17"/>
        <v>6</v>
      </c>
      <c r="DV31">
        <f t="shared" si="17"/>
        <v>6</v>
      </c>
      <c r="DW31">
        <f t="shared" si="17"/>
        <v>5</v>
      </c>
      <c r="DX31">
        <f t="shared" si="17"/>
        <v>1</v>
      </c>
      <c r="DY31">
        <f t="shared" si="17"/>
        <v>5</v>
      </c>
      <c r="DZ31">
        <f t="shared" si="17"/>
        <v>1</v>
      </c>
      <c r="EA31">
        <f t="shared" si="22"/>
        <v>1</v>
      </c>
      <c r="EB31">
        <f t="shared" si="22"/>
        <v>1</v>
      </c>
      <c r="EC31">
        <f t="shared" si="22"/>
        <v>1</v>
      </c>
      <c r="ED31">
        <f t="shared" si="18"/>
        <v>5</v>
      </c>
      <c r="EE31">
        <f t="shared" si="18"/>
        <v>1</v>
      </c>
      <c r="EF31">
        <f t="shared" si="18"/>
        <v>1</v>
      </c>
      <c r="EG31">
        <f t="shared" si="18"/>
        <v>6</v>
      </c>
      <c r="EH31">
        <f t="shared" si="18"/>
        <v>1</v>
      </c>
      <c r="EI31">
        <f t="shared" si="18"/>
        <v>4</v>
      </c>
      <c r="EJ31">
        <f t="shared" si="18"/>
        <v>4</v>
      </c>
      <c r="EK31">
        <f t="shared" si="18"/>
        <v>5</v>
      </c>
      <c r="EL31">
        <f t="shared" si="18"/>
        <v>1</v>
      </c>
      <c r="EM31">
        <f t="shared" si="18"/>
        <v>4</v>
      </c>
      <c r="EN31">
        <f t="shared" si="18"/>
        <v>1</v>
      </c>
      <c r="EO31">
        <f t="shared" si="18"/>
        <v>1</v>
      </c>
      <c r="EP31">
        <f t="shared" si="18"/>
        <v>1</v>
      </c>
      <c r="EQ31">
        <f t="shared" si="18"/>
        <v>6</v>
      </c>
      <c r="ER31">
        <f t="shared" si="18"/>
        <v>1</v>
      </c>
      <c r="ES31">
        <f t="shared" si="18"/>
        <v>5</v>
      </c>
      <c r="ET31">
        <f t="shared" si="19"/>
        <v>4</v>
      </c>
      <c r="EU31">
        <f t="shared" si="19"/>
        <v>1</v>
      </c>
      <c r="EV31">
        <f t="shared" si="19"/>
        <v>5</v>
      </c>
      <c r="EW31">
        <f t="shared" si="19"/>
        <v>1</v>
      </c>
      <c r="EX31">
        <f t="shared" si="19"/>
        <v>5</v>
      </c>
      <c r="EY31">
        <f t="shared" si="19"/>
        <v>1</v>
      </c>
      <c r="EZ31">
        <f t="shared" si="19"/>
        <v>5</v>
      </c>
      <c r="FA31">
        <f t="shared" si="19"/>
        <v>1</v>
      </c>
      <c r="FB31">
        <f t="shared" si="19"/>
        <v>4</v>
      </c>
      <c r="FC31">
        <f t="shared" si="19"/>
        <v>5</v>
      </c>
      <c r="FD31">
        <f t="shared" si="19"/>
        <v>4</v>
      </c>
      <c r="FE31">
        <f t="shared" si="19"/>
        <v>5</v>
      </c>
      <c r="FF31">
        <f t="shared" si="19"/>
        <v>5</v>
      </c>
      <c r="FG31">
        <f t="shared" si="19"/>
        <v>1</v>
      </c>
      <c r="FH31">
        <f t="shared" si="19"/>
        <v>1</v>
      </c>
      <c r="FI31">
        <f t="shared" si="19"/>
        <v>5</v>
      </c>
      <c r="FJ31">
        <f t="shared" si="20"/>
        <v>6</v>
      </c>
      <c r="FK31">
        <f t="shared" si="20"/>
        <v>6</v>
      </c>
      <c r="FL31">
        <f t="shared" si="20"/>
        <v>5</v>
      </c>
      <c r="FM31">
        <f t="shared" si="20"/>
        <v>1</v>
      </c>
      <c r="FN31">
        <f t="shared" si="20"/>
        <v>1</v>
      </c>
      <c r="FO31">
        <f t="shared" si="20"/>
        <v>5</v>
      </c>
      <c r="FP31">
        <f t="shared" si="20"/>
        <v>1</v>
      </c>
      <c r="FQ31">
        <f t="shared" si="20"/>
        <v>1</v>
      </c>
      <c r="FR31">
        <f t="shared" si="20"/>
        <v>1</v>
      </c>
      <c r="FS31">
        <f t="shared" si="20"/>
        <v>5</v>
      </c>
      <c r="FT31">
        <f t="shared" si="23"/>
        <v>5</v>
      </c>
      <c r="FU31">
        <f t="shared" si="23"/>
        <v>1</v>
      </c>
      <c r="FV31">
        <f t="shared" si="23"/>
        <v>1</v>
      </c>
      <c r="FW31">
        <f t="shared" si="23"/>
        <v>1</v>
      </c>
      <c r="FX31">
        <f t="shared" si="23"/>
        <v>1</v>
      </c>
      <c r="FY31">
        <f t="shared" si="23"/>
        <v>1</v>
      </c>
      <c r="FZ31">
        <f t="shared" si="23"/>
        <v>6</v>
      </c>
      <c r="GA31">
        <f t="shared" si="15"/>
        <v>6</v>
      </c>
      <c r="GB31">
        <f t="shared" si="15"/>
        <v>1</v>
      </c>
      <c r="GC31">
        <f t="shared" si="15"/>
        <v>5</v>
      </c>
      <c r="GD31">
        <f t="shared" si="15"/>
        <v>6</v>
      </c>
      <c r="GE31">
        <f t="shared" si="15"/>
        <v>1</v>
      </c>
      <c r="GF31">
        <f t="shared" si="15"/>
        <v>1</v>
      </c>
      <c r="GG31">
        <f t="shared" si="15"/>
        <v>1</v>
      </c>
      <c r="GH31">
        <f t="shared" si="15"/>
        <v>5</v>
      </c>
      <c r="GI31">
        <f t="shared" si="14"/>
        <v>6</v>
      </c>
      <c r="GJ31">
        <f t="shared" si="14"/>
        <v>5</v>
      </c>
      <c r="GK31">
        <f t="shared" si="14"/>
        <v>1</v>
      </c>
      <c r="GL31">
        <f t="shared" si="14"/>
        <v>1</v>
      </c>
      <c r="GM31">
        <f t="shared" si="14"/>
        <v>2</v>
      </c>
      <c r="GN31">
        <f t="shared" si="14"/>
        <v>5</v>
      </c>
      <c r="GO31">
        <f t="shared" si="16"/>
        <v>13666</v>
      </c>
    </row>
    <row r="32" spans="1:197" x14ac:dyDescent="0.3">
      <c r="A32" s="10" t="s">
        <v>144</v>
      </c>
      <c r="B32" s="10">
        <v>511</v>
      </c>
      <c r="C32" s="11">
        <v>2.5</v>
      </c>
      <c r="D32" s="11">
        <v>2.5</v>
      </c>
      <c r="E32" s="10">
        <v>30</v>
      </c>
      <c r="F32" s="17">
        <f t="shared" si="5"/>
        <v>17.033333333333335</v>
      </c>
      <c r="G32" s="10">
        <v>5</v>
      </c>
      <c r="H32" s="10">
        <v>5</v>
      </c>
      <c r="I32" s="10">
        <v>5</v>
      </c>
      <c r="J32" s="10">
        <v>0</v>
      </c>
      <c r="K32" s="10">
        <v>0</v>
      </c>
      <c r="L32" s="10">
        <v>0</v>
      </c>
      <c r="M32" s="10">
        <v>5</v>
      </c>
      <c r="N32" s="10">
        <v>4</v>
      </c>
      <c r="O32" s="10">
        <v>5</v>
      </c>
      <c r="P32" s="10">
        <v>0</v>
      </c>
      <c r="Q32" s="10">
        <v>0</v>
      </c>
      <c r="R32" s="10">
        <v>0</v>
      </c>
      <c r="S32" s="10">
        <v>3</v>
      </c>
      <c r="T32" s="10">
        <v>3</v>
      </c>
      <c r="U32" s="10">
        <v>1</v>
      </c>
      <c r="V32" s="10">
        <v>1</v>
      </c>
      <c r="W32" s="10">
        <v>2</v>
      </c>
      <c r="X32" s="10">
        <v>4</v>
      </c>
      <c r="Y32" s="10">
        <v>4</v>
      </c>
      <c r="Z32" s="10">
        <v>5</v>
      </c>
      <c r="AA32" s="10">
        <v>5</v>
      </c>
      <c r="AB32" s="10">
        <v>5</v>
      </c>
      <c r="AC32" s="10">
        <v>5</v>
      </c>
      <c r="AD32" s="10">
        <v>5</v>
      </c>
      <c r="AE32" s="10">
        <v>4</v>
      </c>
      <c r="AF32" s="10">
        <v>0</v>
      </c>
      <c r="AG32" s="10">
        <v>4</v>
      </c>
      <c r="AH32" s="10">
        <v>0</v>
      </c>
      <c r="AI32" s="10">
        <v>0</v>
      </c>
      <c r="AJ32" s="10">
        <v>0</v>
      </c>
      <c r="AK32" s="10">
        <v>0</v>
      </c>
      <c r="AL32" s="10">
        <v>4</v>
      </c>
      <c r="AM32" s="10">
        <v>0</v>
      </c>
      <c r="AN32" s="10">
        <v>0</v>
      </c>
      <c r="AO32" s="10">
        <v>5</v>
      </c>
      <c r="AP32" s="10">
        <v>0</v>
      </c>
      <c r="AQ32" s="10">
        <v>3</v>
      </c>
      <c r="AR32" s="10">
        <v>3</v>
      </c>
      <c r="AS32" s="10">
        <v>4</v>
      </c>
      <c r="AT32" s="10">
        <v>0</v>
      </c>
      <c r="AU32" s="10">
        <v>3</v>
      </c>
      <c r="AV32" s="10">
        <v>0</v>
      </c>
      <c r="AW32" s="10">
        <v>0</v>
      </c>
      <c r="AX32" s="10">
        <v>0</v>
      </c>
      <c r="AY32" s="10">
        <v>5</v>
      </c>
      <c r="AZ32" s="10">
        <v>0</v>
      </c>
      <c r="BA32" s="10">
        <v>4</v>
      </c>
      <c r="BB32" s="10">
        <v>3</v>
      </c>
      <c r="BC32" s="10">
        <v>0</v>
      </c>
      <c r="BD32" s="10">
        <v>4</v>
      </c>
      <c r="BE32" s="10">
        <v>0</v>
      </c>
      <c r="BF32" s="10">
        <v>4</v>
      </c>
      <c r="BG32" s="10">
        <v>0</v>
      </c>
      <c r="BH32" s="10">
        <v>4</v>
      </c>
      <c r="BI32" s="10">
        <v>0</v>
      </c>
      <c r="BJ32" s="10">
        <v>3</v>
      </c>
      <c r="BK32" s="10">
        <v>4</v>
      </c>
      <c r="BL32" s="10">
        <v>3</v>
      </c>
      <c r="BM32" s="10">
        <v>4</v>
      </c>
      <c r="BN32" s="10">
        <v>4</v>
      </c>
      <c r="BO32" s="10">
        <v>0</v>
      </c>
      <c r="BP32" s="10">
        <v>0</v>
      </c>
      <c r="BQ32" s="10">
        <v>4</v>
      </c>
      <c r="BR32" s="10">
        <v>5</v>
      </c>
      <c r="BS32" s="10">
        <v>5</v>
      </c>
      <c r="BT32" s="10">
        <v>4</v>
      </c>
      <c r="BU32" s="10">
        <v>0</v>
      </c>
      <c r="BV32" s="10">
        <v>0</v>
      </c>
      <c r="BW32" s="10">
        <v>4</v>
      </c>
      <c r="BX32" s="10">
        <v>0</v>
      </c>
      <c r="BY32" s="10">
        <v>0</v>
      </c>
      <c r="BZ32" s="10">
        <v>0</v>
      </c>
      <c r="CA32" s="10">
        <v>4</v>
      </c>
      <c r="CB32" s="10">
        <v>4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5</v>
      </c>
      <c r="CI32" s="10">
        <v>5</v>
      </c>
      <c r="CJ32" s="10">
        <v>0</v>
      </c>
      <c r="CK32" s="10">
        <v>4</v>
      </c>
      <c r="CL32" s="10">
        <v>5</v>
      </c>
      <c r="CM32" s="10">
        <v>0</v>
      </c>
      <c r="CN32" s="10">
        <v>0</v>
      </c>
      <c r="CO32" s="10">
        <v>0</v>
      </c>
      <c r="CP32" s="10">
        <v>4</v>
      </c>
      <c r="CQ32" s="10">
        <v>5</v>
      </c>
      <c r="CR32" s="10">
        <v>4</v>
      </c>
      <c r="CS32" s="10">
        <v>0</v>
      </c>
      <c r="CT32" s="10">
        <v>0</v>
      </c>
      <c r="CU32" s="10">
        <v>1</v>
      </c>
      <c r="CV32" s="10">
        <v>4</v>
      </c>
      <c r="CW32" s="8">
        <f t="shared" si="8"/>
        <v>17033</v>
      </c>
      <c r="CY32">
        <f t="shared" si="21"/>
        <v>6</v>
      </c>
      <c r="CZ32">
        <f t="shared" si="21"/>
        <v>6</v>
      </c>
      <c r="DA32">
        <f t="shared" si="21"/>
        <v>6</v>
      </c>
      <c r="DB32">
        <f t="shared" si="21"/>
        <v>1</v>
      </c>
      <c r="DC32">
        <f t="shared" si="21"/>
        <v>1</v>
      </c>
      <c r="DD32">
        <f t="shared" si="21"/>
        <v>1</v>
      </c>
      <c r="DE32">
        <f t="shared" si="21"/>
        <v>6</v>
      </c>
      <c r="DF32">
        <f t="shared" si="21"/>
        <v>5</v>
      </c>
      <c r="DG32">
        <f t="shared" si="21"/>
        <v>6</v>
      </c>
      <c r="DH32">
        <f t="shared" si="21"/>
        <v>1</v>
      </c>
      <c r="DI32">
        <f t="shared" si="21"/>
        <v>1</v>
      </c>
      <c r="DJ32">
        <f t="shared" si="21"/>
        <v>1</v>
      </c>
      <c r="DK32">
        <f t="shared" si="17"/>
        <v>4</v>
      </c>
      <c r="DL32">
        <f t="shared" si="17"/>
        <v>4</v>
      </c>
      <c r="DM32">
        <f t="shared" si="17"/>
        <v>2</v>
      </c>
      <c r="DN32">
        <f t="shared" si="17"/>
        <v>2</v>
      </c>
      <c r="DO32">
        <f t="shared" si="17"/>
        <v>3</v>
      </c>
      <c r="DP32">
        <f t="shared" si="17"/>
        <v>5</v>
      </c>
      <c r="DQ32">
        <f t="shared" si="17"/>
        <v>5</v>
      </c>
      <c r="DR32">
        <f t="shared" si="17"/>
        <v>6</v>
      </c>
      <c r="DS32">
        <f t="shared" si="17"/>
        <v>6</v>
      </c>
      <c r="DT32">
        <f t="shared" si="17"/>
        <v>6</v>
      </c>
      <c r="DU32">
        <f t="shared" si="17"/>
        <v>6</v>
      </c>
      <c r="DV32">
        <f t="shared" si="17"/>
        <v>6</v>
      </c>
      <c r="DW32">
        <f t="shared" si="17"/>
        <v>5</v>
      </c>
      <c r="DX32">
        <f t="shared" si="17"/>
        <v>1</v>
      </c>
      <c r="DY32">
        <f t="shared" si="17"/>
        <v>5</v>
      </c>
      <c r="DZ32">
        <f t="shared" si="17"/>
        <v>1</v>
      </c>
      <c r="EA32">
        <f t="shared" si="22"/>
        <v>1</v>
      </c>
      <c r="EB32">
        <f t="shared" si="22"/>
        <v>1</v>
      </c>
      <c r="EC32">
        <f t="shared" si="22"/>
        <v>1</v>
      </c>
      <c r="ED32">
        <f t="shared" si="18"/>
        <v>5</v>
      </c>
      <c r="EE32">
        <f t="shared" si="18"/>
        <v>1</v>
      </c>
      <c r="EF32">
        <f t="shared" si="18"/>
        <v>1</v>
      </c>
      <c r="EG32">
        <f t="shared" si="18"/>
        <v>6</v>
      </c>
      <c r="EH32">
        <f t="shared" si="18"/>
        <v>1</v>
      </c>
      <c r="EI32">
        <f t="shared" si="18"/>
        <v>4</v>
      </c>
      <c r="EJ32">
        <f t="shared" si="18"/>
        <v>4</v>
      </c>
      <c r="EK32">
        <f t="shared" si="18"/>
        <v>5</v>
      </c>
      <c r="EL32">
        <f t="shared" si="18"/>
        <v>1</v>
      </c>
      <c r="EM32">
        <f t="shared" si="18"/>
        <v>4</v>
      </c>
      <c r="EN32">
        <f t="shared" si="18"/>
        <v>1</v>
      </c>
      <c r="EO32">
        <f t="shared" si="18"/>
        <v>1</v>
      </c>
      <c r="EP32">
        <f t="shared" si="18"/>
        <v>1</v>
      </c>
      <c r="EQ32">
        <f t="shared" si="18"/>
        <v>6</v>
      </c>
      <c r="ER32">
        <f t="shared" si="18"/>
        <v>1</v>
      </c>
      <c r="ES32">
        <f t="shared" si="18"/>
        <v>5</v>
      </c>
      <c r="ET32">
        <f t="shared" si="19"/>
        <v>4</v>
      </c>
      <c r="EU32">
        <f t="shared" si="19"/>
        <v>1</v>
      </c>
      <c r="EV32">
        <f t="shared" si="19"/>
        <v>5</v>
      </c>
      <c r="EW32">
        <f t="shared" si="19"/>
        <v>1</v>
      </c>
      <c r="EX32">
        <f t="shared" si="19"/>
        <v>5</v>
      </c>
      <c r="EY32">
        <f t="shared" si="19"/>
        <v>1</v>
      </c>
      <c r="EZ32">
        <f t="shared" si="19"/>
        <v>5</v>
      </c>
      <c r="FA32">
        <f t="shared" si="19"/>
        <v>1</v>
      </c>
      <c r="FB32">
        <f t="shared" si="19"/>
        <v>4</v>
      </c>
      <c r="FC32">
        <f t="shared" si="19"/>
        <v>5</v>
      </c>
      <c r="FD32">
        <f t="shared" si="19"/>
        <v>4</v>
      </c>
      <c r="FE32">
        <f t="shared" si="19"/>
        <v>5</v>
      </c>
      <c r="FF32">
        <f t="shared" si="19"/>
        <v>5</v>
      </c>
      <c r="FG32">
        <f t="shared" si="19"/>
        <v>1</v>
      </c>
      <c r="FH32">
        <f t="shared" si="19"/>
        <v>1</v>
      </c>
      <c r="FI32">
        <f t="shared" si="19"/>
        <v>5</v>
      </c>
      <c r="FJ32">
        <f t="shared" si="20"/>
        <v>6</v>
      </c>
      <c r="FK32">
        <f t="shared" si="20"/>
        <v>6</v>
      </c>
      <c r="FL32">
        <f t="shared" si="20"/>
        <v>5</v>
      </c>
      <c r="FM32">
        <f t="shared" si="20"/>
        <v>1</v>
      </c>
      <c r="FN32">
        <f t="shared" si="20"/>
        <v>1</v>
      </c>
      <c r="FO32">
        <f t="shared" si="20"/>
        <v>5</v>
      </c>
      <c r="FP32">
        <f t="shared" si="20"/>
        <v>1</v>
      </c>
      <c r="FQ32">
        <f t="shared" si="20"/>
        <v>1</v>
      </c>
      <c r="FR32">
        <f t="shared" si="20"/>
        <v>1</v>
      </c>
      <c r="FS32">
        <f t="shared" si="20"/>
        <v>5</v>
      </c>
      <c r="FT32">
        <f t="shared" si="23"/>
        <v>5</v>
      </c>
      <c r="FU32">
        <f t="shared" si="23"/>
        <v>1</v>
      </c>
      <c r="FV32">
        <f t="shared" si="23"/>
        <v>1</v>
      </c>
      <c r="FW32">
        <f t="shared" si="23"/>
        <v>1</v>
      </c>
      <c r="FX32">
        <f t="shared" si="23"/>
        <v>1</v>
      </c>
      <c r="FY32">
        <f t="shared" si="23"/>
        <v>1</v>
      </c>
      <c r="FZ32">
        <f t="shared" si="23"/>
        <v>6</v>
      </c>
      <c r="GA32">
        <f t="shared" si="15"/>
        <v>6</v>
      </c>
      <c r="GB32">
        <f t="shared" si="15"/>
        <v>1</v>
      </c>
      <c r="GC32">
        <f t="shared" si="15"/>
        <v>5</v>
      </c>
      <c r="GD32">
        <f t="shared" si="15"/>
        <v>6</v>
      </c>
      <c r="GE32">
        <f t="shared" si="15"/>
        <v>1</v>
      </c>
      <c r="GF32">
        <f t="shared" si="15"/>
        <v>1</v>
      </c>
      <c r="GG32">
        <f t="shared" si="15"/>
        <v>1</v>
      </c>
      <c r="GH32">
        <f t="shared" si="15"/>
        <v>5</v>
      </c>
      <c r="GI32">
        <f t="shared" si="14"/>
        <v>6</v>
      </c>
      <c r="GJ32">
        <f t="shared" si="14"/>
        <v>5</v>
      </c>
      <c r="GK32">
        <f t="shared" si="14"/>
        <v>1</v>
      </c>
      <c r="GL32">
        <f t="shared" si="14"/>
        <v>1</v>
      </c>
      <c r="GM32">
        <f t="shared" si="14"/>
        <v>2</v>
      </c>
      <c r="GN32">
        <f t="shared" si="14"/>
        <v>5</v>
      </c>
      <c r="GO32">
        <f t="shared" si="16"/>
        <v>17033</v>
      </c>
    </row>
    <row r="33" spans="1:197" x14ac:dyDescent="0.3">
      <c r="A33" s="10" t="s">
        <v>145</v>
      </c>
      <c r="B33" s="15">
        <v>627</v>
      </c>
      <c r="C33" s="16">
        <v>5</v>
      </c>
      <c r="D33" s="16">
        <v>2.5</v>
      </c>
      <c r="E33" s="15">
        <v>28</v>
      </c>
      <c r="F33" s="17">
        <f t="shared" si="5"/>
        <v>11.196428571428571</v>
      </c>
      <c r="G33" s="10">
        <v>5</v>
      </c>
      <c r="H33" s="10">
        <v>5</v>
      </c>
      <c r="I33" s="10">
        <v>5</v>
      </c>
      <c r="J33" s="10">
        <v>0</v>
      </c>
      <c r="K33" s="10">
        <v>0</v>
      </c>
      <c r="L33" s="10">
        <v>0</v>
      </c>
      <c r="M33" s="10">
        <v>5</v>
      </c>
      <c r="N33" s="10">
        <v>4</v>
      </c>
      <c r="O33" s="10">
        <v>5</v>
      </c>
      <c r="P33" s="10">
        <v>0</v>
      </c>
      <c r="Q33" s="10">
        <v>0</v>
      </c>
      <c r="R33" s="10">
        <v>0</v>
      </c>
      <c r="S33" s="10">
        <v>3</v>
      </c>
      <c r="T33" s="10">
        <v>3</v>
      </c>
      <c r="U33" s="10">
        <v>1</v>
      </c>
      <c r="V33" s="10">
        <v>1</v>
      </c>
      <c r="W33" s="10">
        <v>2</v>
      </c>
      <c r="X33" s="10">
        <v>4</v>
      </c>
      <c r="Y33" s="10">
        <v>4</v>
      </c>
      <c r="Z33" s="10">
        <v>5</v>
      </c>
      <c r="AA33" s="10">
        <v>5</v>
      </c>
      <c r="AB33" s="10">
        <v>5</v>
      </c>
      <c r="AC33" s="10">
        <v>5</v>
      </c>
      <c r="AD33" s="10">
        <v>5</v>
      </c>
      <c r="AE33" s="10">
        <v>4</v>
      </c>
      <c r="AF33" s="10">
        <v>0</v>
      </c>
      <c r="AG33" s="10">
        <v>4</v>
      </c>
      <c r="AH33" s="10">
        <v>0</v>
      </c>
      <c r="AI33" s="10">
        <v>0</v>
      </c>
      <c r="AJ33" s="10">
        <v>0</v>
      </c>
      <c r="AK33" s="10">
        <v>0</v>
      </c>
      <c r="AL33" s="10">
        <v>4</v>
      </c>
      <c r="AM33" s="10">
        <v>0</v>
      </c>
      <c r="AN33" s="10">
        <v>0</v>
      </c>
      <c r="AO33" s="10">
        <v>5</v>
      </c>
      <c r="AP33" s="10">
        <v>0</v>
      </c>
      <c r="AQ33" s="10">
        <v>3</v>
      </c>
      <c r="AR33" s="10">
        <v>3</v>
      </c>
      <c r="AS33" s="10">
        <v>4</v>
      </c>
      <c r="AT33" s="10">
        <v>0</v>
      </c>
      <c r="AU33" s="10">
        <v>3</v>
      </c>
      <c r="AV33" s="10">
        <v>0</v>
      </c>
      <c r="AW33" s="10">
        <v>0</v>
      </c>
      <c r="AX33" s="10">
        <v>0</v>
      </c>
      <c r="AY33" s="10">
        <v>5</v>
      </c>
      <c r="AZ33" s="10">
        <v>0</v>
      </c>
      <c r="BA33" s="10">
        <v>4</v>
      </c>
      <c r="BB33" s="10">
        <v>3</v>
      </c>
      <c r="BC33" s="10">
        <v>0</v>
      </c>
      <c r="BD33" s="10">
        <v>4</v>
      </c>
      <c r="BE33" s="10">
        <v>0</v>
      </c>
      <c r="BF33" s="10">
        <v>4</v>
      </c>
      <c r="BG33" s="10">
        <v>0</v>
      </c>
      <c r="BH33" s="10">
        <v>4</v>
      </c>
      <c r="BI33" s="10">
        <v>0</v>
      </c>
      <c r="BJ33" s="10">
        <v>3</v>
      </c>
      <c r="BK33" s="10">
        <v>4</v>
      </c>
      <c r="BL33" s="10">
        <v>3</v>
      </c>
      <c r="BM33" s="10">
        <v>4</v>
      </c>
      <c r="BN33" s="10">
        <v>4</v>
      </c>
      <c r="BO33" s="10">
        <v>0</v>
      </c>
      <c r="BP33" s="10">
        <v>0</v>
      </c>
      <c r="BQ33" s="10">
        <v>4</v>
      </c>
      <c r="BR33" s="10">
        <v>5</v>
      </c>
      <c r="BS33" s="10">
        <v>5</v>
      </c>
      <c r="BT33" s="10">
        <v>4</v>
      </c>
      <c r="BU33" s="10">
        <v>0</v>
      </c>
      <c r="BV33" s="10">
        <v>0</v>
      </c>
      <c r="BW33" s="10">
        <v>0</v>
      </c>
      <c r="BX33" s="10">
        <v>4</v>
      </c>
      <c r="BY33" s="10">
        <v>0</v>
      </c>
      <c r="BZ33" s="10">
        <v>0</v>
      </c>
      <c r="CA33" s="10">
        <v>4</v>
      </c>
      <c r="CB33" s="10">
        <v>4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5</v>
      </c>
      <c r="CI33" s="10">
        <v>5</v>
      </c>
      <c r="CJ33" s="10">
        <v>0</v>
      </c>
      <c r="CK33" s="10">
        <v>4</v>
      </c>
      <c r="CL33" s="10">
        <v>5</v>
      </c>
      <c r="CM33" s="10">
        <v>0</v>
      </c>
      <c r="CN33" s="10">
        <v>0</v>
      </c>
      <c r="CO33" s="10">
        <v>0</v>
      </c>
      <c r="CP33" s="10">
        <v>4</v>
      </c>
      <c r="CQ33" s="10">
        <v>5</v>
      </c>
      <c r="CR33" s="10">
        <v>4</v>
      </c>
      <c r="CS33" s="10">
        <v>0</v>
      </c>
      <c r="CT33" s="10">
        <v>0</v>
      </c>
      <c r="CU33" s="10">
        <v>1</v>
      </c>
      <c r="CV33" s="10">
        <v>4</v>
      </c>
      <c r="CW33" s="8">
        <f t="shared" si="8"/>
        <v>11196</v>
      </c>
      <c r="CY33">
        <f t="shared" si="21"/>
        <v>6</v>
      </c>
      <c r="CZ33">
        <f t="shared" si="21"/>
        <v>6</v>
      </c>
      <c r="DA33">
        <f t="shared" si="21"/>
        <v>6</v>
      </c>
      <c r="DB33">
        <f t="shared" si="21"/>
        <v>1</v>
      </c>
      <c r="DC33">
        <f t="shared" si="21"/>
        <v>1</v>
      </c>
      <c r="DD33">
        <f t="shared" si="21"/>
        <v>1</v>
      </c>
      <c r="DE33">
        <f t="shared" si="21"/>
        <v>6</v>
      </c>
      <c r="DF33">
        <f t="shared" si="21"/>
        <v>5</v>
      </c>
      <c r="DG33">
        <f t="shared" si="21"/>
        <v>6</v>
      </c>
      <c r="DH33">
        <f t="shared" si="21"/>
        <v>1</v>
      </c>
      <c r="DI33">
        <f t="shared" si="21"/>
        <v>1</v>
      </c>
      <c r="DJ33">
        <f t="shared" si="21"/>
        <v>1</v>
      </c>
      <c r="DK33">
        <f t="shared" si="17"/>
        <v>4</v>
      </c>
      <c r="DL33">
        <f t="shared" si="17"/>
        <v>4</v>
      </c>
      <c r="DM33">
        <f t="shared" si="17"/>
        <v>2</v>
      </c>
      <c r="DN33">
        <f t="shared" si="17"/>
        <v>2</v>
      </c>
      <c r="DO33">
        <f t="shared" si="17"/>
        <v>3</v>
      </c>
      <c r="DP33">
        <f t="shared" si="17"/>
        <v>5</v>
      </c>
      <c r="DQ33">
        <f t="shared" si="17"/>
        <v>5</v>
      </c>
      <c r="DR33">
        <f t="shared" si="17"/>
        <v>6</v>
      </c>
      <c r="DS33">
        <f t="shared" si="17"/>
        <v>6</v>
      </c>
      <c r="DT33">
        <f t="shared" si="17"/>
        <v>6</v>
      </c>
      <c r="DU33">
        <f t="shared" si="17"/>
        <v>6</v>
      </c>
      <c r="DV33">
        <f t="shared" si="17"/>
        <v>6</v>
      </c>
      <c r="DW33">
        <f t="shared" si="17"/>
        <v>5</v>
      </c>
      <c r="DX33">
        <f t="shared" si="17"/>
        <v>1</v>
      </c>
      <c r="DY33">
        <f t="shared" si="17"/>
        <v>5</v>
      </c>
      <c r="DZ33">
        <f t="shared" si="17"/>
        <v>1</v>
      </c>
      <c r="EA33">
        <f t="shared" si="22"/>
        <v>1</v>
      </c>
      <c r="EB33">
        <f t="shared" si="22"/>
        <v>1</v>
      </c>
      <c r="EC33">
        <f t="shared" si="22"/>
        <v>1</v>
      </c>
      <c r="ED33">
        <f t="shared" si="18"/>
        <v>5</v>
      </c>
      <c r="EE33">
        <f t="shared" si="18"/>
        <v>1</v>
      </c>
      <c r="EF33">
        <f t="shared" si="18"/>
        <v>1</v>
      </c>
      <c r="EG33">
        <f t="shared" si="18"/>
        <v>6</v>
      </c>
      <c r="EH33">
        <f t="shared" si="18"/>
        <v>1</v>
      </c>
      <c r="EI33">
        <f t="shared" si="18"/>
        <v>4</v>
      </c>
      <c r="EJ33">
        <f t="shared" si="18"/>
        <v>4</v>
      </c>
      <c r="EK33">
        <f t="shared" si="18"/>
        <v>5</v>
      </c>
      <c r="EL33">
        <f t="shared" si="18"/>
        <v>1</v>
      </c>
      <c r="EM33">
        <f t="shared" si="18"/>
        <v>4</v>
      </c>
      <c r="EN33">
        <f t="shared" si="18"/>
        <v>1</v>
      </c>
      <c r="EO33">
        <f t="shared" si="18"/>
        <v>1</v>
      </c>
      <c r="EP33">
        <f t="shared" si="18"/>
        <v>1</v>
      </c>
      <c r="EQ33">
        <f t="shared" si="18"/>
        <v>6</v>
      </c>
      <c r="ER33">
        <f t="shared" si="18"/>
        <v>1</v>
      </c>
      <c r="ES33">
        <f t="shared" si="18"/>
        <v>5</v>
      </c>
      <c r="ET33">
        <f t="shared" si="19"/>
        <v>4</v>
      </c>
      <c r="EU33">
        <f t="shared" si="19"/>
        <v>1</v>
      </c>
      <c r="EV33">
        <f t="shared" si="19"/>
        <v>5</v>
      </c>
      <c r="EW33">
        <f t="shared" si="19"/>
        <v>1</v>
      </c>
      <c r="EX33">
        <f t="shared" si="19"/>
        <v>5</v>
      </c>
      <c r="EY33">
        <f t="shared" si="19"/>
        <v>1</v>
      </c>
      <c r="EZ33">
        <f t="shared" si="19"/>
        <v>5</v>
      </c>
      <c r="FA33">
        <f t="shared" si="19"/>
        <v>1</v>
      </c>
      <c r="FB33">
        <f t="shared" si="19"/>
        <v>4</v>
      </c>
      <c r="FC33">
        <f t="shared" si="19"/>
        <v>5</v>
      </c>
      <c r="FD33">
        <f t="shared" si="19"/>
        <v>4</v>
      </c>
      <c r="FE33">
        <f t="shared" si="19"/>
        <v>5</v>
      </c>
      <c r="FF33">
        <f t="shared" si="19"/>
        <v>5</v>
      </c>
      <c r="FG33">
        <f t="shared" si="19"/>
        <v>1</v>
      </c>
      <c r="FH33">
        <f t="shared" si="19"/>
        <v>1</v>
      </c>
      <c r="FI33">
        <f t="shared" si="19"/>
        <v>5</v>
      </c>
      <c r="FJ33">
        <f t="shared" si="20"/>
        <v>6</v>
      </c>
      <c r="FK33">
        <f t="shared" si="20"/>
        <v>6</v>
      </c>
      <c r="FL33">
        <f t="shared" si="20"/>
        <v>5</v>
      </c>
      <c r="FM33">
        <f t="shared" si="20"/>
        <v>1</v>
      </c>
      <c r="FN33">
        <f t="shared" si="20"/>
        <v>1</v>
      </c>
      <c r="FO33">
        <f t="shared" si="20"/>
        <v>1</v>
      </c>
      <c r="FP33">
        <f t="shared" si="20"/>
        <v>5</v>
      </c>
      <c r="FQ33">
        <f t="shared" si="20"/>
        <v>1</v>
      </c>
      <c r="FR33">
        <f t="shared" si="20"/>
        <v>1</v>
      </c>
      <c r="FS33">
        <f t="shared" si="20"/>
        <v>5</v>
      </c>
      <c r="FT33">
        <f t="shared" si="23"/>
        <v>5</v>
      </c>
      <c r="FU33">
        <f t="shared" si="23"/>
        <v>1</v>
      </c>
      <c r="FV33">
        <f t="shared" si="23"/>
        <v>1</v>
      </c>
      <c r="FW33">
        <f t="shared" si="23"/>
        <v>1</v>
      </c>
      <c r="FX33">
        <f t="shared" si="23"/>
        <v>1</v>
      </c>
      <c r="FY33">
        <f t="shared" si="23"/>
        <v>1</v>
      </c>
      <c r="FZ33">
        <f t="shared" si="23"/>
        <v>6</v>
      </c>
      <c r="GA33">
        <f t="shared" si="15"/>
        <v>6</v>
      </c>
      <c r="GB33">
        <f t="shared" si="15"/>
        <v>1</v>
      </c>
      <c r="GC33">
        <f t="shared" si="15"/>
        <v>5</v>
      </c>
      <c r="GD33">
        <f t="shared" si="15"/>
        <v>6</v>
      </c>
      <c r="GE33">
        <f t="shared" si="15"/>
        <v>1</v>
      </c>
      <c r="GF33">
        <f t="shared" si="15"/>
        <v>1</v>
      </c>
      <c r="GG33">
        <f t="shared" si="15"/>
        <v>1</v>
      </c>
      <c r="GH33">
        <f t="shared" si="15"/>
        <v>5</v>
      </c>
      <c r="GI33">
        <f t="shared" si="14"/>
        <v>6</v>
      </c>
      <c r="GJ33">
        <f t="shared" si="14"/>
        <v>5</v>
      </c>
      <c r="GK33">
        <f t="shared" si="14"/>
        <v>1</v>
      </c>
      <c r="GL33">
        <f t="shared" si="14"/>
        <v>1</v>
      </c>
      <c r="GM33">
        <f t="shared" si="14"/>
        <v>2</v>
      </c>
      <c r="GN33">
        <f t="shared" si="14"/>
        <v>5</v>
      </c>
      <c r="GO33">
        <f t="shared" si="16"/>
        <v>11196</v>
      </c>
    </row>
    <row r="34" spans="1:197" x14ac:dyDescent="0.3">
      <c r="A34" s="10" t="s">
        <v>146</v>
      </c>
      <c r="B34" s="10">
        <v>902</v>
      </c>
      <c r="C34" s="11">
        <v>20</v>
      </c>
      <c r="D34" s="11">
        <v>20</v>
      </c>
      <c r="E34" s="10">
        <v>28</v>
      </c>
      <c r="F34" s="17">
        <f t="shared" si="5"/>
        <v>32.214285714285715</v>
      </c>
      <c r="G34" s="10">
        <v>5</v>
      </c>
      <c r="H34" s="10">
        <v>6</v>
      </c>
      <c r="I34" s="10">
        <v>5</v>
      </c>
      <c r="J34" s="10">
        <v>3</v>
      </c>
      <c r="K34" s="10">
        <v>0</v>
      </c>
      <c r="L34" s="10">
        <v>0</v>
      </c>
      <c r="M34" s="10">
        <v>0</v>
      </c>
      <c r="N34" s="10">
        <v>4</v>
      </c>
      <c r="O34" s="10">
        <v>0</v>
      </c>
      <c r="P34" s="10">
        <v>5</v>
      </c>
      <c r="Q34" s="10">
        <v>3</v>
      </c>
      <c r="R34" s="10">
        <v>4</v>
      </c>
      <c r="S34" s="10">
        <v>0</v>
      </c>
      <c r="T34" s="10">
        <v>0</v>
      </c>
      <c r="U34" s="10">
        <v>4</v>
      </c>
      <c r="V34" s="10">
        <v>3</v>
      </c>
      <c r="W34" s="10">
        <v>0</v>
      </c>
      <c r="X34" s="10">
        <v>4</v>
      </c>
      <c r="Y34" s="10">
        <v>4</v>
      </c>
      <c r="Z34" s="10">
        <v>6</v>
      </c>
      <c r="AA34" s="10">
        <v>4</v>
      </c>
      <c r="AB34" s="10">
        <v>5</v>
      </c>
      <c r="AC34" s="10">
        <v>5</v>
      </c>
      <c r="AD34" s="10">
        <v>4</v>
      </c>
      <c r="AE34" s="10">
        <v>4</v>
      </c>
      <c r="AF34" s="10">
        <v>0</v>
      </c>
      <c r="AG34" s="10">
        <v>2</v>
      </c>
      <c r="AH34" s="10">
        <v>4</v>
      </c>
      <c r="AI34" s="10">
        <v>3</v>
      </c>
      <c r="AJ34" s="10">
        <v>0</v>
      </c>
      <c r="AK34" s="10">
        <v>3</v>
      </c>
      <c r="AL34" s="10">
        <v>4</v>
      </c>
      <c r="AM34" s="10">
        <v>0</v>
      </c>
      <c r="AN34" s="10">
        <v>0</v>
      </c>
      <c r="AO34" s="10">
        <v>5</v>
      </c>
      <c r="AP34" s="10">
        <v>4</v>
      </c>
      <c r="AQ34" s="10">
        <v>3</v>
      </c>
      <c r="AR34" s="10">
        <v>3</v>
      </c>
      <c r="AS34" s="10">
        <v>0</v>
      </c>
      <c r="AT34" s="10">
        <v>4</v>
      </c>
      <c r="AU34" s="10">
        <v>3</v>
      </c>
      <c r="AV34" s="10">
        <v>3</v>
      </c>
      <c r="AW34" s="10">
        <v>3</v>
      </c>
      <c r="AX34" s="10">
        <v>0</v>
      </c>
      <c r="AY34" s="10">
        <v>0</v>
      </c>
      <c r="AZ34" s="10">
        <v>6</v>
      </c>
      <c r="BA34" s="10">
        <v>5</v>
      </c>
      <c r="BB34" s="10">
        <v>4</v>
      </c>
      <c r="BC34" s="10">
        <v>0</v>
      </c>
      <c r="BD34" s="10">
        <v>4</v>
      </c>
      <c r="BE34" s="10">
        <v>3</v>
      </c>
      <c r="BF34" s="10">
        <v>4</v>
      </c>
      <c r="BG34" s="10">
        <v>0</v>
      </c>
      <c r="BH34" s="10">
        <v>4</v>
      </c>
      <c r="BI34" s="10">
        <v>4</v>
      </c>
      <c r="BJ34" s="10">
        <v>4</v>
      </c>
      <c r="BK34" s="10">
        <v>5</v>
      </c>
      <c r="BL34" s="10">
        <v>3</v>
      </c>
      <c r="BM34" s="10">
        <v>6</v>
      </c>
      <c r="BN34" s="10">
        <v>4</v>
      </c>
      <c r="BO34" s="10">
        <v>0</v>
      </c>
      <c r="BP34" s="10">
        <v>0</v>
      </c>
      <c r="BQ34" s="10">
        <v>0</v>
      </c>
      <c r="BR34" s="10">
        <v>4</v>
      </c>
      <c r="BS34" s="10">
        <v>0</v>
      </c>
      <c r="BT34" s="10">
        <v>0</v>
      </c>
      <c r="BU34" s="10">
        <v>0</v>
      </c>
      <c r="BV34" s="10">
        <v>0</v>
      </c>
      <c r="BW34" s="10">
        <v>4</v>
      </c>
      <c r="BX34" s="10">
        <v>4</v>
      </c>
      <c r="BY34" s="10">
        <v>0</v>
      </c>
      <c r="BZ34" s="10">
        <v>0</v>
      </c>
      <c r="CA34" s="10">
        <v>4</v>
      </c>
      <c r="CB34" s="10">
        <v>4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5</v>
      </c>
      <c r="CI34" s="10">
        <v>6</v>
      </c>
      <c r="CJ34" s="10">
        <v>0</v>
      </c>
      <c r="CK34" s="10">
        <v>4</v>
      </c>
      <c r="CL34" s="10">
        <v>3</v>
      </c>
      <c r="CM34" s="10">
        <v>4</v>
      </c>
      <c r="CN34" s="10">
        <v>5</v>
      </c>
      <c r="CO34" s="10">
        <v>0</v>
      </c>
      <c r="CP34" s="10">
        <v>4</v>
      </c>
      <c r="CQ34" s="10">
        <v>5</v>
      </c>
      <c r="CR34" s="10">
        <v>0</v>
      </c>
      <c r="CS34" s="10">
        <v>0</v>
      </c>
      <c r="CT34" s="10">
        <v>4</v>
      </c>
      <c r="CU34" s="10">
        <v>3</v>
      </c>
      <c r="CV34" s="10">
        <v>4</v>
      </c>
      <c r="CW34" s="8">
        <f t="shared" si="8"/>
        <v>32214</v>
      </c>
      <c r="CY34">
        <f t="shared" si="21"/>
        <v>6</v>
      </c>
      <c r="CZ34">
        <f t="shared" si="21"/>
        <v>7</v>
      </c>
      <c r="DA34">
        <f t="shared" si="21"/>
        <v>6</v>
      </c>
      <c r="DB34">
        <f t="shared" si="21"/>
        <v>4</v>
      </c>
      <c r="DC34">
        <f t="shared" si="21"/>
        <v>1</v>
      </c>
      <c r="DD34">
        <f t="shared" si="21"/>
        <v>1</v>
      </c>
      <c r="DE34">
        <f t="shared" si="21"/>
        <v>1</v>
      </c>
      <c r="DF34">
        <f t="shared" si="21"/>
        <v>5</v>
      </c>
      <c r="DG34">
        <f t="shared" si="21"/>
        <v>1</v>
      </c>
      <c r="DH34">
        <f t="shared" si="21"/>
        <v>6</v>
      </c>
      <c r="DI34">
        <f t="shared" si="21"/>
        <v>4</v>
      </c>
      <c r="DJ34">
        <f t="shared" si="21"/>
        <v>5</v>
      </c>
      <c r="DK34">
        <f t="shared" si="17"/>
        <v>1</v>
      </c>
      <c r="DL34">
        <f t="shared" si="17"/>
        <v>1</v>
      </c>
      <c r="DM34">
        <f t="shared" si="17"/>
        <v>5</v>
      </c>
      <c r="DN34">
        <f t="shared" si="17"/>
        <v>4</v>
      </c>
      <c r="DO34">
        <f t="shared" si="17"/>
        <v>1</v>
      </c>
      <c r="DP34">
        <f t="shared" si="17"/>
        <v>5</v>
      </c>
      <c r="DQ34">
        <f t="shared" si="17"/>
        <v>5</v>
      </c>
      <c r="DR34">
        <f t="shared" si="17"/>
        <v>7</v>
      </c>
      <c r="DS34">
        <f t="shared" si="17"/>
        <v>5</v>
      </c>
      <c r="DT34">
        <f t="shared" si="17"/>
        <v>6</v>
      </c>
      <c r="DU34">
        <f t="shared" si="17"/>
        <v>6</v>
      </c>
      <c r="DV34">
        <f t="shared" si="17"/>
        <v>5</v>
      </c>
      <c r="DW34">
        <f t="shared" si="17"/>
        <v>5</v>
      </c>
      <c r="DX34">
        <f t="shared" si="17"/>
        <v>1</v>
      </c>
      <c r="DY34">
        <f t="shared" si="17"/>
        <v>3</v>
      </c>
      <c r="DZ34">
        <f t="shared" si="17"/>
        <v>5</v>
      </c>
      <c r="EA34">
        <f t="shared" si="22"/>
        <v>4</v>
      </c>
      <c r="EB34">
        <f t="shared" si="22"/>
        <v>1</v>
      </c>
      <c r="EC34">
        <f t="shared" si="22"/>
        <v>4</v>
      </c>
      <c r="ED34">
        <f t="shared" si="18"/>
        <v>5</v>
      </c>
      <c r="EE34">
        <f t="shared" si="18"/>
        <v>1</v>
      </c>
      <c r="EF34">
        <f t="shared" si="18"/>
        <v>1</v>
      </c>
      <c r="EG34">
        <f t="shared" si="18"/>
        <v>6</v>
      </c>
      <c r="EH34">
        <f t="shared" si="18"/>
        <v>5</v>
      </c>
      <c r="EI34">
        <f t="shared" si="18"/>
        <v>4</v>
      </c>
      <c r="EJ34">
        <f t="shared" si="18"/>
        <v>4</v>
      </c>
      <c r="EK34">
        <f t="shared" si="18"/>
        <v>1</v>
      </c>
      <c r="EL34">
        <f t="shared" si="18"/>
        <v>5</v>
      </c>
      <c r="EM34">
        <f t="shared" si="18"/>
        <v>4</v>
      </c>
      <c r="EN34">
        <f t="shared" si="18"/>
        <v>4</v>
      </c>
      <c r="EO34">
        <f t="shared" si="18"/>
        <v>4</v>
      </c>
      <c r="EP34">
        <f t="shared" si="18"/>
        <v>1</v>
      </c>
      <c r="EQ34">
        <f t="shared" si="18"/>
        <v>1</v>
      </c>
      <c r="ER34">
        <f t="shared" si="18"/>
        <v>7</v>
      </c>
      <c r="ES34">
        <f t="shared" si="18"/>
        <v>6</v>
      </c>
      <c r="ET34">
        <f t="shared" si="19"/>
        <v>5</v>
      </c>
      <c r="EU34">
        <f t="shared" si="19"/>
        <v>1</v>
      </c>
      <c r="EV34">
        <f t="shared" si="19"/>
        <v>5</v>
      </c>
      <c r="EW34">
        <f t="shared" si="19"/>
        <v>4</v>
      </c>
      <c r="EX34">
        <f t="shared" si="19"/>
        <v>5</v>
      </c>
      <c r="EY34">
        <f t="shared" si="19"/>
        <v>1</v>
      </c>
      <c r="EZ34">
        <f t="shared" si="19"/>
        <v>5</v>
      </c>
      <c r="FA34">
        <f t="shared" si="19"/>
        <v>5</v>
      </c>
      <c r="FB34">
        <f t="shared" si="19"/>
        <v>5</v>
      </c>
      <c r="FC34">
        <f t="shared" si="19"/>
        <v>6</v>
      </c>
      <c r="FD34">
        <f t="shared" si="19"/>
        <v>4</v>
      </c>
      <c r="FE34">
        <f t="shared" si="19"/>
        <v>7</v>
      </c>
      <c r="FF34">
        <f t="shared" si="19"/>
        <v>5</v>
      </c>
      <c r="FG34">
        <f t="shared" si="19"/>
        <v>1</v>
      </c>
      <c r="FH34">
        <f t="shared" si="19"/>
        <v>1</v>
      </c>
      <c r="FI34">
        <f t="shared" si="19"/>
        <v>1</v>
      </c>
      <c r="FJ34">
        <f t="shared" si="20"/>
        <v>5</v>
      </c>
      <c r="FK34">
        <f t="shared" si="20"/>
        <v>1</v>
      </c>
      <c r="FL34">
        <f t="shared" si="20"/>
        <v>1</v>
      </c>
      <c r="FM34">
        <f t="shared" si="20"/>
        <v>1</v>
      </c>
      <c r="FN34">
        <f t="shared" si="20"/>
        <v>1</v>
      </c>
      <c r="FO34">
        <f t="shared" si="20"/>
        <v>5</v>
      </c>
      <c r="FP34">
        <f t="shared" si="20"/>
        <v>5</v>
      </c>
      <c r="FQ34">
        <f t="shared" si="20"/>
        <v>1</v>
      </c>
      <c r="FR34">
        <f t="shared" si="20"/>
        <v>1</v>
      </c>
      <c r="FS34">
        <f t="shared" si="20"/>
        <v>5</v>
      </c>
      <c r="FT34">
        <f t="shared" si="23"/>
        <v>5</v>
      </c>
      <c r="FU34">
        <f t="shared" si="23"/>
        <v>1</v>
      </c>
      <c r="FV34">
        <f t="shared" si="23"/>
        <v>1</v>
      </c>
      <c r="FW34">
        <f t="shared" si="23"/>
        <v>1</v>
      </c>
      <c r="FX34">
        <f t="shared" si="23"/>
        <v>1</v>
      </c>
      <c r="FY34">
        <f t="shared" si="23"/>
        <v>1</v>
      </c>
      <c r="FZ34">
        <f t="shared" si="23"/>
        <v>6</v>
      </c>
      <c r="GA34">
        <f t="shared" si="15"/>
        <v>7</v>
      </c>
      <c r="GB34">
        <f t="shared" si="15"/>
        <v>1</v>
      </c>
      <c r="GC34">
        <f t="shared" si="15"/>
        <v>5</v>
      </c>
      <c r="GD34">
        <f t="shared" si="15"/>
        <v>4</v>
      </c>
      <c r="GE34">
        <f t="shared" si="15"/>
        <v>5</v>
      </c>
      <c r="GF34">
        <f t="shared" si="15"/>
        <v>6</v>
      </c>
      <c r="GG34">
        <f t="shared" si="15"/>
        <v>1</v>
      </c>
      <c r="GH34">
        <f t="shared" si="15"/>
        <v>5</v>
      </c>
      <c r="GI34">
        <f t="shared" si="14"/>
        <v>6</v>
      </c>
      <c r="GJ34">
        <f t="shared" si="14"/>
        <v>1</v>
      </c>
      <c r="GK34">
        <f t="shared" si="14"/>
        <v>1</v>
      </c>
      <c r="GL34">
        <f t="shared" si="14"/>
        <v>5</v>
      </c>
      <c r="GM34">
        <f t="shared" si="14"/>
        <v>4</v>
      </c>
      <c r="GN34">
        <f t="shared" si="14"/>
        <v>5</v>
      </c>
      <c r="GO34">
        <f t="shared" si="16"/>
        <v>32214</v>
      </c>
    </row>
    <row r="35" spans="1:197" x14ac:dyDescent="0.3">
      <c r="A35" s="10" t="s">
        <v>147</v>
      </c>
      <c r="B35" s="10">
        <v>727</v>
      </c>
      <c r="C35" s="11">
        <v>25</v>
      </c>
      <c r="D35" s="11">
        <v>25</v>
      </c>
      <c r="E35" s="10">
        <v>30</v>
      </c>
      <c r="F35" s="17">
        <f t="shared" si="5"/>
        <v>24.233333333333334</v>
      </c>
      <c r="G35" s="10">
        <v>4</v>
      </c>
      <c r="H35" s="10">
        <v>5</v>
      </c>
      <c r="I35" s="10">
        <v>5</v>
      </c>
      <c r="J35" s="10">
        <v>2</v>
      </c>
      <c r="K35" s="10">
        <v>0</v>
      </c>
      <c r="L35" s="10">
        <v>2</v>
      </c>
      <c r="M35" s="10">
        <v>0</v>
      </c>
      <c r="N35" s="10">
        <v>5</v>
      </c>
      <c r="O35" s="10">
        <v>5</v>
      </c>
      <c r="P35" s="10">
        <v>4</v>
      </c>
      <c r="Q35" s="10">
        <v>2</v>
      </c>
      <c r="R35" s="10">
        <v>2</v>
      </c>
      <c r="S35" s="10">
        <v>2</v>
      </c>
      <c r="T35" s="10">
        <v>0</v>
      </c>
      <c r="U35" s="10">
        <v>5</v>
      </c>
      <c r="V35" s="10">
        <v>4</v>
      </c>
      <c r="W35" s="10">
        <v>2</v>
      </c>
      <c r="X35" s="10">
        <v>4</v>
      </c>
      <c r="Y35" s="10">
        <v>0</v>
      </c>
      <c r="Z35" s="10">
        <v>5</v>
      </c>
      <c r="AA35" s="10">
        <v>5</v>
      </c>
      <c r="AB35" s="10">
        <v>5</v>
      </c>
      <c r="AC35" s="10">
        <v>5</v>
      </c>
      <c r="AD35" s="10">
        <v>0</v>
      </c>
      <c r="AE35" s="10">
        <v>5</v>
      </c>
      <c r="AF35" s="10">
        <v>0</v>
      </c>
      <c r="AG35" s="10">
        <v>0</v>
      </c>
      <c r="AH35" s="10">
        <v>2</v>
      </c>
      <c r="AI35" s="10">
        <v>2</v>
      </c>
      <c r="AJ35" s="10">
        <v>2</v>
      </c>
      <c r="AK35" s="10">
        <v>2</v>
      </c>
      <c r="AL35" s="10">
        <v>3</v>
      </c>
      <c r="AM35" s="10">
        <v>0</v>
      </c>
      <c r="AN35" s="10">
        <v>0</v>
      </c>
      <c r="AO35" s="10">
        <v>4</v>
      </c>
      <c r="AP35" s="10">
        <v>2</v>
      </c>
      <c r="AQ35" s="10">
        <v>2</v>
      </c>
      <c r="AR35" s="10">
        <v>2</v>
      </c>
      <c r="AS35" s="10">
        <v>0</v>
      </c>
      <c r="AT35" s="10">
        <v>0</v>
      </c>
      <c r="AU35" s="10">
        <v>2</v>
      </c>
      <c r="AV35" s="10">
        <v>2</v>
      </c>
      <c r="AW35" s="10">
        <v>2</v>
      </c>
      <c r="AX35" s="10">
        <v>0</v>
      </c>
      <c r="AY35" s="10">
        <v>0</v>
      </c>
      <c r="AZ35" s="10">
        <v>4</v>
      </c>
      <c r="BA35" s="10">
        <v>2</v>
      </c>
      <c r="BB35" s="10">
        <v>2</v>
      </c>
      <c r="BC35" s="10">
        <v>0</v>
      </c>
      <c r="BD35" s="10">
        <v>0</v>
      </c>
      <c r="BE35" s="10">
        <v>2</v>
      </c>
      <c r="BF35" s="10">
        <v>0</v>
      </c>
      <c r="BG35" s="10">
        <v>0</v>
      </c>
      <c r="BH35" s="10">
        <v>5</v>
      </c>
      <c r="BI35" s="10">
        <v>3</v>
      </c>
      <c r="BJ35" s="10">
        <v>0</v>
      </c>
      <c r="BK35" s="10">
        <v>5</v>
      </c>
      <c r="BL35" s="10">
        <v>2</v>
      </c>
      <c r="BM35" s="10">
        <v>2</v>
      </c>
      <c r="BN35" s="10">
        <v>0</v>
      </c>
      <c r="BO35" s="10">
        <v>0</v>
      </c>
      <c r="BP35" s="10">
        <v>0</v>
      </c>
      <c r="BQ35" s="10">
        <v>2</v>
      </c>
      <c r="BR35" s="10">
        <v>0</v>
      </c>
      <c r="BS35" s="10">
        <v>2</v>
      </c>
      <c r="BT35" s="10">
        <v>0</v>
      </c>
      <c r="BU35" s="10">
        <v>0</v>
      </c>
      <c r="BV35" s="10">
        <v>2</v>
      </c>
      <c r="BW35" s="10">
        <v>3</v>
      </c>
      <c r="BX35" s="10">
        <v>3</v>
      </c>
      <c r="BY35" s="10">
        <v>0</v>
      </c>
      <c r="BZ35" s="10">
        <v>3</v>
      </c>
      <c r="CA35" s="10">
        <v>4</v>
      </c>
      <c r="CB35" s="10">
        <v>4</v>
      </c>
      <c r="CC35" s="10">
        <v>4</v>
      </c>
      <c r="CD35" s="10">
        <v>0</v>
      </c>
      <c r="CE35" s="10">
        <v>2</v>
      </c>
      <c r="CF35" s="10">
        <v>2</v>
      </c>
      <c r="CG35" s="10">
        <v>0</v>
      </c>
      <c r="CH35" s="10">
        <v>3</v>
      </c>
      <c r="CI35" s="10">
        <v>5</v>
      </c>
      <c r="CJ35" s="10">
        <v>0</v>
      </c>
      <c r="CK35" s="10">
        <v>0</v>
      </c>
      <c r="CL35" s="10">
        <v>0</v>
      </c>
      <c r="CM35" s="10">
        <v>2</v>
      </c>
      <c r="CN35" s="10">
        <v>2</v>
      </c>
      <c r="CO35" s="10">
        <v>2</v>
      </c>
      <c r="CP35" s="10">
        <v>2</v>
      </c>
      <c r="CQ35" s="10">
        <v>4</v>
      </c>
      <c r="CR35" s="10">
        <v>5</v>
      </c>
      <c r="CS35" s="10">
        <v>3</v>
      </c>
      <c r="CT35" s="10">
        <v>0</v>
      </c>
      <c r="CU35" s="10">
        <v>2</v>
      </c>
      <c r="CV35" s="10">
        <v>2</v>
      </c>
      <c r="CW35" s="8">
        <f t="shared" si="8"/>
        <v>24233</v>
      </c>
      <c r="CY35">
        <f t="shared" si="21"/>
        <v>5</v>
      </c>
      <c r="CZ35">
        <f t="shared" si="21"/>
        <v>6</v>
      </c>
      <c r="DA35">
        <f t="shared" si="21"/>
        <v>6</v>
      </c>
      <c r="DB35">
        <f t="shared" si="21"/>
        <v>3</v>
      </c>
      <c r="DC35">
        <f t="shared" si="21"/>
        <v>1</v>
      </c>
      <c r="DD35">
        <f t="shared" si="21"/>
        <v>3</v>
      </c>
      <c r="DE35">
        <f t="shared" si="21"/>
        <v>1</v>
      </c>
      <c r="DF35">
        <f t="shared" si="21"/>
        <v>6</v>
      </c>
      <c r="DG35">
        <f t="shared" si="21"/>
        <v>6</v>
      </c>
      <c r="DH35">
        <f t="shared" si="21"/>
        <v>5</v>
      </c>
      <c r="DI35">
        <f t="shared" si="21"/>
        <v>3</v>
      </c>
      <c r="DJ35">
        <f t="shared" si="21"/>
        <v>3</v>
      </c>
      <c r="DK35">
        <f t="shared" si="17"/>
        <v>3</v>
      </c>
      <c r="DL35">
        <f t="shared" si="17"/>
        <v>1</v>
      </c>
      <c r="DM35">
        <f t="shared" si="17"/>
        <v>6</v>
      </c>
      <c r="DN35">
        <f t="shared" si="17"/>
        <v>5</v>
      </c>
      <c r="DO35">
        <f t="shared" si="17"/>
        <v>3</v>
      </c>
      <c r="DP35">
        <f t="shared" si="17"/>
        <v>5</v>
      </c>
      <c r="DQ35">
        <f t="shared" si="17"/>
        <v>1</v>
      </c>
      <c r="DR35">
        <f t="shared" si="17"/>
        <v>6</v>
      </c>
      <c r="DS35">
        <f t="shared" si="17"/>
        <v>6</v>
      </c>
      <c r="DT35">
        <f t="shared" si="17"/>
        <v>6</v>
      </c>
      <c r="DU35">
        <f t="shared" si="17"/>
        <v>6</v>
      </c>
      <c r="DV35">
        <f t="shared" si="17"/>
        <v>1</v>
      </c>
      <c r="DW35">
        <f t="shared" si="17"/>
        <v>6</v>
      </c>
      <c r="DX35">
        <f t="shared" si="17"/>
        <v>1</v>
      </c>
      <c r="DY35">
        <f t="shared" si="17"/>
        <v>1</v>
      </c>
      <c r="DZ35">
        <f t="shared" si="17"/>
        <v>3</v>
      </c>
      <c r="EA35">
        <f t="shared" si="22"/>
        <v>3</v>
      </c>
      <c r="EB35">
        <f t="shared" si="22"/>
        <v>3</v>
      </c>
      <c r="EC35">
        <f t="shared" si="22"/>
        <v>3</v>
      </c>
      <c r="ED35">
        <f t="shared" si="18"/>
        <v>4</v>
      </c>
      <c r="EE35">
        <f t="shared" si="18"/>
        <v>1</v>
      </c>
      <c r="EF35">
        <f t="shared" si="18"/>
        <v>1</v>
      </c>
      <c r="EG35">
        <f t="shared" si="18"/>
        <v>5</v>
      </c>
      <c r="EH35">
        <f t="shared" si="18"/>
        <v>3</v>
      </c>
      <c r="EI35">
        <f t="shared" si="18"/>
        <v>3</v>
      </c>
      <c r="EJ35">
        <f t="shared" si="18"/>
        <v>3</v>
      </c>
      <c r="EK35">
        <f t="shared" si="18"/>
        <v>1</v>
      </c>
      <c r="EL35">
        <f t="shared" si="18"/>
        <v>1</v>
      </c>
      <c r="EM35">
        <f t="shared" si="18"/>
        <v>3</v>
      </c>
      <c r="EN35">
        <f t="shared" si="18"/>
        <v>3</v>
      </c>
      <c r="EO35">
        <f t="shared" si="18"/>
        <v>3</v>
      </c>
      <c r="EP35">
        <f t="shared" si="18"/>
        <v>1</v>
      </c>
      <c r="EQ35">
        <f t="shared" si="18"/>
        <v>1</v>
      </c>
      <c r="ER35">
        <f t="shared" si="18"/>
        <v>5</v>
      </c>
      <c r="ES35">
        <f t="shared" si="18"/>
        <v>3</v>
      </c>
      <c r="ET35">
        <f t="shared" si="19"/>
        <v>3</v>
      </c>
      <c r="EU35">
        <f t="shared" si="19"/>
        <v>1</v>
      </c>
      <c r="EV35">
        <f t="shared" si="19"/>
        <v>1</v>
      </c>
      <c r="EW35">
        <f t="shared" si="19"/>
        <v>3</v>
      </c>
      <c r="EX35">
        <f t="shared" si="19"/>
        <v>1</v>
      </c>
      <c r="EY35">
        <f t="shared" si="19"/>
        <v>1</v>
      </c>
      <c r="EZ35">
        <f t="shared" si="19"/>
        <v>6</v>
      </c>
      <c r="FA35">
        <f t="shared" si="19"/>
        <v>4</v>
      </c>
      <c r="FB35">
        <f t="shared" si="19"/>
        <v>1</v>
      </c>
      <c r="FC35">
        <f t="shared" si="19"/>
        <v>6</v>
      </c>
      <c r="FD35">
        <f t="shared" si="19"/>
        <v>3</v>
      </c>
      <c r="FE35">
        <f t="shared" si="19"/>
        <v>3</v>
      </c>
      <c r="FF35">
        <f t="shared" si="19"/>
        <v>1</v>
      </c>
      <c r="FG35">
        <f t="shared" si="19"/>
        <v>1</v>
      </c>
      <c r="FH35">
        <f t="shared" si="19"/>
        <v>1</v>
      </c>
      <c r="FI35">
        <f t="shared" si="19"/>
        <v>3</v>
      </c>
      <c r="FJ35">
        <f t="shared" si="20"/>
        <v>1</v>
      </c>
      <c r="FK35">
        <f t="shared" si="20"/>
        <v>3</v>
      </c>
      <c r="FL35">
        <f t="shared" si="20"/>
        <v>1</v>
      </c>
      <c r="FM35">
        <f t="shared" si="20"/>
        <v>1</v>
      </c>
      <c r="FN35">
        <f t="shared" si="20"/>
        <v>3</v>
      </c>
      <c r="FO35">
        <f t="shared" si="20"/>
        <v>4</v>
      </c>
      <c r="FP35">
        <f t="shared" si="20"/>
        <v>4</v>
      </c>
      <c r="FQ35">
        <f t="shared" si="20"/>
        <v>1</v>
      </c>
      <c r="FR35">
        <f t="shared" si="20"/>
        <v>4</v>
      </c>
      <c r="FS35">
        <f t="shared" si="20"/>
        <v>5</v>
      </c>
      <c r="FT35">
        <f t="shared" si="23"/>
        <v>5</v>
      </c>
      <c r="FU35">
        <f t="shared" si="23"/>
        <v>5</v>
      </c>
      <c r="FV35">
        <f t="shared" si="23"/>
        <v>1</v>
      </c>
      <c r="FW35">
        <f t="shared" si="23"/>
        <v>3</v>
      </c>
      <c r="FX35">
        <f t="shared" si="23"/>
        <v>3</v>
      </c>
      <c r="FY35">
        <f t="shared" si="23"/>
        <v>1</v>
      </c>
      <c r="FZ35">
        <f t="shared" si="23"/>
        <v>4</v>
      </c>
      <c r="GA35">
        <f t="shared" si="15"/>
        <v>6</v>
      </c>
      <c r="GB35">
        <f t="shared" si="15"/>
        <v>1</v>
      </c>
      <c r="GC35">
        <f t="shared" si="15"/>
        <v>1</v>
      </c>
      <c r="GD35">
        <f t="shared" si="15"/>
        <v>1</v>
      </c>
      <c r="GE35">
        <f t="shared" si="15"/>
        <v>3</v>
      </c>
      <c r="GF35">
        <f t="shared" si="15"/>
        <v>3</v>
      </c>
      <c r="GG35">
        <f t="shared" si="15"/>
        <v>3</v>
      </c>
      <c r="GH35">
        <f t="shared" si="15"/>
        <v>3</v>
      </c>
      <c r="GI35">
        <f t="shared" si="14"/>
        <v>5</v>
      </c>
      <c r="GJ35">
        <f t="shared" si="14"/>
        <v>6</v>
      </c>
      <c r="GK35">
        <f t="shared" si="14"/>
        <v>4</v>
      </c>
      <c r="GL35">
        <f t="shared" si="14"/>
        <v>1</v>
      </c>
      <c r="GM35">
        <f t="shared" si="14"/>
        <v>3</v>
      </c>
      <c r="GN35">
        <f t="shared" si="14"/>
        <v>3</v>
      </c>
      <c r="GO35">
        <f t="shared" si="16"/>
        <v>24233</v>
      </c>
    </row>
    <row r="36" spans="1:197" x14ac:dyDescent="0.3">
      <c r="A36" s="10" t="s">
        <v>150</v>
      </c>
      <c r="B36" s="10">
        <v>567</v>
      </c>
      <c r="C36" s="11">
        <v>2.5</v>
      </c>
      <c r="D36" s="11">
        <v>2.5</v>
      </c>
      <c r="E36" s="10">
        <v>28</v>
      </c>
      <c r="F36" s="17">
        <f t="shared" si="5"/>
        <v>20.25</v>
      </c>
      <c r="G36" s="10">
        <v>5</v>
      </c>
      <c r="H36" s="10">
        <v>5</v>
      </c>
      <c r="I36" s="10">
        <v>5</v>
      </c>
      <c r="J36" s="10">
        <v>0</v>
      </c>
      <c r="K36" s="10">
        <v>0</v>
      </c>
      <c r="L36" s="10">
        <v>0</v>
      </c>
      <c r="M36" s="10">
        <v>5</v>
      </c>
      <c r="N36" s="10">
        <v>4</v>
      </c>
      <c r="O36" s="10">
        <v>5</v>
      </c>
      <c r="P36" s="10">
        <v>0</v>
      </c>
      <c r="Q36" s="10">
        <v>0</v>
      </c>
      <c r="R36" s="10">
        <v>0</v>
      </c>
      <c r="S36" s="10">
        <v>3</v>
      </c>
      <c r="T36" s="10">
        <v>0</v>
      </c>
      <c r="U36" s="10">
        <v>1</v>
      </c>
      <c r="V36" s="10">
        <v>1</v>
      </c>
      <c r="W36" s="10">
        <v>2</v>
      </c>
      <c r="X36" s="10">
        <v>4</v>
      </c>
      <c r="Y36" s="10">
        <v>4</v>
      </c>
      <c r="Z36" s="10">
        <v>5</v>
      </c>
      <c r="AA36" s="10">
        <v>5</v>
      </c>
      <c r="AB36" s="10">
        <v>5</v>
      </c>
      <c r="AC36" s="10">
        <v>5</v>
      </c>
      <c r="AD36" s="10">
        <v>5</v>
      </c>
      <c r="AE36" s="10">
        <v>4</v>
      </c>
      <c r="AF36" s="10">
        <v>0</v>
      </c>
      <c r="AG36" s="10">
        <v>4</v>
      </c>
      <c r="AH36" s="10">
        <v>0</v>
      </c>
      <c r="AI36" s="10">
        <v>0</v>
      </c>
      <c r="AJ36" s="10">
        <v>0</v>
      </c>
      <c r="AK36" s="10">
        <v>0</v>
      </c>
      <c r="AL36" s="10">
        <v>4</v>
      </c>
      <c r="AM36" s="10">
        <v>0</v>
      </c>
      <c r="AN36" s="10">
        <v>0</v>
      </c>
      <c r="AO36" s="10">
        <v>5</v>
      </c>
      <c r="AP36" s="10">
        <v>0</v>
      </c>
      <c r="AQ36" s="10">
        <v>3</v>
      </c>
      <c r="AR36" s="10">
        <v>3</v>
      </c>
      <c r="AS36" s="10">
        <v>4</v>
      </c>
      <c r="AT36" s="10">
        <v>0</v>
      </c>
      <c r="AU36" s="10">
        <v>3</v>
      </c>
      <c r="AV36" s="10">
        <v>0</v>
      </c>
      <c r="AW36" s="10">
        <v>0</v>
      </c>
      <c r="AX36" s="10">
        <v>0</v>
      </c>
      <c r="AY36" s="10">
        <v>5</v>
      </c>
      <c r="AZ36" s="10">
        <v>0</v>
      </c>
      <c r="BA36" s="10">
        <v>4</v>
      </c>
      <c r="BB36" s="10">
        <v>3</v>
      </c>
      <c r="BC36" s="10">
        <v>0</v>
      </c>
      <c r="BD36" s="10">
        <v>4</v>
      </c>
      <c r="BE36" s="10">
        <v>0</v>
      </c>
      <c r="BF36" s="10">
        <v>4</v>
      </c>
      <c r="BG36" s="10">
        <v>0</v>
      </c>
      <c r="BH36" s="10">
        <v>4</v>
      </c>
      <c r="BI36" s="10">
        <v>0</v>
      </c>
      <c r="BJ36" s="10">
        <v>3</v>
      </c>
      <c r="BK36" s="10">
        <v>4</v>
      </c>
      <c r="BL36" s="10">
        <v>3</v>
      </c>
      <c r="BM36" s="10">
        <v>4</v>
      </c>
      <c r="BN36" s="10">
        <v>4</v>
      </c>
      <c r="BO36" s="10">
        <v>0</v>
      </c>
      <c r="BP36" s="10">
        <v>0</v>
      </c>
      <c r="BQ36" s="10">
        <v>4</v>
      </c>
      <c r="BR36" s="10">
        <v>5</v>
      </c>
      <c r="BS36" s="10">
        <v>5</v>
      </c>
      <c r="BT36" s="10">
        <v>4</v>
      </c>
      <c r="BU36" s="10">
        <v>0</v>
      </c>
      <c r="BV36" s="10">
        <v>0</v>
      </c>
      <c r="BW36" s="10">
        <v>4</v>
      </c>
      <c r="BX36" s="10">
        <v>0</v>
      </c>
      <c r="BY36" s="10">
        <v>0</v>
      </c>
      <c r="BZ36" s="10">
        <v>0</v>
      </c>
      <c r="CA36" s="10">
        <v>4</v>
      </c>
      <c r="CB36" s="10">
        <v>4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5</v>
      </c>
      <c r="CI36" s="10">
        <v>5</v>
      </c>
      <c r="CJ36" s="10">
        <v>0</v>
      </c>
      <c r="CK36" s="10">
        <v>4</v>
      </c>
      <c r="CL36" s="10">
        <v>5</v>
      </c>
      <c r="CM36" s="10">
        <v>0</v>
      </c>
      <c r="CN36" s="10">
        <v>0</v>
      </c>
      <c r="CO36" s="10">
        <v>0</v>
      </c>
      <c r="CP36" s="10">
        <v>4</v>
      </c>
      <c r="CQ36" s="10">
        <v>5</v>
      </c>
      <c r="CR36" s="10">
        <v>4</v>
      </c>
      <c r="CS36" s="10">
        <v>0</v>
      </c>
      <c r="CT36" s="10">
        <v>0</v>
      </c>
      <c r="CU36" s="10">
        <v>1</v>
      </c>
      <c r="CV36" s="10">
        <v>4</v>
      </c>
      <c r="CW36" s="8">
        <f t="shared" si="8"/>
        <v>20250</v>
      </c>
      <c r="CY36">
        <f t="shared" si="21"/>
        <v>6</v>
      </c>
      <c r="CZ36">
        <f t="shared" si="21"/>
        <v>6</v>
      </c>
      <c r="DA36">
        <f t="shared" si="21"/>
        <v>6</v>
      </c>
      <c r="DB36">
        <f t="shared" si="21"/>
        <v>1</v>
      </c>
      <c r="DC36">
        <f t="shared" si="21"/>
        <v>1</v>
      </c>
      <c r="DD36">
        <f t="shared" si="21"/>
        <v>1</v>
      </c>
      <c r="DE36">
        <f t="shared" si="21"/>
        <v>6</v>
      </c>
      <c r="DF36">
        <f t="shared" si="21"/>
        <v>5</v>
      </c>
      <c r="DG36">
        <f t="shared" si="21"/>
        <v>6</v>
      </c>
      <c r="DH36">
        <f t="shared" si="21"/>
        <v>1</v>
      </c>
      <c r="DI36">
        <f t="shared" si="21"/>
        <v>1</v>
      </c>
      <c r="DJ36">
        <f t="shared" si="21"/>
        <v>1</v>
      </c>
      <c r="DK36">
        <f t="shared" si="17"/>
        <v>4</v>
      </c>
      <c r="DL36">
        <f t="shared" si="17"/>
        <v>1</v>
      </c>
      <c r="DM36">
        <f t="shared" si="17"/>
        <v>2</v>
      </c>
      <c r="DN36">
        <f t="shared" si="17"/>
        <v>2</v>
      </c>
      <c r="DO36">
        <f t="shared" si="17"/>
        <v>3</v>
      </c>
      <c r="DP36">
        <f t="shared" si="17"/>
        <v>5</v>
      </c>
      <c r="DQ36">
        <f t="shared" si="17"/>
        <v>5</v>
      </c>
      <c r="DR36">
        <f t="shared" si="17"/>
        <v>6</v>
      </c>
      <c r="DS36">
        <f t="shared" si="17"/>
        <v>6</v>
      </c>
      <c r="DT36">
        <f t="shared" si="17"/>
        <v>6</v>
      </c>
      <c r="DU36">
        <f t="shared" si="17"/>
        <v>6</v>
      </c>
      <c r="DV36">
        <f t="shared" si="17"/>
        <v>6</v>
      </c>
      <c r="DW36">
        <f t="shared" si="17"/>
        <v>5</v>
      </c>
      <c r="DX36">
        <f t="shared" si="17"/>
        <v>1</v>
      </c>
      <c r="DY36">
        <f t="shared" si="17"/>
        <v>5</v>
      </c>
      <c r="DZ36">
        <f t="shared" si="17"/>
        <v>1</v>
      </c>
      <c r="EA36">
        <f t="shared" si="22"/>
        <v>1</v>
      </c>
      <c r="EB36">
        <f t="shared" si="22"/>
        <v>1</v>
      </c>
      <c r="EC36">
        <f t="shared" si="22"/>
        <v>1</v>
      </c>
      <c r="ED36">
        <f t="shared" si="18"/>
        <v>5</v>
      </c>
      <c r="EE36">
        <f t="shared" si="18"/>
        <v>1</v>
      </c>
      <c r="EF36">
        <f t="shared" si="18"/>
        <v>1</v>
      </c>
      <c r="EG36">
        <f t="shared" si="18"/>
        <v>6</v>
      </c>
      <c r="EH36">
        <f t="shared" si="18"/>
        <v>1</v>
      </c>
      <c r="EI36">
        <f t="shared" si="18"/>
        <v>4</v>
      </c>
      <c r="EJ36">
        <f t="shared" si="18"/>
        <v>4</v>
      </c>
      <c r="EK36">
        <f t="shared" si="18"/>
        <v>5</v>
      </c>
      <c r="EL36">
        <f t="shared" si="18"/>
        <v>1</v>
      </c>
      <c r="EM36">
        <f t="shared" si="18"/>
        <v>4</v>
      </c>
      <c r="EN36">
        <f t="shared" si="18"/>
        <v>1</v>
      </c>
      <c r="EO36">
        <f t="shared" si="18"/>
        <v>1</v>
      </c>
      <c r="EP36">
        <f t="shared" si="18"/>
        <v>1</v>
      </c>
      <c r="EQ36">
        <f t="shared" si="18"/>
        <v>6</v>
      </c>
      <c r="ER36">
        <f t="shared" si="18"/>
        <v>1</v>
      </c>
      <c r="ES36">
        <f t="shared" si="18"/>
        <v>5</v>
      </c>
      <c r="ET36">
        <f t="shared" si="19"/>
        <v>4</v>
      </c>
      <c r="EU36">
        <f t="shared" si="19"/>
        <v>1</v>
      </c>
      <c r="EV36">
        <f t="shared" si="19"/>
        <v>5</v>
      </c>
      <c r="EW36">
        <f t="shared" si="19"/>
        <v>1</v>
      </c>
      <c r="EX36">
        <f t="shared" si="19"/>
        <v>5</v>
      </c>
      <c r="EY36">
        <f t="shared" si="19"/>
        <v>1</v>
      </c>
      <c r="EZ36">
        <f t="shared" si="19"/>
        <v>5</v>
      </c>
      <c r="FA36">
        <f t="shared" si="19"/>
        <v>1</v>
      </c>
      <c r="FB36">
        <f t="shared" si="19"/>
        <v>4</v>
      </c>
      <c r="FC36">
        <f t="shared" si="19"/>
        <v>5</v>
      </c>
      <c r="FD36">
        <f t="shared" si="19"/>
        <v>4</v>
      </c>
      <c r="FE36">
        <f t="shared" si="19"/>
        <v>5</v>
      </c>
      <c r="FF36">
        <f t="shared" si="19"/>
        <v>5</v>
      </c>
      <c r="FG36">
        <f t="shared" si="19"/>
        <v>1</v>
      </c>
      <c r="FH36">
        <f t="shared" si="19"/>
        <v>1</v>
      </c>
      <c r="FI36">
        <f t="shared" si="19"/>
        <v>5</v>
      </c>
      <c r="FJ36">
        <f t="shared" si="20"/>
        <v>6</v>
      </c>
      <c r="FK36">
        <f t="shared" si="20"/>
        <v>6</v>
      </c>
      <c r="FL36">
        <f t="shared" si="20"/>
        <v>5</v>
      </c>
      <c r="FM36">
        <f t="shared" si="20"/>
        <v>1</v>
      </c>
      <c r="FN36">
        <f t="shared" si="20"/>
        <v>1</v>
      </c>
      <c r="FO36">
        <f t="shared" si="20"/>
        <v>5</v>
      </c>
      <c r="FP36">
        <f t="shared" si="20"/>
        <v>1</v>
      </c>
      <c r="FQ36">
        <f t="shared" si="20"/>
        <v>1</v>
      </c>
      <c r="FR36">
        <f t="shared" si="20"/>
        <v>1</v>
      </c>
      <c r="FS36">
        <f t="shared" si="20"/>
        <v>5</v>
      </c>
      <c r="FT36">
        <f t="shared" si="23"/>
        <v>5</v>
      </c>
      <c r="FU36">
        <f t="shared" si="23"/>
        <v>1</v>
      </c>
      <c r="FV36">
        <f t="shared" si="23"/>
        <v>1</v>
      </c>
      <c r="FW36">
        <f t="shared" si="23"/>
        <v>1</v>
      </c>
      <c r="FX36">
        <f t="shared" si="23"/>
        <v>1</v>
      </c>
      <c r="FY36">
        <f t="shared" si="23"/>
        <v>1</v>
      </c>
      <c r="FZ36">
        <f t="shared" si="23"/>
        <v>6</v>
      </c>
      <c r="GA36">
        <f t="shared" si="15"/>
        <v>6</v>
      </c>
      <c r="GB36">
        <f t="shared" si="15"/>
        <v>1</v>
      </c>
      <c r="GC36">
        <f t="shared" si="15"/>
        <v>5</v>
      </c>
      <c r="GD36">
        <f t="shared" si="15"/>
        <v>6</v>
      </c>
      <c r="GE36">
        <f t="shared" si="15"/>
        <v>1</v>
      </c>
      <c r="GF36">
        <f t="shared" si="15"/>
        <v>1</v>
      </c>
      <c r="GG36">
        <f t="shared" si="15"/>
        <v>1</v>
      </c>
      <c r="GH36">
        <f t="shared" si="15"/>
        <v>5</v>
      </c>
      <c r="GI36">
        <f t="shared" si="14"/>
        <v>6</v>
      </c>
      <c r="GJ36">
        <f t="shared" si="14"/>
        <v>5</v>
      </c>
      <c r="GK36">
        <f t="shared" si="14"/>
        <v>1</v>
      </c>
      <c r="GL36">
        <f t="shared" si="14"/>
        <v>1</v>
      </c>
      <c r="GM36">
        <f t="shared" si="14"/>
        <v>2</v>
      </c>
      <c r="GN36">
        <f t="shared" si="14"/>
        <v>5</v>
      </c>
      <c r="GO36">
        <f t="shared" si="16"/>
        <v>20250</v>
      </c>
    </row>
    <row r="37" spans="1:197" x14ac:dyDescent="0.3">
      <c r="A37" s="10" t="s">
        <v>151</v>
      </c>
      <c r="B37" s="10">
        <v>927</v>
      </c>
      <c r="C37" s="11">
        <v>4</v>
      </c>
      <c r="D37" s="11">
        <v>4</v>
      </c>
      <c r="E37" s="10">
        <v>30</v>
      </c>
      <c r="F37" s="17">
        <f t="shared" si="5"/>
        <v>30.9</v>
      </c>
      <c r="G37" s="10">
        <v>2</v>
      </c>
      <c r="H37" s="10">
        <v>5</v>
      </c>
      <c r="I37" s="10">
        <v>5</v>
      </c>
      <c r="J37" s="10">
        <v>2</v>
      </c>
      <c r="K37" s="10">
        <v>0</v>
      </c>
      <c r="L37" s="10">
        <v>4</v>
      </c>
      <c r="M37" s="10">
        <v>0</v>
      </c>
      <c r="N37" s="10">
        <v>5</v>
      </c>
      <c r="O37" s="10">
        <v>5</v>
      </c>
      <c r="P37" s="10">
        <v>4</v>
      </c>
      <c r="Q37" s="10">
        <v>0</v>
      </c>
      <c r="R37" s="10">
        <v>4</v>
      </c>
      <c r="S37" s="10">
        <v>2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4</v>
      </c>
      <c r="Z37" s="10">
        <v>5</v>
      </c>
      <c r="AA37" s="10">
        <v>5</v>
      </c>
      <c r="AB37" s="10">
        <v>5</v>
      </c>
      <c r="AC37" s="10">
        <v>5</v>
      </c>
      <c r="AD37" s="10">
        <v>0</v>
      </c>
      <c r="AE37" s="10">
        <v>5</v>
      </c>
      <c r="AF37" s="10">
        <v>0</v>
      </c>
      <c r="AG37" s="10">
        <v>0</v>
      </c>
      <c r="AH37" s="10">
        <v>2</v>
      </c>
      <c r="AI37" s="10">
        <v>0</v>
      </c>
      <c r="AJ37" s="10">
        <v>0</v>
      </c>
      <c r="AK37" s="10">
        <v>2</v>
      </c>
      <c r="AL37" s="10">
        <v>0</v>
      </c>
      <c r="AM37" s="10">
        <v>0</v>
      </c>
      <c r="AN37" s="10">
        <v>0</v>
      </c>
      <c r="AO37" s="10">
        <v>5</v>
      </c>
      <c r="AP37" s="10">
        <v>1</v>
      </c>
      <c r="AQ37" s="10">
        <v>2</v>
      </c>
      <c r="AR37" s="10">
        <v>2</v>
      </c>
      <c r="AS37" s="10">
        <v>0</v>
      </c>
      <c r="AT37" s="10">
        <v>2</v>
      </c>
      <c r="AU37" s="10">
        <v>2</v>
      </c>
      <c r="AV37" s="10">
        <v>0</v>
      </c>
      <c r="AW37" s="10">
        <v>0</v>
      </c>
      <c r="AX37" s="10">
        <v>4</v>
      </c>
      <c r="AY37" s="10">
        <v>5</v>
      </c>
      <c r="AZ37" s="10">
        <v>0</v>
      </c>
      <c r="BA37" s="10">
        <v>0</v>
      </c>
      <c r="BB37" s="10">
        <v>2</v>
      </c>
      <c r="BC37" s="10">
        <v>4</v>
      </c>
      <c r="BD37" s="10">
        <v>0</v>
      </c>
      <c r="BE37" s="10">
        <v>2</v>
      </c>
      <c r="BF37" s="10">
        <v>0</v>
      </c>
      <c r="BG37" s="10">
        <v>0</v>
      </c>
      <c r="BH37" s="10">
        <v>4</v>
      </c>
      <c r="BI37" s="10">
        <v>0</v>
      </c>
      <c r="BJ37" s="10">
        <v>5</v>
      </c>
      <c r="BK37" s="10">
        <v>5</v>
      </c>
      <c r="BL37" s="10">
        <v>0</v>
      </c>
      <c r="BM37" s="10">
        <v>0</v>
      </c>
      <c r="BN37" s="10">
        <v>5</v>
      </c>
      <c r="BO37" s="10">
        <v>5</v>
      </c>
      <c r="BP37" s="10">
        <v>0</v>
      </c>
      <c r="BQ37" s="10">
        <v>0</v>
      </c>
      <c r="BR37" s="10">
        <v>5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4</v>
      </c>
      <c r="BY37" s="10">
        <v>0</v>
      </c>
      <c r="BZ37" s="10">
        <v>0</v>
      </c>
      <c r="CA37" s="10">
        <v>0</v>
      </c>
      <c r="CB37" s="10">
        <v>2</v>
      </c>
      <c r="CC37" s="10">
        <v>0</v>
      </c>
      <c r="CD37" s="10">
        <v>0</v>
      </c>
      <c r="CE37" s="10">
        <v>0</v>
      </c>
      <c r="CF37" s="10">
        <v>0</v>
      </c>
      <c r="CG37" s="10">
        <v>2</v>
      </c>
      <c r="CH37" s="10">
        <v>5</v>
      </c>
      <c r="CI37" s="10">
        <v>5</v>
      </c>
      <c r="CJ37" s="10">
        <v>0</v>
      </c>
      <c r="CK37" s="10">
        <v>5</v>
      </c>
      <c r="CL37" s="10">
        <v>0</v>
      </c>
      <c r="CM37" s="10">
        <v>2</v>
      </c>
      <c r="CN37" s="10">
        <v>0</v>
      </c>
      <c r="CO37" s="10">
        <v>0</v>
      </c>
      <c r="CP37" s="10">
        <v>0</v>
      </c>
      <c r="CQ37" s="10">
        <v>0</v>
      </c>
      <c r="CR37" s="10">
        <v>4</v>
      </c>
      <c r="CS37" s="10">
        <v>0</v>
      </c>
      <c r="CT37" s="10">
        <v>0</v>
      </c>
      <c r="CU37" s="10">
        <v>0</v>
      </c>
      <c r="CV37" s="10">
        <v>4</v>
      </c>
      <c r="CW37" s="8">
        <f t="shared" si="8"/>
        <v>30900</v>
      </c>
      <c r="CY37">
        <f t="shared" si="21"/>
        <v>3</v>
      </c>
      <c r="CZ37">
        <f t="shared" si="21"/>
        <v>6</v>
      </c>
      <c r="DA37">
        <f t="shared" si="21"/>
        <v>6</v>
      </c>
      <c r="DB37">
        <f t="shared" si="21"/>
        <v>3</v>
      </c>
      <c r="DC37">
        <f t="shared" si="21"/>
        <v>1</v>
      </c>
      <c r="DD37">
        <f t="shared" si="21"/>
        <v>5</v>
      </c>
      <c r="DE37">
        <f t="shared" si="21"/>
        <v>1</v>
      </c>
      <c r="DF37">
        <f t="shared" si="21"/>
        <v>6</v>
      </c>
      <c r="DG37">
        <f t="shared" si="21"/>
        <v>6</v>
      </c>
      <c r="DH37">
        <f t="shared" si="21"/>
        <v>5</v>
      </c>
      <c r="DI37">
        <f t="shared" si="21"/>
        <v>1</v>
      </c>
      <c r="DJ37">
        <f t="shared" si="21"/>
        <v>5</v>
      </c>
      <c r="DK37">
        <f t="shared" si="17"/>
        <v>3</v>
      </c>
      <c r="DL37">
        <f t="shared" si="17"/>
        <v>1</v>
      </c>
      <c r="DM37">
        <f t="shared" si="17"/>
        <v>1</v>
      </c>
      <c r="DN37">
        <f t="shared" si="17"/>
        <v>1</v>
      </c>
      <c r="DO37">
        <f t="shared" si="17"/>
        <v>1</v>
      </c>
      <c r="DP37">
        <f t="shared" si="17"/>
        <v>1</v>
      </c>
      <c r="DQ37">
        <f t="shared" si="17"/>
        <v>5</v>
      </c>
      <c r="DR37">
        <f t="shared" si="17"/>
        <v>6</v>
      </c>
      <c r="DS37">
        <f t="shared" si="17"/>
        <v>6</v>
      </c>
      <c r="DT37">
        <f t="shared" si="17"/>
        <v>6</v>
      </c>
      <c r="DU37">
        <f t="shared" si="17"/>
        <v>6</v>
      </c>
      <c r="DV37">
        <f t="shared" si="17"/>
        <v>1</v>
      </c>
      <c r="DW37">
        <f t="shared" si="17"/>
        <v>6</v>
      </c>
      <c r="DX37">
        <f t="shared" si="17"/>
        <v>1</v>
      </c>
      <c r="DY37">
        <f t="shared" si="17"/>
        <v>1</v>
      </c>
      <c r="DZ37">
        <f t="shared" si="17"/>
        <v>3</v>
      </c>
      <c r="EA37">
        <f t="shared" si="22"/>
        <v>1</v>
      </c>
      <c r="EB37">
        <f t="shared" si="22"/>
        <v>1</v>
      </c>
      <c r="EC37">
        <f t="shared" si="22"/>
        <v>3</v>
      </c>
      <c r="ED37">
        <f t="shared" si="18"/>
        <v>1</v>
      </c>
      <c r="EE37">
        <f t="shared" si="18"/>
        <v>1</v>
      </c>
      <c r="EF37">
        <f t="shared" si="18"/>
        <v>1</v>
      </c>
      <c r="EG37">
        <f t="shared" si="18"/>
        <v>6</v>
      </c>
      <c r="EH37">
        <f t="shared" si="18"/>
        <v>2</v>
      </c>
      <c r="EI37">
        <f t="shared" si="18"/>
        <v>3</v>
      </c>
      <c r="EJ37">
        <f t="shared" si="18"/>
        <v>3</v>
      </c>
      <c r="EK37">
        <f t="shared" si="18"/>
        <v>1</v>
      </c>
      <c r="EL37">
        <f t="shared" si="18"/>
        <v>3</v>
      </c>
      <c r="EM37">
        <f t="shared" si="18"/>
        <v>3</v>
      </c>
      <c r="EN37">
        <f t="shared" si="18"/>
        <v>1</v>
      </c>
      <c r="EO37">
        <f t="shared" si="18"/>
        <v>1</v>
      </c>
      <c r="EP37">
        <f t="shared" si="18"/>
        <v>5</v>
      </c>
      <c r="EQ37">
        <f t="shared" si="18"/>
        <v>6</v>
      </c>
      <c r="ER37">
        <f t="shared" si="18"/>
        <v>1</v>
      </c>
      <c r="ES37">
        <f t="shared" si="18"/>
        <v>1</v>
      </c>
      <c r="ET37">
        <f t="shared" si="19"/>
        <v>3</v>
      </c>
      <c r="EU37">
        <f t="shared" si="19"/>
        <v>5</v>
      </c>
      <c r="EV37">
        <f t="shared" si="19"/>
        <v>1</v>
      </c>
      <c r="EW37">
        <f t="shared" si="19"/>
        <v>3</v>
      </c>
      <c r="EX37">
        <f t="shared" si="19"/>
        <v>1</v>
      </c>
      <c r="EY37">
        <f t="shared" si="19"/>
        <v>1</v>
      </c>
      <c r="EZ37">
        <f t="shared" si="19"/>
        <v>5</v>
      </c>
      <c r="FA37">
        <f t="shared" si="19"/>
        <v>1</v>
      </c>
      <c r="FB37">
        <f t="shared" si="19"/>
        <v>6</v>
      </c>
      <c r="FC37">
        <f t="shared" si="19"/>
        <v>6</v>
      </c>
      <c r="FD37">
        <f t="shared" si="19"/>
        <v>1</v>
      </c>
      <c r="FE37">
        <f t="shared" si="19"/>
        <v>1</v>
      </c>
      <c r="FF37">
        <f t="shared" si="19"/>
        <v>6</v>
      </c>
      <c r="FG37">
        <f t="shared" si="19"/>
        <v>6</v>
      </c>
      <c r="FH37">
        <f t="shared" si="19"/>
        <v>1</v>
      </c>
      <c r="FI37">
        <f t="shared" si="19"/>
        <v>1</v>
      </c>
      <c r="FJ37">
        <f t="shared" si="20"/>
        <v>6</v>
      </c>
      <c r="FK37">
        <f t="shared" si="20"/>
        <v>1</v>
      </c>
      <c r="FL37">
        <f t="shared" si="20"/>
        <v>1</v>
      </c>
      <c r="FM37">
        <f t="shared" si="20"/>
        <v>1</v>
      </c>
      <c r="FN37">
        <f t="shared" si="20"/>
        <v>1</v>
      </c>
      <c r="FO37">
        <f t="shared" si="20"/>
        <v>1</v>
      </c>
      <c r="FP37">
        <f t="shared" si="20"/>
        <v>5</v>
      </c>
      <c r="FQ37">
        <f t="shared" si="20"/>
        <v>1</v>
      </c>
      <c r="FR37">
        <f t="shared" si="20"/>
        <v>1</v>
      </c>
      <c r="FS37">
        <f t="shared" si="20"/>
        <v>1</v>
      </c>
      <c r="FT37">
        <f t="shared" si="23"/>
        <v>3</v>
      </c>
      <c r="FU37">
        <f t="shared" si="23"/>
        <v>1</v>
      </c>
      <c r="FV37">
        <f t="shared" si="23"/>
        <v>1</v>
      </c>
      <c r="FW37">
        <f t="shared" si="23"/>
        <v>1</v>
      </c>
      <c r="FX37">
        <f t="shared" si="23"/>
        <v>1</v>
      </c>
      <c r="FY37">
        <f t="shared" si="23"/>
        <v>3</v>
      </c>
      <c r="FZ37">
        <f t="shared" si="23"/>
        <v>6</v>
      </c>
      <c r="GA37">
        <f t="shared" si="15"/>
        <v>6</v>
      </c>
      <c r="GB37">
        <f t="shared" si="15"/>
        <v>1</v>
      </c>
      <c r="GC37">
        <f t="shared" si="15"/>
        <v>6</v>
      </c>
      <c r="GD37">
        <f t="shared" si="15"/>
        <v>1</v>
      </c>
      <c r="GE37">
        <f t="shared" si="15"/>
        <v>3</v>
      </c>
      <c r="GF37">
        <f t="shared" si="15"/>
        <v>1</v>
      </c>
      <c r="GG37">
        <f t="shared" si="15"/>
        <v>1</v>
      </c>
      <c r="GH37">
        <f t="shared" si="15"/>
        <v>1</v>
      </c>
      <c r="GI37">
        <f t="shared" si="14"/>
        <v>1</v>
      </c>
      <c r="GJ37">
        <f t="shared" si="14"/>
        <v>5</v>
      </c>
      <c r="GK37">
        <f t="shared" si="14"/>
        <v>1</v>
      </c>
      <c r="GL37">
        <f t="shared" si="14"/>
        <v>1</v>
      </c>
      <c r="GM37">
        <f t="shared" si="14"/>
        <v>1</v>
      </c>
      <c r="GN37">
        <f t="shared" si="14"/>
        <v>5</v>
      </c>
      <c r="GO37">
        <f t="shared" si="16"/>
        <v>30900</v>
      </c>
    </row>
    <row r="38" spans="1:197" x14ac:dyDescent="0.3">
      <c r="A38" s="10" t="s">
        <v>152</v>
      </c>
      <c r="B38" s="15">
        <v>3131</v>
      </c>
      <c r="C38" s="16">
        <v>7.5</v>
      </c>
      <c r="D38" s="16">
        <v>15</v>
      </c>
      <c r="E38" s="15">
        <v>28</v>
      </c>
      <c r="F38" s="17">
        <f t="shared" si="5"/>
        <v>223.64285714285714</v>
      </c>
      <c r="G38" s="10">
        <v>4</v>
      </c>
      <c r="H38" s="10">
        <v>6</v>
      </c>
      <c r="I38" s="10">
        <v>4</v>
      </c>
      <c r="J38" s="10">
        <v>0</v>
      </c>
      <c r="K38" s="10">
        <v>4</v>
      </c>
      <c r="L38" s="10">
        <v>0</v>
      </c>
      <c r="M38" s="10">
        <v>4</v>
      </c>
      <c r="N38" s="10">
        <v>4</v>
      </c>
      <c r="O38" s="10">
        <v>5</v>
      </c>
      <c r="P38" s="10">
        <v>0</v>
      </c>
      <c r="Q38" s="10">
        <v>4</v>
      </c>
      <c r="R38" s="10">
        <v>4</v>
      </c>
      <c r="S38" s="10">
        <v>4</v>
      </c>
      <c r="T38" s="10">
        <v>4</v>
      </c>
      <c r="U38" s="10">
        <v>4</v>
      </c>
      <c r="V38" s="10">
        <v>0</v>
      </c>
      <c r="W38" s="10">
        <v>0</v>
      </c>
      <c r="X38" s="10">
        <v>4</v>
      </c>
      <c r="Y38" s="10">
        <v>4</v>
      </c>
      <c r="Z38" s="10">
        <v>6</v>
      </c>
      <c r="AA38" s="10">
        <v>6</v>
      </c>
      <c r="AB38" s="10">
        <v>4</v>
      </c>
      <c r="AC38" s="10">
        <v>4</v>
      </c>
      <c r="AD38" s="10">
        <v>0</v>
      </c>
      <c r="AE38" s="10">
        <v>4</v>
      </c>
      <c r="AF38" s="10">
        <v>4</v>
      </c>
      <c r="AG38" s="10">
        <v>0</v>
      </c>
      <c r="AH38" s="10">
        <v>4</v>
      </c>
      <c r="AI38" s="10">
        <v>0</v>
      </c>
      <c r="AJ38" s="10">
        <v>0</v>
      </c>
      <c r="AK38" s="10">
        <v>4</v>
      </c>
      <c r="AL38" s="10">
        <v>0</v>
      </c>
      <c r="AM38" s="10">
        <v>0</v>
      </c>
      <c r="AN38" s="10">
        <v>0</v>
      </c>
      <c r="AO38" s="10">
        <v>4</v>
      </c>
      <c r="AP38" s="10">
        <v>0</v>
      </c>
      <c r="AQ38" s="10">
        <v>4</v>
      </c>
      <c r="AR38" s="10">
        <v>4</v>
      </c>
      <c r="AS38" s="10">
        <v>0</v>
      </c>
      <c r="AT38" s="10">
        <v>0</v>
      </c>
      <c r="AU38" s="10">
        <v>4</v>
      </c>
      <c r="AV38" s="10">
        <v>0</v>
      </c>
      <c r="AW38" s="10">
        <v>0</v>
      </c>
      <c r="AX38" s="10">
        <v>0</v>
      </c>
      <c r="AY38" s="10">
        <v>5</v>
      </c>
      <c r="AZ38" s="10">
        <v>0</v>
      </c>
      <c r="BA38" s="10">
        <v>4</v>
      </c>
      <c r="BB38" s="10">
        <v>4</v>
      </c>
      <c r="BC38" s="10">
        <v>4</v>
      </c>
      <c r="BD38" s="10">
        <v>0</v>
      </c>
      <c r="BE38" s="10">
        <v>0</v>
      </c>
      <c r="BF38" s="10">
        <v>4</v>
      </c>
      <c r="BG38" s="10">
        <v>0</v>
      </c>
      <c r="BH38" s="10">
        <v>4</v>
      </c>
      <c r="BI38" s="10">
        <v>0</v>
      </c>
      <c r="BJ38" s="10">
        <v>4</v>
      </c>
      <c r="BK38" s="10">
        <v>4</v>
      </c>
      <c r="BL38" s="10">
        <v>4</v>
      </c>
      <c r="BM38" s="10">
        <v>4</v>
      </c>
      <c r="BN38" s="10">
        <v>4</v>
      </c>
      <c r="BO38" s="10">
        <v>4</v>
      </c>
      <c r="BP38" s="10">
        <v>0</v>
      </c>
      <c r="BQ38" s="10">
        <v>0</v>
      </c>
      <c r="BR38" s="10">
        <v>5</v>
      </c>
      <c r="BS38" s="10">
        <v>4</v>
      </c>
      <c r="BT38" s="10">
        <v>4</v>
      </c>
      <c r="BU38" s="10">
        <v>0</v>
      </c>
      <c r="BV38" s="10">
        <v>4</v>
      </c>
      <c r="BW38" s="10">
        <v>4</v>
      </c>
      <c r="BX38" s="10">
        <v>4</v>
      </c>
      <c r="BY38" s="10">
        <v>0</v>
      </c>
      <c r="BZ38" s="10">
        <v>4</v>
      </c>
      <c r="CA38" s="10">
        <v>4</v>
      </c>
      <c r="CB38" s="10">
        <v>4</v>
      </c>
      <c r="CC38" s="10">
        <v>4</v>
      </c>
      <c r="CD38" s="10">
        <v>0</v>
      </c>
      <c r="CE38" s="10">
        <v>0</v>
      </c>
      <c r="CF38" s="10">
        <v>0</v>
      </c>
      <c r="CG38" s="10">
        <v>4</v>
      </c>
      <c r="CH38" s="10">
        <v>6</v>
      </c>
      <c r="CI38" s="10">
        <v>6</v>
      </c>
      <c r="CJ38" s="10">
        <v>0</v>
      </c>
      <c r="CK38" s="10">
        <v>4</v>
      </c>
      <c r="CL38" s="10">
        <v>4</v>
      </c>
      <c r="CM38" s="10">
        <v>4</v>
      </c>
      <c r="CN38" s="10">
        <v>4</v>
      </c>
      <c r="CO38" s="10">
        <v>4</v>
      </c>
      <c r="CP38" s="10">
        <v>4</v>
      </c>
      <c r="CQ38" s="10">
        <v>6</v>
      </c>
      <c r="CR38" s="10">
        <v>4</v>
      </c>
      <c r="CS38" s="10">
        <v>0</v>
      </c>
      <c r="CT38" s="10">
        <v>0</v>
      </c>
      <c r="CU38" s="10">
        <v>0</v>
      </c>
      <c r="CV38" s="10">
        <v>4</v>
      </c>
      <c r="CW38" s="8">
        <f t="shared" si="8"/>
        <v>223642</v>
      </c>
      <c r="CY38">
        <f t="shared" si="21"/>
        <v>5</v>
      </c>
      <c r="CZ38">
        <f t="shared" si="21"/>
        <v>7</v>
      </c>
      <c r="DA38">
        <f t="shared" si="21"/>
        <v>5</v>
      </c>
      <c r="DB38">
        <f t="shared" si="21"/>
        <v>1</v>
      </c>
      <c r="DC38">
        <f t="shared" si="21"/>
        <v>5</v>
      </c>
      <c r="DD38">
        <f t="shared" si="21"/>
        <v>1</v>
      </c>
      <c r="DE38">
        <f t="shared" si="21"/>
        <v>5</v>
      </c>
      <c r="DF38">
        <f t="shared" si="21"/>
        <v>5</v>
      </c>
      <c r="DG38">
        <f t="shared" si="21"/>
        <v>6</v>
      </c>
      <c r="DH38">
        <f t="shared" si="21"/>
        <v>1</v>
      </c>
      <c r="DI38">
        <f t="shared" si="21"/>
        <v>5</v>
      </c>
      <c r="DJ38">
        <f t="shared" si="21"/>
        <v>5</v>
      </c>
      <c r="DK38">
        <f t="shared" si="17"/>
        <v>5</v>
      </c>
      <c r="DL38">
        <f t="shared" si="17"/>
        <v>5</v>
      </c>
      <c r="DM38">
        <f t="shared" si="17"/>
        <v>5</v>
      </c>
      <c r="DN38">
        <f t="shared" si="17"/>
        <v>1</v>
      </c>
      <c r="DO38">
        <f t="shared" si="17"/>
        <v>1</v>
      </c>
      <c r="DP38">
        <f t="shared" si="17"/>
        <v>5</v>
      </c>
      <c r="DQ38">
        <f t="shared" si="17"/>
        <v>5</v>
      </c>
      <c r="DR38">
        <f t="shared" si="17"/>
        <v>7</v>
      </c>
      <c r="DS38">
        <f t="shared" si="17"/>
        <v>7</v>
      </c>
      <c r="DT38">
        <f t="shared" si="17"/>
        <v>5</v>
      </c>
      <c r="DU38">
        <f t="shared" si="17"/>
        <v>5</v>
      </c>
      <c r="DV38">
        <f t="shared" si="17"/>
        <v>1</v>
      </c>
      <c r="DW38">
        <f t="shared" si="17"/>
        <v>5</v>
      </c>
      <c r="DX38">
        <f t="shared" si="17"/>
        <v>5</v>
      </c>
      <c r="DY38">
        <f t="shared" si="17"/>
        <v>1</v>
      </c>
      <c r="DZ38">
        <f t="shared" si="17"/>
        <v>5</v>
      </c>
      <c r="EA38">
        <f t="shared" si="22"/>
        <v>1</v>
      </c>
      <c r="EB38">
        <f t="shared" si="22"/>
        <v>1</v>
      </c>
      <c r="EC38">
        <f t="shared" si="22"/>
        <v>5</v>
      </c>
      <c r="ED38">
        <f t="shared" si="18"/>
        <v>1</v>
      </c>
      <c r="EE38">
        <f t="shared" si="18"/>
        <v>1</v>
      </c>
      <c r="EF38">
        <f t="shared" si="18"/>
        <v>1</v>
      </c>
      <c r="EG38">
        <f t="shared" si="18"/>
        <v>5</v>
      </c>
      <c r="EH38">
        <f t="shared" si="18"/>
        <v>1</v>
      </c>
      <c r="EI38">
        <f t="shared" si="18"/>
        <v>5</v>
      </c>
      <c r="EJ38">
        <f t="shared" si="18"/>
        <v>5</v>
      </c>
      <c r="EK38">
        <f t="shared" si="18"/>
        <v>1</v>
      </c>
      <c r="EL38">
        <f t="shared" si="18"/>
        <v>1</v>
      </c>
      <c r="EM38">
        <f t="shared" si="18"/>
        <v>5</v>
      </c>
      <c r="EN38">
        <f t="shared" si="18"/>
        <v>1</v>
      </c>
      <c r="EO38">
        <f t="shared" si="18"/>
        <v>1</v>
      </c>
      <c r="EP38">
        <f t="shared" si="18"/>
        <v>1</v>
      </c>
      <c r="EQ38">
        <f t="shared" si="18"/>
        <v>6</v>
      </c>
      <c r="ER38">
        <f t="shared" si="18"/>
        <v>1</v>
      </c>
      <c r="ES38">
        <f t="shared" si="18"/>
        <v>5</v>
      </c>
      <c r="ET38">
        <f t="shared" si="19"/>
        <v>5</v>
      </c>
      <c r="EU38">
        <f t="shared" si="19"/>
        <v>5</v>
      </c>
      <c r="EV38">
        <f t="shared" si="19"/>
        <v>1</v>
      </c>
      <c r="EW38">
        <f t="shared" si="19"/>
        <v>1</v>
      </c>
      <c r="EX38">
        <f t="shared" si="19"/>
        <v>5</v>
      </c>
      <c r="EY38">
        <f t="shared" si="19"/>
        <v>1</v>
      </c>
      <c r="EZ38">
        <f t="shared" si="19"/>
        <v>5</v>
      </c>
      <c r="FA38">
        <f t="shared" si="19"/>
        <v>1</v>
      </c>
      <c r="FB38">
        <f t="shared" si="19"/>
        <v>5</v>
      </c>
      <c r="FC38">
        <f t="shared" si="19"/>
        <v>5</v>
      </c>
      <c r="FD38">
        <f t="shared" si="19"/>
        <v>5</v>
      </c>
      <c r="FE38">
        <f t="shared" si="19"/>
        <v>5</v>
      </c>
      <c r="FF38">
        <f t="shared" si="19"/>
        <v>5</v>
      </c>
      <c r="FG38">
        <f t="shared" si="19"/>
        <v>5</v>
      </c>
      <c r="FH38">
        <f t="shared" si="19"/>
        <v>1</v>
      </c>
      <c r="FI38">
        <f t="shared" si="19"/>
        <v>1</v>
      </c>
      <c r="FJ38">
        <f t="shared" si="20"/>
        <v>6</v>
      </c>
      <c r="FK38">
        <f t="shared" si="20"/>
        <v>5</v>
      </c>
      <c r="FL38">
        <f t="shared" si="20"/>
        <v>5</v>
      </c>
      <c r="FM38">
        <f t="shared" si="20"/>
        <v>1</v>
      </c>
      <c r="FN38">
        <f t="shared" si="20"/>
        <v>5</v>
      </c>
      <c r="FO38">
        <f t="shared" si="20"/>
        <v>5</v>
      </c>
      <c r="FP38">
        <f t="shared" si="20"/>
        <v>5</v>
      </c>
      <c r="FQ38">
        <f t="shared" si="20"/>
        <v>1</v>
      </c>
      <c r="FR38">
        <f t="shared" si="20"/>
        <v>5</v>
      </c>
      <c r="FS38">
        <f t="shared" si="20"/>
        <v>5</v>
      </c>
      <c r="FT38">
        <f t="shared" si="23"/>
        <v>5</v>
      </c>
      <c r="FU38">
        <f t="shared" si="23"/>
        <v>5</v>
      </c>
      <c r="FV38">
        <f t="shared" si="23"/>
        <v>1</v>
      </c>
      <c r="FW38">
        <f t="shared" si="23"/>
        <v>1</v>
      </c>
      <c r="FX38">
        <f t="shared" si="23"/>
        <v>1</v>
      </c>
      <c r="FY38">
        <f t="shared" si="23"/>
        <v>5</v>
      </c>
      <c r="FZ38">
        <f t="shared" si="23"/>
        <v>7</v>
      </c>
      <c r="GA38">
        <f t="shared" si="15"/>
        <v>7</v>
      </c>
      <c r="GB38">
        <f t="shared" si="15"/>
        <v>1</v>
      </c>
      <c r="GC38">
        <f t="shared" si="15"/>
        <v>5</v>
      </c>
      <c r="GD38">
        <f t="shared" si="15"/>
        <v>5</v>
      </c>
      <c r="GE38">
        <f t="shared" si="15"/>
        <v>5</v>
      </c>
      <c r="GF38">
        <f t="shared" si="15"/>
        <v>5</v>
      </c>
      <c r="GG38">
        <f t="shared" si="15"/>
        <v>5</v>
      </c>
      <c r="GH38">
        <f t="shared" si="15"/>
        <v>5</v>
      </c>
      <c r="GI38">
        <f t="shared" si="14"/>
        <v>7</v>
      </c>
      <c r="GJ38">
        <f t="shared" si="14"/>
        <v>5</v>
      </c>
      <c r="GK38">
        <f t="shared" si="14"/>
        <v>1</v>
      </c>
      <c r="GL38">
        <f t="shared" si="14"/>
        <v>1</v>
      </c>
      <c r="GM38">
        <f t="shared" si="14"/>
        <v>1</v>
      </c>
      <c r="GN38">
        <f t="shared" si="14"/>
        <v>5</v>
      </c>
      <c r="GO38">
        <f t="shared" si="16"/>
        <v>223642</v>
      </c>
    </row>
    <row r="39" spans="1:197" x14ac:dyDescent="0.3">
      <c r="A39" s="18" t="s">
        <v>255</v>
      </c>
      <c r="B39" s="19">
        <f>AVERAGE(B5:B24,B26:B38)</f>
        <v>840.72727272727275</v>
      </c>
      <c r="C39" s="5"/>
      <c r="D39" s="5"/>
      <c r="E39" s="5"/>
      <c r="F39" s="5"/>
    </row>
    <row r="40" spans="1:197" x14ac:dyDescent="0.3">
      <c r="A40" s="18" t="s">
        <v>256</v>
      </c>
      <c r="B40" s="20">
        <f>MEDIAN(B5:B24, B26:B38)</f>
        <v>727</v>
      </c>
      <c r="C40" s="5"/>
      <c r="D40" s="5"/>
      <c r="E40" s="5"/>
      <c r="F40" s="5"/>
      <c r="H40" t="s">
        <v>280</v>
      </c>
      <c r="I40">
        <f>95*34</f>
        <v>3230</v>
      </c>
      <c r="K40" t="s">
        <v>281</v>
      </c>
      <c r="L40" s="24">
        <f>I41/I40</f>
        <v>0.44055727554179569</v>
      </c>
    </row>
    <row r="41" spans="1:197" x14ac:dyDescent="0.3">
      <c r="H41" t="s">
        <v>282</v>
      </c>
      <c r="I41">
        <f>COUNTIF(G5:CV38,0)</f>
        <v>1423</v>
      </c>
    </row>
  </sheetData>
  <mergeCells count="14">
    <mergeCell ref="CQ3:CT3"/>
    <mergeCell ref="CU3:CV3"/>
    <mergeCell ref="BH3:BI3"/>
    <mergeCell ref="BJ3:BO3"/>
    <mergeCell ref="BP3:BS3"/>
    <mergeCell ref="BT3:BY3"/>
    <mergeCell ref="BZ3:CG3"/>
    <mergeCell ref="CH3:CP3"/>
    <mergeCell ref="BE3:BG3"/>
    <mergeCell ref="G3:M3"/>
    <mergeCell ref="N3:Y3"/>
    <mergeCell ref="Z3:AN3"/>
    <mergeCell ref="AO3:AX3"/>
    <mergeCell ref="AY3:BD3"/>
  </mergeCells>
  <conditionalFormatting sqref="G5:CV3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zoomScale="80" zoomScaleNormal="80" workbookViewId="0"/>
  </sheetViews>
  <sheetFormatPr defaultColWidth="14.6640625" defaultRowHeight="14.4" x14ac:dyDescent="0.3"/>
  <cols>
    <col min="1" max="1" width="23.33203125" customWidth="1"/>
    <col min="2" max="2" width="11.5546875" customWidth="1"/>
    <col min="3" max="3" width="11" customWidth="1"/>
    <col min="5" max="5" width="10.109375" customWidth="1"/>
    <col min="6" max="6" width="15.5546875" customWidth="1"/>
  </cols>
  <sheetData>
    <row r="1" spans="1:7" x14ac:dyDescent="0.3">
      <c r="A1" s="4" t="s">
        <v>954</v>
      </c>
      <c r="B1" s="4" t="s">
        <v>260</v>
      </c>
      <c r="C1" s="4" t="s">
        <v>258</v>
      </c>
      <c r="D1" s="4" t="s">
        <v>259</v>
      </c>
      <c r="E1" s="4" t="s">
        <v>953</v>
      </c>
    </row>
    <row r="2" spans="1:7" x14ac:dyDescent="0.3">
      <c r="A2" s="4" t="str">
        <f>'gyakoriság (számmal)'!A5</f>
        <v>Accupro</v>
      </c>
      <c r="B2" s="4">
        <f>SUM('gyakoriság (számmal)'!CY5:GN5)</f>
        <v>346</v>
      </c>
      <c r="C2" s="4">
        <f t="shared" ref="C2:C35" si="0">$G$2-B2</f>
        <v>312</v>
      </c>
      <c r="D2" s="39">
        <f>'gyakoriság (számmal)'!GO5/naiv!C2</f>
        <v>124.03846153846153</v>
      </c>
      <c r="E2" s="4">
        <f>RANK(D2,$D$2:$D$35,1)</f>
        <v>32</v>
      </c>
      <c r="F2" t="s">
        <v>257</v>
      </c>
      <c r="G2">
        <f>94*7</f>
        <v>658</v>
      </c>
    </row>
    <row r="3" spans="1:7" x14ac:dyDescent="0.3">
      <c r="A3" s="4" t="str">
        <f>'gyakoriság (számmal)'!A6</f>
        <v>Aceomel</v>
      </c>
      <c r="B3" s="4">
        <f>SUM('gyakoriság (számmal)'!CY6:GN6)</f>
        <v>293</v>
      </c>
      <c r="C3" s="4">
        <f t="shared" si="0"/>
        <v>365</v>
      </c>
      <c r="D3" s="39">
        <f>'gyakoriság (számmal)'!GO6/naiv!C3</f>
        <v>41.369863013698627</v>
      </c>
      <c r="E3" s="4">
        <f t="shared" ref="E3:E35" si="1">RANK(D3,$D$2:$D$35,1)</f>
        <v>6</v>
      </c>
    </row>
    <row r="4" spans="1:7" x14ac:dyDescent="0.3">
      <c r="A4" s="4" t="str">
        <f>'gyakoriság (számmal)'!A7</f>
        <v>Amprilan</v>
      </c>
      <c r="B4" s="4">
        <f>SUM('gyakoriság (számmal)'!CY7:GN7)</f>
        <v>310</v>
      </c>
      <c r="C4" s="4">
        <f t="shared" si="0"/>
        <v>348</v>
      </c>
      <c r="D4" s="39">
        <f>'gyakoriság (számmal)'!GO7/naiv!C4</f>
        <v>44.827586206896555</v>
      </c>
      <c r="E4" s="4">
        <f t="shared" si="1"/>
        <v>10</v>
      </c>
    </row>
    <row r="5" spans="1:7" x14ac:dyDescent="0.3">
      <c r="A5" s="4" t="str">
        <f>'gyakoriság (számmal)'!A8</f>
        <v>Coverex</v>
      </c>
      <c r="B5" s="4">
        <f>SUM('gyakoriság (számmal)'!CY8:GN8)</f>
        <v>266</v>
      </c>
      <c r="C5" s="4">
        <f t="shared" si="0"/>
        <v>392</v>
      </c>
      <c r="D5" s="39">
        <f>'gyakoriság (számmal)'!GO8/naiv!C5</f>
        <v>80.780612244897952</v>
      </c>
      <c r="E5" s="4">
        <f t="shared" si="1"/>
        <v>25</v>
      </c>
    </row>
    <row r="6" spans="1:7" x14ac:dyDescent="0.3">
      <c r="A6" s="4" t="str">
        <f>'gyakoriság (számmal)'!A9</f>
        <v>Coverex-AS</v>
      </c>
      <c r="B6" s="4">
        <f>SUM('gyakoriság (számmal)'!CY9:GN9)</f>
        <v>316</v>
      </c>
      <c r="C6" s="4">
        <f t="shared" si="0"/>
        <v>342</v>
      </c>
      <c r="D6" s="39">
        <f>'gyakoriság (számmal)'!GO9/naiv!C6</f>
        <v>90.44736842105263</v>
      </c>
      <c r="E6" s="4">
        <f t="shared" si="1"/>
        <v>27</v>
      </c>
    </row>
    <row r="7" spans="1:7" x14ac:dyDescent="0.3">
      <c r="A7" s="4" t="str">
        <f>'gyakoriság (számmal)'!A10</f>
        <v>Enalapril Vitabalans</v>
      </c>
      <c r="B7" s="4">
        <f>SUM('gyakoriság (számmal)'!CY10:GN10)</f>
        <v>329</v>
      </c>
      <c r="C7" s="4">
        <f t="shared" si="0"/>
        <v>329</v>
      </c>
      <c r="D7" s="39">
        <f>'gyakoriság (számmal)'!GO10/naiv!C7</f>
        <v>38.90577507598784</v>
      </c>
      <c r="E7" s="4">
        <f t="shared" si="1"/>
        <v>5</v>
      </c>
    </row>
    <row r="8" spans="1:7" x14ac:dyDescent="0.3">
      <c r="A8" s="4" t="str">
        <f>'gyakoriság (számmal)'!A11</f>
        <v>Enap</v>
      </c>
      <c r="B8" s="4">
        <f>SUM('gyakoriság (számmal)'!CY11:GN11)</f>
        <v>370</v>
      </c>
      <c r="C8" s="4">
        <f t="shared" si="0"/>
        <v>288</v>
      </c>
      <c r="D8" s="39">
        <f>'gyakoriság (számmal)'!GO11/naiv!C8</f>
        <v>52.430555555555557</v>
      </c>
      <c r="E8" s="4">
        <f t="shared" si="1"/>
        <v>15</v>
      </c>
    </row>
    <row r="9" spans="1:7" x14ac:dyDescent="0.3">
      <c r="A9" s="4" t="str">
        <f>'gyakoriság (számmal)'!A12</f>
        <v>Enapril</v>
      </c>
      <c r="B9" s="4">
        <f>SUM('gyakoriság (számmal)'!CY12:GN12)</f>
        <v>359</v>
      </c>
      <c r="C9" s="4">
        <f t="shared" si="0"/>
        <v>299</v>
      </c>
      <c r="D9" s="39">
        <f>'gyakoriság (számmal)'!GO12/naiv!C9</f>
        <v>41.916387959866221</v>
      </c>
      <c r="E9" s="4">
        <f t="shared" si="1"/>
        <v>8</v>
      </c>
    </row>
    <row r="10" spans="1:7" x14ac:dyDescent="0.3">
      <c r="A10" s="4" t="str">
        <f>'gyakoriság (számmal)'!A13</f>
        <v>Gopten</v>
      </c>
      <c r="B10" s="4">
        <f>SUM('gyakoriság (számmal)'!CY13:GN13)</f>
        <v>283</v>
      </c>
      <c r="C10" s="4">
        <f t="shared" si="0"/>
        <v>375</v>
      </c>
      <c r="D10" s="39">
        <f>'gyakoriság (számmal)'!GO13/naiv!C10</f>
        <v>198.28533333333334</v>
      </c>
      <c r="E10" s="4">
        <f t="shared" si="1"/>
        <v>33</v>
      </c>
    </row>
    <row r="11" spans="1:7" x14ac:dyDescent="0.3">
      <c r="A11" s="4" t="str">
        <f>'gyakoriság (számmal)'!A14</f>
        <v>Hartil</v>
      </c>
      <c r="B11" s="4">
        <f>SUM('gyakoriság (számmal)'!CY14:GN14)</f>
        <v>310</v>
      </c>
      <c r="C11" s="4">
        <f t="shared" si="0"/>
        <v>348</v>
      </c>
      <c r="D11" s="39">
        <f>'gyakoriság (számmal)'!GO14/naiv!C11</f>
        <v>74.609195402298852</v>
      </c>
      <c r="E11" s="4">
        <f t="shared" si="1"/>
        <v>23</v>
      </c>
    </row>
    <row r="12" spans="1:7" x14ac:dyDescent="0.3">
      <c r="A12" s="4" t="str">
        <f>'gyakoriság (számmal)'!A15</f>
        <v>Inhibace</v>
      </c>
      <c r="B12" s="4">
        <f>SUM('gyakoriság (számmal)'!CY15:GN15)</f>
        <v>261</v>
      </c>
      <c r="C12" s="4">
        <f t="shared" si="0"/>
        <v>397</v>
      </c>
      <c r="D12" s="39">
        <f>'gyakoriság (számmal)'!GO15/naiv!C12</f>
        <v>98.151133501259451</v>
      </c>
      <c r="E12" s="4">
        <f t="shared" si="1"/>
        <v>28</v>
      </c>
    </row>
    <row r="13" spans="1:7" x14ac:dyDescent="0.3">
      <c r="A13" s="4" t="str">
        <f>'gyakoriság (számmal)'!A16</f>
        <v>Lisopress</v>
      </c>
      <c r="B13" s="4">
        <f>SUM('gyakoriság (számmal)'!CY16:GN16)</f>
        <v>276</v>
      </c>
      <c r="C13" s="4">
        <f t="shared" si="0"/>
        <v>382</v>
      </c>
      <c r="D13" s="39">
        <f>'gyakoriság (számmal)'!GO16/naiv!C13</f>
        <v>72.924083769633512</v>
      </c>
      <c r="E13" s="4">
        <f t="shared" si="1"/>
        <v>22</v>
      </c>
    </row>
    <row r="14" spans="1:7" x14ac:dyDescent="0.3">
      <c r="A14" s="4" t="str">
        <f>'gyakoriság (számmal)'!A17</f>
        <v>Lisinopril Hexa</v>
      </c>
      <c r="B14" s="4">
        <f>SUM('gyakoriság (számmal)'!CY17:GN17)</f>
        <v>263</v>
      </c>
      <c r="C14" s="4">
        <f t="shared" si="0"/>
        <v>395</v>
      </c>
      <c r="D14" s="39">
        <f>'gyakoriság (számmal)'!GO17/naiv!C14</f>
        <v>63.458227848101266</v>
      </c>
      <c r="E14" s="4">
        <f t="shared" si="1"/>
        <v>18</v>
      </c>
    </row>
    <row r="15" spans="1:7" x14ac:dyDescent="0.3">
      <c r="A15" s="4" t="str">
        <f>'gyakoriság (számmal)'!A18</f>
        <v>Lotensin</v>
      </c>
      <c r="B15" s="4">
        <f>SUM('gyakoriság (számmal)'!CY18:GN18)</f>
        <v>213</v>
      </c>
      <c r="C15" s="4">
        <f t="shared" si="0"/>
        <v>445</v>
      </c>
      <c r="D15" s="39">
        <f>'gyakoriság (számmal)'!GO18/naiv!C15</f>
        <v>62.6</v>
      </c>
      <c r="E15" s="4">
        <f t="shared" si="1"/>
        <v>17</v>
      </c>
    </row>
    <row r="16" spans="1:7" x14ac:dyDescent="0.3">
      <c r="A16" s="4" t="str">
        <f>'gyakoriság (számmal)'!A19</f>
        <v>Meramyl</v>
      </c>
      <c r="B16" s="4">
        <f>SUM('gyakoriság (számmal)'!CY19:GN19)</f>
        <v>307</v>
      </c>
      <c r="C16" s="4">
        <f t="shared" si="0"/>
        <v>351</v>
      </c>
      <c r="D16" s="39">
        <f>'gyakoriság (számmal)'!GO19/naiv!C16</f>
        <v>38.649572649572647</v>
      </c>
      <c r="E16" s="4">
        <f t="shared" si="1"/>
        <v>3</v>
      </c>
    </row>
    <row r="17" spans="1:5" x14ac:dyDescent="0.3">
      <c r="A17" s="4" t="str">
        <f>'gyakoriság (számmal)'!A20</f>
        <v>Monopril</v>
      </c>
      <c r="B17" s="4">
        <f>SUM('gyakoriság (számmal)'!CY20:GN20)</f>
        <v>265</v>
      </c>
      <c r="C17" s="4">
        <f t="shared" si="0"/>
        <v>393</v>
      </c>
      <c r="D17" s="39">
        <f>'gyakoriság (számmal)'!GO20/naiv!C17</f>
        <v>99.872773536895679</v>
      </c>
      <c r="E17" s="4">
        <f t="shared" si="1"/>
        <v>29</v>
      </c>
    </row>
    <row r="18" spans="1:5" x14ac:dyDescent="0.3">
      <c r="A18" s="4" t="str">
        <f>'gyakoriság (számmal)'!A21</f>
        <v>Noviform</v>
      </c>
      <c r="B18" s="4">
        <f>SUM('gyakoriság (számmal)'!CY21:GN21)</f>
        <v>290</v>
      </c>
      <c r="C18" s="4">
        <f t="shared" si="0"/>
        <v>368</v>
      </c>
      <c r="D18" s="39">
        <f>'gyakoriság (számmal)'!GO21/naiv!C18</f>
        <v>88.948369565217391</v>
      </c>
      <c r="E18" s="4">
        <f t="shared" si="1"/>
        <v>26</v>
      </c>
    </row>
    <row r="19" spans="1:5" x14ac:dyDescent="0.3">
      <c r="A19" s="4" t="str">
        <f>'gyakoriság (számmal)'!A22</f>
        <v>Perindopril 1 A Pharma</v>
      </c>
      <c r="B19" s="4">
        <f>SUM('gyakoriság (számmal)'!CY22:GN22)</f>
        <v>245</v>
      </c>
      <c r="C19" s="4">
        <f t="shared" si="0"/>
        <v>413</v>
      </c>
      <c r="D19" s="39">
        <f>'gyakoriság (számmal)'!GO22/naiv!C19</f>
        <v>50.038740920096849</v>
      </c>
      <c r="E19" s="4">
        <f t="shared" si="1"/>
        <v>14</v>
      </c>
    </row>
    <row r="20" spans="1:5" x14ac:dyDescent="0.3">
      <c r="A20" s="4" t="str">
        <f>'gyakoriság (számmal)'!A23</f>
        <v>Perindopril Actavis</v>
      </c>
      <c r="B20" s="4">
        <f>SUM('gyakoriság (számmal)'!CY23:GN23)</f>
        <v>269</v>
      </c>
      <c r="C20" s="4">
        <f t="shared" si="0"/>
        <v>389</v>
      </c>
      <c r="D20" s="39">
        <f>'gyakoriság (számmal)'!GO23/naiv!C20</f>
        <v>48.755784061696659</v>
      </c>
      <c r="E20" s="4">
        <f t="shared" si="1"/>
        <v>13</v>
      </c>
    </row>
    <row r="21" spans="1:5" x14ac:dyDescent="0.3">
      <c r="A21" s="4" t="str">
        <f>'gyakoriság (számmal)'!A24</f>
        <v>Perindopril Pharma Vim</v>
      </c>
      <c r="B21" s="4">
        <f>SUM('gyakoriság (számmal)'!CY24:GN24)</f>
        <v>260</v>
      </c>
      <c r="C21" s="4">
        <f t="shared" si="0"/>
        <v>398</v>
      </c>
      <c r="D21" s="39">
        <f>'gyakoriság (számmal)'!GO24/naiv!C21</f>
        <v>42.211055276381913</v>
      </c>
      <c r="E21" s="4">
        <f t="shared" si="1"/>
        <v>9</v>
      </c>
    </row>
    <row r="22" spans="1:5" x14ac:dyDescent="0.3">
      <c r="A22" s="4" t="str">
        <f>'gyakoriság (számmal)'!A25</f>
        <v>Perindopril-Teva</v>
      </c>
      <c r="B22" s="4">
        <f>SUM('gyakoriság (számmal)'!CY25:GN25)</f>
        <v>254</v>
      </c>
      <c r="C22" s="4">
        <f t="shared" si="0"/>
        <v>404</v>
      </c>
      <c r="D22" s="39">
        <f>'gyakoriság (számmal)'!GO25/naiv!C22</f>
        <v>69.388613861386133</v>
      </c>
      <c r="E22" s="4">
        <f t="shared" si="1"/>
        <v>20</v>
      </c>
    </row>
    <row r="23" spans="1:5" x14ac:dyDescent="0.3">
      <c r="A23" s="4" t="str">
        <f>'gyakoriság (számmal)'!A26</f>
        <v>Perindopril-Tozilát Teva</v>
      </c>
      <c r="B23" s="4">
        <f>SUM('gyakoriság (számmal)'!CY26:GN26)</f>
        <v>252</v>
      </c>
      <c r="C23" s="4">
        <f t="shared" si="0"/>
        <v>406</v>
      </c>
      <c r="D23" s="39">
        <f>'gyakoriság (számmal)'!GO26/naiv!C23</f>
        <v>69.70443349753694</v>
      </c>
      <c r="E23" s="4">
        <f t="shared" si="1"/>
        <v>21</v>
      </c>
    </row>
    <row r="24" spans="1:5" x14ac:dyDescent="0.3">
      <c r="A24" s="4" t="str">
        <f>'gyakoriság (számmal)'!A27</f>
        <v>Perineva</v>
      </c>
      <c r="B24" s="4">
        <f>SUM('gyakoriság (számmal)'!CY27:GN27)</f>
        <v>245</v>
      </c>
      <c r="C24" s="4">
        <f t="shared" si="0"/>
        <v>413</v>
      </c>
      <c r="D24" s="39">
        <f>'gyakoriság (számmal)'!GO27/naiv!C24</f>
        <v>41.888619854721547</v>
      </c>
      <c r="E24" s="4">
        <f t="shared" si="1"/>
        <v>7</v>
      </c>
    </row>
    <row r="25" spans="1:5" x14ac:dyDescent="0.3">
      <c r="A25" s="4" t="str">
        <f>'gyakoriság (számmal)'!A28</f>
        <v>Prenessa</v>
      </c>
      <c r="B25" s="4">
        <f>SUM('gyakoriság (számmal)'!CY28:GN28)</f>
        <v>256</v>
      </c>
      <c r="C25" s="4">
        <f t="shared" si="0"/>
        <v>402</v>
      </c>
      <c r="D25" s="39">
        <f>'gyakoriság (számmal)'!GO28/naiv!C25</f>
        <v>102.1542288557214</v>
      </c>
      <c r="E25" s="4">
        <f t="shared" si="1"/>
        <v>31</v>
      </c>
    </row>
    <row r="26" spans="1:5" x14ac:dyDescent="0.3">
      <c r="A26" s="4" t="str">
        <f>'gyakoriság (számmal)'!A29</f>
        <v>Press</v>
      </c>
      <c r="B26" s="4">
        <f>SUM('gyakoriság (számmal)'!CY29:GN29)</f>
        <v>236</v>
      </c>
      <c r="C26" s="4">
        <f t="shared" si="0"/>
        <v>422</v>
      </c>
      <c r="D26" s="39">
        <f>'gyakoriság (számmal)'!GO29/naiv!C26</f>
        <v>48.196682464454973</v>
      </c>
      <c r="E26" s="4">
        <f t="shared" si="1"/>
        <v>11</v>
      </c>
    </row>
    <row r="27" spans="1:5" x14ac:dyDescent="0.3">
      <c r="A27" s="4" t="str">
        <f>'gyakoriság (számmal)'!A30</f>
        <v>Ramace</v>
      </c>
      <c r="B27" s="4">
        <f>SUM('gyakoriság (számmal)'!CY30:GN30)</f>
        <v>296</v>
      </c>
      <c r="C27" s="4">
        <f t="shared" si="0"/>
        <v>362</v>
      </c>
      <c r="D27" s="39">
        <f>'gyakoriság (számmal)'!GO30/naiv!C27</f>
        <v>32.687845303867405</v>
      </c>
      <c r="E27" s="4">
        <f t="shared" si="1"/>
        <v>2</v>
      </c>
    </row>
    <row r="28" spans="1:5" x14ac:dyDescent="0.3">
      <c r="A28" s="4" t="str">
        <f>'gyakoriság (számmal)'!A31</f>
        <v>Ramipril 1 A Pharma</v>
      </c>
      <c r="B28" s="4">
        <f>SUM('gyakoriság (számmal)'!CY31:GN31)</f>
        <v>305</v>
      </c>
      <c r="C28" s="4">
        <f t="shared" si="0"/>
        <v>353</v>
      </c>
      <c r="D28" s="39">
        <f>'gyakoriság (számmal)'!GO31/naiv!C28</f>
        <v>38.713881019830026</v>
      </c>
      <c r="E28" s="4">
        <f t="shared" si="1"/>
        <v>4</v>
      </c>
    </row>
    <row r="29" spans="1:5" x14ac:dyDescent="0.3">
      <c r="A29" s="4" t="str">
        <f>'gyakoriság (számmal)'!A32</f>
        <v>Ramipril Hexal</v>
      </c>
      <c r="B29" s="4">
        <f>SUM('gyakoriság (számmal)'!CY32:GN32)</f>
        <v>305</v>
      </c>
      <c r="C29" s="4">
        <f t="shared" si="0"/>
        <v>353</v>
      </c>
      <c r="D29" s="39">
        <f>'gyakoriság (számmal)'!GO32/naiv!C29</f>
        <v>48.252124645892351</v>
      </c>
      <c r="E29" s="4">
        <f t="shared" si="1"/>
        <v>12</v>
      </c>
    </row>
    <row r="30" spans="1:5" x14ac:dyDescent="0.3">
      <c r="A30" s="4" t="str">
        <f>'gyakoriság (számmal)'!A33</f>
        <v>Ramipril-Zentiva</v>
      </c>
      <c r="B30" s="4">
        <f>SUM('gyakoriság (számmal)'!CY33:GN33)</f>
        <v>305</v>
      </c>
      <c r="C30" s="4">
        <f t="shared" si="0"/>
        <v>353</v>
      </c>
      <c r="D30" s="39">
        <f>'gyakoriság (számmal)'!GO33/naiv!C30</f>
        <v>31.716713881019832</v>
      </c>
      <c r="E30" s="4">
        <f t="shared" si="1"/>
        <v>1</v>
      </c>
    </row>
    <row r="31" spans="1:5" x14ac:dyDescent="0.3">
      <c r="A31" s="4" t="str">
        <f>'gyakoriság (számmal)'!A34</f>
        <v>Renitec</v>
      </c>
      <c r="B31" s="4">
        <f>SUM('gyakoriság (számmal)'!CY34:GN34)</f>
        <v>339</v>
      </c>
      <c r="C31" s="4">
        <f t="shared" si="0"/>
        <v>319</v>
      </c>
      <c r="D31" s="39">
        <f>'gyakoriság (számmal)'!GO34/naiv!C31</f>
        <v>100.98432601880877</v>
      </c>
      <c r="E31" s="4">
        <f t="shared" si="1"/>
        <v>30</v>
      </c>
    </row>
    <row r="32" spans="1:5" x14ac:dyDescent="0.3">
      <c r="A32" s="4" t="str">
        <f>'gyakoriság (számmal)'!A35</f>
        <v>Tensiomin</v>
      </c>
      <c r="B32" s="4">
        <f>SUM('gyakoriság (számmal)'!CY35:GN35)</f>
        <v>289</v>
      </c>
      <c r="C32" s="4">
        <f t="shared" si="0"/>
        <v>369</v>
      </c>
      <c r="D32" s="39">
        <f>'gyakoriság (számmal)'!GO35/naiv!C32</f>
        <v>65.672086720867213</v>
      </c>
      <c r="E32" s="4">
        <f t="shared" si="1"/>
        <v>19</v>
      </c>
    </row>
    <row r="33" spans="1:5" x14ac:dyDescent="0.3">
      <c r="A33" s="4" t="str">
        <f>'gyakoriság (számmal)'!A36</f>
        <v>Tritace</v>
      </c>
      <c r="B33" s="4">
        <f>SUM('gyakoriság (számmal)'!CY36:GN36)</f>
        <v>302</v>
      </c>
      <c r="C33" s="4">
        <f t="shared" si="0"/>
        <v>356</v>
      </c>
      <c r="D33" s="39">
        <f>'gyakoriság (számmal)'!GO36/naiv!C33</f>
        <v>56.882022471910112</v>
      </c>
      <c r="E33" s="4">
        <f t="shared" si="1"/>
        <v>16</v>
      </c>
    </row>
    <row r="34" spans="1:5" x14ac:dyDescent="0.3">
      <c r="A34" s="4" t="str">
        <f>'gyakoriság (számmal)'!A37</f>
        <v>Vidotin</v>
      </c>
      <c r="B34" s="4">
        <f>SUM('gyakoriság (számmal)'!CY37:GN37)</f>
        <v>258</v>
      </c>
      <c r="C34" s="4">
        <f t="shared" si="0"/>
        <v>400</v>
      </c>
      <c r="D34" s="39">
        <f>'gyakoriság (számmal)'!GO37/naiv!C34</f>
        <v>77.25</v>
      </c>
      <c r="E34" s="4">
        <f t="shared" si="1"/>
        <v>24</v>
      </c>
    </row>
    <row r="35" spans="1:5" x14ac:dyDescent="0.3">
      <c r="A35" s="4" t="str">
        <f>'gyakoriság (számmal)'!A38</f>
        <v>Zofipress</v>
      </c>
      <c r="B35" s="4">
        <f>SUM('gyakoriság (számmal)'!CY38:GN38)</f>
        <v>349</v>
      </c>
      <c r="C35" s="4">
        <f t="shared" si="0"/>
        <v>309</v>
      </c>
      <c r="D35" s="39">
        <f>'gyakoriság (számmal)'!GO38/naiv!C35</f>
        <v>723.76051779935278</v>
      </c>
      <c r="E35" s="4">
        <f t="shared" si="1"/>
        <v>34</v>
      </c>
    </row>
  </sheetData>
  <conditionalFormatting sqref="D2:D3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U289"/>
  <sheetViews>
    <sheetView zoomScale="10" zoomScaleNormal="10" workbookViewId="0">
      <selection activeCell="DM67" sqref="DM67:DP83"/>
    </sheetView>
  </sheetViews>
  <sheetFormatPr defaultRowHeight="14.4" x14ac:dyDescent="0.3"/>
  <cols>
    <col min="98" max="98" width="12" bestFit="1" customWidth="1"/>
  </cols>
  <sheetData>
    <row r="1" spans="1:196" x14ac:dyDescent="0.3">
      <c r="A1" t="str">
        <f>A24</f>
        <v>O14</v>
      </c>
      <c r="B1">
        <f t="shared" ref="B1:BM1" si="0">B24</f>
        <v>4</v>
      </c>
      <c r="C1">
        <f t="shared" si="0"/>
        <v>6</v>
      </c>
      <c r="D1">
        <f t="shared" si="0"/>
        <v>1</v>
      </c>
      <c r="E1">
        <f t="shared" si="0"/>
        <v>1</v>
      </c>
      <c r="F1">
        <f t="shared" si="0"/>
        <v>1</v>
      </c>
      <c r="G1">
        <f t="shared" si="0"/>
        <v>1</v>
      </c>
      <c r="H1">
        <f t="shared" si="0"/>
        <v>1</v>
      </c>
      <c r="I1" s="9">
        <f t="shared" si="0"/>
        <v>6</v>
      </c>
      <c r="J1">
        <f t="shared" si="0"/>
        <v>6</v>
      </c>
      <c r="K1">
        <f t="shared" si="0"/>
        <v>2</v>
      </c>
      <c r="L1">
        <f t="shared" si="0"/>
        <v>4</v>
      </c>
      <c r="M1">
        <f t="shared" si="0"/>
        <v>1</v>
      </c>
      <c r="N1">
        <f t="shared" si="0"/>
        <v>1</v>
      </c>
      <c r="O1">
        <f t="shared" si="0"/>
        <v>1</v>
      </c>
      <c r="P1">
        <f t="shared" si="0"/>
        <v>1</v>
      </c>
      <c r="Q1">
        <f t="shared" si="0"/>
        <v>1</v>
      </c>
      <c r="R1">
        <f t="shared" si="0"/>
        <v>1</v>
      </c>
      <c r="S1" s="9">
        <f t="shared" si="0"/>
        <v>6</v>
      </c>
      <c r="T1" s="9">
        <f t="shared" si="0"/>
        <v>6</v>
      </c>
      <c r="U1">
        <f t="shared" si="0"/>
        <v>4</v>
      </c>
      <c r="V1">
        <f t="shared" si="0"/>
        <v>4</v>
      </c>
      <c r="W1">
        <f t="shared" si="0"/>
        <v>4</v>
      </c>
      <c r="X1">
        <f t="shared" si="0"/>
        <v>4</v>
      </c>
      <c r="Y1" s="9">
        <f t="shared" si="0"/>
        <v>6</v>
      </c>
      <c r="Z1">
        <f t="shared" si="0"/>
        <v>4</v>
      </c>
      <c r="AA1">
        <f t="shared" si="0"/>
        <v>1</v>
      </c>
      <c r="AB1">
        <f t="shared" si="0"/>
        <v>1</v>
      </c>
      <c r="AC1">
        <f t="shared" si="0"/>
        <v>3</v>
      </c>
      <c r="AD1">
        <f t="shared" si="0"/>
        <v>1</v>
      </c>
      <c r="AE1">
        <f t="shared" si="0"/>
        <v>1</v>
      </c>
      <c r="AF1">
        <f t="shared" si="0"/>
        <v>1</v>
      </c>
      <c r="AG1">
        <f t="shared" si="0"/>
        <v>1</v>
      </c>
      <c r="AH1">
        <f t="shared" si="0"/>
        <v>1</v>
      </c>
      <c r="AI1">
        <f t="shared" si="0"/>
        <v>1</v>
      </c>
      <c r="AJ1">
        <f t="shared" si="0"/>
        <v>4</v>
      </c>
      <c r="AK1">
        <f t="shared" si="0"/>
        <v>1</v>
      </c>
      <c r="AL1">
        <f t="shared" si="0"/>
        <v>1</v>
      </c>
      <c r="AM1">
        <f t="shared" si="0"/>
        <v>1</v>
      </c>
      <c r="AN1">
        <f t="shared" si="0"/>
        <v>1</v>
      </c>
      <c r="AO1">
        <f t="shared" si="0"/>
        <v>1</v>
      </c>
      <c r="AP1">
        <f t="shared" si="0"/>
        <v>1</v>
      </c>
      <c r="AQ1">
        <f t="shared" si="0"/>
        <v>1</v>
      </c>
      <c r="AR1">
        <f t="shared" si="0"/>
        <v>1</v>
      </c>
      <c r="AS1">
        <f t="shared" si="0"/>
        <v>1</v>
      </c>
      <c r="AT1">
        <f t="shared" si="0"/>
        <v>1</v>
      </c>
      <c r="AU1">
        <f t="shared" si="0"/>
        <v>1</v>
      </c>
      <c r="AV1">
        <f t="shared" si="0"/>
        <v>1</v>
      </c>
      <c r="AW1">
        <f t="shared" si="0"/>
        <v>1</v>
      </c>
      <c r="AX1">
        <f t="shared" si="0"/>
        <v>1</v>
      </c>
      <c r="AY1" s="9">
        <f t="shared" si="0"/>
        <v>4</v>
      </c>
      <c r="AZ1">
        <f t="shared" si="0"/>
        <v>1</v>
      </c>
      <c r="BA1" s="9">
        <f t="shared" si="0"/>
        <v>6</v>
      </c>
      <c r="BB1">
        <f t="shared" si="0"/>
        <v>1</v>
      </c>
      <c r="BC1">
        <f t="shared" si="0"/>
        <v>1</v>
      </c>
      <c r="BD1">
        <f t="shared" si="0"/>
        <v>1</v>
      </c>
      <c r="BE1">
        <f t="shared" si="0"/>
        <v>3</v>
      </c>
      <c r="BF1">
        <f t="shared" si="0"/>
        <v>3</v>
      </c>
      <c r="BG1">
        <f t="shared" si="0"/>
        <v>1</v>
      </c>
      <c r="BH1">
        <f t="shared" si="0"/>
        <v>1</v>
      </c>
      <c r="BI1">
        <f t="shared" si="0"/>
        <v>4</v>
      </c>
      <c r="BJ1">
        <f t="shared" si="0"/>
        <v>1</v>
      </c>
      <c r="BK1">
        <f t="shared" si="0"/>
        <v>1</v>
      </c>
      <c r="BL1" s="9">
        <f t="shared" si="0"/>
        <v>4</v>
      </c>
      <c r="BM1">
        <f t="shared" si="0"/>
        <v>1</v>
      </c>
      <c r="BN1">
        <f t="shared" ref="BN1:CR1" si="1">BN24</f>
        <v>4</v>
      </c>
      <c r="BO1">
        <f t="shared" si="1"/>
        <v>1</v>
      </c>
      <c r="BP1">
        <f t="shared" si="1"/>
        <v>1</v>
      </c>
      <c r="BQ1">
        <f t="shared" si="1"/>
        <v>1</v>
      </c>
      <c r="BR1" s="9">
        <f t="shared" si="1"/>
        <v>6</v>
      </c>
      <c r="BS1">
        <f t="shared" si="1"/>
        <v>1</v>
      </c>
      <c r="BT1">
        <f t="shared" si="1"/>
        <v>3</v>
      </c>
      <c r="BU1">
        <f t="shared" si="1"/>
        <v>4</v>
      </c>
      <c r="BV1">
        <f t="shared" si="1"/>
        <v>1</v>
      </c>
      <c r="BW1">
        <f t="shared" si="1"/>
        <v>4</v>
      </c>
      <c r="BX1">
        <f t="shared" si="1"/>
        <v>1</v>
      </c>
      <c r="BY1">
        <f t="shared" si="1"/>
        <v>1</v>
      </c>
      <c r="BZ1">
        <f t="shared" si="1"/>
        <v>1</v>
      </c>
      <c r="CA1">
        <f t="shared" si="1"/>
        <v>1</v>
      </c>
      <c r="CB1">
        <f t="shared" si="1"/>
        <v>3</v>
      </c>
      <c r="CC1">
        <f t="shared" si="1"/>
        <v>6</v>
      </c>
      <c r="CD1">
        <f t="shared" si="1"/>
        <v>6</v>
      </c>
      <c r="CE1">
        <f t="shared" si="1"/>
        <v>1</v>
      </c>
      <c r="CF1">
        <f t="shared" si="1"/>
        <v>1</v>
      </c>
      <c r="CG1">
        <f t="shared" si="1"/>
        <v>1</v>
      </c>
      <c r="CH1">
        <f t="shared" si="1"/>
        <v>1</v>
      </c>
      <c r="CI1" s="9">
        <f t="shared" si="1"/>
        <v>6</v>
      </c>
      <c r="CJ1">
        <f t="shared" si="1"/>
        <v>1</v>
      </c>
      <c r="CK1">
        <f t="shared" si="1"/>
        <v>4</v>
      </c>
      <c r="CL1">
        <f t="shared" si="1"/>
        <v>6</v>
      </c>
      <c r="CM1">
        <f t="shared" si="1"/>
        <v>1</v>
      </c>
      <c r="CN1" s="9">
        <f t="shared" si="1"/>
        <v>4</v>
      </c>
      <c r="CO1">
        <f t="shared" si="1"/>
        <v>1</v>
      </c>
      <c r="CP1">
        <f t="shared" si="1"/>
        <v>1</v>
      </c>
      <c r="CQ1">
        <f t="shared" si="1"/>
        <v>1</v>
      </c>
      <c r="CR1">
        <f t="shared" si="1"/>
        <v>27857</v>
      </c>
    </row>
    <row r="2" spans="1:196" x14ac:dyDescent="0.3">
      <c r="A2" t="str">
        <f>A44</f>
        <v>O34</v>
      </c>
      <c r="B2">
        <f t="shared" ref="B2:BM2" si="2">B44</f>
        <v>5</v>
      </c>
      <c r="C2">
        <f t="shared" si="2"/>
        <v>7</v>
      </c>
      <c r="D2">
        <f t="shared" si="2"/>
        <v>5</v>
      </c>
      <c r="E2">
        <f t="shared" si="2"/>
        <v>1</v>
      </c>
      <c r="F2">
        <f t="shared" si="2"/>
        <v>5</v>
      </c>
      <c r="G2">
        <f t="shared" si="2"/>
        <v>1</v>
      </c>
      <c r="H2">
        <f t="shared" si="2"/>
        <v>5</v>
      </c>
      <c r="I2" s="9">
        <f t="shared" si="2"/>
        <v>5</v>
      </c>
      <c r="J2">
        <f t="shared" si="2"/>
        <v>6</v>
      </c>
      <c r="K2">
        <f t="shared" si="2"/>
        <v>1</v>
      </c>
      <c r="L2">
        <f t="shared" si="2"/>
        <v>5</v>
      </c>
      <c r="M2">
        <f t="shared" si="2"/>
        <v>5</v>
      </c>
      <c r="N2">
        <f t="shared" si="2"/>
        <v>5</v>
      </c>
      <c r="O2">
        <f t="shared" si="2"/>
        <v>5</v>
      </c>
      <c r="P2">
        <f t="shared" si="2"/>
        <v>5</v>
      </c>
      <c r="Q2">
        <f t="shared" si="2"/>
        <v>1</v>
      </c>
      <c r="R2">
        <f t="shared" si="2"/>
        <v>1</v>
      </c>
      <c r="S2" s="9">
        <f t="shared" si="2"/>
        <v>5</v>
      </c>
      <c r="T2" s="9">
        <f t="shared" si="2"/>
        <v>5</v>
      </c>
      <c r="U2">
        <f t="shared" si="2"/>
        <v>7</v>
      </c>
      <c r="V2">
        <f t="shared" si="2"/>
        <v>7</v>
      </c>
      <c r="W2">
        <f t="shared" si="2"/>
        <v>5</v>
      </c>
      <c r="X2">
        <f t="shared" si="2"/>
        <v>5</v>
      </c>
      <c r="Y2" s="9">
        <f t="shared" si="2"/>
        <v>1</v>
      </c>
      <c r="Z2">
        <f t="shared" si="2"/>
        <v>5</v>
      </c>
      <c r="AA2">
        <f t="shared" si="2"/>
        <v>5</v>
      </c>
      <c r="AB2">
        <f t="shared" si="2"/>
        <v>1</v>
      </c>
      <c r="AC2">
        <f t="shared" si="2"/>
        <v>5</v>
      </c>
      <c r="AD2">
        <f t="shared" si="2"/>
        <v>1</v>
      </c>
      <c r="AE2">
        <f t="shared" si="2"/>
        <v>1</v>
      </c>
      <c r="AF2">
        <f t="shared" si="2"/>
        <v>5</v>
      </c>
      <c r="AG2">
        <f t="shared" si="2"/>
        <v>1</v>
      </c>
      <c r="AH2">
        <f t="shared" si="2"/>
        <v>1</v>
      </c>
      <c r="AI2">
        <f t="shared" si="2"/>
        <v>1</v>
      </c>
      <c r="AJ2">
        <f t="shared" si="2"/>
        <v>5</v>
      </c>
      <c r="AK2">
        <f t="shared" si="2"/>
        <v>1</v>
      </c>
      <c r="AL2">
        <f t="shared" si="2"/>
        <v>5</v>
      </c>
      <c r="AM2">
        <f t="shared" si="2"/>
        <v>5</v>
      </c>
      <c r="AN2">
        <f t="shared" si="2"/>
        <v>1</v>
      </c>
      <c r="AO2">
        <f t="shared" si="2"/>
        <v>1</v>
      </c>
      <c r="AP2">
        <f t="shared" si="2"/>
        <v>5</v>
      </c>
      <c r="AQ2">
        <f t="shared" si="2"/>
        <v>1</v>
      </c>
      <c r="AR2">
        <f t="shared" si="2"/>
        <v>1</v>
      </c>
      <c r="AS2">
        <f t="shared" si="2"/>
        <v>1</v>
      </c>
      <c r="AT2">
        <f t="shared" si="2"/>
        <v>6</v>
      </c>
      <c r="AU2">
        <f t="shared" si="2"/>
        <v>1</v>
      </c>
      <c r="AV2">
        <f t="shared" si="2"/>
        <v>5</v>
      </c>
      <c r="AW2">
        <f t="shared" si="2"/>
        <v>5</v>
      </c>
      <c r="AX2">
        <f t="shared" si="2"/>
        <v>5</v>
      </c>
      <c r="AY2" s="9">
        <f t="shared" si="2"/>
        <v>1</v>
      </c>
      <c r="AZ2">
        <f t="shared" si="2"/>
        <v>1</v>
      </c>
      <c r="BA2" s="9">
        <f t="shared" si="2"/>
        <v>5</v>
      </c>
      <c r="BB2">
        <f t="shared" si="2"/>
        <v>1</v>
      </c>
      <c r="BC2">
        <f t="shared" si="2"/>
        <v>5</v>
      </c>
      <c r="BD2">
        <f t="shared" si="2"/>
        <v>1</v>
      </c>
      <c r="BE2">
        <f t="shared" si="2"/>
        <v>5</v>
      </c>
      <c r="BF2">
        <f t="shared" si="2"/>
        <v>5</v>
      </c>
      <c r="BG2">
        <f t="shared" si="2"/>
        <v>5</v>
      </c>
      <c r="BH2">
        <f t="shared" si="2"/>
        <v>5</v>
      </c>
      <c r="BI2">
        <f t="shared" si="2"/>
        <v>5</v>
      </c>
      <c r="BJ2">
        <f t="shared" si="2"/>
        <v>5</v>
      </c>
      <c r="BK2">
        <f t="shared" si="2"/>
        <v>1</v>
      </c>
      <c r="BL2" s="9">
        <f t="shared" si="2"/>
        <v>1</v>
      </c>
      <c r="BM2">
        <f t="shared" si="2"/>
        <v>6</v>
      </c>
      <c r="BN2">
        <f t="shared" ref="BN2:CR2" si="3">BN44</f>
        <v>5</v>
      </c>
      <c r="BO2">
        <f t="shared" si="3"/>
        <v>5</v>
      </c>
      <c r="BP2">
        <f t="shared" si="3"/>
        <v>1</v>
      </c>
      <c r="BQ2">
        <f t="shared" si="3"/>
        <v>5</v>
      </c>
      <c r="BR2" s="9">
        <f t="shared" si="3"/>
        <v>5</v>
      </c>
      <c r="BS2">
        <f t="shared" si="3"/>
        <v>5</v>
      </c>
      <c r="BT2">
        <f t="shared" si="3"/>
        <v>1</v>
      </c>
      <c r="BU2">
        <f t="shared" si="3"/>
        <v>5</v>
      </c>
      <c r="BV2">
        <f t="shared" si="3"/>
        <v>5</v>
      </c>
      <c r="BW2">
        <f t="shared" si="3"/>
        <v>5</v>
      </c>
      <c r="BX2">
        <f t="shared" si="3"/>
        <v>5</v>
      </c>
      <c r="BY2">
        <f t="shared" si="3"/>
        <v>1</v>
      </c>
      <c r="BZ2">
        <f t="shared" si="3"/>
        <v>1</v>
      </c>
      <c r="CA2">
        <f t="shared" si="3"/>
        <v>1</v>
      </c>
      <c r="CB2">
        <f t="shared" si="3"/>
        <v>5</v>
      </c>
      <c r="CC2">
        <f t="shared" si="3"/>
        <v>7</v>
      </c>
      <c r="CD2">
        <f t="shared" si="3"/>
        <v>7</v>
      </c>
      <c r="CE2">
        <f t="shared" si="3"/>
        <v>1</v>
      </c>
      <c r="CF2">
        <f t="shared" si="3"/>
        <v>5</v>
      </c>
      <c r="CG2">
        <f t="shared" si="3"/>
        <v>5</v>
      </c>
      <c r="CH2">
        <f t="shared" si="3"/>
        <v>5</v>
      </c>
      <c r="CI2" s="9">
        <f t="shared" si="3"/>
        <v>5</v>
      </c>
      <c r="CJ2">
        <f t="shared" si="3"/>
        <v>5</v>
      </c>
      <c r="CK2">
        <f t="shared" si="3"/>
        <v>5</v>
      </c>
      <c r="CL2">
        <f t="shared" si="3"/>
        <v>7</v>
      </c>
      <c r="CM2">
        <f t="shared" si="3"/>
        <v>5</v>
      </c>
      <c r="CN2" s="9">
        <f t="shared" si="3"/>
        <v>1</v>
      </c>
      <c r="CO2">
        <f t="shared" si="3"/>
        <v>1</v>
      </c>
      <c r="CP2">
        <f t="shared" si="3"/>
        <v>1</v>
      </c>
      <c r="CQ2">
        <f t="shared" si="3"/>
        <v>5</v>
      </c>
      <c r="CR2">
        <f t="shared" si="3"/>
        <v>223642</v>
      </c>
    </row>
    <row r="3" spans="1:196" x14ac:dyDescent="0.3">
      <c r="A3" t="str">
        <f>A83</f>
        <v>S1</v>
      </c>
      <c r="B3">
        <f t="shared" ref="B3:BM3" si="4">B83</f>
        <v>0</v>
      </c>
      <c r="C3">
        <f t="shared" si="4"/>
        <v>0</v>
      </c>
      <c r="D3">
        <f t="shared" si="4"/>
        <v>0</v>
      </c>
      <c r="E3">
        <f t="shared" si="4"/>
        <v>0</v>
      </c>
      <c r="F3">
        <f t="shared" si="4"/>
        <v>0</v>
      </c>
      <c r="G3">
        <f t="shared" si="4"/>
        <v>2061.6</v>
      </c>
      <c r="H3">
        <f t="shared" si="4"/>
        <v>0</v>
      </c>
      <c r="I3" s="9">
        <f t="shared" si="4"/>
        <v>6523.4</v>
      </c>
      <c r="J3">
        <f t="shared" si="4"/>
        <v>14700.1</v>
      </c>
      <c r="K3">
        <f t="shared" si="4"/>
        <v>0</v>
      </c>
      <c r="L3">
        <f t="shared" si="4"/>
        <v>0</v>
      </c>
      <c r="M3">
        <f t="shared" si="4"/>
        <v>0</v>
      </c>
      <c r="N3">
        <f t="shared" si="4"/>
        <v>0</v>
      </c>
      <c r="O3">
        <f t="shared" si="4"/>
        <v>509.4</v>
      </c>
      <c r="P3">
        <f t="shared" si="4"/>
        <v>0</v>
      </c>
      <c r="Q3">
        <f t="shared" si="4"/>
        <v>0</v>
      </c>
      <c r="R3">
        <f t="shared" si="4"/>
        <v>0</v>
      </c>
      <c r="S3" s="9">
        <f t="shared" si="4"/>
        <v>1279.9000000000001</v>
      </c>
      <c r="T3">
        <f t="shared" si="4"/>
        <v>0</v>
      </c>
      <c r="U3">
        <f t="shared" si="4"/>
        <v>0</v>
      </c>
      <c r="V3">
        <f t="shared" si="4"/>
        <v>311.7</v>
      </c>
      <c r="W3">
        <f t="shared" si="4"/>
        <v>75814</v>
      </c>
      <c r="X3">
        <f t="shared" si="4"/>
        <v>0</v>
      </c>
      <c r="Y3" s="9">
        <f t="shared" si="4"/>
        <v>3583.1</v>
      </c>
      <c r="Z3">
        <f t="shared" si="4"/>
        <v>0</v>
      </c>
      <c r="AA3">
        <f t="shared" si="4"/>
        <v>0</v>
      </c>
      <c r="AB3">
        <f t="shared" si="4"/>
        <v>0</v>
      </c>
      <c r="AC3">
        <f t="shared" si="4"/>
        <v>0</v>
      </c>
      <c r="AD3">
        <f t="shared" si="4"/>
        <v>1244</v>
      </c>
      <c r="AE3">
        <f t="shared" si="4"/>
        <v>0</v>
      </c>
      <c r="AF3">
        <f t="shared" si="4"/>
        <v>0</v>
      </c>
      <c r="AG3">
        <f t="shared" si="4"/>
        <v>0</v>
      </c>
      <c r="AH3">
        <f t="shared" si="4"/>
        <v>0</v>
      </c>
      <c r="AI3">
        <f t="shared" si="4"/>
        <v>0</v>
      </c>
      <c r="AJ3">
        <f t="shared" si="4"/>
        <v>6293.3</v>
      </c>
      <c r="AK3">
        <f t="shared" si="4"/>
        <v>4077</v>
      </c>
      <c r="AL3">
        <f t="shared" si="4"/>
        <v>0</v>
      </c>
      <c r="AM3">
        <f t="shared" si="4"/>
        <v>1064.5</v>
      </c>
      <c r="AN3">
        <f t="shared" si="4"/>
        <v>0</v>
      </c>
      <c r="AO3">
        <f t="shared" si="4"/>
        <v>0</v>
      </c>
      <c r="AP3">
        <f t="shared" si="4"/>
        <v>0</v>
      </c>
      <c r="AQ3">
        <f t="shared" si="4"/>
        <v>0</v>
      </c>
      <c r="AR3">
        <f t="shared" si="4"/>
        <v>0</v>
      </c>
      <c r="AS3">
        <f t="shared" si="4"/>
        <v>43</v>
      </c>
      <c r="AT3">
        <f t="shared" si="4"/>
        <v>0</v>
      </c>
      <c r="AU3">
        <f t="shared" si="4"/>
        <v>0</v>
      </c>
      <c r="AV3">
        <f t="shared" si="4"/>
        <v>0</v>
      </c>
      <c r="AW3">
        <f t="shared" si="4"/>
        <v>1694</v>
      </c>
      <c r="AX3">
        <f t="shared" si="4"/>
        <v>0</v>
      </c>
      <c r="AY3">
        <f t="shared" si="4"/>
        <v>0</v>
      </c>
      <c r="AZ3">
        <f t="shared" si="4"/>
        <v>44.3</v>
      </c>
      <c r="BA3">
        <f t="shared" si="4"/>
        <v>0</v>
      </c>
      <c r="BB3">
        <f t="shared" si="4"/>
        <v>0</v>
      </c>
      <c r="BC3">
        <f t="shared" si="4"/>
        <v>0</v>
      </c>
      <c r="BD3">
        <f t="shared" si="4"/>
        <v>0</v>
      </c>
      <c r="BE3">
        <f t="shared" si="4"/>
        <v>0</v>
      </c>
      <c r="BF3">
        <f t="shared" si="4"/>
        <v>0</v>
      </c>
      <c r="BG3">
        <f t="shared" si="4"/>
        <v>0</v>
      </c>
      <c r="BH3">
        <f t="shared" si="4"/>
        <v>0</v>
      </c>
      <c r="BI3">
        <f t="shared" si="4"/>
        <v>1911.3</v>
      </c>
      <c r="BJ3">
        <f t="shared" si="4"/>
        <v>0</v>
      </c>
      <c r="BK3">
        <f t="shared" si="4"/>
        <v>0</v>
      </c>
      <c r="BL3" s="9">
        <f t="shared" si="4"/>
        <v>415.4</v>
      </c>
      <c r="BM3">
        <f t="shared" si="4"/>
        <v>0</v>
      </c>
      <c r="BN3">
        <f t="shared" ref="BN3:CR3" si="5">BN83</f>
        <v>2712.4</v>
      </c>
      <c r="BO3">
        <f t="shared" si="5"/>
        <v>0</v>
      </c>
      <c r="BP3">
        <f t="shared" si="5"/>
        <v>0</v>
      </c>
      <c r="BQ3">
        <f t="shared" si="5"/>
        <v>0</v>
      </c>
      <c r="BR3" s="9">
        <f t="shared" si="5"/>
        <v>184</v>
      </c>
      <c r="BS3">
        <f t="shared" si="5"/>
        <v>1279.0999999999999</v>
      </c>
      <c r="BT3">
        <f t="shared" si="5"/>
        <v>0</v>
      </c>
      <c r="BU3">
        <f t="shared" si="5"/>
        <v>0</v>
      </c>
      <c r="BV3">
        <f t="shared" si="5"/>
        <v>2489.4</v>
      </c>
      <c r="BW3">
        <f t="shared" si="5"/>
        <v>0</v>
      </c>
      <c r="BX3">
        <f t="shared" si="5"/>
        <v>0</v>
      </c>
      <c r="BY3">
        <f t="shared" si="5"/>
        <v>0</v>
      </c>
      <c r="BZ3">
        <f t="shared" si="5"/>
        <v>0</v>
      </c>
      <c r="CA3">
        <f t="shared" si="5"/>
        <v>0</v>
      </c>
      <c r="CB3">
        <f t="shared" si="5"/>
        <v>0</v>
      </c>
      <c r="CC3">
        <f t="shared" si="5"/>
        <v>0</v>
      </c>
      <c r="CD3">
        <f t="shared" si="5"/>
        <v>0</v>
      </c>
      <c r="CE3">
        <f t="shared" si="5"/>
        <v>0</v>
      </c>
      <c r="CF3">
        <f t="shared" si="5"/>
        <v>0</v>
      </c>
      <c r="CG3">
        <f t="shared" si="5"/>
        <v>0</v>
      </c>
      <c r="CH3">
        <f t="shared" si="5"/>
        <v>0</v>
      </c>
      <c r="CI3">
        <f t="shared" si="5"/>
        <v>0</v>
      </c>
      <c r="CJ3">
        <f t="shared" si="5"/>
        <v>0</v>
      </c>
      <c r="CK3">
        <f t="shared" si="5"/>
        <v>0</v>
      </c>
      <c r="CL3">
        <f t="shared" si="5"/>
        <v>2027.4</v>
      </c>
      <c r="CM3">
        <f t="shared" si="5"/>
        <v>0</v>
      </c>
      <c r="CN3" s="9">
        <f t="shared" si="5"/>
        <v>98.9</v>
      </c>
      <c r="CO3">
        <f t="shared" si="5"/>
        <v>0</v>
      </c>
      <c r="CP3">
        <f t="shared" si="5"/>
        <v>12220.5</v>
      </c>
      <c r="CQ3">
        <f t="shared" si="5"/>
        <v>0</v>
      </c>
      <c r="CR3">
        <f t="shared" si="5"/>
        <v>0</v>
      </c>
    </row>
    <row r="4" spans="1:196" ht="18" x14ac:dyDescent="0.3">
      <c r="A4" s="26"/>
    </row>
    <row r="5" spans="1:196" x14ac:dyDescent="0.3">
      <c r="A5" s="27"/>
    </row>
    <row r="8" spans="1:196" ht="18" x14ac:dyDescent="0.3">
      <c r="A8" s="28" t="s">
        <v>283</v>
      </c>
      <c r="B8" s="29">
        <v>6257195</v>
      </c>
      <c r="C8" s="28" t="s">
        <v>284</v>
      </c>
      <c r="D8" s="29">
        <v>34</v>
      </c>
      <c r="E8" s="28" t="s">
        <v>285</v>
      </c>
      <c r="F8" s="29">
        <v>94</v>
      </c>
      <c r="G8" s="28" t="s">
        <v>286</v>
      </c>
      <c r="H8" s="29">
        <v>34</v>
      </c>
      <c r="I8" s="28" t="s">
        <v>287</v>
      </c>
      <c r="J8" s="29">
        <v>0</v>
      </c>
      <c r="K8" s="28" t="s">
        <v>288</v>
      </c>
      <c r="L8" s="29" t="s">
        <v>484</v>
      </c>
    </row>
    <row r="9" spans="1:196" ht="18.600000000000001" thickBot="1" x14ac:dyDescent="0.35">
      <c r="A9" s="26"/>
    </row>
    <row r="10" spans="1:196" ht="15" thickBot="1" x14ac:dyDescent="0.35">
      <c r="A10" s="30" t="s">
        <v>289</v>
      </c>
      <c r="B10" s="30" t="s">
        <v>290</v>
      </c>
      <c r="C10" s="30" t="s">
        <v>291</v>
      </c>
      <c r="D10" s="30" t="s">
        <v>292</v>
      </c>
      <c r="E10" s="30" t="s">
        <v>293</v>
      </c>
      <c r="F10" s="30" t="s">
        <v>294</v>
      </c>
      <c r="G10" s="30" t="s">
        <v>295</v>
      </c>
      <c r="H10" s="30" t="s">
        <v>296</v>
      </c>
      <c r="I10" s="30" t="s">
        <v>297</v>
      </c>
      <c r="J10" s="30" t="s">
        <v>298</v>
      </c>
      <c r="K10" s="30" t="s">
        <v>299</v>
      </c>
      <c r="L10" s="30" t="s">
        <v>300</v>
      </c>
      <c r="M10" s="30" t="s">
        <v>301</v>
      </c>
      <c r="N10" s="30" t="s">
        <v>302</v>
      </c>
      <c r="O10" s="30" t="s">
        <v>303</v>
      </c>
      <c r="P10" s="30" t="s">
        <v>304</v>
      </c>
      <c r="Q10" s="30" t="s">
        <v>305</v>
      </c>
      <c r="R10" s="30" t="s">
        <v>306</v>
      </c>
      <c r="S10" s="30" t="s">
        <v>307</v>
      </c>
      <c r="T10" s="30" t="s">
        <v>308</v>
      </c>
      <c r="U10" s="30" t="s">
        <v>309</v>
      </c>
      <c r="V10" s="30" t="s">
        <v>310</v>
      </c>
      <c r="W10" s="30" t="s">
        <v>311</v>
      </c>
      <c r="X10" s="30" t="s">
        <v>312</v>
      </c>
      <c r="Y10" s="30" t="s">
        <v>313</v>
      </c>
      <c r="Z10" s="30" t="s">
        <v>314</v>
      </c>
      <c r="AA10" s="30" t="s">
        <v>315</v>
      </c>
      <c r="AB10" s="30" t="s">
        <v>316</v>
      </c>
      <c r="AC10" s="30" t="s">
        <v>317</v>
      </c>
      <c r="AD10" s="30" t="s">
        <v>318</v>
      </c>
      <c r="AE10" s="30" t="s">
        <v>319</v>
      </c>
      <c r="AF10" s="30" t="s">
        <v>320</v>
      </c>
      <c r="AG10" s="30" t="s">
        <v>321</v>
      </c>
      <c r="AH10" s="30" t="s">
        <v>322</v>
      </c>
      <c r="AI10" s="30" t="s">
        <v>323</v>
      </c>
      <c r="AJ10" s="30" t="s">
        <v>324</v>
      </c>
      <c r="AK10" s="30" t="s">
        <v>325</v>
      </c>
      <c r="AL10" s="30" t="s">
        <v>326</v>
      </c>
      <c r="AM10" s="30" t="s">
        <v>327</v>
      </c>
      <c r="AN10" s="30" t="s">
        <v>328</v>
      </c>
      <c r="AO10" s="30" t="s">
        <v>329</v>
      </c>
      <c r="AP10" s="30" t="s">
        <v>330</v>
      </c>
      <c r="AQ10" s="30" t="s">
        <v>331</v>
      </c>
      <c r="AR10" s="30" t="s">
        <v>332</v>
      </c>
      <c r="AS10" s="30" t="s">
        <v>333</v>
      </c>
      <c r="AT10" s="30" t="s">
        <v>334</v>
      </c>
      <c r="AU10" s="30" t="s">
        <v>335</v>
      </c>
      <c r="AV10" s="30" t="s">
        <v>336</v>
      </c>
      <c r="AW10" s="30" t="s">
        <v>337</v>
      </c>
      <c r="AX10" s="30" t="s">
        <v>338</v>
      </c>
      <c r="AY10" s="30" t="s">
        <v>339</v>
      </c>
      <c r="AZ10" s="30" t="s">
        <v>340</v>
      </c>
      <c r="BA10" s="30" t="s">
        <v>341</v>
      </c>
      <c r="BB10" s="30" t="s">
        <v>342</v>
      </c>
      <c r="BC10" s="30" t="s">
        <v>343</v>
      </c>
      <c r="BD10" s="30" t="s">
        <v>344</v>
      </c>
      <c r="BE10" s="30" t="s">
        <v>345</v>
      </c>
      <c r="BF10" s="30" t="s">
        <v>346</v>
      </c>
      <c r="BG10" s="30" t="s">
        <v>347</v>
      </c>
      <c r="BH10" s="30" t="s">
        <v>348</v>
      </c>
      <c r="BI10" s="30" t="s">
        <v>349</v>
      </c>
      <c r="BJ10" s="30" t="s">
        <v>350</v>
      </c>
      <c r="BK10" s="30" t="s">
        <v>351</v>
      </c>
      <c r="BL10" s="30" t="s">
        <v>352</v>
      </c>
      <c r="BM10" s="30" t="s">
        <v>353</v>
      </c>
      <c r="BN10" s="30" t="s">
        <v>354</v>
      </c>
      <c r="BO10" s="30" t="s">
        <v>355</v>
      </c>
      <c r="BP10" s="30" t="s">
        <v>356</v>
      </c>
      <c r="BQ10" s="30" t="s">
        <v>357</v>
      </c>
      <c r="BR10" s="30" t="s">
        <v>358</v>
      </c>
      <c r="BS10" s="30" t="s">
        <v>359</v>
      </c>
      <c r="BT10" s="30" t="s">
        <v>360</v>
      </c>
      <c r="BU10" s="30" t="s">
        <v>361</v>
      </c>
      <c r="BV10" s="30" t="s">
        <v>362</v>
      </c>
      <c r="BW10" s="30" t="s">
        <v>363</v>
      </c>
      <c r="BX10" s="30" t="s">
        <v>364</v>
      </c>
      <c r="BY10" s="30" t="s">
        <v>365</v>
      </c>
      <c r="BZ10" s="30" t="s">
        <v>366</v>
      </c>
      <c r="CA10" s="30" t="s">
        <v>367</v>
      </c>
      <c r="CB10" s="30" t="s">
        <v>368</v>
      </c>
      <c r="CC10" s="30" t="s">
        <v>369</v>
      </c>
      <c r="CD10" s="30" t="s">
        <v>370</v>
      </c>
      <c r="CE10" s="30" t="s">
        <v>371</v>
      </c>
      <c r="CF10" s="30" t="s">
        <v>372</v>
      </c>
      <c r="CG10" s="30" t="s">
        <v>373</v>
      </c>
      <c r="CH10" s="30" t="s">
        <v>374</v>
      </c>
      <c r="CI10" s="30" t="s">
        <v>375</v>
      </c>
      <c r="CJ10" s="30" t="s">
        <v>376</v>
      </c>
      <c r="CK10" s="30" t="s">
        <v>377</v>
      </c>
      <c r="CL10" s="30" t="s">
        <v>378</v>
      </c>
      <c r="CM10" s="30" t="s">
        <v>379</v>
      </c>
      <c r="CN10" s="30" t="s">
        <v>380</v>
      </c>
      <c r="CO10" s="30" t="s">
        <v>381</v>
      </c>
      <c r="CP10" s="30" t="s">
        <v>382</v>
      </c>
      <c r="CQ10" s="30" t="s">
        <v>383</v>
      </c>
      <c r="CR10" s="30" t="s">
        <v>384</v>
      </c>
    </row>
    <row r="11" spans="1:196" ht="15" thickBot="1" x14ac:dyDescent="0.35">
      <c r="A11" s="30" t="s">
        <v>385</v>
      </c>
      <c r="B11" s="31">
        <v>6</v>
      </c>
      <c r="C11" s="31">
        <v>6</v>
      </c>
      <c r="D11" s="31">
        <v>6</v>
      </c>
      <c r="E11" s="31">
        <v>4</v>
      </c>
      <c r="F11" s="31">
        <v>5</v>
      </c>
      <c r="G11" s="31">
        <v>2</v>
      </c>
      <c r="H11" s="31">
        <v>5</v>
      </c>
      <c r="I11" s="31">
        <v>5</v>
      </c>
      <c r="J11" s="31">
        <v>5</v>
      </c>
      <c r="K11" s="31">
        <v>5</v>
      </c>
      <c r="L11" s="31">
        <v>4</v>
      </c>
      <c r="M11" s="31">
        <v>4</v>
      </c>
      <c r="N11" s="31">
        <v>2</v>
      </c>
      <c r="O11" s="31">
        <v>3</v>
      </c>
      <c r="P11" s="31">
        <v>2</v>
      </c>
      <c r="Q11" s="31">
        <v>1</v>
      </c>
      <c r="R11" s="31">
        <v>2</v>
      </c>
      <c r="S11" s="31">
        <v>1</v>
      </c>
      <c r="T11" s="31">
        <v>5</v>
      </c>
      <c r="U11" s="31">
        <v>6</v>
      </c>
      <c r="V11" s="31">
        <v>6</v>
      </c>
      <c r="W11" s="31">
        <v>6</v>
      </c>
      <c r="X11" s="31">
        <v>6</v>
      </c>
      <c r="Y11" s="31">
        <v>6</v>
      </c>
      <c r="Z11" s="31">
        <v>4</v>
      </c>
      <c r="AA11" s="31">
        <v>3</v>
      </c>
      <c r="AB11" s="31">
        <v>3</v>
      </c>
      <c r="AC11" s="31">
        <v>2</v>
      </c>
      <c r="AD11" s="31">
        <v>1</v>
      </c>
      <c r="AE11" s="31">
        <v>1</v>
      </c>
      <c r="AF11" s="31">
        <v>2</v>
      </c>
      <c r="AG11" s="31">
        <v>1</v>
      </c>
      <c r="AH11" s="31">
        <v>2</v>
      </c>
      <c r="AI11" s="31">
        <v>5</v>
      </c>
      <c r="AJ11" s="31">
        <v>6</v>
      </c>
      <c r="AK11" s="31">
        <v>1</v>
      </c>
      <c r="AL11" s="31">
        <v>1</v>
      </c>
      <c r="AM11" s="31">
        <v>2</v>
      </c>
      <c r="AN11" s="31">
        <v>1</v>
      </c>
      <c r="AO11" s="31">
        <v>2</v>
      </c>
      <c r="AP11" s="31">
        <v>2</v>
      </c>
      <c r="AQ11" s="31">
        <v>1</v>
      </c>
      <c r="AR11" s="31">
        <v>1</v>
      </c>
      <c r="AS11" s="31">
        <v>6</v>
      </c>
      <c r="AT11" s="31">
        <v>6</v>
      </c>
      <c r="AU11" s="31">
        <v>6</v>
      </c>
      <c r="AV11" s="31">
        <v>5</v>
      </c>
      <c r="AW11" s="31">
        <v>5</v>
      </c>
      <c r="AX11" s="31">
        <v>1</v>
      </c>
      <c r="AY11" s="31">
        <v>5</v>
      </c>
      <c r="AZ11" s="31">
        <v>6</v>
      </c>
      <c r="BA11" s="31">
        <v>1</v>
      </c>
      <c r="BB11" s="31">
        <v>6</v>
      </c>
      <c r="BC11" s="31">
        <v>5</v>
      </c>
      <c r="BD11" s="31">
        <v>1</v>
      </c>
      <c r="BE11" s="31">
        <v>5</v>
      </c>
      <c r="BF11" s="31">
        <v>4</v>
      </c>
      <c r="BG11" s="31">
        <v>4</v>
      </c>
      <c r="BH11" s="31">
        <v>3</v>
      </c>
      <c r="BI11" s="31">
        <v>1</v>
      </c>
      <c r="BJ11" s="31">
        <v>5</v>
      </c>
      <c r="BK11" s="31">
        <v>6</v>
      </c>
      <c r="BL11" s="31">
        <v>1</v>
      </c>
      <c r="BM11" s="31">
        <v>1</v>
      </c>
      <c r="BN11" s="31">
        <v>6</v>
      </c>
      <c r="BO11" s="31">
        <v>5</v>
      </c>
      <c r="BP11" s="31">
        <v>5</v>
      </c>
      <c r="BQ11" s="31">
        <v>5</v>
      </c>
      <c r="BR11" s="31">
        <v>1</v>
      </c>
      <c r="BS11" s="31">
        <v>1</v>
      </c>
      <c r="BT11" s="31">
        <v>5</v>
      </c>
      <c r="BU11" s="31">
        <v>5</v>
      </c>
      <c r="BV11" s="31">
        <v>5</v>
      </c>
      <c r="BW11" s="31">
        <v>1</v>
      </c>
      <c r="BX11" s="31">
        <v>5</v>
      </c>
      <c r="BY11" s="31">
        <v>5</v>
      </c>
      <c r="BZ11" s="31">
        <v>1</v>
      </c>
      <c r="CA11" s="31">
        <v>1</v>
      </c>
      <c r="CB11" s="31">
        <v>5</v>
      </c>
      <c r="CC11" s="31">
        <v>6</v>
      </c>
      <c r="CD11" s="31">
        <v>6</v>
      </c>
      <c r="CE11" s="31">
        <v>2</v>
      </c>
      <c r="CF11" s="31">
        <v>5</v>
      </c>
      <c r="CG11" s="31">
        <v>5</v>
      </c>
      <c r="CH11" s="31">
        <v>1</v>
      </c>
      <c r="CI11" s="31">
        <v>4</v>
      </c>
      <c r="CJ11" s="31">
        <v>5</v>
      </c>
      <c r="CK11" s="31">
        <v>5</v>
      </c>
      <c r="CL11" s="31">
        <v>6</v>
      </c>
      <c r="CM11" s="31">
        <v>1</v>
      </c>
      <c r="CN11" s="31">
        <v>5</v>
      </c>
      <c r="CO11" s="31">
        <v>6</v>
      </c>
      <c r="CP11" s="31">
        <v>1</v>
      </c>
      <c r="CQ11" s="31">
        <v>5</v>
      </c>
      <c r="CR11" s="31">
        <v>38700</v>
      </c>
      <c r="CX11">
        <f>8-B11</f>
        <v>2</v>
      </c>
      <c r="CY11">
        <f t="shared" ref="CY11:FG15" si="6">8-C11</f>
        <v>2</v>
      </c>
      <c r="CZ11">
        <f t="shared" si="6"/>
        <v>2</v>
      </c>
      <c r="DA11">
        <f t="shared" si="6"/>
        <v>4</v>
      </c>
      <c r="DB11">
        <f t="shared" si="6"/>
        <v>3</v>
      </c>
      <c r="DC11">
        <f t="shared" si="6"/>
        <v>6</v>
      </c>
      <c r="DD11">
        <f t="shared" si="6"/>
        <v>3</v>
      </c>
      <c r="DE11">
        <f t="shared" si="6"/>
        <v>3</v>
      </c>
      <c r="DF11">
        <f t="shared" si="6"/>
        <v>3</v>
      </c>
      <c r="DG11">
        <f t="shared" si="6"/>
        <v>3</v>
      </c>
      <c r="DH11">
        <f t="shared" si="6"/>
        <v>4</v>
      </c>
      <c r="DI11">
        <f t="shared" si="6"/>
        <v>4</v>
      </c>
      <c r="DJ11">
        <f t="shared" si="6"/>
        <v>6</v>
      </c>
      <c r="DK11">
        <f t="shared" si="6"/>
        <v>5</v>
      </c>
      <c r="DL11">
        <f t="shared" si="6"/>
        <v>6</v>
      </c>
      <c r="DM11">
        <f t="shared" si="6"/>
        <v>7</v>
      </c>
      <c r="DN11">
        <f t="shared" si="6"/>
        <v>6</v>
      </c>
      <c r="DO11">
        <f t="shared" si="6"/>
        <v>7</v>
      </c>
      <c r="DP11">
        <f t="shared" si="6"/>
        <v>3</v>
      </c>
      <c r="DQ11">
        <f t="shared" si="6"/>
        <v>2</v>
      </c>
      <c r="DR11">
        <f t="shared" si="6"/>
        <v>2</v>
      </c>
      <c r="DS11">
        <f t="shared" si="6"/>
        <v>2</v>
      </c>
      <c r="DT11">
        <f t="shared" si="6"/>
        <v>2</v>
      </c>
      <c r="DU11">
        <f t="shared" si="6"/>
        <v>2</v>
      </c>
      <c r="DV11">
        <f t="shared" si="6"/>
        <v>4</v>
      </c>
      <c r="DW11">
        <f t="shared" si="6"/>
        <v>5</v>
      </c>
      <c r="DX11">
        <f t="shared" si="6"/>
        <v>5</v>
      </c>
      <c r="DY11">
        <f t="shared" si="6"/>
        <v>6</v>
      </c>
      <c r="DZ11">
        <f t="shared" si="6"/>
        <v>7</v>
      </c>
      <c r="EA11">
        <f t="shared" si="6"/>
        <v>7</v>
      </c>
      <c r="EB11">
        <f t="shared" si="6"/>
        <v>6</v>
      </c>
      <c r="EC11">
        <f t="shared" si="6"/>
        <v>7</v>
      </c>
      <c r="ED11">
        <f t="shared" si="6"/>
        <v>6</v>
      </c>
      <c r="EE11">
        <f t="shared" si="6"/>
        <v>3</v>
      </c>
      <c r="EF11">
        <f t="shared" si="6"/>
        <v>2</v>
      </c>
      <c r="EG11">
        <f t="shared" si="6"/>
        <v>7</v>
      </c>
      <c r="EH11">
        <f t="shared" si="6"/>
        <v>7</v>
      </c>
      <c r="EI11">
        <f t="shared" si="6"/>
        <v>6</v>
      </c>
      <c r="EJ11">
        <f t="shared" si="6"/>
        <v>7</v>
      </c>
      <c r="EK11">
        <f t="shared" si="6"/>
        <v>6</v>
      </c>
      <c r="EL11">
        <f t="shared" si="6"/>
        <v>6</v>
      </c>
      <c r="EM11">
        <f t="shared" si="6"/>
        <v>7</v>
      </c>
      <c r="EN11">
        <f t="shared" si="6"/>
        <v>7</v>
      </c>
      <c r="EO11">
        <f t="shared" si="6"/>
        <v>2</v>
      </c>
      <c r="EP11">
        <f t="shared" si="6"/>
        <v>2</v>
      </c>
      <c r="EQ11">
        <f t="shared" si="6"/>
        <v>2</v>
      </c>
      <c r="ER11">
        <f t="shared" si="6"/>
        <v>3</v>
      </c>
      <c r="ES11">
        <f t="shared" si="6"/>
        <v>3</v>
      </c>
      <c r="ET11">
        <f t="shared" si="6"/>
        <v>7</v>
      </c>
      <c r="EU11">
        <f t="shared" si="6"/>
        <v>3</v>
      </c>
      <c r="EV11">
        <f t="shared" si="6"/>
        <v>2</v>
      </c>
      <c r="EW11">
        <f t="shared" si="6"/>
        <v>7</v>
      </c>
      <c r="EX11">
        <f t="shared" si="6"/>
        <v>2</v>
      </c>
      <c r="EY11">
        <f t="shared" si="6"/>
        <v>3</v>
      </c>
      <c r="EZ11">
        <f t="shared" si="6"/>
        <v>7</v>
      </c>
      <c r="FA11">
        <f t="shared" si="6"/>
        <v>3</v>
      </c>
      <c r="FB11">
        <f t="shared" si="6"/>
        <v>4</v>
      </c>
      <c r="FC11">
        <f t="shared" si="6"/>
        <v>4</v>
      </c>
      <c r="FD11">
        <f t="shared" si="6"/>
        <v>5</v>
      </c>
      <c r="FE11">
        <f t="shared" si="6"/>
        <v>7</v>
      </c>
      <c r="FF11">
        <f t="shared" si="6"/>
        <v>3</v>
      </c>
      <c r="FG11">
        <f t="shared" si="6"/>
        <v>2</v>
      </c>
      <c r="FH11">
        <f>8-BL11</f>
        <v>7</v>
      </c>
      <c r="FI11">
        <f t="shared" ref="FI11:FX11" si="7">8-BM11</f>
        <v>7</v>
      </c>
      <c r="FJ11">
        <f t="shared" si="7"/>
        <v>2</v>
      </c>
      <c r="FK11">
        <f t="shared" si="7"/>
        <v>3</v>
      </c>
      <c r="FL11">
        <f t="shared" si="7"/>
        <v>3</v>
      </c>
      <c r="FM11">
        <f t="shared" si="7"/>
        <v>3</v>
      </c>
      <c r="FN11">
        <f t="shared" si="7"/>
        <v>7</v>
      </c>
      <c r="FO11">
        <f t="shared" si="7"/>
        <v>7</v>
      </c>
      <c r="FP11">
        <f t="shared" si="7"/>
        <v>3</v>
      </c>
      <c r="FQ11">
        <f t="shared" si="7"/>
        <v>3</v>
      </c>
      <c r="FR11">
        <f t="shared" si="7"/>
        <v>3</v>
      </c>
      <c r="FS11">
        <f t="shared" si="7"/>
        <v>7</v>
      </c>
      <c r="FT11">
        <f t="shared" si="7"/>
        <v>3</v>
      </c>
      <c r="FU11">
        <f t="shared" si="7"/>
        <v>3</v>
      </c>
      <c r="FV11">
        <f t="shared" si="7"/>
        <v>7</v>
      </c>
      <c r="FW11">
        <f t="shared" si="7"/>
        <v>7</v>
      </c>
      <c r="FX11">
        <f t="shared" si="7"/>
        <v>3</v>
      </c>
      <c r="FY11">
        <f t="shared" ref="FY11:GM11" si="8">8-CC11</f>
        <v>2</v>
      </c>
      <c r="FZ11">
        <f t="shared" si="8"/>
        <v>2</v>
      </c>
      <c r="GA11">
        <f t="shared" si="8"/>
        <v>6</v>
      </c>
      <c r="GB11">
        <f t="shared" si="8"/>
        <v>3</v>
      </c>
      <c r="GC11">
        <f t="shared" si="8"/>
        <v>3</v>
      </c>
      <c r="GD11">
        <f t="shared" si="8"/>
        <v>7</v>
      </c>
      <c r="GE11">
        <f t="shared" si="8"/>
        <v>4</v>
      </c>
      <c r="GF11">
        <f t="shared" si="8"/>
        <v>3</v>
      </c>
      <c r="GG11">
        <f t="shared" si="8"/>
        <v>3</v>
      </c>
      <c r="GH11">
        <f t="shared" si="8"/>
        <v>2</v>
      </c>
      <c r="GI11">
        <f t="shared" si="8"/>
        <v>7</v>
      </c>
      <c r="GJ11">
        <f t="shared" si="8"/>
        <v>3</v>
      </c>
      <c r="GK11">
        <f t="shared" si="8"/>
        <v>2</v>
      </c>
      <c r="GL11">
        <f t="shared" si="8"/>
        <v>7</v>
      </c>
      <c r="GM11">
        <f t="shared" si="8"/>
        <v>3</v>
      </c>
      <c r="GN11">
        <f>CR11</f>
        <v>38700</v>
      </c>
    </row>
    <row r="12" spans="1:196" ht="15" thickBot="1" x14ac:dyDescent="0.35">
      <c r="A12" s="30" t="s">
        <v>386</v>
      </c>
      <c r="B12" s="31">
        <v>5</v>
      </c>
      <c r="C12" s="31">
        <v>6</v>
      </c>
      <c r="D12" s="31">
        <v>6</v>
      </c>
      <c r="E12" s="31">
        <v>3</v>
      </c>
      <c r="F12" s="31">
        <v>1</v>
      </c>
      <c r="G12" s="31">
        <v>3</v>
      </c>
      <c r="H12" s="31">
        <v>1</v>
      </c>
      <c r="I12" s="31">
        <v>6</v>
      </c>
      <c r="J12" s="31">
        <v>6</v>
      </c>
      <c r="K12" s="31">
        <v>5</v>
      </c>
      <c r="L12" s="31">
        <v>3</v>
      </c>
      <c r="M12" s="31">
        <v>3</v>
      </c>
      <c r="N12" s="31">
        <v>3</v>
      </c>
      <c r="O12" s="31">
        <v>1</v>
      </c>
      <c r="P12" s="31">
        <v>6</v>
      </c>
      <c r="Q12" s="31">
        <v>5</v>
      </c>
      <c r="R12" s="31">
        <v>3</v>
      </c>
      <c r="S12" s="31">
        <v>1</v>
      </c>
      <c r="T12" s="31">
        <v>1</v>
      </c>
      <c r="U12" s="31">
        <v>6</v>
      </c>
      <c r="V12" s="31">
        <v>6</v>
      </c>
      <c r="W12" s="31">
        <v>6</v>
      </c>
      <c r="X12" s="31">
        <v>6</v>
      </c>
      <c r="Y12" s="31">
        <v>1</v>
      </c>
      <c r="Z12" s="31">
        <v>6</v>
      </c>
      <c r="AA12" s="31">
        <v>1</v>
      </c>
      <c r="AB12" s="31">
        <v>4</v>
      </c>
      <c r="AC12" s="31">
        <v>3</v>
      </c>
      <c r="AD12" s="31">
        <v>3</v>
      </c>
      <c r="AE12" s="31">
        <v>3</v>
      </c>
      <c r="AF12" s="31">
        <v>3</v>
      </c>
      <c r="AG12" s="31">
        <v>4</v>
      </c>
      <c r="AH12" s="31">
        <v>1</v>
      </c>
      <c r="AI12" s="31">
        <v>1</v>
      </c>
      <c r="AJ12" s="31">
        <v>5</v>
      </c>
      <c r="AK12" s="31">
        <v>3</v>
      </c>
      <c r="AL12" s="31">
        <v>3</v>
      </c>
      <c r="AM12" s="31">
        <v>3</v>
      </c>
      <c r="AN12" s="31">
        <v>1</v>
      </c>
      <c r="AO12" s="31">
        <v>1</v>
      </c>
      <c r="AP12" s="31">
        <v>3</v>
      </c>
      <c r="AQ12" s="31">
        <v>3</v>
      </c>
      <c r="AR12" s="31">
        <v>1</v>
      </c>
      <c r="AS12" s="31">
        <v>1</v>
      </c>
      <c r="AT12" s="31">
        <v>1</v>
      </c>
      <c r="AU12" s="31">
        <v>5</v>
      </c>
      <c r="AV12" s="31">
        <v>3</v>
      </c>
      <c r="AW12" s="31">
        <v>3</v>
      </c>
      <c r="AX12" s="31">
        <v>1</v>
      </c>
      <c r="AY12" s="31">
        <v>1</v>
      </c>
      <c r="AZ12" s="31">
        <v>3</v>
      </c>
      <c r="BA12" s="31">
        <v>1</v>
      </c>
      <c r="BB12" s="31">
        <v>1</v>
      </c>
      <c r="BC12" s="31">
        <v>6</v>
      </c>
      <c r="BD12" s="31">
        <v>4</v>
      </c>
      <c r="BE12" s="31">
        <v>1</v>
      </c>
      <c r="BF12" s="31">
        <v>6</v>
      </c>
      <c r="BG12" s="31">
        <v>3</v>
      </c>
      <c r="BH12" s="31">
        <v>3</v>
      </c>
      <c r="BI12" s="31">
        <v>4</v>
      </c>
      <c r="BJ12" s="31">
        <v>1</v>
      </c>
      <c r="BK12" s="31">
        <v>1</v>
      </c>
      <c r="BL12" s="31">
        <v>3</v>
      </c>
      <c r="BM12" s="31">
        <v>1</v>
      </c>
      <c r="BN12" s="31">
        <v>3</v>
      </c>
      <c r="BO12" s="31">
        <v>1</v>
      </c>
      <c r="BP12" s="31">
        <v>1</v>
      </c>
      <c r="BQ12" s="31">
        <v>3</v>
      </c>
      <c r="BR12" s="31">
        <v>4</v>
      </c>
      <c r="BS12" s="31">
        <v>4</v>
      </c>
      <c r="BT12" s="31">
        <v>4</v>
      </c>
      <c r="BU12" s="31">
        <v>5</v>
      </c>
      <c r="BV12" s="31">
        <v>5</v>
      </c>
      <c r="BW12" s="31">
        <v>5</v>
      </c>
      <c r="BX12" s="31">
        <v>5</v>
      </c>
      <c r="BY12" s="31">
        <v>1</v>
      </c>
      <c r="BZ12" s="31">
        <v>3</v>
      </c>
      <c r="CA12" s="31">
        <v>3</v>
      </c>
      <c r="CB12" s="31">
        <v>1</v>
      </c>
      <c r="CC12" s="31">
        <v>4</v>
      </c>
      <c r="CD12" s="31">
        <v>6</v>
      </c>
      <c r="CE12" s="31">
        <v>1</v>
      </c>
      <c r="CF12" s="31">
        <v>1</v>
      </c>
      <c r="CG12" s="31">
        <v>1</v>
      </c>
      <c r="CH12" s="31">
        <v>3</v>
      </c>
      <c r="CI12" s="31">
        <v>3</v>
      </c>
      <c r="CJ12" s="31">
        <v>3</v>
      </c>
      <c r="CK12" s="31">
        <v>3</v>
      </c>
      <c r="CL12" s="31">
        <v>5</v>
      </c>
      <c r="CM12" s="31">
        <v>6</v>
      </c>
      <c r="CN12" s="31">
        <v>4</v>
      </c>
      <c r="CO12" s="31">
        <v>1</v>
      </c>
      <c r="CP12" s="31">
        <v>3</v>
      </c>
      <c r="CQ12" s="31">
        <v>3</v>
      </c>
      <c r="CR12" s="31">
        <v>15100</v>
      </c>
      <c r="CX12">
        <f t="shared" ref="CX12:CX44" si="9">8-B12</f>
        <v>3</v>
      </c>
      <c r="CY12">
        <f t="shared" si="6"/>
        <v>2</v>
      </c>
      <c r="CZ12">
        <f t="shared" si="6"/>
        <v>2</v>
      </c>
      <c r="DA12">
        <f t="shared" si="6"/>
        <v>5</v>
      </c>
      <c r="DB12">
        <f t="shared" si="6"/>
        <v>7</v>
      </c>
      <c r="DC12">
        <f t="shared" si="6"/>
        <v>5</v>
      </c>
      <c r="DD12">
        <f t="shared" si="6"/>
        <v>7</v>
      </c>
      <c r="DE12">
        <f t="shared" si="6"/>
        <v>2</v>
      </c>
      <c r="DF12">
        <f t="shared" si="6"/>
        <v>2</v>
      </c>
      <c r="DG12">
        <f t="shared" si="6"/>
        <v>3</v>
      </c>
      <c r="DH12">
        <f t="shared" si="6"/>
        <v>5</v>
      </c>
      <c r="DI12">
        <f t="shared" si="6"/>
        <v>5</v>
      </c>
      <c r="DJ12">
        <f t="shared" si="6"/>
        <v>5</v>
      </c>
      <c r="DK12">
        <f t="shared" si="6"/>
        <v>7</v>
      </c>
      <c r="DL12">
        <f t="shared" si="6"/>
        <v>2</v>
      </c>
      <c r="DM12">
        <f t="shared" si="6"/>
        <v>3</v>
      </c>
      <c r="DN12">
        <f t="shared" si="6"/>
        <v>5</v>
      </c>
      <c r="DO12">
        <f t="shared" si="6"/>
        <v>7</v>
      </c>
      <c r="DP12">
        <f t="shared" si="6"/>
        <v>7</v>
      </c>
      <c r="DQ12">
        <f t="shared" si="6"/>
        <v>2</v>
      </c>
      <c r="DR12">
        <f t="shared" si="6"/>
        <v>2</v>
      </c>
      <c r="DS12">
        <f t="shared" si="6"/>
        <v>2</v>
      </c>
      <c r="DT12">
        <f t="shared" si="6"/>
        <v>2</v>
      </c>
      <c r="DU12">
        <f t="shared" si="6"/>
        <v>7</v>
      </c>
      <c r="DV12">
        <f t="shared" si="6"/>
        <v>2</v>
      </c>
      <c r="DW12">
        <f t="shared" si="6"/>
        <v>7</v>
      </c>
      <c r="DX12">
        <f t="shared" si="6"/>
        <v>4</v>
      </c>
      <c r="DY12">
        <f t="shared" si="6"/>
        <v>5</v>
      </c>
      <c r="DZ12">
        <f t="shared" si="6"/>
        <v>5</v>
      </c>
      <c r="EA12">
        <f t="shared" si="6"/>
        <v>5</v>
      </c>
      <c r="EB12">
        <f t="shared" si="6"/>
        <v>5</v>
      </c>
      <c r="EC12">
        <f t="shared" si="6"/>
        <v>4</v>
      </c>
      <c r="ED12">
        <f t="shared" si="6"/>
        <v>7</v>
      </c>
      <c r="EE12">
        <f t="shared" si="6"/>
        <v>7</v>
      </c>
      <c r="EF12">
        <f t="shared" si="6"/>
        <v>3</v>
      </c>
      <c r="EG12">
        <f t="shared" si="6"/>
        <v>5</v>
      </c>
      <c r="EH12">
        <f t="shared" si="6"/>
        <v>5</v>
      </c>
      <c r="EI12">
        <f t="shared" si="6"/>
        <v>5</v>
      </c>
      <c r="EJ12">
        <f t="shared" si="6"/>
        <v>7</v>
      </c>
      <c r="EK12">
        <f t="shared" si="6"/>
        <v>7</v>
      </c>
      <c r="EL12">
        <f t="shared" si="6"/>
        <v>5</v>
      </c>
      <c r="EM12">
        <f t="shared" si="6"/>
        <v>5</v>
      </c>
      <c r="EN12">
        <f t="shared" si="6"/>
        <v>7</v>
      </c>
      <c r="EO12">
        <f t="shared" si="6"/>
        <v>7</v>
      </c>
      <c r="EP12">
        <f t="shared" si="6"/>
        <v>7</v>
      </c>
      <c r="EQ12">
        <f t="shared" si="6"/>
        <v>3</v>
      </c>
      <c r="ER12">
        <f t="shared" si="6"/>
        <v>5</v>
      </c>
      <c r="ES12">
        <f t="shared" si="6"/>
        <v>5</v>
      </c>
      <c r="ET12">
        <f t="shared" si="6"/>
        <v>7</v>
      </c>
      <c r="EU12">
        <f t="shared" si="6"/>
        <v>7</v>
      </c>
      <c r="EV12">
        <f t="shared" si="6"/>
        <v>5</v>
      </c>
      <c r="EW12">
        <f t="shared" si="6"/>
        <v>7</v>
      </c>
      <c r="EX12">
        <f t="shared" si="6"/>
        <v>7</v>
      </c>
      <c r="EY12">
        <f t="shared" si="6"/>
        <v>2</v>
      </c>
      <c r="EZ12">
        <f t="shared" si="6"/>
        <v>4</v>
      </c>
      <c r="FA12">
        <f t="shared" si="6"/>
        <v>7</v>
      </c>
      <c r="FB12">
        <f t="shared" si="6"/>
        <v>2</v>
      </c>
      <c r="FC12">
        <f t="shared" si="6"/>
        <v>5</v>
      </c>
      <c r="FD12">
        <f t="shared" si="6"/>
        <v>5</v>
      </c>
      <c r="FE12">
        <f t="shared" si="6"/>
        <v>4</v>
      </c>
      <c r="FF12">
        <f t="shared" si="6"/>
        <v>7</v>
      </c>
      <c r="FG12">
        <f t="shared" si="6"/>
        <v>7</v>
      </c>
      <c r="FH12">
        <f t="shared" ref="FH12:FH44" si="10">8-BL12</f>
        <v>5</v>
      </c>
      <c r="FI12">
        <f t="shared" ref="FI12:GM17" si="11">8-BM12</f>
        <v>7</v>
      </c>
      <c r="FJ12">
        <f t="shared" si="11"/>
        <v>5</v>
      </c>
      <c r="FK12">
        <f t="shared" si="11"/>
        <v>7</v>
      </c>
      <c r="FL12">
        <f t="shared" si="11"/>
        <v>7</v>
      </c>
      <c r="FM12">
        <f t="shared" si="11"/>
        <v>5</v>
      </c>
      <c r="FN12">
        <f t="shared" si="11"/>
        <v>4</v>
      </c>
      <c r="FO12">
        <f t="shared" si="11"/>
        <v>4</v>
      </c>
      <c r="FP12">
        <f t="shared" si="11"/>
        <v>4</v>
      </c>
      <c r="FQ12">
        <f t="shared" si="11"/>
        <v>3</v>
      </c>
      <c r="FR12">
        <f t="shared" si="11"/>
        <v>3</v>
      </c>
      <c r="FS12">
        <f t="shared" si="11"/>
        <v>3</v>
      </c>
      <c r="FT12">
        <f t="shared" si="11"/>
        <v>3</v>
      </c>
      <c r="FU12">
        <f t="shared" si="11"/>
        <v>7</v>
      </c>
      <c r="FV12">
        <f t="shared" si="11"/>
        <v>5</v>
      </c>
      <c r="FW12">
        <f t="shared" si="11"/>
        <v>5</v>
      </c>
      <c r="FX12">
        <f t="shared" si="11"/>
        <v>7</v>
      </c>
      <c r="FY12">
        <f t="shared" si="11"/>
        <v>4</v>
      </c>
      <c r="FZ12">
        <f t="shared" si="11"/>
        <v>2</v>
      </c>
      <c r="GA12">
        <f t="shared" si="11"/>
        <v>7</v>
      </c>
      <c r="GB12">
        <f t="shared" si="11"/>
        <v>7</v>
      </c>
      <c r="GC12">
        <f t="shared" si="11"/>
        <v>7</v>
      </c>
      <c r="GD12">
        <f t="shared" si="11"/>
        <v>5</v>
      </c>
      <c r="GE12">
        <f t="shared" si="11"/>
        <v>5</v>
      </c>
      <c r="GF12">
        <f t="shared" si="11"/>
        <v>5</v>
      </c>
      <c r="GG12">
        <f t="shared" si="11"/>
        <v>5</v>
      </c>
      <c r="GH12">
        <f t="shared" si="11"/>
        <v>3</v>
      </c>
      <c r="GI12">
        <f t="shared" si="11"/>
        <v>2</v>
      </c>
      <c r="GJ12">
        <f t="shared" si="11"/>
        <v>4</v>
      </c>
      <c r="GK12">
        <f t="shared" si="11"/>
        <v>7</v>
      </c>
      <c r="GL12">
        <f t="shared" si="11"/>
        <v>5</v>
      </c>
      <c r="GM12">
        <f t="shared" si="11"/>
        <v>5</v>
      </c>
      <c r="GN12">
        <f t="shared" ref="GN12:GN44" si="12">CR12</f>
        <v>15100</v>
      </c>
    </row>
    <row r="13" spans="1:196" ht="15" thickBot="1" x14ac:dyDescent="0.35">
      <c r="A13" s="30" t="s">
        <v>387</v>
      </c>
      <c r="B13" s="31">
        <v>6</v>
      </c>
      <c r="C13" s="31">
        <v>6</v>
      </c>
      <c r="D13" s="31">
        <v>6</v>
      </c>
      <c r="E13" s="31">
        <v>1</v>
      </c>
      <c r="F13" s="31">
        <v>1</v>
      </c>
      <c r="G13" s="31">
        <v>6</v>
      </c>
      <c r="H13" s="31">
        <v>1</v>
      </c>
      <c r="I13" s="31">
        <v>5</v>
      </c>
      <c r="J13" s="31">
        <v>6</v>
      </c>
      <c r="K13" s="31">
        <v>1</v>
      </c>
      <c r="L13" s="31">
        <v>1</v>
      </c>
      <c r="M13" s="31">
        <v>4</v>
      </c>
      <c r="N13" s="31">
        <v>4</v>
      </c>
      <c r="O13" s="31">
        <v>1</v>
      </c>
      <c r="P13" s="31">
        <v>2</v>
      </c>
      <c r="Q13" s="31">
        <v>2</v>
      </c>
      <c r="R13" s="31">
        <v>3</v>
      </c>
      <c r="S13" s="31">
        <v>5</v>
      </c>
      <c r="T13" s="31">
        <v>5</v>
      </c>
      <c r="U13" s="31">
        <v>6</v>
      </c>
      <c r="V13" s="31">
        <v>6</v>
      </c>
      <c r="W13" s="31">
        <v>6</v>
      </c>
      <c r="X13" s="31">
        <v>6</v>
      </c>
      <c r="Y13" s="31">
        <v>6</v>
      </c>
      <c r="Z13" s="31">
        <v>5</v>
      </c>
      <c r="AA13" s="31">
        <v>1</v>
      </c>
      <c r="AB13" s="31">
        <v>5</v>
      </c>
      <c r="AC13" s="31">
        <v>1</v>
      </c>
      <c r="AD13" s="31">
        <v>1</v>
      </c>
      <c r="AE13" s="31">
        <v>1</v>
      </c>
      <c r="AF13" s="31">
        <v>1</v>
      </c>
      <c r="AG13" s="31">
        <v>5</v>
      </c>
      <c r="AH13" s="31">
        <v>1</v>
      </c>
      <c r="AI13" s="31">
        <v>1</v>
      </c>
      <c r="AJ13" s="31">
        <v>6</v>
      </c>
      <c r="AK13" s="31">
        <v>1</v>
      </c>
      <c r="AL13" s="31">
        <v>4</v>
      </c>
      <c r="AM13" s="31">
        <v>4</v>
      </c>
      <c r="AN13" s="31">
        <v>5</v>
      </c>
      <c r="AO13" s="31">
        <v>1</v>
      </c>
      <c r="AP13" s="31">
        <v>4</v>
      </c>
      <c r="AQ13" s="31">
        <v>1</v>
      </c>
      <c r="AR13" s="31">
        <v>1</v>
      </c>
      <c r="AS13" s="31">
        <v>1</v>
      </c>
      <c r="AT13" s="31">
        <v>6</v>
      </c>
      <c r="AU13" s="31">
        <v>1</v>
      </c>
      <c r="AV13" s="31">
        <v>5</v>
      </c>
      <c r="AW13" s="31">
        <v>4</v>
      </c>
      <c r="AX13" s="31">
        <v>1</v>
      </c>
      <c r="AY13" s="31">
        <v>5</v>
      </c>
      <c r="AZ13" s="31">
        <v>1</v>
      </c>
      <c r="BA13" s="31">
        <v>5</v>
      </c>
      <c r="BB13" s="31">
        <v>1</v>
      </c>
      <c r="BC13" s="31">
        <v>5</v>
      </c>
      <c r="BD13" s="31">
        <v>1</v>
      </c>
      <c r="BE13" s="31">
        <v>4</v>
      </c>
      <c r="BF13" s="31">
        <v>5</v>
      </c>
      <c r="BG13" s="31">
        <v>4</v>
      </c>
      <c r="BH13" s="31">
        <v>5</v>
      </c>
      <c r="BI13" s="31">
        <v>5</v>
      </c>
      <c r="BJ13" s="31">
        <v>1</v>
      </c>
      <c r="BK13" s="31">
        <v>1</v>
      </c>
      <c r="BL13" s="31">
        <v>5</v>
      </c>
      <c r="BM13" s="31">
        <v>6</v>
      </c>
      <c r="BN13" s="31">
        <v>6</v>
      </c>
      <c r="BO13" s="31">
        <v>5</v>
      </c>
      <c r="BP13" s="31">
        <v>1</v>
      </c>
      <c r="BQ13" s="31">
        <v>5</v>
      </c>
      <c r="BR13" s="31">
        <v>1</v>
      </c>
      <c r="BS13" s="31">
        <v>1</v>
      </c>
      <c r="BT13" s="31">
        <v>1</v>
      </c>
      <c r="BU13" s="31">
        <v>1</v>
      </c>
      <c r="BV13" s="31">
        <v>5</v>
      </c>
      <c r="BW13" s="31">
        <v>5</v>
      </c>
      <c r="BX13" s="31">
        <v>1</v>
      </c>
      <c r="BY13" s="31">
        <v>1</v>
      </c>
      <c r="BZ13" s="31">
        <v>1</v>
      </c>
      <c r="CA13" s="31">
        <v>1</v>
      </c>
      <c r="CB13" s="31">
        <v>1</v>
      </c>
      <c r="CC13" s="31">
        <v>6</v>
      </c>
      <c r="CD13" s="31">
        <v>6</v>
      </c>
      <c r="CE13" s="31">
        <v>1</v>
      </c>
      <c r="CF13" s="31">
        <v>5</v>
      </c>
      <c r="CG13" s="31">
        <v>6</v>
      </c>
      <c r="CH13" s="31">
        <v>1</v>
      </c>
      <c r="CI13" s="31">
        <v>6</v>
      </c>
      <c r="CJ13" s="31">
        <v>1</v>
      </c>
      <c r="CK13" s="31">
        <v>5</v>
      </c>
      <c r="CL13" s="31">
        <v>6</v>
      </c>
      <c r="CM13" s="31">
        <v>5</v>
      </c>
      <c r="CN13" s="31">
        <v>1</v>
      </c>
      <c r="CO13" s="31">
        <v>1</v>
      </c>
      <c r="CP13" s="31">
        <v>2</v>
      </c>
      <c r="CQ13" s="31">
        <v>5</v>
      </c>
      <c r="CR13" s="31">
        <v>15600</v>
      </c>
      <c r="CX13">
        <f t="shared" si="9"/>
        <v>2</v>
      </c>
      <c r="CY13">
        <f t="shared" si="6"/>
        <v>2</v>
      </c>
      <c r="CZ13">
        <f t="shared" si="6"/>
        <v>2</v>
      </c>
      <c r="DA13">
        <f t="shared" si="6"/>
        <v>7</v>
      </c>
      <c r="DB13">
        <f t="shared" si="6"/>
        <v>7</v>
      </c>
      <c r="DC13">
        <f t="shared" si="6"/>
        <v>2</v>
      </c>
      <c r="DD13">
        <f t="shared" si="6"/>
        <v>7</v>
      </c>
      <c r="DE13">
        <f t="shared" si="6"/>
        <v>3</v>
      </c>
      <c r="DF13">
        <f t="shared" si="6"/>
        <v>2</v>
      </c>
      <c r="DG13">
        <f t="shared" si="6"/>
        <v>7</v>
      </c>
      <c r="DH13">
        <f t="shared" si="6"/>
        <v>7</v>
      </c>
      <c r="DI13">
        <f t="shared" si="6"/>
        <v>4</v>
      </c>
      <c r="DJ13">
        <f t="shared" si="6"/>
        <v>4</v>
      </c>
      <c r="DK13">
        <f t="shared" si="6"/>
        <v>7</v>
      </c>
      <c r="DL13">
        <f t="shared" si="6"/>
        <v>6</v>
      </c>
      <c r="DM13">
        <f t="shared" si="6"/>
        <v>6</v>
      </c>
      <c r="DN13">
        <f t="shared" si="6"/>
        <v>5</v>
      </c>
      <c r="DO13">
        <f t="shared" si="6"/>
        <v>3</v>
      </c>
      <c r="DP13">
        <f t="shared" si="6"/>
        <v>3</v>
      </c>
      <c r="DQ13">
        <f t="shared" si="6"/>
        <v>2</v>
      </c>
      <c r="DR13">
        <f t="shared" si="6"/>
        <v>2</v>
      </c>
      <c r="DS13">
        <f t="shared" si="6"/>
        <v>2</v>
      </c>
      <c r="DT13">
        <f t="shared" si="6"/>
        <v>2</v>
      </c>
      <c r="DU13">
        <f t="shared" si="6"/>
        <v>2</v>
      </c>
      <c r="DV13">
        <f t="shared" si="6"/>
        <v>3</v>
      </c>
      <c r="DW13">
        <f t="shared" si="6"/>
        <v>7</v>
      </c>
      <c r="DX13">
        <f t="shared" si="6"/>
        <v>3</v>
      </c>
      <c r="DY13">
        <f t="shared" si="6"/>
        <v>7</v>
      </c>
      <c r="DZ13">
        <f t="shared" si="6"/>
        <v>7</v>
      </c>
      <c r="EA13">
        <f t="shared" si="6"/>
        <v>7</v>
      </c>
      <c r="EB13">
        <f t="shared" si="6"/>
        <v>7</v>
      </c>
      <c r="EC13">
        <f t="shared" si="6"/>
        <v>3</v>
      </c>
      <c r="ED13">
        <f t="shared" si="6"/>
        <v>7</v>
      </c>
      <c r="EE13">
        <f t="shared" si="6"/>
        <v>7</v>
      </c>
      <c r="EF13">
        <f t="shared" si="6"/>
        <v>2</v>
      </c>
      <c r="EG13">
        <f t="shared" si="6"/>
        <v>7</v>
      </c>
      <c r="EH13">
        <f t="shared" si="6"/>
        <v>4</v>
      </c>
      <c r="EI13">
        <f t="shared" si="6"/>
        <v>4</v>
      </c>
      <c r="EJ13">
        <f t="shared" si="6"/>
        <v>3</v>
      </c>
      <c r="EK13">
        <f t="shared" si="6"/>
        <v>7</v>
      </c>
      <c r="EL13">
        <f t="shared" si="6"/>
        <v>4</v>
      </c>
      <c r="EM13">
        <f t="shared" si="6"/>
        <v>7</v>
      </c>
      <c r="EN13">
        <f t="shared" si="6"/>
        <v>7</v>
      </c>
      <c r="EO13">
        <f t="shared" si="6"/>
        <v>7</v>
      </c>
      <c r="EP13">
        <f t="shared" si="6"/>
        <v>2</v>
      </c>
      <c r="EQ13">
        <f t="shared" si="6"/>
        <v>7</v>
      </c>
      <c r="ER13">
        <f t="shared" si="6"/>
        <v>3</v>
      </c>
      <c r="ES13">
        <f t="shared" si="6"/>
        <v>4</v>
      </c>
      <c r="ET13">
        <f t="shared" si="6"/>
        <v>7</v>
      </c>
      <c r="EU13">
        <f t="shared" si="6"/>
        <v>3</v>
      </c>
      <c r="EV13">
        <f t="shared" si="6"/>
        <v>7</v>
      </c>
      <c r="EW13">
        <f t="shared" si="6"/>
        <v>3</v>
      </c>
      <c r="EX13">
        <f t="shared" si="6"/>
        <v>7</v>
      </c>
      <c r="EY13">
        <f t="shared" si="6"/>
        <v>3</v>
      </c>
      <c r="EZ13">
        <f t="shared" si="6"/>
        <v>7</v>
      </c>
      <c r="FA13">
        <f t="shared" si="6"/>
        <v>4</v>
      </c>
      <c r="FB13">
        <f t="shared" si="6"/>
        <v>3</v>
      </c>
      <c r="FC13">
        <f t="shared" si="6"/>
        <v>4</v>
      </c>
      <c r="FD13">
        <f t="shared" si="6"/>
        <v>3</v>
      </c>
      <c r="FE13">
        <f t="shared" si="6"/>
        <v>3</v>
      </c>
      <c r="FF13">
        <f t="shared" si="6"/>
        <v>7</v>
      </c>
      <c r="FG13">
        <f t="shared" si="6"/>
        <v>7</v>
      </c>
      <c r="FH13">
        <f t="shared" si="10"/>
        <v>3</v>
      </c>
      <c r="FI13">
        <f t="shared" si="11"/>
        <v>2</v>
      </c>
      <c r="FJ13">
        <f t="shared" si="11"/>
        <v>2</v>
      </c>
      <c r="FK13">
        <f t="shared" si="11"/>
        <v>3</v>
      </c>
      <c r="FL13">
        <f t="shared" si="11"/>
        <v>7</v>
      </c>
      <c r="FM13">
        <f t="shared" si="11"/>
        <v>3</v>
      </c>
      <c r="FN13">
        <f t="shared" si="11"/>
        <v>7</v>
      </c>
      <c r="FO13">
        <f t="shared" si="11"/>
        <v>7</v>
      </c>
      <c r="FP13">
        <f t="shared" si="11"/>
        <v>7</v>
      </c>
      <c r="FQ13">
        <f t="shared" si="11"/>
        <v>7</v>
      </c>
      <c r="FR13">
        <f t="shared" si="11"/>
        <v>3</v>
      </c>
      <c r="FS13">
        <f t="shared" si="11"/>
        <v>3</v>
      </c>
      <c r="FT13">
        <f t="shared" si="11"/>
        <v>7</v>
      </c>
      <c r="FU13">
        <f t="shared" si="11"/>
        <v>7</v>
      </c>
      <c r="FV13">
        <f t="shared" si="11"/>
        <v>7</v>
      </c>
      <c r="FW13">
        <f t="shared" si="11"/>
        <v>7</v>
      </c>
      <c r="FX13">
        <f t="shared" si="11"/>
        <v>7</v>
      </c>
      <c r="FY13">
        <f t="shared" si="11"/>
        <v>2</v>
      </c>
      <c r="FZ13">
        <f t="shared" si="11"/>
        <v>2</v>
      </c>
      <c r="GA13">
        <f t="shared" si="11"/>
        <v>7</v>
      </c>
      <c r="GB13">
        <f t="shared" si="11"/>
        <v>3</v>
      </c>
      <c r="GC13">
        <f t="shared" si="11"/>
        <v>2</v>
      </c>
      <c r="GD13">
        <f t="shared" si="11"/>
        <v>7</v>
      </c>
      <c r="GE13">
        <f t="shared" si="11"/>
        <v>2</v>
      </c>
      <c r="GF13">
        <f t="shared" si="11"/>
        <v>7</v>
      </c>
      <c r="GG13">
        <f t="shared" si="11"/>
        <v>3</v>
      </c>
      <c r="GH13">
        <f t="shared" si="11"/>
        <v>2</v>
      </c>
      <c r="GI13">
        <f t="shared" si="11"/>
        <v>3</v>
      </c>
      <c r="GJ13">
        <f t="shared" si="11"/>
        <v>7</v>
      </c>
      <c r="GK13">
        <f t="shared" si="11"/>
        <v>7</v>
      </c>
      <c r="GL13">
        <f t="shared" si="11"/>
        <v>6</v>
      </c>
      <c r="GM13">
        <f t="shared" si="11"/>
        <v>3</v>
      </c>
      <c r="GN13">
        <f t="shared" si="12"/>
        <v>15600</v>
      </c>
    </row>
    <row r="14" spans="1:196" ht="15" thickBot="1" x14ac:dyDescent="0.35">
      <c r="A14" s="30" t="s">
        <v>388</v>
      </c>
      <c r="B14" s="31">
        <v>5</v>
      </c>
      <c r="C14" s="31">
        <v>6</v>
      </c>
      <c r="D14" s="31">
        <v>6</v>
      </c>
      <c r="E14" s="31">
        <v>3</v>
      </c>
      <c r="F14" s="31">
        <v>1</v>
      </c>
      <c r="G14" s="31">
        <v>5</v>
      </c>
      <c r="H14" s="31">
        <v>1</v>
      </c>
      <c r="I14" s="31">
        <v>6</v>
      </c>
      <c r="J14" s="31">
        <v>6</v>
      </c>
      <c r="K14" s="31">
        <v>5</v>
      </c>
      <c r="L14" s="31">
        <v>3</v>
      </c>
      <c r="M14" s="31">
        <v>1</v>
      </c>
      <c r="N14" s="31">
        <v>1</v>
      </c>
      <c r="O14" s="31">
        <v>2</v>
      </c>
      <c r="P14" s="31">
        <v>1</v>
      </c>
      <c r="Q14" s="31">
        <v>1</v>
      </c>
      <c r="R14" s="31">
        <v>2</v>
      </c>
      <c r="S14" s="31">
        <v>1</v>
      </c>
      <c r="T14" s="31">
        <v>5</v>
      </c>
      <c r="U14" s="31">
        <v>6</v>
      </c>
      <c r="V14" s="31">
        <v>6</v>
      </c>
      <c r="W14" s="31">
        <v>6</v>
      </c>
      <c r="X14" s="31">
        <v>6</v>
      </c>
      <c r="Y14" s="31">
        <v>6</v>
      </c>
      <c r="Z14" s="31">
        <v>6</v>
      </c>
      <c r="AA14" s="31">
        <v>1</v>
      </c>
      <c r="AB14" s="31">
        <v>1</v>
      </c>
      <c r="AC14" s="31">
        <v>3</v>
      </c>
      <c r="AD14" s="31">
        <v>1</v>
      </c>
      <c r="AE14" s="31">
        <v>1</v>
      </c>
      <c r="AF14" s="31">
        <v>3</v>
      </c>
      <c r="AG14" s="31">
        <v>1</v>
      </c>
      <c r="AH14" s="31">
        <v>1</v>
      </c>
      <c r="AI14" s="31">
        <v>1</v>
      </c>
      <c r="AJ14" s="31">
        <v>6</v>
      </c>
      <c r="AK14" s="31">
        <v>2</v>
      </c>
      <c r="AL14" s="31">
        <v>1</v>
      </c>
      <c r="AM14" s="31">
        <v>1</v>
      </c>
      <c r="AN14" s="31">
        <v>2</v>
      </c>
      <c r="AO14" s="31">
        <v>1</v>
      </c>
      <c r="AP14" s="31">
        <v>1</v>
      </c>
      <c r="AQ14" s="31">
        <v>1</v>
      </c>
      <c r="AR14" s="31">
        <v>1</v>
      </c>
      <c r="AS14" s="31">
        <v>4</v>
      </c>
      <c r="AT14" s="31">
        <v>6</v>
      </c>
      <c r="AU14" s="31">
        <v>2</v>
      </c>
      <c r="AV14" s="31">
        <v>1</v>
      </c>
      <c r="AW14" s="31">
        <v>3</v>
      </c>
      <c r="AX14" s="31">
        <v>5</v>
      </c>
      <c r="AY14" s="31">
        <v>1</v>
      </c>
      <c r="AZ14" s="31">
        <v>3</v>
      </c>
      <c r="BA14" s="31">
        <v>1</v>
      </c>
      <c r="BB14" s="31">
        <v>1</v>
      </c>
      <c r="BC14" s="31">
        <v>5</v>
      </c>
      <c r="BD14" s="31">
        <v>1</v>
      </c>
      <c r="BE14" s="31">
        <v>6</v>
      </c>
      <c r="BF14" s="31">
        <v>6</v>
      </c>
      <c r="BG14" s="31">
        <v>1</v>
      </c>
      <c r="BH14" s="31">
        <v>1</v>
      </c>
      <c r="BI14" s="31">
        <v>6</v>
      </c>
      <c r="BJ14" s="31">
        <v>6</v>
      </c>
      <c r="BK14" s="31">
        <v>1</v>
      </c>
      <c r="BL14" s="31">
        <v>2</v>
      </c>
      <c r="BM14" s="31">
        <v>6</v>
      </c>
      <c r="BN14" s="31">
        <v>2</v>
      </c>
      <c r="BO14" s="31">
        <v>2</v>
      </c>
      <c r="BP14" s="31">
        <v>1</v>
      </c>
      <c r="BQ14" s="31">
        <v>1</v>
      </c>
      <c r="BR14" s="31">
        <v>1</v>
      </c>
      <c r="BS14" s="31">
        <v>5</v>
      </c>
      <c r="BT14" s="31">
        <v>1</v>
      </c>
      <c r="BU14" s="31">
        <v>3</v>
      </c>
      <c r="BV14" s="31">
        <v>2</v>
      </c>
      <c r="BW14" s="31">
        <v>3</v>
      </c>
      <c r="BX14" s="31">
        <v>2</v>
      </c>
      <c r="BY14" s="31">
        <v>1</v>
      </c>
      <c r="BZ14" s="31">
        <v>1</v>
      </c>
      <c r="CA14" s="31">
        <v>1</v>
      </c>
      <c r="CB14" s="31">
        <v>3</v>
      </c>
      <c r="CC14" s="31">
        <v>6</v>
      </c>
      <c r="CD14" s="31">
        <v>6</v>
      </c>
      <c r="CE14" s="31">
        <v>1</v>
      </c>
      <c r="CF14" s="31">
        <v>6</v>
      </c>
      <c r="CG14" s="31">
        <v>1</v>
      </c>
      <c r="CH14" s="31">
        <v>3</v>
      </c>
      <c r="CI14" s="31">
        <v>2</v>
      </c>
      <c r="CJ14" s="31">
        <v>1</v>
      </c>
      <c r="CK14" s="31">
        <v>2</v>
      </c>
      <c r="CL14" s="31">
        <v>1</v>
      </c>
      <c r="CM14" s="31">
        <v>5</v>
      </c>
      <c r="CN14" s="31">
        <v>2</v>
      </c>
      <c r="CO14" s="31">
        <v>1</v>
      </c>
      <c r="CP14" s="31">
        <v>1</v>
      </c>
      <c r="CQ14" s="31">
        <v>5</v>
      </c>
      <c r="CR14" s="31">
        <v>31666</v>
      </c>
      <c r="CX14">
        <f t="shared" si="9"/>
        <v>3</v>
      </c>
      <c r="CY14">
        <f t="shared" si="6"/>
        <v>2</v>
      </c>
      <c r="CZ14">
        <f t="shared" si="6"/>
        <v>2</v>
      </c>
      <c r="DA14">
        <f t="shared" si="6"/>
        <v>5</v>
      </c>
      <c r="DB14">
        <f t="shared" si="6"/>
        <v>7</v>
      </c>
      <c r="DC14">
        <f t="shared" si="6"/>
        <v>3</v>
      </c>
      <c r="DD14">
        <f t="shared" si="6"/>
        <v>7</v>
      </c>
      <c r="DE14">
        <f t="shared" si="6"/>
        <v>2</v>
      </c>
      <c r="DF14">
        <f t="shared" si="6"/>
        <v>2</v>
      </c>
      <c r="DG14">
        <f t="shared" si="6"/>
        <v>3</v>
      </c>
      <c r="DH14">
        <f t="shared" si="6"/>
        <v>5</v>
      </c>
      <c r="DI14">
        <f t="shared" si="6"/>
        <v>7</v>
      </c>
      <c r="DJ14">
        <f t="shared" si="6"/>
        <v>7</v>
      </c>
      <c r="DK14">
        <f t="shared" si="6"/>
        <v>6</v>
      </c>
      <c r="DL14">
        <f t="shared" si="6"/>
        <v>7</v>
      </c>
      <c r="DM14">
        <f t="shared" si="6"/>
        <v>7</v>
      </c>
      <c r="DN14">
        <f t="shared" si="6"/>
        <v>6</v>
      </c>
      <c r="DO14">
        <f t="shared" si="6"/>
        <v>7</v>
      </c>
      <c r="DP14">
        <f t="shared" si="6"/>
        <v>3</v>
      </c>
      <c r="DQ14">
        <f t="shared" si="6"/>
        <v>2</v>
      </c>
      <c r="DR14">
        <f t="shared" si="6"/>
        <v>2</v>
      </c>
      <c r="DS14">
        <f t="shared" si="6"/>
        <v>2</v>
      </c>
      <c r="DT14">
        <f t="shared" si="6"/>
        <v>2</v>
      </c>
      <c r="DU14">
        <f t="shared" si="6"/>
        <v>2</v>
      </c>
      <c r="DV14">
        <f t="shared" si="6"/>
        <v>2</v>
      </c>
      <c r="DW14">
        <f t="shared" si="6"/>
        <v>7</v>
      </c>
      <c r="DX14">
        <f t="shared" si="6"/>
        <v>7</v>
      </c>
      <c r="DY14">
        <f t="shared" si="6"/>
        <v>5</v>
      </c>
      <c r="DZ14">
        <f t="shared" si="6"/>
        <v>7</v>
      </c>
      <c r="EA14">
        <f t="shared" si="6"/>
        <v>7</v>
      </c>
      <c r="EB14">
        <f t="shared" si="6"/>
        <v>5</v>
      </c>
      <c r="EC14">
        <f t="shared" si="6"/>
        <v>7</v>
      </c>
      <c r="ED14">
        <f t="shared" si="6"/>
        <v>7</v>
      </c>
      <c r="EE14">
        <f t="shared" si="6"/>
        <v>7</v>
      </c>
      <c r="EF14">
        <f t="shared" si="6"/>
        <v>2</v>
      </c>
      <c r="EG14">
        <f t="shared" si="6"/>
        <v>6</v>
      </c>
      <c r="EH14">
        <f t="shared" si="6"/>
        <v>7</v>
      </c>
      <c r="EI14">
        <f t="shared" si="6"/>
        <v>7</v>
      </c>
      <c r="EJ14">
        <f t="shared" si="6"/>
        <v>6</v>
      </c>
      <c r="EK14">
        <f t="shared" si="6"/>
        <v>7</v>
      </c>
      <c r="EL14">
        <f t="shared" si="6"/>
        <v>7</v>
      </c>
      <c r="EM14">
        <f t="shared" si="6"/>
        <v>7</v>
      </c>
      <c r="EN14">
        <f t="shared" si="6"/>
        <v>7</v>
      </c>
      <c r="EO14">
        <f t="shared" si="6"/>
        <v>4</v>
      </c>
      <c r="EP14">
        <f t="shared" si="6"/>
        <v>2</v>
      </c>
      <c r="EQ14">
        <f t="shared" si="6"/>
        <v>6</v>
      </c>
      <c r="ER14">
        <f t="shared" si="6"/>
        <v>7</v>
      </c>
      <c r="ES14">
        <f t="shared" si="6"/>
        <v>5</v>
      </c>
      <c r="ET14">
        <f t="shared" si="6"/>
        <v>3</v>
      </c>
      <c r="EU14">
        <f t="shared" si="6"/>
        <v>7</v>
      </c>
      <c r="EV14">
        <f t="shared" si="6"/>
        <v>5</v>
      </c>
      <c r="EW14">
        <f t="shared" si="6"/>
        <v>7</v>
      </c>
      <c r="EX14">
        <f t="shared" si="6"/>
        <v>7</v>
      </c>
      <c r="EY14">
        <f t="shared" si="6"/>
        <v>3</v>
      </c>
      <c r="EZ14">
        <f t="shared" si="6"/>
        <v>7</v>
      </c>
      <c r="FA14">
        <f t="shared" si="6"/>
        <v>2</v>
      </c>
      <c r="FB14">
        <f t="shared" si="6"/>
        <v>2</v>
      </c>
      <c r="FC14">
        <f t="shared" si="6"/>
        <v>7</v>
      </c>
      <c r="FD14">
        <f t="shared" si="6"/>
        <v>7</v>
      </c>
      <c r="FE14">
        <f t="shared" si="6"/>
        <v>2</v>
      </c>
      <c r="FF14">
        <f t="shared" si="6"/>
        <v>2</v>
      </c>
      <c r="FG14">
        <f t="shared" si="6"/>
        <v>7</v>
      </c>
      <c r="FH14">
        <f t="shared" si="10"/>
        <v>6</v>
      </c>
      <c r="FI14">
        <f t="shared" si="11"/>
        <v>2</v>
      </c>
      <c r="FJ14">
        <f t="shared" si="11"/>
        <v>6</v>
      </c>
      <c r="FK14">
        <f t="shared" si="11"/>
        <v>6</v>
      </c>
      <c r="FL14">
        <f t="shared" si="11"/>
        <v>7</v>
      </c>
      <c r="FM14">
        <f t="shared" si="11"/>
        <v>7</v>
      </c>
      <c r="FN14">
        <f t="shared" si="11"/>
        <v>7</v>
      </c>
      <c r="FO14">
        <f t="shared" si="11"/>
        <v>3</v>
      </c>
      <c r="FP14">
        <f t="shared" si="11"/>
        <v>7</v>
      </c>
      <c r="FQ14">
        <f t="shared" si="11"/>
        <v>5</v>
      </c>
      <c r="FR14">
        <f t="shared" si="11"/>
        <v>6</v>
      </c>
      <c r="FS14">
        <f t="shared" si="11"/>
        <v>5</v>
      </c>
      <c r="FT14">
        <f t="shared" si="11"/>
        <v>6</v>
      </c>
      <c r="FU14">
        <f t="shared" si="11"/>
        <v>7</v>
      </c>
      <c r="FV14">
        <f t="shared" si="11"/>
        <v>7</v>
      </c>
      <c r="FW14">
        <f t="shared" si="11"/>
        <v>7</v>
      </c>
      <c r="FX14">
        <f t="shared" si="11"/>
        <v>5</v>
      </c>
      <c r="FY14">
        <f t="shared" si="11"/>
        <v>2</v>
      </c>
      <c r="FZ14">
        <f t="shared" si="11"/>
        <v>2</v>
      </c>
      <c r="GA14">
        <f t="shared" si="11"/>
        <v>7</v>
      </c>
      <c r="GB14">
        <f t="shared" si="11"/>
        <v>2</v>
      </c>
      <c r="GC14">
        <f t="shared" si="11"/>
        <v>7</v>
      </c>
      <c r="GD14">
        <f t="shared" si="11"/>
        <v>5</v>
      </c>
      <c r="GE14">
        <f t="shared" si="11"/>
        <v>6</v>
      </c>
      <c r="GF14">
        <f t="shared" si="11"/>
        <v>7</v>
      </c>
      <c r="GG14">
        <f t="shared" si="11"/>
        <v>6</v>
      </c>
      <c r="GH14">
        <f t="shared" si="11"/>
        <v>7</v>
      </c>
      <c r="GI14">
        <f t="shared" si="11"/>
        <v>3</v>
      </c>
      <c r="GJ14">
        <f t="shared" si="11"/>
        <v>6</v>
      </c>
      <c r="GK14">
        <f t="shared" si="11"/>
        <v>7</v>
      </c>
      <c r="GL14">
        <f t="shared" si="11"/>
        <v>7</v>
      </c>
      <c r="GM14">
        <f t="shared" si="11"/>
        <v>3</v>
      </c>
      <c r="GN14">
        <f t="shared" si="12"/>
        <v>31666</v>
      </c>
    </row>
    <row r="15" spans="1:196" ht="15" thickBot="1" x14ac:dyDescent="0.35">
      <c r="A15" s="30" t="s">
        <v>389</v>
      </c>
      <c r="B15" s="31">
        <v>5</v>
      </c>
      <c r="C15" s="31">
        <v>6</v>
      </c>
      <c r="D15" s="31">
        <v>6</v>
      </c>
      <c r="E15" s="31">
        <v>3</v>
      </c>
      <c r="F15" s="31">
        <v>1</v>
      </c>
      <c r="G15" s="31">
        <v>5</v>
      </c>
      <c r="H15" s="31">
        <v>1</v>
      </c>
      <c r="I15" s="31">
        <v>6</v>
      </c>
      <c r="J15" s="31">
        <v>6</v>
      </c>
      <c r="K15" s="31">
        <v>5</v>
      </c>
      <c r="L15" s="31">
        <v>5</v>
      </c>
      <c r="M15" s="31">
        <v>1</v>
      </c>
      <c r="N15" s="31">
        <v>1</v>
      </c>
      <c r="O15" s="31">
        <v>5</v>
      </c>
      <c r="P15" s="31">
        <v>1</v>
      </c>
      <c r="Q15" s="31">
        <v>1</v>
      </c>
      <c r="R15" s="31">
        <v>5</v>
      </c>
      <c r="S15" s="31">
        <v>1</v>
      </c>
      <c r="T15" s="31">
        <v>5</v>
      </c>
      <c r="U15" s="31">
        <v>6</v>
      </c>
      <c r="V15" s="31">
        <v>6</v>
      </c>
      <c r="W15" s="31">
        <v>6</v>
      </c>
      <c r="X15" s="31">
        <v>6</v>
      </c>
      <c r="Y15" s="31">
        <v>6</v>
      </c>
      <c r="Z15" s="31">
        <v>6</v>
      </c>
      <c r="AA15" s="31">
        <v>1</v>
      </c>
      <c r="AB15" s="31">
        <v>1</v>
      </c>
      <c r="AC15" s="31">
        <v>3</v>
      </c>
      <c r="AD15" s="31">
        <v>1</v>
      </c>
      <c r="AE15" s="31">
        <v>1</v>
      </c>
      <c r="AF15" s="31">
        <v>3</v>
      </c>
      <c r="AG15" s="31">
        <v>1</v>
      </c>
      <c r="AH15" s="31">
        <v>1</v>
      </c>
      <c r="AI15" s="31">
        <v>1</v>
      </c>
      <c r="AJ15" s="31">
        <v>6</v>
      </c>
      <c r="AK15" s="31">
        <v>5</v>
      </c>
      <c r="AL15" s="31">
        <v>3</v>
      </c>
      <c r="AM15" s="31">
        <v>3</v>
      </c>
      <c r="AN15" s="31">
        <v>5</v>
      </c>
      <c r="AO15" s="31">
        <v>1</v>
      </c>
      <c r="AP15" s="31">
        <v>3</v>
      </c>
      <c r="AQ15" s="31">
        <v>1</v>
      </c>
      <c r="AR15" s="31">
        <v>1</v>
      </c>
      <c r="AS15" s="31">
        <v>5</v>
      </c>
      <c r="AT15" s="31">
        <v>6</v>
      </c>
      <c r="AU15" s="31">
        <v>5</v>
      </c>
      <c r="AV15" s="31">
        <v>1</v>
      </c>
      <c r="AW15" s="31">
        <v>3</v>
      </c>
      <c r="AX15" s="31">
        <v>5</v>
      </c>
      <c r="AY15" s="31">
        <v>1</v>
      </c>
      <c r="AZ15" s="31">
        <v>3</v>
      </c>
      <c r="BA15" s="31">
        <v>1</v>
      </c>
      <c r="BB15" s="31">
        <v>1</v>
      </c>
      <c r="BC15" s="31">
        <v>5</v>
      </c>
      <c r="BD15" s="31">
        <v>1</v>
      </c>
      <c r="BE15" s="31">
        <v>6</v>
      </c>
      <c r="BF15" s="31">
        <v>6</v>
      </c>
      <c r="BG15" s="31">
        <v>1</v>
      </c>
      <c r="BH15" s="31">
        <v>1</v>
      </c>
      <c r="BI15" s="31">
        <v>6</v>
      </c>
      <c r="BJ15" s="31">
        <v>6</v>
      </c>
      <c r="BK15" s="31">
        <v>3</v>
      </c>
      <c r="BL15" s="31">
        <v>5</v>
      </c>
      <c r="BM15" s="31">
        <v>6</v>
      </c>
      <c r="BN15" s="31">
        <v>5</v>
      </c>
      <c r="BO15" s="31">
        <v>5</v>
      </c>
      <c r="BP15" s="31">
        <v>1</v>
      </c>
      <c r="BQ15" s="31">
        <v>1</v>
      </c>
      <c r="BR15" s="31">
        <v>1</v>
      </c>
      <c r="BS15" s="31">
        <v>5</v>
      </c>
      <c r="BT15" s="31">
        <v>3</v>
      </c>
      <c r="BU15" s="31">
        <v>1</v>
      </c>
      <c r="BV15" s="31">
        <v>5</v>
      </c>
      <c r="BW15" s="31">
        <v>3</v>
      </c>
      <c r="BX15" s="31">
        <v>5</v>
      </c>
      <c r="BY15" s="31">
        <v>1</v>
      </c>
      <c r="BZ15" s="31">
        <v>1</v>
      </c>
      <c r="CA15" s="31">
        <v>1</v>
      </c>
      <c r="CB15" s="31">
        <v>3</v>
      </c>
      <c r="CC15" s="31">
        <v>6</v>
      </c>
      <c r="CD15" s="31">
        <v>6</v>
      </c>
      <c r="CE15" s="31">
        <v>1</v>
      </c>
      <c r="CF15" s="31">
        <v>6</v>
      </c>
      <c r="CG15" s="31">
        <v>1</v>
      </c>
      <c r="CH15" s="31">
        <v>3</v>
      </c>
      <c r="CI15" s="31">
        <v>5</v>
      </c>
      <c r="CJ15" s="31">
        <v>1</v>
      </c>
      <c r="CK15" s="31">
        <v>5</v>
      </c>
      <c r="CL15" s="31">
        <v>1</v>
      </c>
      <c r="CM15" s="31">
        <v>5</v>
      </c>
      <c r="CN15" s="31">
        <v>5</v>
      </c>
      <c r="CO15" s="31">
        <v>1</v>
      </c>
      <c r="CP15" s="31">
        <v>1</v>
      </c>
      <c r="CQ15" s="31">
        <v>5</v>
      </c>
      <c r="CR15" s="31">
        <v>30933</v>
      </c>
      <c r="CX15">
        <f t="shared" si="9"/>
        <v>3</v>
      </c>
      <c r="CY15">
        <f t="shared" si="6"/>
        <v>2</v>
      </c>
      <c r="CZ15">
        <f t="shared" si="6"/>
        <v>2</v>
      </c>
      <c r="DA15">
        <f t="shared" si="6"/>
        <v>5</v>
      </c>
      <c r="DB15">
        <f t="shared" si="6"/>
        <v>7</v>
      </c>
      <c r="DC15">
        <f t="shared" si="6"/>
        <v>3</v>
      </c>
      <c r="DD15">
        <f t="shared" si="6"/>
        <v>7</v>
      </c>
      <c r="DE15">
        <f t="shared" si="6"/>
        <v>2</v>
      </c>
      <c r="DF15">
        <f t="shared" si="6"/>
        <v>2</v>
      </c>
      <c r="DG15">
        <f t="shared" si="6"/>
        <v>3</v>
      </c>
      <c r="DH15">
        <f t="shared" si="6"/>
        <v>3</v>
      </c>
      <c r="DI15">
        <f t="shared" si="6"/>
        <v>7</v>
      </c>
      <c r="DJ15">
        <f t="shared" ref="DJ15:DJ44" si="13">8-N15</f>
        <v>7</v>
      </c>
      <c r="DK15">
        <f t="shared" ref="DK15:DK44" si="14">8-O15</f>
        <v>3</v>
      </c>
      <c r="DL15">
        <f t="shared" ref="DL15:DL44" si="15">8-P15</f>
        <v>7</v>
      </c>
      <c r="DM15">
        <f t="shared" ref="DM15:DM44" si="16">8-Q15</f>
        <v>7</v>
      </c>
      <c r="DN15">
        <f t="shared" ref="DN15:DN44" si="17">8-R15</f>
        <v>3</v>
      </c>
      <c r="DO15">
        <f t="shared" ref="DO15:DO44" si="18">8-S15</f>
        <v>7</v>
      </c>
      <c r="DP15">
        <f t="shared" ref="DP15:DP44" si="19">8-T15</f>
        <v>3</v>
      </c>
      <c r="DQ15">
        <f t="shared" ref="DQ15:DQ44" si="20">8-U15</f>
        <v>2</v>
      </c>
      <c r="DR15">
        <f t="shared" ref="DR15:DR44" si="21">8-V15</f>
        <v>2</v>
      </c>
      <c r="DS15">
        <f t="shared" ref="DS15:DS44" si="22">8-W15</f>
        <v>2</v>
      </c>
      <c r="DT15">
        <f t="shared" ref="DT15:DT44" si="23">8-X15</f>
        <v>2</v>
      </c>
      <c r="DU15">
        <f t="shared" ref="DU15:DU44" si="24">8-Y15</f>
        <v>2</v>
      </c>
      <c r="DV15">
        <f t="shared" ref="DV15:DV44" si="25">8-Z15</f>
        <v>2</v>
      </c>
      <c r="DW15">
        <f t="shared" ref="DW15:DW44" si="26">8-AA15</f>
        <v>7</v>
      </c>
      <c r="DX15">
        <f t="shared" ref="DX15:DX44" si="27">8-AB15</f>
        <v>7</v>
      </c>
      <c r="DY15">
        <f t="shared" ref="DY15:DY44" si="28">8-AC15</f>
        <v>5</v>
      </c>
      <c r="DZ15">
        <f t="shared" ref="DZ15:DZ44" si="29">8-AD15</f>
        <v>7</v>
      </c>
      <c r="EA15">
        <f t="shared" ref="EA15:EA44" si="30">8-AE15</f>
        <v>7</v>
      </c>
      <c r="EB15">
        <f t="shared" ref="EB15:EB44" si="31">8-AF15</f>
        <v>5</v>
      </c>
      <c r="EC15">
        <f t="shared" ref="EC15:EC44" si="32">8-AG15</f>
        <v>7</v>
      </c>
      <c r="ED15">
        <f t="shared" ref="ED15:ED44" si="33">8-AH15</f>
        <v>7</v>
      </c>
      <c r="EE15">
        <f t="shared" ref="EE15:EE44" si="34">8-AI15</f>
        <v>7</v>
      </c>
      <c r="EF15">
        <f t="shared" ref="EF15:EF44" si="35">8-AJ15</f>
        <v>2</v>
      </c>
      <c r="EG15">
        <f t="shared" ref="EG15:EG44" si="36">8-AK15</f>
        <v>3</v>
      </c>
      <c r="EH15">
        <f t="shared" ref="EH15:EH44" si="37">8-AL15</f>
        <v>5</v>
      </c>
      <c r="EI15">
        <f t="shared" ref="EI15:EI44" si="38">8-AM15</f>
        <v>5</v>
      </c>
      <c r="EJ15">
        <f t="shared" ref="EJ15:EJ44" si="39">8-AN15</f>
        <v>3</v>
      </c>
      <c r="EK15">
        <f t="shared" ref="EK15:EK44" si="40">8-AO15</f>
        <v>7</v>
      </c>
      <c r="EL15">
        <f t="shared" ref="EL15:EL44" si="41">8-AP15</f>
        <v>5</v>
      </c>
      <c r="EM15">
        <f t="shared" ref="EM15:EM44" si="42">8-AQ15</f>
        <v>7</v>
      </c>
      <c r="EN15">
        <f t="shared" ref="EN15:EN44" si="43">8-AR15</f>
        <v>7</v>
      </c>
      <c r="EO15">
        <f t="shared" ref="EO15:EO44" si="44">8-AS15</f>
        <v>3</v>
      </c>
      <c r="EP15">
        <f t="shared" ref="EP15:EP44" si="45">8-AT15</f>
        <v>2</v>
      </c>
      <c r="EQ15">
        <f t="shared" ref="EQ15:EQ44" si="46">8-AU15</f>
        <v>3</v>
      </c>
      <c r="ER15">
        <f t="shared" ref="ER15:ER44" si="47">8-AV15</f>
        <v>7</v>
      </c>
      <c r="ES15">
        <f t="shared" ref="ES15:ES44" si="48">8-AW15</f>
        <v>5</v>
      </c>
      <c r="ET15">
        <f t="shared" ref="ET15:ET44" si="49">8-AX15</f>
        <v>3</v>
      </c>
      <c r="EU15">
        <f t="shared" ref="EU15:EU44" si="50">8-AY15</f>
        <v>7</v>
      </c>
      <c r="EV15">
        <f t="shared" ref="EV15:EV44" si="51">8-AZ15</f>
        <v>5</v>
      </c>
      <c r="EW15">
        <f t="shared" ref="EW15:EW44" si="52">8-BA15</f>
        <v>7</v>
      </c>
      <c r="EX15">
        <f t="shared" ref="EX15:EX44" si="53">8-BB15</f>
        <v>7</v>
      </c>
      <c r="EY15">
        <f t="shared" ref="EY15:EY44" si="54">8-BC15</f>
        <v>3</v>
      </c>
      <c r="EZ15">
        <f t="shared" ref="EZ15:EZ44" si="55">8-BD15</f>
        <v>7</v>
      </c>
      <c r="FA15">
        <f t="shared" ref="FA15:FA44" si="56">8-BE15</f>
        <v>2</v>
      </c>
      <c r="FB15">
        <f t="shared" ref="FB15:FB44" si="57">8-BF15</f>
        <v>2</v>
      </c>
      <c r="FC15">
        <f t="shared" ref="FC15:FC44" si="58">8-BG15</f>
        <v>7</v>
      </c>
      <c r="FD15">
        <f t="shared" ref="FD15:FD44" si="59">8-BH15</f>
        <v>7</v>
      </c>
      <c r="FE15">
        <f t="shared" ref="FE15:FE44" si="60">8-BI15</f>
        <v>2</v>
      </c>
      <c r="FF15">
        <f t="shared" ref="FF15:FF44" si="61">8-BJ15</f>
        <v>2</v>
      </c>
      <c r="FG15">
        <f t="shared" ref="FG15:FG44" si="62">8-BK15</f>
        <v>5</v>
      </c>
      <c r="FH15">
        <f t="shared" si="10"/>
        <v>3</v>
      </c>
      <c r="FI15">
        <f t="shared" si="11"/>
        <v>2</v>
      </c>
      <c r="FJ15">
        <f t="shared" si="11"/>
        <v>3</v>
      </c>
      <c r="FK15">
        <f t="shared" si="11"/>
        <v>3</v>
      </c>
      <c r="FL15">
        <f t="shared" si="11"/>
        <v>7</v>
      </c>
      <c r="FM15">
        <f t="shared" si="11"/>
        <v>7</v>
      </c>
      <c r="FN15">
        <f t="shared" si="11"/>
        <v>7</v>
      </c>
      <c r="FO15">
        <f t="shared" si="11"/>
        <v>3</v>
      </c>
      <c r="FP15">
        <f t="shared" si="11"/>
        <v>5</v>
      </c>
      <c r="FQ15">
        <f t="shared" si="11"/>
        <v>7</v>
      </c>
      <c r="FR15">
        <f t="shared" si="11"/>
        <v>3</v>
      </c>
      <c r="FS15">
        <f t="shared" si="11"/>
        <v>5</v>
      </c>
      <c r="FT15">
        <f t="shared" si="11"/>
        <v>3</v>
      </c>
      <c r="FU15">
        <f t="shared" si="11"/>
        <v>7</v>
      </c>
      <c r="FV15">
        <f t="shared" si="11"/>
        <v>7</v>
      </c>
      <c r="FW15">
        <f t="shared" si="11"/>
        <v>7</v>
      </c>
      <c r="FX15">
        <f t="shared" si="11"/>
        <v>5</v>
      </c>
      <c r="FY15">
        <f t="shared" si="11"/>
        <v>2</v>
      </c>
      <c r="FZ15">
        <f t="shared" si="11"/>
        <v>2</v>
      </c>
      <c r="GA15">
        <f t="shared" si="11"/>
        <v>7</v>
      </c>
      <c r="GB15">
        <f t="shared" si="11"/>
        <v>2</v>
      </c>
      <c r="GC15">
        <f t="shared" si="11"/>
        <v>7</v>
      </c>
      <c r="GD15">
        <f t="shared" si="11"/>
        <v>5</v>
      </c>
      <c r="GE15">
        <f t="shared" si="11"/>
        <v>3</v>
      </c>
      <c r="GF15">
        <f t="shared" si="11"/>
        <v>7</v>
      </c>
      <c r="GG15">
        <f t="shared" si="11"/>
        <v>3</v>
      </c>
      <c r="GH15">
        <f t="shared" si="11"/>
        <v>7</v>
      </c>
      <c r="GI15">
        <f t="shared" si="11"/>
        <v>3</v>
      </c>
      <c r="GJ15">
        <f t="shared" si="11"/>
        <v>3</v>
      </c>
      <c r="GK15">
        <f t="shared" si="11"/>
        <v>7</v>
      </c>
      <c r="GL15">
        <f t="shared" si="11"/>
        <v>7</v>
      </c>
      <c r="GM15">
        <f t="shared" si="11"/>
        <v>3</v>
      </c>
      <c r="GN15">
        <f t="shared" si="12"/>
        <v>30933</v>
      </c>
    </row>
    <row r="16" spans="1:196" ht="15" thickBot="1" x14ac:dyDescent="0.35">
      <c r="A16" s="30" t="s">
        <v>390</v>
      </c>
      <c r="B16" s="31">
        <v>6</v>
      </c>
      <c r="C16" s="31">
        <v>7</v>
      </c>
      <c r="D16" s="31">
        <v>6</v>
      </c>
      <c r="E16" s="31">
        <v>1</v>
      </c>
      <c r="F16" s="31">
        <v>1</v>
      </c>
      <c r="G16" s="31">
        <v>1</v>
      </c>
      <c r="H16" s="31">
        <v>1</v>
      </c>
      <c r="I16" s="31">
        <v>5</v>
      </c>
      <c r="J16" s="31">
        <v>6</v>
      </c>
      <c r="K16" s="31">
        <v>6</v>
      </c>
      <c r="L16" s="31">
        <v>1</v>
      </c>
      <c r="M16" s="31">
        <v>5</v>
      </c>
      <c r="N16" s="31">
        <v>1</v>
      </c>
      <c r="O16" s="31">
        <v>1</v>
      </c>
      <c r="P16" s="31">
        <v>5</v>
      </c>
      <c r="Q16" s="31">
        <v>4</v>
      </c>
      <c r="R16" s="31">
        <v>1</v>
      </c>
      <c r="S16" s="31">
        <v>4</v>
      </c>
      <c r="T16" s="31">
        <v>1</v>
      </c>
      <c r="U16" s="31">
        <v>7</v>
      </c>
      <c r="V16" s="31">
        <v>5</v>
      </c>
      <c r="W16" s="31">
        <v>6</v>
      </c>
      <c r="X16" s="31">
        <v>6</v>
      </c>
      <c r="Y16" s="31">
        <v>5</v>
      </c>
      <c r="Z16" s="31">
        <v>5</v>
      </c>
      <c r="AA16" s="31">
        <v>1</v>
      </c>
      <c r="AB16" s="31">
        <v>1</v>
      </c>
      <c r="AC16" s="31">
        <v>5</v>
      </c>
      <c r="AD16" s="31">
        <v>4</v>
      </c>
      <c r="AE16" s="31">
        <v>1</v>
      </c>
      <c r="AF16" s="31">
        <v>4</v>
      </c>
      <c r="AG16" s="31">
        <v>6</v>
      </c>
      <c r="AH16" s="31">
        <v>1</v>
      </c>
      <c r="AI16" s="31">
        <v>1</v>
      </c>
      <c r="AJ16" s="31">
        <v>6</v>
      </c>
      <c r="AK16" s="31">
        <v>5</v>
      </c>
      <c r="AL16" s="31">
        <v>1</v>
      </c>
      <c r="AM16" s="31">
        <v>4</v>
      </c>
      <c r="AN16" s="31">
        <v>1</v>
      </c>
      <c r="AO16" s="31">
        <v>5</v>
      </c>
      <c r="AP16" s="31">
        <v>4</v>
      </c>
      <c r="AQ16" s="31">
        <v>1</v>
      </c>
      <c r="AR16" s="31">
        <v>4</v>
      </c>
      <c r="AS16" s="31">
        <v>5</v>
      </c>
      <c r="AT16" s="31">
        <v>1</v>
      </c>
      <c r="AU16" s="31">
        <v>5</v>
      </c>
      <c r="AV16" s="31">
        <v>6</v>
      </c>
      <c r="AW16" s="31">
        <v>5</v>
      </c>
      <c r="AX16" s="31">
        <v>1</v>
      </c>
      <c r="AY16" s="31">
        <v>5</v>
      </c>
      <c r="AZ16" s="31">
        <v>4</v>
      </c>
      <c r="BA16" s="31">
        <v>5</v>
      </c>
      <c r="BB16" s="31">
        <v>1</v>
      </c>
      <c r="BC16" s="31">
        <v>5</v>
      </c>
      <c r="BD16" s="31">
        <v>4</v>
      </c>
      <c r="BE16" s="31">
        <v>5</v>
      </c>
      <c r="BF16" s="31">
        <v>6</v>
      </c>
      <c r="BG16" s="31">
        <v>1</v>
      </c>
      <c r="BH16" s="31">
        <v>7</v>
      </c>
      <c r="BI16" s="31">
        <v>1</v>
      </c>
      <c r="BJ16" s="31">
        <v>1</v>
      </c>
      <c r="BK16" s="31">
        <v>1</v>
      </c>
      <c r="BL16" s="31">
        <v>1</v>
      </c>
      <c r="BM16" s="31">
        <v>5</v>
      </c>
      <c r="BN16" s="31">
        <v>1</v>
      </c>
      <c r="BO16" s="31">
        <v>1</v>
      </c>
      <c r="BP16" s="31">
        <v>1</v>
      </c>
      <c r="BQ16" s="31">
        <v>5</v>
      </c>
      <c r="BR16" s="31">
        <v>4</v>
      </c>
      <c r="BS16" s="31">
        <v>5</v>
      </c>
      <c r="BT16" s="31">
        <v>1</v>
      </c>
      <c r="BU16" s="31">
        <v>1</v>
      </c>
      <c r="BV16" s="31">
        <v>6</v>
      </c>
      <c r="BW16" s="31">
        <v>6</v>
      </c>
      <c r="BX16" s="31">
        <v>5</v>
      </c>
      <c r="BY16" s="31">
        <v>1</v>
      </c>
      <c r="BZ16" s="31">
        <v>1</v>
      </c>
      <c r="CA16" s="31">
        <v>1</v>
      </c>
      <c r="CB16" s="31">
        <v>1</v>
      </c>
      <c r="CC16" s="31">
        <v>6</v>
      </c>
      <c r="CD16" s="31">
        <v>7</v>
      </c>
      <c r="CE16" s="31">
        <v>1</v>
      </c>
      <c r="CF16" s="31">
        <v>5</v>
      </c>
      <c r="CG16" s="31">
        <v>1</v>
      </c>
      <c r="CH16" s="31">
        <v>1</v>
      </c>
      <c r="CI16" s="31">
        <v>6</v>
      </c>
      <c r="CJ16" s="31">
        <v>1</v>
      </c>
      <c r="CK16" s="31">
        <v>5</v>
      </c>
      <c r="CL16" s="31">
        <v>6</v>
      </c>
      <c r="CM16" s="31">
        <v>4</v>
      </c>
      <c r="CN16" s="31">
        <v>5</v>
      </c>
      <c r="CO16" s="31">
        <v>5</v>
      </c>
      <c r="CP16" s="31">
        <v>4</v>
      </c>
      <c r="CQ16" s="31">
        <v>5</v>
      </c>
      <c r="CR16" s="31">
        <v>12800</v>
      </c>
      <c r="CX16">
        <f t="shared" si="9"/>
        <v>2</v>
      </c>
      <c r="CY16">
        <f t="shared" ref="CY16:CY44" si="63">8-C16</f>
        <v>1</v>
      </c>
      <c r="CZ16">
        <f t="shared" ref="CZ16:CZ44" si="64">8-D16</f>
        <v>2</v>
      </c>
      <c r="DA16">
        <f t="shared" ref="DA16:DA44" si="65">8-E16</f>
        <v>7</v>
      </c>
      <c r="DB16">
        <f t="shared" ref="DB16:DB44" si="66">8-F16</f>
        <v>7</v>
      </c>
      <c r="DC16">
        <f t="shared" ref="DC16:DC44" si="67">8-G16</f>
        <v>7</v>
      </c>
      <c r="DD16">
        <f t="shared" ref="DD16:DD44" si="68">8-H16</f>
        <v>7</v>
      </c>
      <c r="DE16">
        <f t="shared" ref="DE16:DE44" si="69">8-I16</f>
        <v>3</v>
      </c>
      <c r="DF16">
        <f t="shared" ref="DF16:DF44" si="70">8-J16</f>
        <v>2</v>
      </c>
      <c r="DG16">
        <f t="shared" ref="DG16:DG44" si="71">8-K16</f>
        <v>2</v>
      </c>
      <c r="DH16">
        <f t="shared" ref="DH16:DH44" si="72">8-L16</f>
        <v>7</v>
      </c>
      <c r="DI16">
        <f t="shared" ref="DI16:DI44" si="73">8-M16</f>
        <v>3</v>
      </c>
      <c r="DJ16">
        <f t="shared" si="13"/>
        <v>7</v>
      </c>
      <c r="DK16">
        <f t="shared" si="14"/>
        <v>7</v>
      </c>
      <c r="DL16">
        <f t="shared" si="15"/>
        <v>3</v>
      </c>
      <c r="DM16">
        <f t="shared" si="16"/>
        <v>4</v>
      </c>
      <c r="DN16">
        <f t="shared" si="17"/>
        <v>7</v>
      </c>
      <c r="DO16">
        <f t="shared" si="18"/>
        <v>4</v>
      </c>
      <c r="DP16">
        <f t="shared" si="19"/>
        <v>7</v>
      </c>
      <c r="DQ16">
        <f t="shared" si="20"/>
        <v>1</v>
      </c>
      <c r="DR16">
        <f t="shared" si="21"/>
        <v>3</v>
      </c>
      <c r="DS16">
        <f t="shared" si="22"/>
        <v>2</v>
      </c>
      <c r="DT16">
        <f t="shared" si="23"/>
        <v>2</v>
      </c>
      <c r="DU16">
        <f t="shared" si="24"/>
        <v>3</v>
      </c>
      <c r="DV16">
        <f t="shared" si="25"/>
        <v>3</v>
      </c>
      <c r="DW16">
        <f t="shared" si="26"/>
        <v>7</v>
      </c>
      <c r="DX16">
        <f t="shared" si="27"/>
        <v>7</v>
      </c>
      <c r="DY16">
        <f t="shared" si="28"/>
        <v>3</v>
      </c>
      <c r="DZ16">
        <f t="shared" si="29"/>
        <v>4</v>
      </c>
      <c r="EA16">
        <f t="shared" si="30"/>
        <v>7</v>
      </c>
      <c r="EB16">
        <f t="shared" si="31"/>
        <v>4</v>
      </c>
      <c r="EC16">
        <f t="shared" si="32"/>
        <v>2</v>
      </c>
      <c r="ED16">
        <f t="shared" si="33"/>
        <v>7</v>
      </c>
      <c r="EE16">
        <f t="shared" si="34"/>
        <v>7</v>
      </c>
      <c r="EF16">
        <f t="shared" si="35"/>
        <v>2</v>
      </c>
      <c r="EG16">
        <f t="shared" si="36"/>
        <v>3</v>
      </c>
      <c r="EH16">
        <f t="shared" si="37"/>
        <v>7</v>
      </c>
      <c r="EI16">
        <f t="shared" si="38"/>
        <v>4</v>
      </c>
      <c r="EJ16">
        <f t="shared" si="39"/>
        <v>7</v>
      </c>
      <c r="EK16">
        <f t="shared" si="40"/>
        <v>3</v>
      </c>
      <c r="EL16">
        <f t="shared" si="41"/>
        <v>4</v>
      </c>
      <c r="EM16">
        <f t="shared" si="42"/>
        <v>7</v>
      </c>
      <c r="EN16">
        <f t="shared" si="43"/>
        <v>4</v>
      </c>
      <c r="EO16">
        <f t="shared" si="44"/>
        <v>3</v>
      </c>
      <c r="EP16">
        <f t="shared" si="45"/>
        <v>7</v>
      </c>
      <c r="EQ16">
        <f t="shared" si="46"/>
        <v>3</v>
      </c>
      <c r="ER16">
        <f t="shared" si="47"/>
        <v>2</v>
      </c>
      <c r="ES16">
        <f t="shared" si="48"/>
        <v>3</v>
      </c>
      <c r="ET16">
        <f t="shared" si="49"/>
        <v>7</v>
      </c>
      <c r="EU16">
        <f t="shared" si="50"/>
        <v>3</v>
      </c>
      <c r="EV16">
        <f t="shared" si="51"/>
        <v>4</v>
      </c>
      <c r="EW16">
        <f t="shared" si="52"/>
        <v>3</v>
      </c>
      <c r="EX16">
        <f t="shared" si="53"/>
        <v>7</v>
      </c>
      <c r="EY16">
        <f t="shared" si="54"/>
        <v>3</v>
      </c>
      <c r="EZ16">
        <f t="shared" si="55"/>
        <v>4</v>
      </c>
      <c r="FA16">
        <f t="shared" si="56"/>
        <v>3</v>
      </c>
      <c r="FB16">
        <f t="shared" si="57"/>
        <v>2</v>
      </c>
      <c r="FC16">
        <f t="shared" si="58"/>
        <v>7</v>
      </c>
      <c r="FD16">
        <f t="shared" si="59"/>
        <v>1</v>
      </c>
      <c r="FE16">
        <f t="shared" si="60"/>
        <v>7</v>
      </c>
      <c r="FF16">
        <f t="shared" si="61"/>
        <v>7</v>
      </c>
      <c r="FG16">
        <f t="shared" si="62"/>
        <v>7</v>
      </c>
      <c r="FH16">
        <f t="shared" si="10"/>
        <v>7</v>
      </c>
      <c r="FI16">
        <f t="shared" si="11"/>
        <v>3</v>
      </c>
      <c r="FJ16">
        <f t="shared" si="11"/>
        <v>7</v>
      </c>
      <c r="FK16">
        <f t="shared" si="11"/>
        <v>7</v>
      </c>
      <c r="FL16">
        <f t="shared" si="11"/>
        <v>7</v>
      </c>
      <c r="FM16">
        <f t="shared" si="11"/>
        <v>3</v>
      </c>
      <c r="FN16">
        <f t="shared" si="11"/>
        <v>4</v>
      </c>
      <c r="FO16">
        <f t="shared" si="11"/>
        <v>3</v>
      </c>
      <c r="FP16">
        <f t="shared" si="11"/>
        <v>7</v>
      </c>
      <c r="FQ16">
        <f t="shared" si="11"/>
        <v>7</v>
      </c>
      <c r="FR16">
        <f t="shared" si="11"/>
        <v>2</v>
      </c>
      <c r="FS16">
        <f t="shared" si="11"/>
        <v>2</v>
      </c>
      <c r="FT16">
        <f t="shared" si="11"/>
        <v>3</v>
      </c>
      <c r="FU16">
        <f t="shared" si="11"/>
        <v>7</v>
      </c>
      <c r="FV16">
        <f t="shared" si="11"/>
        <v>7</v>
      </c>
      <c r="FW16">
        <f t="shared" si="11"/>
        <v>7</v>
      </c>
      <c r="FX16">
        <f t="shared" si="11"/>
        <v>7</v>
      </c>
      <c r="FY16">
        <f t="shared" si="11"/>
        <v>2</v>
      </c>
      <c r="FZ16">
        <f t="shared" si="11"/>
        <v>1</v>
      </c>
      <c r="GA16">
        <f t="shared" si="11"/>
        <v>7</v>
      </c>
      <c r="GB16">
        <f t="shared" si="11"/>
        <v>3</v>
      </c>
      <c r="GC16">
        <f t="shared" si="11"/>
        <v>7</v>
      </c>
      <c r="GD16">
        <f t="shared" si="11"/>
        <v>7</v>
      </c>
      <c r="GE16">
        <f t="shared" si="11"/>
        <v>2</v>
      </c>
      <c r="GF16">
        <f t="shared" si="11"/>
        <v>7</v>
      </c>
      <c r="GG16">
        <f t="shared" si="11"/>
        <v>3</v>
      </c>
      <c r="GH16">
        <f t="shared" si="11"/>
        <v>2</v>
      </c>
      <c r="GI16">
        <f t="shared" si="11"/>
        <v>4</v>
      </c>
      <c r="GJ16">
        <f t="shared" si="11"/>
        <v>3</v>
      </c>
      <c r="GK16">
        <f t="shared" si="11"/>
        <v>3</v>
      </c>
      <c r="GL16">
        <f t="shared" si="11"/>
        <v>4</v>
      </c>
      <c r="GM16">
        <f t="shared" si="11"/>
        <v>3</v>
      </c>
      <c r="GN16">
        <f t="shared" si="12"/>
        <v>12800</v>
      </c>
    </row>
    <row r="17" spans="1:196" ht="15" thickBot="1" x14ac:dyDescent="0.35">
      <c r="A17" s="30" t="s">
        <v>391</v>
      </c>
      <c r="B17" s="31">
        <v>6</v>
      </c>
      <c r="C17" s="31">
        <v>7</v>
      </c>
      <c r="D17" s="31">
        <v>6</v>
      </c>
      <c r="E17" s="31">
        <v>4</v>
      </c>
      <c r="F17" s="31">
        <v>1</v>
      </c>
      <c r="G17" s="31">
        <v>1</v>
      </c>
      <c r="H17" s="31">
        <v>1</v>
      </c>
      <c r="I17" s="31">
        <v>5</v>
      </c>
      <c r="J17" s="31">
        <v>6</v>
      </c>
      <c r="K17" s="31">
        <v>6</v>
      </c>
      <c r="L17" s="31">
        <v>4</v>
      </c>
      <c r="M17" s="31">
        <v>5</v>
      </c>
      <c r="N17" s="31">
        <v>1</v>
      </c>
      <c r="O17" s="31">
        <v>1</v>
      </c>
      <c r="P17" s="31">
        <v>5</v>
      </c>
      <c r="Q17" s="31">
        <v>4</v>
      </c>
      <c r="R17" s="31">
        <v>3</v>
      </c>
      <c r="S17" s="31">
        <v>1</v>
      </c>
      <c r="T17" s="31">
        <v>5</v>
      </c>
      <c r="U17" s="31">
        <v>7</v>
      </c>
      <c r="V17" s="31">
        <v>5</v>
      </c>
      <c r="W17" s="31">
        <v>6</v>
      </c>
      <c r="X17" s="31">
        <v>6</v>
      </c>
      <c r="Y17" s="31">
        <v>5</v>
      </c>
      <c r="Z17" s="31">
        <v>5</v>
      </c>
      <c r="AA17" s="31">
        <v>5</v>
      </c>
      <c r="AB17" s="31">
        <v>1</v>
      </c>
      <c r="AC17" s="31">
        <v>5</v>
      </c>
      <c r="AD17" s="31">
        <v>4</v>
      </c>
      <c r="AE17" s="31">
        <v>1</v>
      </c>
      <c r="AF17" s="31">
        <v>4</v>
      </c>
      <c r="AG17" s="31">
        <v>1</v>
      </c>
      <c r="AH17" s="31">
        <v>1</v>
      </c>
      <c r="AI17" s="31">
        <v>1</v>
      </c>
      <c r="AJ17" s="31">
        <v>6</v>
      </c>
      <c r="AK17" s="31">
        <v>5</v>
      </c>
      <c r="AL17" s="31">
        <v>4</v>
      </c>
      <c r="AM17" s="31">
        <v>4</v>
      </c>
      <c r="AN17" s="31">
        <v>1</v>
      </c>
      <c r="AO17" s="31">
        <v>5</v>
      </c>
      <c r="AP17" s="31">
        <v>4</v>
      </c>
      <c r="AQ17" s="31">
        <v>1</v>
      </c>
      <c r="AR17" s="31">
        <v>4</v>
      </c>
      <c r="AS17" s="31">
        <v>4</v>
      </c>
      <c r="AT17" s="31">
        <v>7</v>
      </c>
      <c r="AU17" s="31">
        <v>5</v>
      </c>
      <c r="AV17" s="31">
        <v>6</v>
      </c>
      <c r="AW17" s="31">
        <v>5</v>
      </c>
      <c r="AX17" s="31">
        <v>1</v>
      </c>
      <c r="AY17" s="31">
        <v>5</v>
      </c>
      <c r="AZ17" s="31">
        <v>4</v>
      </c>
      <c r="BA17" s="31">
        <v>5</v>
      </c>
      <c r="BB17" s="31">
        <v>1</v>
      </c>
      <c r="BC17" s="31">
        <v>5</v>
      </c>
      <c r="BD17" s="31">
        <v>4</v>
      </c>
      <c r="BE17" s="31">
        <v>5</v>
      </c>
      <c r="BF17" s="31">
        <v>6</v>
      </c>
      <c r="BG17" s="31">
        <v>4</v>
      </c>
      <c r="BH17" s="31">
        <v>7</v>
      </c>
      <c r="BI17" s="31">
        <v>5</v>
      </c>
      <c r="BJ17" s="31">
        <v>1</v>
      </c>
      <c r="BK17" s="31">
        <v>1</v>
      </c>
      <c r="BL17" s="31">
        <v>3</v>
      </c>
      <c r="BM17" s="31">
        <v>5</v>
      </c>
      <c r="BN17" s="31">
        <v>3</v>
      </c>
      <c r="BO17" s="31">
        <v>1</v>
      </c>
      <c r="BP17" s="31">
        <v>1</v>
      </c>
      <c r="BQ17" s="31">
        <v>5</v>
      </c>
      <c r="BR17" s="31">
        <v>4</v>
      </c>
      <c r="BS17" s="31">
        <v>5</v>
      </c>
      <c r="BT17" s="31">
        <v>1</v>
      </c>
      <c r="BU17" s="31">
        <v>1</v>
      </c>
      <c r="BV17" s="31">
        <v>6</v>
      </c>
      <c r="BW17" s="31">
        <v>6</v>
      </c>
      <c r="BX17" s="31">
        <v>5</v>
      </c>
      <c r="BY17" s="31">
        <v>1</v>
      </c>
      <c r="BZ17" s="31">
        <v>1</v>
      </c>
      <c r="CA17" s="31">
        <v>1</v>
      </c>
      <c r="CB17" s="31">
        <v>6</v>
      </c>
      <c r="CC17" s="31">
        <v>6</v>
      </c>
      <c r="CD17" s="31">
        <v>7</v>
      </c>
      <c r="CE17" s="31">
        <v>1</v>
      </c>
      <c r="CF17" s="31">
        <v>5</v>
      </c>
      <c r="CG17" s="31">
        <v>1</v>
      </c>
      <c r="CH17" s="31">
        <v>6</v>
      </c>
      <c r="CI17" s="31">
        <v>6</v>
      </c>
      <c r="CJ17" s="31">
        <v>5</v>
      </c>
      <c r="CK17" s="31">
        <v>5</v>
      </c>
      <c r="CL17" s="31">
        <v>6</v>
      </c>
      <c r="CM17" s="31">
        <v>4</v>
      </c>
      <c r="CN17" s="31">
        <v>5</v>
      </c>
      <c r="CO17" s="31">
        <v>5</v>
      </c>
      <c r="CP17" s="31">
        <v>4</v>
      </c>
      <c r="CQ17" s="31">
        <v>5</v>
      </c>
      <c r="CR17" s="31">
        <v>15100</v>
      </c>
      <c r="CX17">
        <f t="shared" si="9"/>
        <v>2</v>
      </c>
      <c r="CY17">
        <f t="shared" si="63"/>
        <v>1</v>
      </c>
      <c r="CZ17">
        <f t="shared" si="64"/>
        <v>2</v>
      </c>
      <c r="DA17">
        <f t="shared" si="65"/>
        <v>4</v>
      </c>
      <c r="DB17">
        <f t="shared" si="66"/>
        <v>7</v>
      </c>
      <c r="DC17">
        <f t="shared" si="67"/>
        <v>7</v>
      </c>
      <c r="DD17">
        <f t="shared" si="68"/>
        <v>7</v>
      </c>
      <c r="DE17">
        <f t="shared" si="69"/>
        <v>3</v>
      </c>
      <c r="DF17">
        <f t="shared" si="70"/>
        <v>2</v>
      </c>
      <c r="DG17">
        <f t="shared" si="71"/>
        <v>2</v>
      </c>
      <c r="DH17">
        <f t="shared" si="72"/>
        <v>4</v>
      </c>
      <c r="DI17">
        <f t="shared" si="73"/>
        <v>3</v>
      </c>
      <c r="DJ17">
        <f t="shared" si="13"/>
        <v>7</v>
      </c>
      <c r="DK17">
        <f t="shared" si="14"/>
        <v>7</v>
      </c>
      <c r="DL17">
        <f t="shared" si="15"/>
        <v>3</v>
      </c>
      <c r="DM17">
        <f t="shared" si="16"/>
        <v>4</v>
      </c>
      <c r="DN17">
        <f t="shared" si="17"/>
        <v>5</v>
      </c>
      <c r="DO17">
        <f t="shared" si="18"/>
        <v>7</v>
      </c>
      <c r="DP17">
        <f t="shared" si="19"/>
        <v>3</v>
      </c>
      <c r="DQ17">
        <f t="shared" si="20"/>
        <v>1</v>
      </c>
      <c r="DR17">
        <f t="shared" si="21"/>
        <v>3</v>
      </c>
      <c r="DS17">
        <f t="shared" si="22"/>
        <v>2</v>
      </c>
      <c r="DT17">
        <f t="shared" si="23"/>
        <v>2</v>
      </c>
      <c r="DU17">
        <f t="shared" si="24"/>
        <v>3</v>
      </c>
      <c r="DV17">
        <f t="shared" si="25"/>
        <v>3</v>
      </c>
      <c r="DW17">
        <f t="shared" si="26"/>
        <v>3</v>
      </c>
      <c r="DX17">
        <f t="shared" si="27"/>
        <v>7</v>
      </c>
      <c r="DY17">
        <f t="shared" si="28"/>
        <v>3</v>
      </c>
      <c r="DZ17">
        <f t="shared" si="29"/>
        <v>4</v>
      </c>
      <c r="EA17">
        <f t="shared" si="30"/>
        <v>7</v>
      </c>
      <c r="EB17">
        <f t="shared" si="31"/>
        <v>4</v>
      </c>
      <c r="EC17">
        <f t="shared" si="32"/>
        <v>7</v>
      </c>
      <c r="ED17">
        <f t="shared" si="33"/>
        <v>7</v>
      </c>
      <c r="EE17">
        <f t="shared" si="34"/>
        <v>7</v>
      </c>
      <c r="EF17">
        <f t="shared" si="35"/>
        <v>2</v>
      </c>
      <c r="EG17">
        <f t="shared" si="36"/>
        <v>3</v>
      </c>
      <c r="EH17">
        <f t="shared" si="37"/>
        <v>4</v>
      </c>
      <c r="EI17">
        <f t="shared" si="38"/>
        <v>4</v>
      </c>
      <c r="EJ17">
        <f t="shared" si="39"/>
        <v>7</v>
      </c>
      <c r="EK17">
        <f t="shared" si="40"/>
        <v>3</v>
      </c>
      <c r="EL17">
        <f t="shared" si="41"/>
        <v>4</v>
      </c>
      <c r="EM17">
        <f t="shared" si="42"/>
        <v>7</v>
      </c>
      <c r="EN17">
        <f t="shared" si="43"/>
        <v>4</v>
      </c>
      <c r="EO17">
        <f t="shared" si="44"/>
        <v>4</v>
      </c>
      <c r="EP17">
        <f t="shared" si="45"/>
        <v>1</v>
      </c>
      <c r="EQ17">
        <f t="shared" si="46"/>
        <v>3</v>
      </c>
      <c r="ER17">
        <f t="shared" si="47"/>
        <v>2</v>
      </c>
      <c r="ES17">
        <f t="shared" si="48"/>
        <v>3</v>
      </c>
      <c r="ET17">
        <f t="shared" si="49"/>
        <v>7</v>
      </c>
      <c r="EU17">
        <f t="shared" si="50"/>
        <v>3</v>
      </c>
      <c r="EV17">
        <f t="shared" si="51"/>
        <v>4</v>
      </c>
      <c r="EW17">
        <f t="shared" si="52"/>
        <v>3</v>
      </c>
      <c r="EX17">
        <f t="shared" si="53"/>
        <v>7</v>
      </c>
      <c r="EY17">
        <f t="shared" si="54"/>
        <v>3</v>
      </c>
      <c r="EZ17">
        <f t="shared" si="55"/>
        <v>4</v>
      </c>
      <c r="FA17">
        <f t="shared" si="56"/>
        <v>3</v>
      </c>
      <c r="FB17">
        <f t="shared" si="57"/>
        <v>2</v>
      </c>
      <c r="FC17">
        <f t="shared" si="58"/>
        <v>4</v>
      </c>
      <c r="FD17">
        <f t="shared" si="59"/>
        <v>1</v>
      </c>
      <c r="FE17">
        <f t="shared" si="60"/>
        <v>3</v>
      </c>
      <c r="FF17">
        <f t="shared" si="61"/>
        <v>7</v>
      </c>
      <c r="FG17">
        <f t="shared" si="62"/>
        <v>7</v>
      </c>
      <c r="FH17">
        <f t="shared" si="10"/>
        <v>5</v>
      </c>
      <c r="FI17">
        <f t="shared" si="11"/>
        <v>3</v>
      </c>
      <c r="FJ17">
        <f t="shared" si="11"/>
        <v>5</v>
      </c>
      <c r="FK17">
        <f t="shared" si="11"/>
        <v>7</v>
      </c>
      <c r="FL17">
        <f t="shared" si="11"/>
        <v>7</v>
      </c>
      <c r="FM17">
        <f t="shared" si="11"/>
        <v>3</v>
      </c>
      <c r="FN17">
        <f t="shared" si="11"/>
        <v>4</v>
      </c>
      <c r="FO17">
        <f t="shared" si="11"/>
        <v>3</v>
      </c>
      <c r="FP17">
        <f t="shared" si="11"/>
        <v>7</v>
      </c>
      <c r="FQ17">
        <f t="shared" si="11"/>
        <v>7</v>
      </c>
      <c r="FR17">
        <f t="shared" ref="FR17:FR44" si="74">8-BV17</f>
        <v>2</v>
      </c>
      <c r="FS17">
        <f t="shared" ref="FS17:FS44" si="75">8-BW17</f>
        <v>2</v>
      </c>
      <c r="FT17">
        <f t="shared" ref="FT17:FT44" si="76">8-BX17</f>
        <v>3</v>
      </c>
      <c r="FU17">
        <f t="shared" ref="FU17:FU44" si="77">8-BY17</f>
        <v>7</v>
      </c>
      <c r="FV17">
        <f t="shared" ref="FV17:FV44" si="78">8-BZ17</f>
        <v>7</v>
      </c>
      <c r="FW17">
        <f t="shared" ref="FW17:FW44" si="79">8-CA17</f>
        <v>7</v>
      </c>
      <c r="FX17">
        <f t="shared" ref="FX17:FX44" si="80">8-CB17</f>
        <v>2</v>
      </c>
      <c r="FY17">
        <f t="shared" ref="FY17:FY44" si="81">8-CC17</f>
        <v>2</v>
      </c>
      <c r="FZ17">
        <f t="shared" ref="FZ17:FZ44" si="82">8-CD17</f>
        <v>1</v>
      </c>
      <c r="GA17">
        <f t="shared" ref="GA17:GA44" si="83">8-CE17</f>
        <v>7</v>
      </c>
      <c r="GB17">
        <f t="shared" ref="GB17:GB44" si="84">8-CF17</f>
        <v>3</v>
      </c>
      <c r="GC17">
        <f t="shared" ref="GC17:GC44" si="85">8-CG17</f>
        <v>7</v>
      </c>
      <c r="GD17">
        <f t="shared" ref="GD17:GD44" si="86">8-CH17</f>
        <v>2</v>
      </c>
      <c r="GE17">
        <f t="shared" ref="GE17:GE44" si="87">8-CI17</f>
        <v>2</v>
      </c>
      <c r="GF17">
        <f t="shared" ref="GF17:GF44" si="88">8-CJ17</f>
        <v>3</v>
      </c>
      <c r="GG17">
        <f t="shared" ref="GG17:GG44" si="89">8-CK17</f>
        <v>3</v>
      </c>
      <c r="GH17">
        <f t="shared" ref="GH17:GH44" si="90">8-CL17</f>
        <v>2</v>
      </c>
      <c r="GI17">
        <f t="shared" ref="GI17:GI44" si="91">8-CM17</f>
        <v>4</v>
      </c>
      <c r="GJ17">
        <f t="shared" ref="GJ17:GJ44" si="92">8-CN17</f>
        <v>3</v>
      </c>
      <c r="GK17">
        <f t="shared" ref="GK17:GK44" si="93">8-CO17</f>
        <v>3</v>
      </c>
      <c r="GL17">
        <f t="shared" ref="GL17:GL44" si="94">8-CP17</f>
        <v>4</v>
      </c>
      <c r="GM17">
        <f t="shared" ref="GM17:GM44" si="95">8-CQ17</f>
        <v>3</v>
      </c>
      <c r="GN17">
        <f t="shared" si="12"/>
        <v>15100</v>
      </c>
    </row>
    <row r="18" spans="1:196" ht="15" thickBot="1" x14ac:dyDescent="0.35">
      <c r="A18" s="30" t="s">
        <v>392</v>
      </c>
      <c r="B18" s="31">
        <v>6</v>
      </c>
      <c r="C18" s="31">
        <v>7</v>
      </c>
      <c r="D18" s="31">
        <v>6</v>
      </c>
      <c r="E18" s="31">
        <v>4</v>
      </c>
      <c r="F18" s="31">
        <v>1</v>
      </c>
      <c r="G18" s="31">
        <v>1</v>
      </c>
      <c r="H18" s="31">
        <v>1</v>
      </c>
      <c r="I18" s="31">
        <v>5</v>
      </c>
      <c r="J18" s="31">
        <v>6</v>
      </c>
      <c r="K18" s="31">
        <v>6</v>
      </c>
      <c r="L18" s="31">
        <v>4</v>
      </c>
      <c r="M18" s="31">
        <v>5</v>
      </c>
      <c r="N18" s="31">
        <v>1</v>
      </c>
      <c r="O18" s="31">
        <v>1</v>
      </c>
      <c r="P18" s="31">
        <v>5</v>
      </c>
      <c r="Q18" s="31">
        <v>4</v>
      </c>
      <c r="R18" s="31">
        <v>1</v>
      </c>
      <c r="S18" s="31">
        <v>5</v>
      </c>
      <c r="T18" s="31">
        <v>5</v>
      </c>
      <c r="U18" s="31">
        <v>7</v>
      </c>
      <c r="V18" s="31">
        <v>5</v>
      </c>
      <c r="W18" s="31">
        <v>6</v>
      </c>
      <c r="X18" s="31">
        <v>6</v>
      </c>
      <c r="Y18" s="31">
        <v>5</v>
      </c>
      <c r="Z18" s="31">
        <v>5</v>
      </c>
      <c r="AA18" s="31">
        <v>5</v>
      </c>
      <c r="AB18" s="31">
        <v>1</v>
      </c>
      <c r="AC18" s="31">
        <v>5</v>
      </c>
      <c r="AD18" s="31">
        <v>4</v>
      </c>
      <c r="AE18" s="31">
        <v>1</v>
      </c>
      <c r="AF18" s="31">
        <v>4</v>
      </c>
      <c r="AG18" s="31">
        <v>1</v>
      </c>
      <c r="AH18" s="31">
        <v>1</v>
      </c>
      <c r="AI18" s="31">
        <v>1</v>
      </c>
      <c r="AJ18" s="31">
        <v>6</v>
      </c>
      <c r="AK18" s="31">
        <v>5</v>
      </c>
      <c r="AL18" s="31">
        <v>4</v>
      </c>
      <c r="AM18" s="31">
        <v>4</v>
      </c>
      <c r="AN18" s="31">
        <v>1</v>
      </c>
      <c r="AO18" s="31">
        <v>5</v>
      </c>
      <c r="AP18" s="31">
        <v>4</v>
      </c>
      <c r="AQ18" s="31">
        <v>4</v>
      </c>
      <c r="AR18" s="31">
        <v>4</v>
      </c>
      <c r="AS18" s="31">
        <v>1</v>
      </c>
      <c r="AT18" s="31">
        <v>7</v>
      </c>
      <c r="AU18" s="31">
        <v>5</v>
      </c>
      <c r="AV18" s="31">
        <v>6</v>
      </c>
      <c r="AW18" s="31">
        <v>5</v>
      </c>
      <c r="AX18" s="31">
        <v>1</v>
      </c>
      <c r="AY18" s="31">
        <v>5</v>
      </c>
      <c r="AZ18" s="31">
        <v>4</v>
      </c>
      <c r="BA18" s="31">
        <v>5</v>
      </c>
      <c r="BB18" s="31">
        <v>1</v>
      </c>
      <c r="BC18" s="31">
        <v>5</v>
      </c>
      <c r="BD18" s="31">
        <v>4</v>
      </c>
      <c r="BE18" s="31">
        <v>5</v>
      </c>
      <c r="BF18" s="31">
        <v>6</v>
      </c>
      <c r="BG18" s="31">
        <v>4</v>
      </c>
      <c r="BH18" s="31">
        <v>7</v>
      </c>
      <c r="BI18" s="31">
        <v>5</v>
      </c>
      <c r="BJ18" s="31">
        <v>1</v>
      </c>
      <c r="BK18" s="31">
        <v>1</v>
      </c>
      <c r="BL18" s="31">
        <v>1</v>
      </c>
      <c r="BM18" s="31">
        <v>5</v>
      </c>
      <c r="BN18" s="31">
        <v>1</v>
      </c>
      <c r="BO18" s="31">
        <v>1</v>
      </c>
      <c r="BP18" s="31">
        <v>1</v>
      </c>
      <c r="BQ18" s="31">
        <v>5</v>
      </c>
      <c r="BR18" s="31">
        <v>4</v>
      </c>
      <c r="BS18" s="31">
        <v>5</v>
      </c>
      <c r="BT18" s="31">
        <v>1</v>
      </c>
      <c r="BU18" s="31">
        <v>6</v>
      </c>
      <c r="BV18" s="31">
        <v>6</v>
      </c>
      <c r="BW18" s="31">
        <v>6</v>
      </c>
      <c r="BX18" s="31">
        <v>1</v>
      </c>
      <c r="BY18" s="31">
        <v>1</v>
      </c>
      <c r="BZ18" s="31">
        <v>1</v>
      </c>
      <c r="CA18" s="31">
        <v>1</v>
      </c>
      <c r="CB18" s="31">
        <v>5</v>
      </c>
      <c r="CC18" s="31">
        <v>6</v>
      </c>
      <c r="CD18" s="31">
        <v>7</v>
      </c>
      <c r="CE18" s="31">
        <v>1</v>
      </c>
      <c r="CF18" s="31">
        <v>5</v>
      </c>
      <c r="CG18" s="31">
        <v>1</v>
      </c>
      <c r="CH18" s="31">
        <v>5</v>
      </c>
      <c r="CI18" s="31">
        <v>6</v>
      </c>
      <c r="CJ18" s="31">
        <v>1</v>
      </c>
      <c r="CK18" s="31">
        <v>5</v>
      </c>
      <c r="CL18" s="31">
        <v>6</v>
      </c>
      <c r="CM18" s="31">
        <v>4</v>
      </c>
      <c r="CN18" s="31">
        <v>1</v>
      </c>
      <c r="CO18" s="31">
        <v>5</v>
      </c>
      <c r="CP18" s="31">
        <v>4</v>
      </c>
      <c r="CQ18" s="31">
        <v>5</v>
      </c>
      <c r="CR18" s="31">
        <v>12533</v>
      </c>
      <c r="CX18">
        <f t="shared" si="9"/>
        <v>2</v>
      </c>
      <c r="CY18">
        <f t="shared" si="63"/>
        <v>1</v>
      </c>
      <c r="CZ18">
        <f t="shared" si="64"/>
        <v>2</v>
      </c>
      <c r="DA18">
        <f t="shared" si="65"/>
        <v>4</v>
      </c>
      <c r="DB18">
        <f t="shared" si="66"/>
        <v>7</v>
      </c>
      <c r="DC18">
        <f t="shared" si="67"/>
        <v>7</v>
      </c>
      <c r="DD18">
        <f t="shared" si="68"/>
        <v>7</v>
      </c>
      <c r="DE18">
        <f t="shared" si="69"/>
        <v>3</v>
      </c>
      <c r="DF18">
        <f t="shared" si="70"/>
        <v>2</v>
      </c>
      <c r="DG18">
        <f t="shared" si="71"/>
        <v>2</v>
      </c>
      <c r="DH18">
        <f t="shared" si="72"/>
        <v>4</v>
      </c>
      <c r="DI18">
        <f t="shared" si="73"/>
        <v>3</v>
      </c>
      <c r="DJ18">
        <f t="shared" si="13"/>
        <v>7</v>
      </c>
      <c r="DK18">
        <f t="shared" si="14"/>
        <v>7</v>
      </c>
      <c r="DL18">
        <f t="shared" si="15"/>
        <v>3</v>
      </c>
      <c r="DM18">
        <f t="shared" si="16"/>
        <v>4</v>
      </c>
      <c r="DN18">
        <f t="shared" si="17"/>
        <v>7</v>
      </c>
      <c r="DO18">
        <f t="shared" si="18"/>
        <v>3</v>
      </c>
      <c r="DP18">
        <f t="shared" si="19"/>
        <v>3</v>
      </c>
      <c r="DQ18">
        <f t="shared" si="20"/>
        <v>1</v>
      </c>
      <c r="DR18">
        <f t="shared" si="21"/>
        <v>3</v>
      </c>
      <c r="DS18">
        <f t="shared" si="22"/>
        <v>2</v>
      </c>
      <c r="DT18">
        <f t="shared" si="23"/>
        <v>2</v>
      </c>
      <c r="DU18">
        <f t="shared" si="24"/>
        <v>3</v>
      </c>
      <c r="DV18">
        <f t="shared" si="25"/>
        <v>3</v>
      </c>
      <c r="DW18">
        <f t="shared" si="26"/>
        <v>3</v>
      </c>
      <c r="DX18">
        <f t="shared" si="27"/>
        <v>7</v>
      </c>
      <c r="DY18">
        <f t="shared" si="28"/>
        <v>3</v>
      </c>
      <c r="DZ18">
        <f t="shared" si="29"/>
        <v>4</v>
      </c>
      <c r="EA18">
        <f t="shared" si="30"/>
        <v>7</v>
      </c>
      <c r="EB18">
        <f t="shared" si="31"/>
        <v>4</v>
      </c>
      <c r="EC18">
        <f t="shared" si="32"/>
        <v>7</v>
      </c>
      <c r="ED18">
        <f t="shared" si="33"/>
        <v>7</v>
      </c>
      <c r="EE18">
        <f t="shared" si="34"/>
        <v>7</v>
      </c>
      <c r="EF18">
        <f t="shared" si="35"/>
        <v>2</v>
      </c>
      <c r="EG18">
        <f t="shared" si="36"/>
        <v>3</v>
      </c>
      <c r="EH18">
        <f t="shared" si="37"/>
        <v>4</v>
      </c>
      <c r="EI18">
        <f t="shared" si="38"/>
        <v>4</v>
      </c>
      <c r="EJ18">
        <f t="shared" si="39"/>
        <v>7</v>
      </c>
      <c r="EK18">
        <f t="shared" si="40"/>
        <v>3</v>
      </c>
      <c r="EL18">
        <f t="shared" si="41"/>
        <v>4</v>
      </c>
      <c r="EM18">
        <f t="shared" si="42"/>
        <v>4</v>
      </c>
      <c r="EN18">
        <f t="shared" si="43"/>
        <v>4</v>
      </c>
      <c r="EO18">
        <f t="shared" si="44"/>
        <v>7</v>
      </c>
      <c r="EP18">
        <f t="shared" si="45"/>
        <v>1</v>
      </c>
      <c r="EQ18">
        <f t="shared" si="46"/>
        <v>3</v>
      </c>
      <c r="ER18">
        <f t="shared" si="47"/>
        <v>2</v>
      </c>
      <c r="ES18">
        <f t="shared" si="48"/>
        <v>3</v>
      </c>
      <c r="ET18">
        <f t="shared" si="49"/>
        <v>7</v>
      </c>
      <c r="EU18">
        <f t="shared" si="50"/>
        <v>3</v>
      </c>
      <c r="EV18">
        <f t="shared" si="51"/>
        <v>4</v>
      </c>
      <c r="EW18">
        <f t="shared" si="52"/>
        <v>3</v>
      </c>
      <c r="EX18">
        <f t="shared" si="53"/>
        <v>7</v>
      </c>
      <c r="EY18">
        <f t="shared" si="54"/>
        <v>3</v>
      </c>
      <c r="EZ18">
        <f t="shared" si="55"/>
        <v>4</v>
      </c>
      <c r="FA18">
        <f t="shared" si="56"/>
        <v>3</v>
      </c>
      <c r="FB18">
        <f t="shared" si="57"/>
        <v>2</v>
      </c>
      <c r="FC18">
        <f t="shared" si="58"/>
        <v>4</v>
      </c>
      <c r="FD18">
        <f t="shared" si="59"/>
        <v>1</v>
      </c>
      <c r="FE18">
        <f t="shared" si="60"/>
        <v>3</v>
      </c>
      <c r="FF18">
        <f t="shared" si="61"/>
        <v>7</v>
      </c>
      <c r="FG18">
        <f t="shared" si="62"/>
        <v>7</v>
      </c>
      <c r="FH18">
        <f t="shared" si="10"/>
        <v>7</v>
      </c>
      <c r="FI18">
        <f t="shared" ref="FI18:FI44" si="96">8-BM18</f>
        <v>3</v>
      </c>
      <c r="FJ18">
        <f t="shared" ref="FJ18:FJ44" si="97">8-BN18</f>
        <v>7</v>
      </c>
      <c r="FK18">
        <f t="shared" ref="FK18:FK44" si="98">8-BO18</f>
        <v>7</v>
      </c>
      <c r="FL18">
        <f t="shared" ref="FL18:FL44" si="99">8-BP18</f>
        <v>7</v>
      </c>
      <c r="FM18">
        <f t="shared" ref="FM18:FM44" si="100">8-BQ18</f>
        <v>3</v>
      </c>
      <c r="FN18">
        <f t="shared" ref="FN18:FN44" si="101">8-BR18</f>
        <v>4</v>
      </c>
      <c r="FO18">
        <f t="shared" ref="FO18:FO44" si="102">8-BS18</f>
        <v>3</v>
      </c>
      <c r="FP18">
        <f t="shared" ref="FP18:FP44" si="103">8-BT18</f>
        <v>7</v>
      </c>
      <c r="FQ18">
        <f t="shared" ref="FQ18:FQ44" si="104">8-BU18</f>
        <v>2</v>
      </c>
      <c r="FR18">
        <f t="shared" si="74"/>
        <v>2</v>
      </c>
      <c r="FS18">
        <f t="shared" si="75"/>
        <v>2</v>
      </c>
      <c r="FT18">
        <f t="shared" si="76"/>
        <v>7</v>
      </c>
      <c r="FU18">
        <f t="shared" si="77"/>
        <v>7</v>
      </c>
      <c r="FV18">
        <f t="shared" si="78"/>
        <v>7</v>
      </c>
      <c r="FW18">
        <f t="shared" si="79"/>
        <v>7</v>
      </c>
      <c r="FX18">
        <f t="shared" si="80"/>
        <v>3</v>
      </c>
      <c r="FY18">
        <f t="shared" si="81"/>
        <v>2</v>
      </c>
      <c r="FZ18">
        <f t="shared" si="82"/>
        <v>1</v>
      </c>
      <c r="GA18">
        <f t="shared" si="83"/>
        <v>7</v>
      </c>
      <c r="GB18">
        <f t="shared" si="84"/>
        <v>3</v>
      </c>
      <c r="GC18">
        <f t="shared" si="85"/>
        <v>7</v>
      </c>
      <c r="GD18">
        <f t="shared" si="86"/>
        <v>3</v>
      </c>
      <c r="GE18">
        <f t="shared" si="87"/>
        <v>2</v>
      </c>
      <c r="GF18">
        <f t="shared" si="88"/>
        <v>7</v>
      </c>
      <c r="GG18">
        <f t="shared" si="89"/>
        <v>3</v>
      </c>
      <c r="GH18">
        <f t="shared" si="90"/>
        <v>2</v>
      </c>
      <c r="GI18">
        <f t="shared" si="91"/>
        <v>4</v>
      </c>
      <c r="GJ18">
        <f t="shared" si="92"/>
        <v>7</v>
      </c>
      <c r="GK18">
        <f t="shared" si="93"/>
        <v>3</v>
      </c>
      <c r="GL18">
        <f t="shared" si="94"/>
        <v>4</v>
      </c>
      <c r="GM18">
        <f t="shared" si="95"/>
        <v>3</v>
      </c>
      <c r="GN18">
        <f t="shared" si="12"/>
        <v>12533</v>
      </c>
    </row>
    <row r="19" spans="1:196" ht="15" thickBot="1" x14ac:dyDescent="0.35">
      <c r="A19" s="30" t="s">
        <v>393</v>
      </c>
      <c r="B19" s="31">
        <v>5</v>
      </c>
      <c r="C19" s="31">
        <v>6</v>
      </c>
      <c r="D19" s="31">
        <v>4</v>
      </c>
      <c r="E19" s="31">
        <v>1</v>
      </c>
      <c r="F19" s="31">
        <v>5</v>
      </c>
      <c r="G19" s="31">
        <v>2</v>
      </c>
      <c r="H19" s="31">
        <v>4</v>
      </c>
      <c r="I19" s="31">
        <v>5</v>
      </c>
      <c r="J19" s="31">
        <v>5</v>
      </c>
      <c r="K19" s="31">
        <v>4</v>
      </c>
      <c r="L19" s="31">
        <v>2</v>
      </c>
      <c r="M19" s="31">
        <v>2</v>
      </c>
      <c r="N19" s="31">
        <v>1</v>
      </c>
      <c r="O19" s="31">
        <v>4</v>
      </c>
      <c r="P19" s="31">
        <v>2</v>
      </c>
      <c r="Q19" s="31">
        <v>1</v>
      </c>
      <c r="R19" s="31">
        <v>1</v>
      </c>
      <c r="S19" s="31">
        <v>1</v>
      </c>
      <c r="T19" s="31">
        <v>1</v>
      </c>
      <c r="U19" s="31">
        <v>5</v>
      </c>
      <c r="V19" s="31">
        <v>4</v>
      </c>
      <c r="W19" s="31">
        <v>5</v>
      </c>
      <c r="X19" s="31">
        <v>5</v>
      </c>
      <c r="Y19" s="31">
        <v>5</v>
      </c>
      <c r="Z19" s="31">
        <v>5</v>
      </c>
      <c r="AA19" s="31">
        <v>2</v>
      </c>
      <c r="AB19" s="31">
        <v>1</v>
      </c>
      <c r="AC19" s="31">
        <v>2</v>
      </c>
      <c r="AD19" s="31">
        <v>2</v>
      </c>
      <c r="AE19" s="31">
        <v>1</v>
      </c>
      <c r="AF19" s="31">
        <v>4</v>
      </c>
      <c r="AG19" s="31">
        <v>1</v>
      </c>
      <c r="AH19" s="31">
        <v>1</v>
      </c>
      <c r="AI19" s="31">
        <v>1</v>
      </c>
      <c r="AJ19" s="31">
        <v>6</v>
      </c>
      <c r="AK19" s="31">
        <v>1</v>
      </c>
      <c r="AL19" s="31">
        <v>1</v>
      </c>
      <c r="AM19" s="31">
        <v>4</v>
      </c>
      <c r="AN19" s="31">
        <v>1</v>
      </c>
      <c r="AO19" s="31">
        <v>1</v>
      </c>
      <c r="AP19" s="31">
        <v>4</v>
      </c>
      <c r="AQ19" s="31">
        <v>1</v>
      </c>
      <c r="AR19" s="31">
        <v>1</v>
      </c>
      <c r="AS19" s="31">
        <v>1</v>
      </c>
      <c r="AT19" s="31">
        <v>6</v>
      </c>
      <c r="AU19" s="31">
        <v>5</v>
      </c>
      <c r="AV19" s="31">
        <v>4</v>
      </c>
      <c r="AW19" s="31">
        <v>2</v>
      </c>
      <c r="AX19" s="31">
        <v>4</v>
      </c>
      <c r="AY19" s="31">
        <v>1</v>
      </c>
      <c r="AZ19" s="31">
        <v>2</v>
      </c>
      <c r="BA19" s="31">
        <v>1</v>
      </c>
      <c r="BB19" s="31">
        <v>4</v>
      </c>
      <c r="BC19" s="31">
        <v>4</v>
      </c>
      <c r="BD19" s="31">
        <v>1</v>
      </c>
      <c r="BE19" s="31">
        <v>4</v>
      </c>
      <c r="BF19" s="31">
        <v>4</v>
      </c>
      <c r="BG19" s="31">
        <v>2</v>
      </c>
      <c r="BH19" s="31">
        <v>2</v>
      </c>
      <c r="BI19" s="31">
        <v>1</v>
      </c>
      <c r="BJ19" s="31">
        <v>4</v>
      </c>
      <c r="BK19" s="31">
        <v>5</v>
      </c>
      <c r="BL19" s="31">
        <v>4</v>
      </c>
      <c r="BM19" s="31">
        <v>1</v>
      </c>
      <c r="BN19" s="31">
        <v>5</v>
      </c>
      <c r="BO19" s="31">
        <v>5</v>
      </c>
      <c r="BP19" s="31">
        <v>4</v>
      </c>
      <c r="BQ19" s="31">
        <v>1</v>
      </c>
      <c r="BR19" s="31">
        <v>4</v>
      </c>
      <c r="BS19" s="31">
        <v>4</v>
      </c>
      <c r="BT19" s="31">
        <v>1</v>
      </c>
      <c r="BU19" s="31">
        <v>4</v>
      </c>
      <c r="BV19" s="31">
        <v>4</v>
      </c>
      <c r="BW19" s="31">
        <v>4</v>
      </c>
      <c r="BX19" s="31">
        <v>5</v>
      </c>
      <c r="BY19" s="31">
        <v>1</v>
      </c>
      <c r="BZ19" s="31">
        <v>2</v>
      </c>
      <c r="CA19" s="31">
        <v>1</v>
      </c>
      <c r="CB19" s="31">
        <v>4</v>
      </c>
      <c r="CC19" s="31">
        <v>6</v>
      </c>
      <c r="CD19" s="31">
        <v>6</v>
      </c>
      <c r="CE19" s="31">
        <v>1</v>
      </c>
      <c r="CF19" s="31">
        <v>5</v>
      </c>
      <c r="CG19" s="31">
        <v>2</v>
      </c>
      <c r="CH19" s="31">
        <v>1</v>
      </c>
      <c r="CI19" s="31">
        <v>1</v>
      </c>
      <c r="CJ19" s="31">
        <v>4</v>
      </c>
      <c r="CK19" s="31">
        <v>2</v>
      </c>
      <c r="CL19" s="31">
        <v>4</v>
      </c>
      <c r="CM19" s="31">
        <v>4</v>
      </c>
      <c r="CN19" s="31">
        <v>5</v>
      </c>
      <c r="CO19" s="31">
        <v>5</v>
      </c>
      <c r="CP19" s="31">
        <v>1</v>
      </c>
      <c r="CQ19" s="31">
        <v>5</v>
      </c>
      <c r="CR19" s="31">
        <v>74357</v>
      </c>
      <c r="CX19">
        <f t="shared" si="9"/>
        <v>3</v>
      </c>
      <c r="CY19">
        <f t="shared" si="63"/>
        <v>2</v>
      </c>
      <c r="CZ19">
        <f t="shared" si="64"/>
        <v>4</v>
      </c>
      <c r="DA19">
        <f t="shared" si="65"/>
        <v>7</v>
      </c>
      <c r="DB19">
        <f t="shared" si="66"/>
        <v>3</v>
      </c>
      <c r="DC19">
        <f t="shared" si="67"/>
        <v>6</v>
      </c>
      <c r="DD19">
        <f t="shared" si="68"/>
        <v>4</v>
      </c>
      <c r="DE19">
        <f t="shared" si="69"/>
        <v>3</v>
      </c>
      <c r="DF19">
        <f t="shared" si="70"/>
        <v>3</v>
      </c>
      <c r="DG19">
        <f t="shared" si="71"/>
        <v>4</v>
      </c>
      <c r="DH19">
        <f t="shared" si="72"/>
        <v>6</v>
      </c>
      <c r="DI19">
        <f t="shared" si="73"/>
        <v>6</v>
      </c>
      <c r="DJ19">
        <f t="shared" si="13"/>
        <v>7</v>
      </c>
      <c r="DK19">
        <f t="shared" si="14"/>
        <v>4</v>
      </c>
      <c r="DL19">
        <f t="shared" si="15"/>
        <v>6</v>
      </c>
      <c r="DM19">
        <f t="shared" si="16"/>
        <v>7</v>
      </c>
      <c r="DN19">
        <f t="shared" si="17"/>
        <v>7</v>
      </c>
      <c r="DO19">
        <f t="shared" si="18"/>
        <v>7</v>
      </c>
      <c r="DP19">
        <f t="shared" si="19"/>
        <v>7</v>
      </c>
      <c r="DQ19">
        <f t="shared" si="20"/>
        <v>3</v>
      </c>
      <c r="DR19">
        <f t="shared" si="21"/>
        <v>4</v>
      </c>
      <c r="DS19">
        <f t="shared" si="22"/>
        <v>3</v>
      </c>
      <c r="DT19">
        <f t="shared" si="23"/>
        <v>3</v>
      </c>
      <c r="DU19">
        <f t="shared" si="24"/>
        <v>3</v>
      </c>
      <c r="DV19">
        <f t="shared" si="25"/>
        <v>3</v>
      </c>
      <c r="DW19">
        <f t="shared" si="26"/>
        <v>6</v>
      </c>
      <c r="DX19">
        <f t="shared" si="27"/>
        <v>7</v>
      </c>
      <c r="DY19">
        <f t="shared" si="28"/>
        <v>6</v>
      </c>
      <c r="DZ19">
        <f t="shared" si="29"/>
        <v>6</v>
      </c>
      <c r="EA19">
        <f t="shared" si="30"/>
        <v>7</v>
      </c>
      <c r="EB19">
        <f t="shared" si="31"/>
        <v>4</v>
      </c>
      <c r="EC19">
        <f t="shared" si="32"/>
        <v>7</v>
      </c>
      <c r="ED19">
        <f t="shared" si="33"/>
        <v>7</v>
      </c>
      <c r="EE19">
        <f t="shared" si="34"/>
        <v>7</v>
      </c>
      <c r="EF19">
        <f t="shared" si="35"/>
        <v>2</v>
      </c>
      <c r="EG19">
        <f t="shared" si="36"/>
        <v>7</v>
      </c>
      <c r="EH19">
        <f t="shared" si="37"/>
        <v>7</v>
      </c>
      <c r="EI19">
        <f t="shared" si="38"/>
        <v>4</v>
      </c>
      <c r="EJ19">
        <f t="shared" si="39"/>
        <v>7</v>
      </c>
      <c r="EK19">
        <f t="shared" si="40"/>
        <v>7</v>
      </c>
      <c r="EL19">
        <f t="shared" si="41"/>
        <v>4</v>
      </c>
      <c r="EM19">
        <f t="shared" si="42"/>
        <v>7</v>
      </c>
      <c r="EN19">
        <f t="shared" si="43"/>
        <v>7</v>
      </c>
      <c r="EO19">
        <f t="shared" si="44"/>
        <v>7</v>
      </c>
      <c r="EP19">
        <f t="shared" si="45"/>
        <v>2</v>
      </c>
      <c r="EQ19">
        <f t="shared" si="46"/>
        <v>3</v>
      </c>
      <c r="ER19">
        <f t="shared" si="47"/>
        <v>4</v>
      </c>
      <c r="ES19">
        <f t="shared" si="48"/>
        <v>6</v>
      </c>
      <c r="ET19">
        <f t="shared" si="49"/>
        <v>4</v>
      </c>
      <c r="EU19">
        <f t="shared" si="50"/>
        <v>7</v>
      </c>
      <c r="EV19">
        <f t="shared" si="51"/>
        <v>6</v>
      </c>
      <c r="EW19">
        <f t="shared" si="52"/>
        <v>7</v>
      </c>
      <c r="EX19">
        <f t="shared" si="53"/>
        <v>4</v>
      </c>
      <c r="EY19">
        <f t="shared" si="54"/>
        <v>4</v>
      </c>
      <c r="EZ19">
        <f t="shared" si="55"/>
        <v>7</v>
      </c>
      <c r="FA19">
        <f t="shared" si="56"/>
        <v>4</v>
      </c>
      <c r="FB19">
        <f t="shared" si="57"/>
        <v>4</v>
      </c>
      <c r="FC19">
        <f t="shared" si="58"/>
        <v>6</v>
      </c>
      <c r="FD19">
        <f t="shared" si="59"/>
        <v>6</v>
      </c>
      <c r="FE19">
        <f t="shared" si="60"/>
        <v>7</v>
      </c>
      <c r="FF19">
        <f t="shared" si="61"/>
        <v>4</v>
      </c>
      <c r="FG19">
        <f t="shared" si="62"/>
        <v>3</v>
      </c>
      <c r="FH19">
        <f t="shared" si="10"/>
        <v>4</v>
      </c>
      <c r="FI19">
        <f t="shared" si="96"/>
        <v>7</v>
      </c>
      <c r="FJ19">
        <f t="shared" si="97"/>
        <v>3</v>
      </c>
      <c r="FK19">
        <f t="shared" si="98"/>
        <v>3</v>
      </c>
      <c r="FL19">
        <f t="shared" si="99"/>
        <v>4</v>
      </c>
      <c r="FM19">
        <f t="shared" si="100"/>
        <v>7</v>
      </c>
      <c r="FN19">
        <f t="shared" si="101"/>
        <v>4</v>
      </c>
      <c r="FO19">
        <f t="shared" si="102"/>
        <v>4</v>
      </c>
      <c r="FP19">
        <f t="shared" si="103"/>
        <v>7</v>
      </c>
      <c r="FQ19">
        <f t="shared" si="104"/>
        <v>4</v>
      </c>
      <c r="FR19">
        <f t="shared" si="74"/>
        <v>4</v>
      </c>
      <c r="FS19">
        <f t="shared" si="75"/>
        <v>4</v>
      </c>
      <c r="FT19">
        <f t="shared" si="76"/>
        <v>3</v>
      </c>
      <c r="FU19">
        <f t="shared" si="77"/>
        <v>7</v>
      </c>
      <c r="FV19">
        <f t="shared" si="78"/>
        <v>6</v>
      </c>
      <c r="FW19">
        <f t="shared" si="79"/>
        <v>7</v>
      </c>
      <c r="FX19">
        <f t="shared" si="80"/>
        <v>4</v>
      </c>
      <c r="FY19">
        <f t="shared" si="81"/>
        <v>2</v>
      </c>
      <c r="FZ19">
        <f t="shared" si="82"/>
        <v>2</v>
      </c>
      <c r="GA19">
        <f t="shared" si="83"/>
        <v>7</v>
      </c>
      <c r="GB19">
        <f t="shared" si="84"/>
        <v>3</v>
      </c>
      <c r="GC19">
        <f t="shared" si="85"/>
        <v>6</v>
      </c>
      <c r="GD19">
        <f t="shared" si="86"/>
        <v>7</v>
      </c>
      <c r="GE19">
        <f t="shared" si="87"/>
        <v>7</v>
      </c>
      <c r="GF19">
        <f t="shared" si="88"/>
        <v>4</v>
      </c>
      <c r="GG19">
        <f t="shared" si="89"/>
        <v>6</v>
      </c>
      <c r="GH19">
        <f t="shared" si="90"/>
        <v>4</v>
      </c>
      <c r="GI19">
        <f t="shared" si="91"/>
        <v>4</v>
      </c>
      <c r="GJ19">
        <f t="shared" si="92"/>
        <v>3</v>
      </c>
      <c r="GK19">
        <f t="shared" si="93"/>
        <v>3</v>
      </c>
      <c r="GL19">
        <f t="shared" si="94"/>
        <v>7</v>
      </c>
      <c r="GM19">
        <f t="shared" si="95"/>
        <v>3</v>
      </c>
      <c r="GN19">
        <f t="shared" si="12"/>
        <v>74357</v>
      </c>
    </row>
    <row r="20" spans="1:196" ht="15" thickBot="1" x14ac:dyDescent="0.35">
      <c r="A20" s="30" t="s">
        <v>394</v>
      </c>
      <c r="B20" s="31">
        <v>6</v>
      </c>
      <c r="C20" s="31">
        <v>6</v>
      </c>
      <c r="D20" s="31">
        <v>6</v>
      </c>
      <c r="E20" s="31">
        <v>1</v>
      </c>
      <c r="F20" s="31">
        <v>1</v>
      </c>
      <c r="G20" s="31">
        <v>1</v>
      </c>
      <c r="H20" s="31">
        <v>6</v>
      </c>
      <c r="I20" s="31">
        <v>5</v>
      </c>
      <c r="J20" s="31">
        <v>6</v>
      </c>
      <c r="K20" s="31">
        <v>1</v>
      </c>
      <c r="L20" s="31">
        <v>4</v>
      </c>
      <c r="M20" s="31">
        <v>1</v>
      </c>
      <c r="N20" s="31">
        <v>4</v>
      </c>
      <c r="O20" s="31">
        <v>1</v>
      </c>
      <c r="P20" s="31">
        <v>2</v>
      </c>
      <c r="Q20" s="31">
        <v>2</v>
      </c>
      <c r="R20" s="31">
        <v>3</v>
      </c>
      <c r="S20" s="31">
        <v>5</v>
      </c>
      <c r="T20" s="31">
        <v>5</v>
      </c>
      <c r="U20" s="31">
        <v>6</v>
      </c>
      <c r="V20" s="31">
        <v>6</v>
      </c>
      <c r="W20" s="31">
        <v>6</v>
      </c>
      <c r="X20" s="31">
        <v>6</v>
      </c>
      <c r="Y20" s="31">
        <v>6</v>
      </c>
      <c r="Z20" s="31">
        <v>5</v>
      </c>
      <c r="AA20" s="31">
        <v>1</v>
      </c>
      <c r="AB20" s="31">
        <v>5</v>
      </c>
      <c r="AC20" s="31">
        <v>5</v>
      </c>
      <c r="AD20" s="31">
        <v>5</v>
      </c>
      <c r="AE20" s="31">
        <v>1</v>
      </c>
      <c r="AF20" s="31">
        <v>1</v>
      </c>
      <c r="AG20" s="31">
        <v>5</v>
      </c>
      <c r="AH20" s="31">
        <v>1</v>
      </c>
      <c r="AI20" s="31">
        <v>1</v>
      </c>
      <c r="AJ20" s="31">
        <v>6</v>
      </c>
      <c r="AK20" s="31">
        <v>1</v>
      </c>
      <c r="AL20" s="31">
        <v>1</v>
      </c>
      <c r="AM20" s="31">
        <v>1</v>
      </c>
      <c r="AN20" s="31">
        <v>1</v>
      </c>
      <c r="AO20" s="31">
        <v>1</v>
      </c>
      <c r="AP20" s="31">
        <v>1</v>
      </c>
      <c r="AQ20" s="31">
        <v>1</v>
      </c>
      <c r="AR20" s="31">
        <v>1</v>
      </c>
      <c r="AS20" s="31">
        <v>1</v>
      </c>
      <c r="AT20" s="31">
        <v>4</v>
      </c>
      <c r="AU20" s="31">
        <v>1</v>
      </c>
      <c r="AV20" s="31">
        <v>5</v>
      </c>
      <c r="AW20" s="31">
        <v>4</v>
      </c>
      <c r="AX20" s="31">
        <v>1</v>
      </c>
      <c r="AY20" s="31">
        <v>5</v>
      </c>
      <c r="AZ20" s="31">
        <v>1</v>
      </c>
      <c r="BA20" s="31">
        <v>5</v>
      </c>
      <c r="BB20" s="31">
        <v>1</v>
      </c>
      <c r="BC20" s="31">
        <v>5</v>
      </c>
      <c r="BD20" s="31">
        <v>1</v>
      </c>
      <c r="BE20" s="31">
        <v>4</v>
      </c>
      <c r="BF20" s="31">
        <v>5</v>
      </c>
      <c r="BG20" s="31">
        <v>4</v>
      </c>
      <c r="BH20" s="31">
        <v>5</v>
      </c>
      <c r="BI20" s="31">
        <v>5</v>
      </c>
      <c r="BJ20" s="31">
        <v>1</v>
      </c>
      <c r="BK20" s="31">
        <v>1</v>
      </c>
      <c r="BL20" s="31">
        <v>5</v>
      </c>
      <c r="BM20" s="31">
        <v>6</v>
      </c>
      <c r="BN20" s="31">
        <v>5</v>
      </c>
      <c r="BO20" s="31">
        <v>5</v>
      </c>
      <c r="BP20" s="31">
        <v>1</v>
      </c>
      <c r="BQ20" s="31">
        <v>1</v>
      </c>
      <c r="BR20" s="31">
        <v>5</v>
      </c>
      <c r="BS20" s="31">
        <v>5</v>
      </c>
      <c r="BT20" s="31">
        <v>5</v>
      </c>
      <c r="BU20" s="31">
        <v>1</v>
      </c>
      <c r="BV20" s="31">
        <v>5</v>
      </c>
      <c r="BW20" s="31">
        <v>5</v>
      </c>
      <c r="BX20" s="31">
        <v>1</v>
      </c>
      <c r="BY20" s="31">
        <v>1</v>
      </c>
      <c r="BZ20" s="31">
        <v>1</v>
      </c>
      <c r="CA20" s="31">
        <v>1</v>
      </c>
      <c r="CB20" s="31">
        <v>1</v>
      </c>
      <c r="CC20" s="31">
        <v>6</v>
      </c>
      <c r="CD20" s="31">
        <v>6</v>
      </c>
      <c r="CE20" s="31">
        <v>1</v>
      </c>
      <c r="CF20" s="31">
        <v>5</v>
      </c>
      <c r="CG20" s="31">
        <v>6</v>
      </c>
      <c r="CH20" s="31">
        <v>1</v>
      </c>
      <c r="CI20" s="31">
        <v>6</v>
      </c>
      <c r="CJ20" s="31">
        <v>1</v>
      </c>
      <c r="CK20" s="31">
        <v>5</v>
      </c>
      <c r="CL20" s="31">
        <v>6</v>
      </c>
      <c r="CM20" s="31">
        <v>5</v>
      </c>
      <c r="CN20" s="31">
        <v>1</v>
      </c>
      <c r="CO20" s="31">
        <v>1</v>
      </c>
      <c r="CP20" s="31">
        <v>2</v>
      </c>
      <c r="CQ20" s="31">
        <v>5</v>
      </c>
      <c r="CR20" s="31">
        <v>25964</v>
      </c>
      <c r="CX20">
        <f t="shared" si="9"/>
        <v>2</v>
      </c>
      <c r="CY20">
        <f t="shared" si="63"/>
        <v>2</v>
      </c>
      <c r="CZ20">
        <f t="shared" si="64"/>
        <v>2</v>
      </c>
      <c r="DA20">
        <f t="shared" si="65"/>
        <v>7</v>
      </c>
      <c r="DB20">
        <f t="shared" si="66"/>
        <v>7</v>
      </c>
      <c r="DC20">
        <f t="shared" si="67"/>
        <v>7</v>
      </c>
      <c r="DD20">
        <f t="shared" si="68"/>
        <v>2</v>
      </c>
      <c r="DE20">
        <f t="shared" si="69"/>
        <v>3</v>
      </c>
      <c r="DF20">
        <f t="shared" si="70"/>
        <v>2</v>
      </c>
      <c r="DG20">
        <f t="shared" si="71"/>
        <v>7</v>
      </c>
      <c r="DH20">
        <f t="shared" si="72"/>
        <v>4</v>
      </c>
      <c r="DI20">
        <f t="shared" si="73"/>
        <v>7</v>
      </c>
      <c r="DJ20">
        <f t="shared" si="13"/>
        <v>4</v>
      </c>
      <c r="DK20">
        <f t="shared" si="14"/>
        <v>7</v>
      </c>
      <c r="DL20">
        <f t="shared" si="15"/>
        <v>6</v>
      </c>
      <c r="DM20">
        <f t="shared" si="16"/>
        <v>6</v>
      </c>
      <c r="DN20">
        <f t="shared" si="17"/>
        <v>5</v>
      </c>
      <c r="DO20">
        <f t="shared" si="18"/>
        <v>3</v>
      </c>
      <c r="DP20">
        <f t="shared" si="19"/>
        <v>3</v>
      </c>
      <c r="DQ20">
        <f t="shared" si="20"/>
        <v>2</v>
      </c>
      <c r="DR20">
        <f t="shared" si="21"/>
        <v>2</v>
      </c>
      <c r="DS20">
        <f t="shared" si="22"/>
        <v>2</v>
      </c>
      <c r="DT20">
        <f t="shared" si="23"/>
        <v>2</v>
      </c>
      <c r="DU20">
        <f t="shared" si="24"/>
        <v>2</v>
      </c>
      <c r="DV20">
        <f t="shared" si="25"/>
        <v>3</v>
      </c>
      <c r="DW20">
        <f t="shared" si="26"/>
        <v>7</v>
      </c>
      <c r="DX20">
        <f t="shared" si="27"/>
        <v>3</v>
      </c>
      <c r="DY20">
        <f t="shared" si="28"/>
        <v>3</v>
      </c>
      <c r="DZ20">
        <f t="shared" si="29"/>
        <v>3</v>
      </c>
      <c r="EA20">
        <f t="shared" si="30"/>
        <v>7</v>
      </c>
      <c r="EB20">
        <f t="shared" si="31"/>
        <v>7</v>
      </c>
      <c r="EC20">
        <f t="shared" si="32"/>
        <v>3</v>
      </c>
      <c r="ED20">
        <f t="shared" si="33"/>
        <v>7</v>
      </c>
      <c r="EE20">
        <f t="shared" si="34"/>
        <v>7</v>
      </c>
      <c r="EF20">
        <f t="shared" si="35"/>
        <v>2</v>
      </c>
      <c r="EG20">
        <f t="shared" si="36"/>
        <v>7</v>
      </c>
      <c r="EH20">
        <f t="shared" si="37"/>
        <v>7</v>
      </c>
      <c r="EI20">
        <f t="shared" si="38"/>
        <v>7</v>
      </c>
      <c r="EJ20">
        <f t="shared" si="39"/>
        <v>7</v>
      </c>
      <c r="EK20">
        <f t="shared" si="40"/>
        <v>7</v>
      </c>
      <c r="EL20">
        <f t="shared" si="41"/>
        <v>7</v>
      </c>
      <c r="EM20">
        <f t="shared" si="42"/>
        <v>7</v>
      </c>
      <c r="EN20">
        <f t="shared" si="43"/>
        <v>7</v>
      </c>
      <c r="EO20">
        <f t="shared" si="44"/>
        <v>7</v>
      </c>
      <c r="EP20">
        <f t="shared" si="45"/>
        <v>4</v>
      </c>
      <c r="EQ20">
        <f t="shared" si="46"/>
        <v>7</v>
      </c>
      <c r="ER20">
        <f t="shared" si="47"/>
        <v>3</v>
      </c>
      <c r="ES20">
        <f t="shared" si="48"/>
        <v>4</v>
      </c>
      <c r="ET20">
        <f t="shared" si="49"/>
        <v>7</v>
      </c>
      <c r="EU20">
        <f t="shared" si="50"/>
        <v>3</v>
      </c>
      <c r="EV20">
        <f t="shared" si="51"/>
        <v>7</v>
      </c>
      <c r="EW20">
        <f t="shared" si="52"/>
        <v>3</v>
      </c>
      <c r="EX20">
        <f t="shared" si="53"/>
        <v>7</v>
      </c>
      <c r="EY20">
        <f t="shared" si="54"/>
        <v>3</v>
      </c>
      <c r="EZ20">
        <f t="shared" si="55"/>
        <v>7</v>
      </c>
      <c r="FA20">
        <f t="shared" si="56"/>
        <v>4</v>
      </c>
      <c r="FB20">
        <f t="shared" si="57"/>
        <v>3</v>
      </c>
      <c r="FC20">
        <f t="shared" si="58"/>
        <v>4</v>
      </c>
      <c r="FD20">
        <f t="shared" si="59"/>
        <v>3</v>
      </c>
      <c r="FE20">
        <f t="shared" si="60"/>
        <v>3</v>
      </c>
      <c r="FF20">
        <f t="shared" si="61"/>
        <v>7</v>
      </c>
      <c r="FG20">
        <f t="shared" si="62"/>
        <v>7</v>
      </c>
      <c r="FH20">
        <f t="shared" si="10"/>
        <v>3</v>
      </c>
      <c r="FI20">
        <f t="shared" si="96"/>
        <v>2</v>
      </c>
      <c r="FJ20">
        <f t="shared" si="97"/>
        <v>3</v>
      </c>
      <c r="FK20">
        <f t="shared" si="98"/>
        <v>3</v>
      </c>
      <c r="FL20">
        <f t="shared" si="99"/>
        <v>7</v>
      </c>
      <c r="FM20">
        <f t="shared" si="100"/>
        <v>7</v>
      </c>
      <c r="FN20">
        <f t="shared" si="101"/>
        <v>3</v>
      </c>
      <c r="FO20">
        <f t="shared" si="102"/>
        <v>3</v>
      </c>
      <c r="FP20">
        <f t="shared" si="103"/>
        <v>3</v>
      </c>
      <c r="FQ20">
        <f t="shared" si="104"/>
        <v>7</v>
      </c>
      <c r="FR20">
        <f t="shared" si="74"/>
        <v>3</v>
      </c>
      <c r="FS20">
        <f t="shared" si="75"/>
        <v>3</v>
      </c>
      <c r="FT20">
        <f t="shared" si="76"/>
        <v>7</v>
      </c>
      <c r="FU20">
        <f t="shared" si="77"/>
        <v>7</v>
      </c>
      <c r="FV20">
        <f t="shared" si="78"/>
        <v>7</v>
      </c>
      <c r="FW20">
        <f t="shared" si="79"/>
        <v>7</v>
      </c>
      <c r="FX20">
        <f t="shared" si="80"/>
        <v>7</v>
      </c>
      <c r="FY20">
        <f t="shared" si="81"/>
        <v>2</v>
      </c>
      <c r="FZ20">
        <f t="shared" si="82"/>
        <v>2</v>
      </c>
      <c r="GA20">
        <f t="shared" si="83"/>
        <v>7</v>
      </c>
      <c r="GB20">
        <f t="shared" si="84"/>
        <v>3</v>
      </c>
      <c r="GC20">
        <f t="shared" si="85"/>
        <v>2</v>
      </c>
      <c r="GD20">
        <f t="shared" si="86"/>
        <v>7</v>
      </c>
      <c r="GE20">
        <f t="shared" si="87"/>
        <v>2</v>
      </c>
      <c r="GF20">
        <f t="shared" si="88"/>
        <v>7</v>
      </c>
      <c r="GG20">
        <f t="shared" si="89"/>
        <v>3</v>
      </c>
      <c r="GH20">
        <f t="shared" si="90"/>
        <v>2</v>
      </c>
      <c r="GI20">
        <f t="shared" si="91"/>
        <v>3</v>
      </c>
      <c r="GJ20">
        <f t="shared" si="92"/>
        <v>7</v>
      </c>
      <c r="GK20">
        <f t="shared" si="93"/>
        <v>7</v>
      </c>
      <c r="GL20">
        <f t="shared" si="94"/>
        <v>6</v>
      </c>
      <c r="GM20">
        <f t="shared" si="95"/>
        <v>3</v>
      </c>
      <c r="GN20">
        <f t="shared" si="12"/>
        <v>25964</v>
      </c>
    </row>
    <row r="21" spans="1:196" ht="15" thickBot="1" x14ac:dyDescent="0.35">
      <c r="A21" s="30" t="s">
        <v>395</v>
      </c>
      <c r="B21" s="31">
        <v>5</v>
      </c>
      <c r="C21" s="31">
        <v>6</v>
      </c>
      <c r="D21" s="31">
        <v>5</v>
      </c>
      <c r="E21" s="31">
        <v>4</v>
      </c>
      <c r="F21" s="31">
        <v>1</v>
      </c>
      <c r="G21" s="31">
        <v>1</v>
      </c>
      <c r="H21" s="31">
        <v>1</v>
      </c>
      <c r="I21" s="31">
        <v>1</v>
      </c>
      <c r="J21" s="31">
        <v>5</v>
      </c>
      <c r="K21" s="31">
        <v>1</v>
      </c>
      <c r="L21" s="31">
        <v>4</v>
      </c>
      <c r="M21" s="31">
        <v>1</v>
      </c>
      <c r="N21" s="31">
        <v>1</v>
      </c>
      <c r="O21" s="31">
        <v>1</v>
      </c>
      <c r="P21" s="31">
        <v>4</v>
      </c>
      <c r="Q21" s="31">
        <v>1</v>
      </c>
      <c r="R21" s="31">
        <v>4</v>
      </c>
      <c r="S21" s="31">
        <v>5</v>
      </c>
      <c r="T21" s="31">
        <v>5</v>
      </c>
      <c r="U21" s="31">
        <v>6</v>
      </c>
      <c r="V21" s="31">
        <v>5</v>
      </c>
      <c r="W21" s="31">
        <v>5</v>
      </c>
      <c r="X21" s="31">
        <v>4</v>
      </c>
      <c r="Y21" s="31">
        <v>1</v>
      </c>
      <c r="Z21" s="31">
        <v>1</v>
      </c>
      <c r="AA21" s="31">
        <v>1</v>
      </c>
      <c r="AB21" s="31">
        <v>1</v>
      </c>
      <c r="AC21" s="31">
        <v>4</v>
      </c>
      <c r="AD21" s="31">
        <v>4</v>
      </c>
      <c r="AE21" s="31">
        <v>1</v>
      </c>
      <c r="AF21" s="31">
        <v>4</v>
      </c>
      <c r="AG21" s="31">
        <v>1</v>
      </c>
      <c r="AH21" s="31">
        <v>1</v>
      </c>
      <c r="AI21" s="31">
        <v>1</v>
      </c>
      <c r="AJ21" s="31">
        <v>5</v>
      </c>
      <c r="AK21" s="31">
        <v>1</v>
      </c>
      <c r="AL21" s="31">
        <v>4</v>
      </c>
      <c r="AM21" s="31">
        <v>4</v>
      </c>
      <c r="AN21" s="31">
        <v>1</v>
      </c>
      <c r="AO21" s="31">
        <v>1</v>
      </c>
      <c r="AP21" s="31">
        <v>4</v>
      </c>
      <c r="AQ21" s="31">
        <v>1</v>
      </c>
      <c r="AR21" s="31">
        <v>1</v>
      </c>
      <c r="AS21" s="31">
        <v>1</v>
      </c>
      <c r="AT21" s="31">
        <v>5</v>
      </c>
      <c r="AU21" s="31">
        <v>1</v>
      </c>
      <c r="AV21" s="31">
        <v>1</v>
      </c>
      <c r="AW21" s="31">
        <v>1</v>
      </c>
      <c r="AX21" s="31">
        <v>1</v>
      </c>
      <c r="AY21" s="31">
        <v>1</v>
      </c>
      <c r="AZ21" s="31">
        <v>1</v>
      </c>
      <c r="BA21" s="31">
        <v>5</v>
      </c>
      <c r="BB21" s="31">
        <v>1</v>
      </c>
      <c r="BC21" s="31">
        <v>5</v>
      </c>
      <c r="BD21" s="31">
        <v>1</v>
      </c>
      <c r="BE21" s="31">
        <v>1</v>
      </c>
      <c r="BF21" s="31">
        <v>5</v>
      </c>
      <c r="BG21" s="31">
        <v>4</v>
      </c>
      <c r="BH21" s="31">
        <v>5</v>
      </c>
      <c r="BI21" s="31">
        <v>4</v>
      </c>
      <c r="BJ21" s="31">
        <v>1</v>
      </c>
      <c r="BK21" s="31">
        <v>4</v>
      </c>
      <c r="BL21" s="31">
        <v>5</v>
      </c>
      <c r="BM21" s="31">
        <v>5</v>
      </c>
      <c r="BN21" s="31">
        <v>5</v>
      </c>
      <c r="BO21" s="31">
        <v>1</v>
      </c>
      <c r="BP21" s="31">
        <v>1</v>
      </c>
      <c r="BQ21" s="31">
        <v>1</v>
      </c>
      <c r="BR21" s="31">
        <v>1</v>
      </c>
      <c r="BS21" s="31">
        <v>1</v>
      </c>
      <c r="BT21" s="31">
        <v>4</v>
      </c>
      <c r="BU21" s="31">
        <v>1</v>
      </c>
      <c r="BV21" s="31">
        <v>5</v>
      </c>
      <c r="BW21" s="31">
        <v>5</v>
      </c>
      <c r="BX21" s="31">
        <v>1</v>
      </c>
      <c r="BY21" s="31">
        <v>1</v>
      </c>
      <c r="BZ21" s="31">
        <v>1</v>
      </c>
      <c r="CA21" s="31">
        <v>1</v>
      </c>
      <c r="CB21" s="31">
        <v>4</v>
      </c>
      <c r="CC21" s="31">
        <v>6</v>
      </c>
      <c r="CD21" s="31">
        <v>6</v>
      </c>
      <c r="CE21" s="31">
        <v>1</v>
      </c>
      <c r="CF21" s="31">
        <v>5</v>
      </c>
      <c r="CG21" s="31">
        <v>4</v>
      </c>
      <c r="CH21" s="31">
        <v>1</v>
      </c>
      <c r="CI21" s="31">
        <v>5</v>
      </c>
      <c r="CJ21" s="31">
        <v>1</v>
      </c>
      <c r="CK21" s="31">
        <v>1</v>
      </c>
      <c r="CL21" s="31">
        <v>6</v>
      </c>
      <c r="CM21" s="31">
        <v>5</v>
      </c>
      <c r="CN21" s="31">
        <v>1</v>
      </c>
      <c r="CO21" s="31">
        <v>1</v>
      </c>
      <c r="CP21" s="31">
        <v>4</v>
      </c>
      <c r="CQ21" s="31">
        <v>5</v>
      </c>
      <c r="CR21" s="31">
        <v>38966</v>
      </c>
      <c r="CX21">
        <f t="shared" si="9"/>
        <v>3</v>
      </c>
      <c r="CY21">
        <f t="shared" si="63"/>
        <v>2</v>
      </c>
      <c r="CZ21">
        <f t="shared" si="64"/>
        <v>3</v>
      </c>
      <c r="DA21">
        <f t="shared" si="65"/>
        <v>4</v>
      </c>
      <c r="DB21">
        <f t="shared" si="66"/>
        <v>7</v>
      </c>
      <c r="DC21">
        <f t="shared" si="67"/>
        <v>7</v>
      </c>
      <c r="DD21">
        <f t="shared" si="68"/>
        <v>7</v>
      </c>
      <c r="DE21">
        <f t="shared" si="69"/>
        <v>7</v>
      </c>
      <c r="DF21">
        <f t="shared" si="70"/>
        <v>3</v>
      </c>
      <c r="DG21">
        <f t="shared" si="71"/>
        <v>7</v>
      </c>
      <c r="DH21">
        <f t="shared" si="72"/>
        <v>4</v>
      </c>
      <c r="DI21">
        <f t="shared" si="73"/>
        <v>7</v>
      </c>
      <c r="DJ21">
        <f t="shared" si="13"/>
        <v>7</v>
      </c>
      <c r="DK21">
        <f t="shared" si="14"/>
        <v>7</v>
      </c>
      <c r="DL21">
        <f t="shared" si="15"/>
        <v>4</v>
      </c>
      <c r="DM21">
        <f t="shared" si="16"/>
        <v>7</v>
      </c>
      <c r="DN21">
        <f t="shared" si="17"/>
        <v>4</v>
      </c>
      <c r="DO21">
        <f t="shared" si="18"/>
        <v>3</v>
      </c>
      <c r="DP21">
        <f t="shared" si="19"/>
        <v>3</v>
      </c>
      <c r="DQ21">
        <f t="shared" si="20"/>
        <v>2</v>
      </c>
      <c r="DR21">
        <f t="shared" si="21"/>
        <v>3</v>
      </c>
      <c r="DS21">
        <f t="shared" si="22"/>
        <v>3</v>
      </c>
      <c r="DT21">
        <f t="shared" si="23"/>
        <v>4</v>
      </c>
      <c r="DU21">
        <f t="shared" si="24"/>
        <v>7</v>
      </c>
      <c r="DV21">
        <f t="shared" si="25"/>
        <v>7</v>
      </c>
      <c r="DW21">
        <f t="shared" si="26"/>
        <v>7</v>
      </c>
      <c r="DX21">
        <f t="shared" si="27"/>
        <v>7</v>
      </c>
      <c r="DY21">
        <f t="shared" si="28"/>
        <v>4</v>
      </c>
      <c r="DZ21">
        <f t="shared" si="29"/>
        <v>4</v>
      </c>
      <c r="EA21">
        <f t="shared" si="30"/>
        <v>7</v>
      </c>
      <c r="EB21">
        <f t="shared" si="31"/>
        <v>4</v>
      </c>
      <c r="EC21">
        <f t="shared" si="32"/>
        <v>7</v>
      </c>
      <c r="ED21">
        <f t="shared" si="33"/>
        <v>7</v>
      </c>
      <c r="EE21">
        <f t="shared" si="34"/>
        <v>7</v>
      </c>
      <c r="EF21">
        <f t="shared" si="35"/>
        <v>3</v>
      </c>
      <c r="EG21">
        <f t="shared" si="36"/>
        <v>7</v>
      </c>
      <c r="EH21">
        <f t="shared" si="37"/>
        <v>4</v>
      </c>
      <c r="EI21">
        <f t="shared" si="38"/>
        <v>4</v>
      </c>
      <c r="EJ21">
        <f t="shared" si="39"/>
        <v>7</v>
      </c>
      <c r="EK21">
        <f t="shared" si="40"/>
        <v>7</v>
      </c>
      <c r="EL21">
        <f t="shared" si="41"/>
        <v>4</v>
      </c>
      <c r="EM21">
        <f t="shared" si="42"/>
        <v>7</v>
      </c>
      <c r="EN21">
        <f t="shared" si="43"/>
        <v>7</v>
      </c>
      <c r="EO21">
        <f t="shared" si="44"/>
        <v>7</v>
      </c>
      <c r="EP21">
        <f t="shared" si="45"/>
        <v>3</v>
      </c>
      <c r="EQ21">
        <f t="shared" si="46"/>
        <v>7</v>
      </c>
      <c r="ER21">
        <f t="shared" si="47"/>
        <v>7</v>
      </c>
      <c r="ES21">
        <f t="shared" si="48"/>
        <v>7</v>
      </c>
      <c r="ET21">
        <f t="shared" si="49"/>
        <v>7</v>
      </c>
      <c r="EU21">
        <f t="shared" si="50"/>
        <v>7</v>
      </c>
      <c r="EV21">
        <f t="shared" si="51"/>
        <v>7</v>
      </c>
      <c r="EW21">
        <f t="shared" si="52"/>
        <v>3</v>
      </c>
      <c r="EX21">
        <f t="shared" si="53"/>
        <v>7</v>
      </c>
      <c r="EY21">
        <f t="shared" si="54"/>
        <v>3</v>
      </c>
      <c r="EZ21">
        <f t="shared" si="55"/>
        <v>7</v>
      </c>
      <c r="FA21">
        <f t="shared" si="56"/>
        <v>7</v>
      </c>
      <c r="FB21">
        <f t="shared" si="57"/>
        <v>3</v>
      </c>
      <c r="FC21">
        <f t="shared" si="58"/>
        <v>4</v>
      </c>
      <c r="FD21">
        <f t="shared" si="59"/>
        <v>3</v>
      </c>
      <c r="FE21">
        <f t="shared" si="60"/>
        <v>4</v>
      </c>
      <c r="FF21">
        <f t="shared" si="61"/>
        <v>7</v>
      </c>
      <c r="FG21">
        <f t="shared" si="62"/>
        <v>4</v>
      </c>
      <c r="FH21">
        <f t="shared" si="10"/>
        <v>3</v>
      </c>
      <c r="FI21">
        <f t="shared" si="96"/>
        <v>3</v>
      </c>
      <c r="FJ21">
        <f t="shared" si="97"/>
        <v>3</v>
      </c>
      <c r="FK21">
        <f t="shared" si="98"/>
        <v>7</v>
      </c>
      <c r="FL21">
        <f t="shared" si="99"/>
        <v>7</v>
      </c>
      <c r="FM21">
        <f t="shared" si="100"/>
        <v>7</v>
      </c>
      <c r="FN21">
        <f t="shared" si="101"/>
        <v>7</v>
      </c>
      <c r="FO21">
        <f t="shared" si="102"/>
        <v>7</v>
      </c>
      <c r="FP21">
        <f t="shared" si="103"/>
        <v>4</v>
      </c>
      <c r="FQ21">
        <f t="shared" si="104"/>
        <v>7</v>
      </c>
      <c r="FR21">
        <f t="shared" si="74"/>
        <v>3</v>
      </c>
      <c r="FS21">
        <f t="shared" si="75"/>
        <v>3</v>
      </c>
      <c r="FT21">
        <f t="shared" si="76"/>
        <v>7</v>
      </c>
      <c r="FU21">
        <f t="shared" si="77"/>
        <v>7</v>
      </c>
      <c r="FV21">
        <f t="shared" si="78"/>
        <v>7</v>
      </c>
      <c r="FW21">
        <f t="shared" si="79"/>
        <v>7</v>
      </c>
      <c r="FX21">
        <f t="shared" si="80"/>
        <v>4</v>
      </c>
      <c r="FY21">
        <f t="shared" si="81"/>
        <v>2</v>
      </c>
      <c r="FZ21">
        <f t="shared" si="82"/>
        <v>2</v>
      </c>
      <c r="GA21">
        <f t="shared" si="83"/>
        <v>7</v>
      </c>
      <c r="GB21">
        <f t="shared" si="84"/>
        <v>3</v>
      </c>
      <c r="GC21">
        <f t="shared" si="85"/>
        <v>4</v>
      </c>
      <c r="GD21">
        <f t="shared" si="86"/>
        <v>7</v>
      </c>
      <c r="GE21">
        <f t="shared" si="87"/>
        <v>3</v>
      </c>
      <c r="GF21">
        <f t="shared" si="88"/>
        <v>7</v>
      </c>
      <c r="GG21">
        <f t="shared" si="89"/>
        <v>7</v>
      </c>
      <c r="GH21">
        <f t="shared" si="90"/>
        <v>2</v>
      </c>
      <c r="GI21">
        <f t="shared" si="91"/>
        <v>3</v>
      </c>
      <c r="GJ21">
        <f t="shared" si="92"/>
        <v>7</v>
      </c>
      <c r="GK21">
        <f t="shared" si="93"/>
        <v>7</v>
      </c>
      <c r="GL21">
        <f t="shared" si="94"/>
        <v>4</v>
      </c>
      <c r="GM21">
        <f t="shared" si="95"/>
        <v>3</v>
      </c>
      <c r="GN21">
        <f t="shared" si="12"/>
        <v>38966</v>
      </c>
    </row>
    <row r="22" spans="1:196" ht="15" thickBot="1" x14ac:dyDescent="0.35">
      <c r="A22" s="30" t="s">
        <v>396</v>
      </c>
      <c r="B22" s="31">
        <v>1</v>
      </c>
      <c r="C22" s="31">
        <v>6</v>
      </c>
      <c r="D22" s="31">
        <v>3</v>
      </c>
      <c r="E22" s="31">
        <v>3</v>
      </c>
      <c r="F22" s="31">
        <v>1</v>
      </c>
      <c r="G22" s="31">
        <v>3</v>
      </c>
      <c r="H22" s="31">
        <v>1</v>
      </c>
      <c r="I22" s="31">
        <v>5</v>
      </c>
      <c r="J22" s="31">
        <v>1</v>
      </c>
      <c r="K22" s="31">
        <v>5</v>
      </c>
      <c r="L22" s="31">
        <v>3</v>
      </c>
      <c r="M22" s="31">
        <v>4</v>
      </c>
      <c r="N22" s="31">
        <v>4</v>
      </c>
      <c r="O22" s="31">
        <v>1</v>
      </c>
      <c r="P22" s="31">
        <v>4</v>
      </c>
      <c r="Q22" s="31">
        <v>5</v>
      </c>
      <c r="R22" s="31">
        <v>1</v>
      </c>
      <c r="S22" s="31">
        <v>6</v>
      </c>
      <c r="T22" s="31">
        <v>3</v>
      </c>
      <c r="U22" s="31">
        <v>5</v>
      </c>
      <c r="V22" s="31">
        <v>6</v>
      </c>
      <c r="W22" s="31">
        <v>6</v>
      </c>
      <c r="X22" s="31">
        <v>5</v>
      </c>
      <c r="Y22" s="31">
        <v>5</v>
      </c>
      <c r="Z22" s="31">
        <v>1</v>
      </c>
      <c r="AA22" s="31">
        <v>1</v>
      </c>
      <c r="AB22" s="31">
        <v>1</v>
      </c>
      <c r="AC22" s="31">
        <v>3</v>
      </c>
      <c r="AD22" s="31">
        <v>3</v>
      </c>
      <c r="AE22" s="31">
        <v>1</v>
      </c>
      <c r="AF22" s="31">
        <v>3</v>
      </c>
      <c r="AG22" s="31">
        <v>1</v>
      </c>
      <c r="AH22" s="31">
        <v>1</v>
      </c>
      <c r="AI22" s="31">
        <v>1</v>
      </c>
      <c r="AJ22" s="31">
        <v>6</v>
      </c>
      <c r="AK22" s="31">
        <v>3</v>
      </c>
      <c r="AL22" s="31">
        <v>3</v>
      </c>
      <c r="AM22" s="31">
        <v>3</v>
      </c>
      <c r="AN22" s="31">
        <v>1</v>
      </c>
      <c r="AO22" s="31">
        <v>3</v>
      </c>
      <c r="AP22" s="31">
        <v>3</v>
      </c>
      <c r="AQ22" s="31">
        <v>3</v>
      </c>
      <c r="AR22" s="31">
        <v>3</v>
      </c>
      <c r="AS22" s="31">
        <v>5</v>
      </c>
      <c r="AT22" s="31">
        <v>5</v>
      </c>
      <c r="AU22" s="31">
        <v>1</v>
      </c>
      <c r="AV22" s="31">
        <v>5</v>
      </c>
      <c r="AW22" s="31">
        <v>4</v>
      </c>
      <c r="AX22" s="31">
        <v>5</v>
      </c>
      <c r="AY22" s="31">
        <v>1</v>
      </c>
      <c r="AZ22" s="31">
        <v>1</v>
      </c>
      <c r="BA22" s="31">
        <v>1</v>
      </c>
      <c r="BB22" s="31">
        <v>1</v>
      </c>
      <c r="BC22" s="31">
        <v>4</v>
      </c>
      <c r="BD22" s="31">
        <v>1</v>
      </c>
      <c r="BE22" s="31">
        <v>1</v>
      </c>
      <c r="BF22" s="31">
        <v>5</v>
      </c>
      <c r="BG22" s="31">
        <v>1</v>
      </c>
      <c r="BH22" s="31">
        <v>1</v>
      </c>
      <c r="BI22" s="31">
        <v>5</v>
      </c>
      <c r="BJ22" s="31">
        <v>1</v>
      </c>
      <c r="BK22" s="31">
        <v>1</v>
      </c>
      <c r="BL22" s="31">
        <v>1</v>
      </c>
      <c r="BM22" s="31">
        <v>1</v>
      </c>
      <c r="BN22" s="31">
        <v>1</v>
      </c>
      <c r="BO22" s="31">
        <v>1</v>
      </c>
      <c r="BP22" s="31">
        <v>1</v>
      </c>
      <c r="BQ22" s="31">
        <v>1</v>
      </c>
      <c r="BR22" s="31">
        <v>3</v>
      </c>
      <c r="BS22" s="31">
        <v>6</v>
      </c>
      <c r="BT22" s="31">
        <v>3</v>
      </c>
      <c r="BU22" s="31">
        <v>1</v>
      </c>
      <c r="BV22" s="31">
        <v>5</v>
      </c>
      <c r="BW22" s="31">
        <v>1</v>
      </c>
      <c r="BX22" s="31">
        <v>5</v>
      </c>
      <c r="BY22" s="31">
        <v>1</v>
      </c>
      <c r="BZ22" s="31">
        <v>1</v>
      </c>
      <c r="CA22" s="31">
        <v>1</v>
      </c>
      <c r="CB22" s="31">
        <v>5</v>
      </c>
      <c r="CC22" s="31">
        <v>6</v>
      </c>
      <c r="CD22" s="31">
        <v>6</v>
      </c>
      <c r="CE22" s="31">
        <v>1</v>
      </c>
      <c r="CF22" s="31">
        <v>5</v>
      </c>
      <c r="CG22" s="31">
        <v>3</v>
      </c>
      <c r="CH22" s="31">
        <v>1</v>
      </c>
      <c r="CI22" s="31">
        <v>5</v>
      </c>
      <c r="CJ22" s="31">
        <v>5</v>
      </c>
      <c r="CK22" s="31">
        <v>1</v>
      </c>
      <c r="CL22" s="31">
        <v>5</v>
      </c>
      <c r="CM22" s="31">
        <v>1</v>
      </c>
      <c r="CN22" s="31">
        <v>5</v>
      </c>
      <c r="CO22" s="31">
        <v>5</v>
      </c>
      <c r="CP22" s="31">
        <v>4</v>
      </c>
      <c r="CQ22" s="31">
        <v>5</v>
      </c>
      <c r="CR22" s="31">
        <v>27857</v>
      </c>
      <c r="CX22">
        <f t="shared" si="9"/>
        <v>7</v>
      </c>
      <c r="CY22">
        <f t="shared" si="63"/>
        <v>2</v>
      </c>
      <c r="CZ22">
        <f t="shared" si="64"/>
        <v>5</v>
      </c>
      <c r="DA22">
        <f t="shared" si="65"/>
        <v>5</v>
      </c>
      <c r="DB22">
        <f t="shared" si="66"/>
        <v>7</v>
      </c>
      <c r="DC22">
        <f t="shared" si="67"/>
        <v>5</v>
      </c>
      <c r="DD22">
        <f t="shared" si="68"/>
        <v>7</v>
      </c>
      <c r="DE22">
        <f t="shared" si="69"/>
        <v>3</v>
      </c>
      <c r="DF22">
        <f t="shared" si="70"/>
        <v>7</v>
      </c>
      <c r="DG22">
        <f t="shared" si="71"/>
        <v>3</v>
      </c>
      <c r="DH22">
        <f t="shared" si="72"/>
        <v>5</v>
      </c>
      <c r="DI22">
        <f t="shared" si="73"/>
        <v>4</v>
      </c>
      <c r="DJ22">
        <f t="shared" si="13"/>
        <v>4</v>
      </c>
      <c r="DK22">
        <f t="shared" si="14"/>
        <v>7</v>
      </c>
      <c r="DL22">
        <f t="shared" si="15"/>
        <v>4</v>
      </c>
      <c r="DM22">
        <f t="shared" si="16"/>
        <v>3</v>
      </c>
      <c r="DN22">
        <f t="shared" si="17"/>
        <v>7</v>
      </c>
      <c r="DO22">
        <f t="shared" si="18"/>
        <v>2</v>
      </c>
      <c r="DP22">
        <f t="shared" si="19"/>
        <v>5</v>
      </c>
      <c r="DQ22">
        <f t="shared" si="20"/>
        <v>3</v>
      </c>
      <c r="DR22">
        <f t="shared" si="21"/>
        <v>2</v>
      </c>
      <c r="DS22">
        <f t="shared" si="22"/>
        <v>2</v>
      </c>
      <c r="DT22">
        <f t="shared" si="23"/>
        <v>3</v>
      </c>
      <c r="DU22">
        <f t="shared" si="24"/>
        <v>3</v>
      </c>
      <c r="DV22">
        <f t="shared" si="25"/>
        <v>7</v>
      </c>
      <c r="DW22">
        <f t="shared" si="26"/>
        <v>7</v>
      </c>
      <c r="DX22">
        <f t="shared" si="27"/>
        <v>7</v>
      </c>
      <c r="DY22">
        <f t="shared" si="28"/>
        <v>5</v>
      </c>
      <c r="DZ22">
        <f t="shared" si="29"/>
        <v>5</v>
      </c>
      <c r="EA22">
        <f t="shared" si="30"/>
        <v>7</v>
      </c>
      <c r="EB22">
        <f t="shared" si="31"/>
        <v>5</v>
      </c>
      <c r="EC22">
        <f t="shared" si="32"/>
        <v>7</v>
      </c>
      <c r="ED22">
        <f t="shared" si="33"/>
        <v>7</v>
      </c>
      <c r="EE22">
        <f t="shared" si="34"/>
        <v>7</v>
      </c>
      <c r="EF22">
        <f t="shared" si="35"/>
        <v>2</v>
      </c>
      <c r="EG22">
        <f t="shared" si="36"/>
        <v>5</v>
      </c>
      <c r="EH22">
        <f t="shared" si="37"/>
        <v>5</v>
      </c>
      <c r="EI22">
        <f t="shared" si="38"/>
        <v>5</v>
      </c>
      <c r="EJ22">
        <f t="shared" si="39"/>
        <v>7</v>
      </c>
      <c r="EK22">
        <f t="shared" si="40"/>
        <v>5</v>
      </c>
      <c r="EL22">
        <f t="shared" si="41"/>
        <v>5</v>
      </c>
      <c r="EM22">
        <f t="shared" si="42"/>
        <v>5</v>
      </c>
      <c r="EN22">
        <f t="shared" si="43"/>
        <v>5</v>
      </c>
      <c r="EO22">
        <f t="shared" si="44"/>
        <v>3</v>
      </c>
      <c r="EP22">
        <f t="shared" si="45"/>
        <v>3</v>
      </c>
      <c r="EQ22">
        <f t="shared" si="46"/>
        <v>7</v>
      </c>
      <c r="ER22">
        <f t="shared" si="47"/>
        <v>3</v>
      </c>
      <c r="ES22">
        <f t="shared" si="48"/>
        <v>4</v>
      </c>
      <c r="ET22">
        <f t="shared" si="49"/>
        <v>3</v>
      </c>
      <c r="EU22">
        <f t="shared" si="50"/>
        <v>7</v>
      </c>
      <c r="EV22">
        <f t="shared" si="51"/>
        <v>7</v>
      </c>
      <c r="EW22">
        <f t="shared" si="52"/>
        <v>7</v>
      </c>
      <c r="EX22">
        <f t="shared" si="53"/>
        <v>7</v>
      </c>
      <c r="EY22">
        <f t="shared" si="54"/>
        <v>4</v>
      </c>
      <c r="EZ22">
        <f t="shared" si="55"/>
        <v>7</v>
      </c>
      <c r="FA22">
        <f t="shared" si="56"/>
        <v>7</v>
      </c>
      <c r="FB22">
        <f t="shared" si="57"/>
        <v>3</v>
      </c>
      <c r="FC22">
        <f t="shared" si="58"/>
        <v>7</v>
      </c>
      <c r="FD22">
        <f t="shared" si="59"/>
        <v>7</v>
      </c>
      <c r="FE22">
        <f t="shared" si="60"/>
        <v>3</v>
      </c>
      <c r="FF22">
        <f t="shared" si="61"/>
        <v>7</v>
      </c>
      <c r="FG22">
        <f t="shared" si="62"/>
        <v>7</v>
      </c>
      <c r="FH22">
        <f t="shared" si="10"/>
        <v>7</v>
      </c>
      <c r="FI22">
        <f t="shared" si="96"/>
        <v>7</v>
      </c>
      <c r="FJ22">
        <f t="shared" si="97"/>
        <v>7</v>
      </c>
      <c r="FK22">
        <f t="shared" si="98"/>
        <v>7</v>
      </c>
      <c r="FL22">
        <f t="shared" si="99"/>
        <v>7</v>
      </c>
      <c r="FM22">
        <f t="shared" si="100"/>
        <v>7</v>
      </c>
      <c r="FN22">
        <f t="shared" si="101"/>
        <v>5</v>
      </c>
      <c r="FO22">
        <f t="shared" si="102"/>
        <v>2</v>
      </c>
      <c r="FP22">
        <f t="shared" si="103"/>
        <v>5</v>
      </c>
      <c r="FQ22">
        <f t="shared" si="104"/>
        <v>7</v>
      </c>
      <c r="FR22">
        <f t="shared" si="74"/>
        <v>3</v>
      </c>
      <c r="FS22">
        <f t="shared" si="75"/>
        <v>7</v>
      </c>
      <c r="FT22">
        <f t="shared" si="76"/>
        <v>3</v>
      </c>
      <c r="FU22">
        <f t="shared" si="77"/>
        <v>7</v>
      </c>
      <c r="FV22">
        <f t="shared" si="78"/>
        <v>7</v>
      </c>
      <c r="FW22">
        <f t="shared" si="79"/>
        <v>7</v>
      </c>
      <c r="FX22">
        <f t="shared" si="80"/>
        <v>3</v>
      </c>
      <c r="FY22">
        <f t="shared" si="81"/>
        <v>2</v>
      </c>
      <c r="FZ22">
        <f t="shared" si="82"/>
        <v>2</v>
      </c>
      <c r="GA22">
        <f t="shared" si="83"/>
        <v>7</v>
      </c>
      <c r="GB22">
        <f t="shared" si="84"/>
        <v>3</v>
      </c>
      <c r="GC22">
        <f t="shared" si="85"/>
        <v>5</v>
      </c>
      <c r="GD22">
        <f t="shared" si="86"/>
        <v>7</v>
      </c>
      <c r="GE22">
        <f t="shared" si="87"/>
        <v>3</v>
      </c>
      <c r="GF22">
        <f t="shared" si="88"/>
        <v>3</v>
      </c>
      <c r="GG22">
        <f t="shared" si="89"/>
        <v>7</v>
      </c>
      <c r="GH22">
        <f t="shared" si="90"/>
        <v>3</v>
      </c>
      <c r="GI22">
        <f t="shared" si="91"/>
        <v>7</v>
      </c>
      <c r="GJ22">
        <f t="shared" si="92"/>
        <v>3</v>
      </c>
      <c r="GK22">
        <f t="shared" si="93"/>
        <v>3</v>
      </c>
      <c r="GL22">
        <f t="shared" si="94"/>
        <v>4</v>
      </c>
      <c r="GM22">
        <f t="shared" si="95"/>
        <v>3</v>
      </c>
      <c r="GN22">
        <f t="shared" si="12"/>
        <v>27857</v>
      </c>
    </row>
    <row r="23" spans="1:196" ht="15" thickBot="1" x14ac:dyDescent="0.35">
      <c r="A23" s="30" t="s">
        <v>397</v>
      </c>
      <c r="B23" s="31">
        <v>1</v>
      </c>
      <c r="C23" s="31">
        <v>6</v>
      </c>
      <c r="D23" s="31">
        <v>1</v>
      </c>
      <c r="E23" s="31">
        <v>3</v>
      </c>
      <c r="F23" s="31">
        <v>1</v>
      </c>
      <c r="G23" s="31">
        <v>3</v>
      </c>
      <c r="H23" s="31">
        <v>1</v>
      </c>
      <c r="I23" s="31">
        <v>1</v>
      </c>
      <c r="J23" s="31">
        <v>5</v>
      </c>
      <c r="K23" s="31">
        <v>5</v>
      </c>
      <c r="L23" s="31">
        <v>3</v>
      </c>
      <c r="M23" s="31">
        <v>4</v>
      </c>
      <c r="N23" s="31">
        <v>3</v>
      </c>
      <c r="O23" s="31">
        <v>4</v>
      </c>
      <c r="P23" s="31">
        <v>4</v>
      </c>
      <c r="Q23" s="31">
        <v>5</v>
      </c>
      <c r="R23" s="31">
        <v>1</v>
      </c>
      <c r="S23" s="31">
        <v>5</v>
      </c>
      <c r="T23" s="31">
        <v>3</v>
      </c>
      <c r="U23" s="31">
        <v>5</v>
      </c>
      <c r="V23" s="31">
        <v>6</v>
      </c>
      <c r="W23" s="31">
        <v>6</v>
      </c>
      <c r="X23" s="31">
        <v>5</v>
      </c>
      <c r="Y23" s="31">
        <v>5</v>
      </c>
      <c r="Z23" s="31">
        <v>1</v>
      </c>
      <c r="AA23" s="31">
        <v>1</v>
      </c>
      <c r="AB23" s="31">
        <v>1</v>
      </c>
      <c r="AC23" s="31">
        <v>3</v>
      </c>
      <c r="AD23" s="31">
        <v>3</v>
      </c>
      <c r="AE23" s="31">
        <v>1</v>
      </c>
      <c r="AF23" s="31">
        <v>3</v>
      </c>
      <c r="AG23" s="31">
        <v>1</v>
      </c>
      <c r="AH23" s="31">
        <v>1</v>
      </c>
      <c r="AI23" s="31">
        <v>1</v>
      </c>
      <c r="AJ23" s="31">
        <v>1</v>
      </c>
      <c r="AK23" s="31">
        <v>3</v>
      </c>
      <c r="AL23" s="31">
        <v>4</v>
      </c>
      <c r="AM23" s="31">
        <v>3</v>
      </c>
      <c r="AN23" s="31">
        <v>1</v>
      </c>
      <c r="AO23" s="31">
        <v>3</v>
      </c>
      <c r="AP23" s="31">
        <v>3</v>
      </c>
      <c r="AQ23" s="31">
        <v>3</v>
      </c>
      <c r="AR23" s="31">
        <v>3</v>
      </c>
      <c r="AS23" s="31">
        <v>1</v>
      </c>
      <c r="AT23" s="31">
        <v>5</v>
      </c>
      <c r="AU23" s="31">
        <v>1</v>
      </c>
      <c r="AV23" s="31">
        <v>2</v>
      </c>
      <c r="AW23" s="31">
        <v>4</v>
      </c>
      <c r="AX23" s="31">
        <v>5</v>
      </c>
      <c r="AY23" s="31">
        <v>1</v>
      </c>
      <c r="AZ23" s="31">
        <v>5</v>
      </c>
      <c r="BA23" s="31">
        <v>1</v>
      </c>
      <c r="BB23" s="31">
        <v>1</v>
      </c>
      <c r="BC23" s="31">
        <v>4</v>
      </c>
      <c r="BD23" s="31">
        <v>1</v>
      </c>
      <c r="BE23" s="31">
        <v>1</v>
      </c>
      <c r="BF23" s="31">
        <v>5</v>
      </c>
      <c r="BG23" s="31">
        <v>1</v>
      </c>
      <c r="BH23" s="31">
        <v>1</v>
      </c>
      <c r="BI23" s="31">
        <v>5</v>
      </c>
      <c r="BJ23" s="31">
        <v>1</v>
      </c>
      <c r="BK23" s="31">
        <v>1</v>
      </c>
      <c r="BL23" s="31">
        <v>1</v>
      </c>
      <c r="BM23" s="31">
        <v>1</v>
      </c>
      <c r="BN23" s="31">
        <v>1</v>
      </c>
      <c r="BO23" s="31">
        <v>1</v>
      </c>
      <c r="BP23" s="31">
        <v>1</v>
      </c>
      <c r="BQ23" s="31">
        <v>4</v>
      </c>
      <c r="BR23" s="31">
        <v>3</v>
      </c>
      <c r="BS23" s="31">
        <v>6</v>
      </c>
      <c r="BT23" s="31">
        <v>4</v>
      </c>
      <c r="BU23" s="31">
        <v>1</v>
      </c>
      <c r="BV23" s="31">
        <v>5</v>
      </c>
      <c r="BW23" s="31">
        <v>1</v>
      </c>
      <c r="BX23" s="31">
        <v>5</v>
      </c>
      <c r="BY23" s="31">
        <v>1</v>
      </c>
      <c r="BZ23" s="31">
        <v>1</v>
      </c>
      <c r="CA23" s="31">
        <v>1</v>
      </c>
      <c r="CB23" s="31">
        <v>5</v>
      </c>
      <c r="CC23" s="31">
        <v>6</v>
      </c>
      <c r="CD23" s="31">
        <v>6</v>
      </c>
      <c r="CE23" s="31">
        <v>1</v>
      </c>
      <c r="CF23" s="31">
        <v>5</v>
      </c>
      <c r="CG23" s="31">
        <v>1</v>
      </c>
      <c r="CH23" s="31">
        <v>1</v>
      </c>
      <c r="CI23" s="31">
        <v>2</v>
      </c>
      <c r="CJ23" s="31">
        <v>5</v>
      </c>
      <c r="CK23" s="31">
        <v>1</v>
      </c>
      <c r="CL23" s="31">
        <v>5</v>
      </c>
      <c r="CM23" s="31">
        <v>5</v>
      </c>
      <c r="CN23" s="31">
        <v>1</v>
      </c>
      <c r="CO23" s="31">
        <v>1</v>
      </c>
      <c r="CP23" s="31">
        <v>4</v>
      </c>
      <c r="CQ23" s="31">
        <v>5</v>
      </c>
      <c r="CR23" s="31">
        <v>25066</v>
      </c>
      <c r="CX23">
        <f t="shared" si="9"/>
        <v>7</v>
      </c>
      <c r="CY23">
        <f t="shared" si="63"/>
        <v>2</v>
      </c>
      <c r="CZ23">
        <f t="shared" si="64"/>
        <v>7</v>
      </c>
      <c r="DA23">
        <f t="shared" si="65"/>
        <v>5</v>
      </c>
      <c r="DB23">
        <f t="shared" si="66"/>
        <v>7</v>
      </c>
      <c r="DC23">
        <f t="shared" si="67"/>
        <v>5</v>
      </c>
      <c r="DD23">
        <f t="shared" si="68"/>
        <v>7</v>
      </c>
      <c r="DE23">
        <f t="shared" si="69"/>
        <v>7</v>
      </c>
      <c r="DF23">
        <f t="shared" si="70"/>
        <v>3</v>
      </c>
      <c r="DG23">
        <f t="shared" si="71"/>
        <v>3</v>
      </c>
      <c r="DH23">
        <f t="shared" si="72"/>
        <v>5</v>
      </c>
      <c r="DI23">
        <f t="shared" si="73"/>
        <v>4</v>
      </c>
      <c r="DJ23">
        <f t="shared" si="13"/>
        <v>5</v>
      </c>
      <c r="DK23">
        <f t="shared" si="14"/>
        <v>4</v>
      </c>
      <c r="DL23">
        <f t="shared" si="15"/>
        <v>4</v>
      </c>
      <c r="DM23">
        <f t="shared" si="16"/>
        <v>3</v>
      </c>
      <c r="DN23">
        <f t="shared" si="17"/>
        <v>7</v>
      </c>
      <c r="DO23">
        <f t="shared" si="18"/>
        <v>3</v>
      </c>
      <c r="DP23">
        <f t="shared" si="19"/>
        <v>5</v>
      </c>
      <c r="DQ23">
        <f t="shared" si="20"/>
        <v>3</v>
      </c>
      <c r="DR23">
        <f t="shared" si="21"/>
        <v>2</v>
      </c>
      <c r="DS23">
        <f t="shared" si="22"/>
        <v>2</v>
      </c>
      <c r="DT23">
        <f t="shared" si="23"/>
        <v>3</v>
      </c>
      <c r="DU23">
        <f t="shared" si="24"/>
        <v>3</v>
      </c>
      <c r="DV23">
        <f t="shared" si="25"/>
        <v>7</v>
      </c>
      <c r="DW23">
        <f t="shared" si="26"/>
        <v>7</v>
      </c>
      <c r="DX23">
        <f t="shared" si="27"/>
        <v>7</v>
      </c>
      <c r="DY23">
        <f t="shared" si="28"/>
        <v>5</v>
      </c>
      <c r="DZ23">
        <f t="shared" si="29"/>
        <v>5</v>
      </c>
      <c r="EA23">
        <f t="shared" si="30"/>
        <v>7</v>
      </c>
      <c r="EB23">
        <f t="shared" si="31"/>
        <v>5</v>
      </c>
      <c r="EC23">
        <f t="shared" si="32"/>
        <v>7</v>
      </c>
      <c r="ED23">
        <f t="shared" si="33"/>
        <v>7</v>
      </c>
      <c r="EE23">
        <f t="shared" si="34"/>
        <v>7</v>
      </c>
      <c r="EF23">
        <f t="shared" si="35"/>
        <v>7</v>
      </c>
      <c r="EG23">
        <f t="shared" si="36"/>
        <v>5</v>
      </c>
      <c r="EH23">
        <f t="shared" si="37"/>
        <v>4</v>
      </c>
      <c r="EI23">
        <f t="shared" si="38"/>
        <v>5</v>
      </c>
      <c r="EJ23">
        <f t="shared" si="39"/>
        <v>7</v>
      </c>
      <c r="EK23">
        <f t="shared" si="40"/>
        <v>5</v>
      </c>
      <c r="EL23">
        <f t="shared" si="41"/>
        <v>5</v>
      </c>
      <c r="EM23">
        <f t="shared" si="42"/>
        <v>5</v>
      </c>
      <c r="EN23">
        <f t="shared" si="43"/>
        <v>5</v>
      </c>
      <c r="EO23">
        <f t="shared" si="44"/>
        <v>7</v>
      </c>
      <c r="EP23">
        <f t="shared" si="45"/>
        <v>3</v>
      </c>
      <c r="EQ23">
        <f t="shared" si="46"/>
        <v>7</v>
      </c>
      <c r="ER23">
        <f t="shared" si="47"/>
        <v>6</v>
      </c>
      <c r="ES23">
        <f t="shared" si="48"/>
        <v>4</v>
      </c>
      <c r="ET23">
        <f t="shared" si="49"/>
        <v>3</v>
      </c>
      <c r="EU23">
        <f t="shared" si="50"/>
        <v>7</v>
      </c>
      <c r="EV23">
        <f t="shared" si="51"/>
        <v>3</v>
      </c>
      <c r="EW23">
        <f t="shared" si="52"/>
        <v>7</v>
      </c>
      <c r="EX23">
        <f t="shared" si="53"/>
        <v>7</v>
      </c>
      <c r="EY23">
        <f t="shared" si="54"/>
        <v>4</v>
      </c>
      <c r="EZ23">
        <f t="shared" si="55"/>
        <v>7</v>
      </c>
      <c r="FA23">
        <f t="shared" si="56"/>
        <v>7</v>
      </c>
      <c r="FB23">
        <f t="shared" si="57"/>
        <v>3</v>
      </c>
      <c r="FC23">
        <f t="shared" si="58"/>
        <v>7</v>
      </c>
      <c r="FD23">
        <f t="shared" si="59"/>
        <v>7</v>
      </c>
      <c r="FE23">
        <f t="shared" si="60"/>
        <v>3</v>
      </c>
      <c r="FF23">
        <f t="shared" si="61"/>
        <v>7</v>
      </c>
      <c r="FG23">
        <f t="shared" si="62"/>
        <v>7</v>
      </c>
      <c r="FH23">
        <f t="shared" si="10"/>
        <v>7</v>
      </c>
      <c r="FI23">
        <f t="shared" si="96"/>
        <v>7</v>
      </c>
      <c r="FJ23">
        <f t="shared" si="97"/>
        <v>7</v>
      </c>
      <c r="FK23">
        <f t="shared" si="98"/>
        <v>7</v>
      </c>
      <c r="FL23">
        <f t="shared" si="99"/>
        <v>7</v>
      </c>
      <c r="FM23">
        <f t="shared" si="100"/>
        <v>4</v>
      </c>
      <c r="FN23">
        <f t="shared" si="101"/>
        <v>5</v>
      </c>
      <c r="FO23">
        <f t="shared" si="102"/>
        <v>2</v>
      </c>
      <c r="FP23">
        <f t="shared" si="103"/>
        <v>4</v>
      </c>
      <c r="FQ23">
        <f t="shared" si="104"/>
        <v>7</v>
      </c>
      <c r="FR23">
        <f t="shared" si="74"/>
        <v>3</v>
      </c>
      <c r="FS23">
        <f t="shared" si="75"/>
        <v>7</v>
      </c>
      <c r="FT23">
        <f t="shared" si="76"/>
        <v>3</v>
      </c>
      <c r="FU23">
        <f t="shared" si="77"/>
        <v>7</v>
      </c>
      <c r="FV23">
        <f t="shared" si="78"/>
        <v>7</v>
      </c>
      <c r="FW23">
        <f t="shared" si="79"/>
        <v>7</v>
      </c>
      <c r="FX23">
        <f t="shared" si="80"/>
        <v>3</v>
      </c>
      <c r="FY23">
        <f t="shared" si="81"/>
        <v>2</v>
      </c>
      <c r="FZ23">
        <f t="shared" si="82"/>
        <v>2</v>
      </c>
      <c r="GA23">
        <f t="shared" si="83"/>
        <v>7</v>
      </c>
      <c r="GB23">
        <f t="shared" si="84"/>
        <v>3</v>
      </c>
      <c r="GC23">
        <f t="shared" si="85"/>
        <v>7</v>
      </c>
      <c r="GD23">
        <f t="shared" si="86"/>
        <v>7</v>
      </c>
      <c r="GE23">
        <f t="shared" si="87"/>
        <v>6</v>
      </c>
      <c r="GF23">
        <f t="shared" si="88"/>
        <v>3</v>
      </c>
      <c r="GG23">
        <f t="shared" si="89"/>
        <v>7</v>
      </c>
      <c r="GH23">
        <f t="shared" si="90"/>
        <v>3</v>
      </c>
      <c r="GI23">
        <f t="shared" si="91"/>
        <v>3</v>
      </c>
      <c r="GJ23">
        <f t="shared" si="92"/>
        <v>7</v>
      </c>
      <c r="GK23">
        <f t="shared" si="93"/>
        <v>7</v>
      </c>
      <c r="GL23">
        <f t="shared" si="94"/>
        <v>4</v>
      </c>
      <c r="GM23">
        <f t="shared" si="95"/>
        <v>3</v>
      </c>
      <c r="GN23">
        <f t="shared" si="12"/>
        <v>25066</v>
      </c>
    </row>
    <row r="24" spans="1:196" ht="15" thickBot="1" x14ac:dyDescent="0.35">
      <c r="A24" s="30" t="s">
        <v>398</v>
      </c>
      <c r="B24" s="31">
        <v>4</v>
      </c>
      <c r="C24" s="31">
        <v>6</v>
      </c>
      <c r="D24" s="31">
        <v>1</v>
      </c>
      <c r="E24" s="31">
        <v>1</v>
      </c>
      <c r="F24" s="31">
        <v>1</v>
      </c>
      <c r="G24" s="31">
        <v>1</v>
      </c>
      <c r="H24" s="31">
        <v>1</v>
      </c>
      <c r="I24" s="31">
        <v>6</v>
      </c>
      <c r="J24" s="31">
        <v>6</v>
      </c>
      <c r="K24" s="31">
        <v>2</v>
      </c>
      <c r="L24" s="31">
        <v>4</v>
      </c>
      <c r="M24" s="31">
        <v>1</v>
      </c>
      <c r="N24" s="31">
        <v>1</v>
      </c>
      <c r="O24" s="31">
        <v>1</v>
      </c>
      <c r="P24" s="31">
        <v>1</v>
      </c>
      <c r="Q24" s="31">
        <v>1</v>
      </c>
      <c r="R24" s="31">
        <v>1</v>
      </c>
      <c r="S24" s="31">
        <v>6</v>
      </c>
      <c r="T24" s="31">
        <v>6</v>
      </c>
      <c r="U24" s="31">
        <v>4</v>
      </c>
      <c r="V24" s="31">
        <v>4</v>
      </c>
      <c r="W24" s="31">
        <v>4</v>
      </c>
      <c r="X24" s="31">
        <v>4</v>
      </c>
      <c r="Y24" s="31">
        <v>6</v>
      </c>
      <c r="Z24" s="31">
        <v>4</v>
      </c>
      <c r="AA24" s="31">
        <v>1</v>
      </c>
      <c r="AB24" s="31">
        <v>1</v>
      </c>
      <c r="AC24" s="31">
        <v>3</v>
      </c>
      <c r="AD24" s="31">
        <v>1</v>
      </c>
      <c r="AE24" s="31">
        <v>1</v>
      </c>
      <c r="AF24" s="31">
        <v>1</v>
      </c>
      <c r="AG24" s="31">
        <v>1</v>
      </c>
      <c r="AH24" s="31">
        <v>1</v>
      </c>
      <c r="AI24" s="31">
        <v>1</v>
      </c>
      <c r="AJ24" s="31">
        <v>4</v>
      </c>
      <c r="AK24" s="31">
        <v>1</v>
      </c>
      <c r="AL24" s="31">
        <v>1</v>
      </c>
      <c r="AM24" s="31">
        <v>1</v>
      </c>
      <c r="AN24" s="31">
        <v>1</v>
      </c>
      <c r="AO24" s="31">
        <v>1</v>
      </c>
      <c r="AP24" s="31">
        <v>1</v>
      </c>
      <c r="AQ24" s="31">
        <v>1</v>
      </c>
      <c r="AR24" s="31">
        <v>1</v>
      </c>
      <c r="AS24" s="31">
        <v>1</v>
      </c>
      <c r="AT24" s="31">
        <v>1</v>
      </c>
      <c r="AU24" s="31">
        <v>1</v>
      </c>
      <c r="AV24" s="31">
        <v>1</v>
      </c>
      <c r="AW24" s="31">
        <v>1</v>
      </c>
      <c r="AX24" s="31">
        <v>1</v>
      </c>
      <c r="AY24" s="31">
        <v>4</v>
      </c>
      <c r="AZ24" s="31">
        <v>1</v>
      </c>
      <c r="BA24" s="31">
        <v>6</v>
      </c>
      <c r="BB24" s="31">
        <v>1</v>
      </c>
      <c r="BC24" s="31">
        <v>1</v>
      </c>
      <c r="BD24" s="31">
        <v>1</v>
      </c>
      <c r="BE24" s="31">
        <v>3</v>
      </c>
      <c r="BF24" s="31">
        <v>3</v>
      </c>
      <c r="BG24" s="31">
        <v>1</v>
      </c>
      <c r="BH24" s="31">
        <v>1</v>
      </c>
      <c r="BI24" s="31">
        <v>4</v>
      </c>
      <c r="BJ24" s="31">
        <v>1</v>
      </c>
      <c r="BK24" s="31">
        <v>1</v>
      </c>
      <c r="BL24" s="31">
        <v>4</v>
      </c>
      <c r="BM24" s="31">
        <v>1</v>
      </c>
      <c r="BN24" s="31">
        <v>4</v>
      </c>
      <c r="BO24" s="31">
        <v>1</v>
      </c>
      <c r="BP24" s="31">
        <v>1</v>
      </c>
      <c r="BQ24" s="31">
        <v>1</v>
      </c>
      <c r="BR24" s="31">
        <v>6</v>
      </c>
      <c r="BS24" s="31">
        <v>1</v>
      </c>
      <c r="BT24" s="31">
        <v>3</v>
      </c>
      <c r="BU24" s="31">
        <v>4</v>
      </c>
      <c r="BV24" s="31">
        <v>1</v>
      </c>
      <c r="BW24" s="31">
        <v>4</v>
      </c>
      <c r="BX24" s="31">
        <v>1</v>
      </c>
      <c r="BY24" s="31">
        <v>1</v>
      </c>
      <c r="BZ24" s="31">
        <v>1</v>
      </c>
      <c r="CA24" s="31">
        <v>1</v>
      </c>
      <c r="CB24" s="31">
        <v>3</v>
      </c>
      <c r="CC24" s="31">
        <v>6</v>
      </c>
      <c r="CD24" s="31">
        <v>6</v>
      </c>
      <c r="CE24" s="31">
        <v>1</v>
      </c>
      <c r="CF24" s="31">
        <v>1</v>
      </c>
      <c r="CG24" s="31">
        <v>1</v>
      </c>
      <c r="CH24" s="31">
        <v>1</v>
      </c>
      <c r="CI24" s="31">
        <v>6</v>
      </c>
      <c r="CJ24" s="31">
        <v>1</v>
      </c>
      <c r="CK24" s="31">
        <v>4</v>
      </c>
      <c r="CL24" s="31">
        <v>6</v>
      </c>
      <c r="CM24" s="31">
        <v>1</v>
      </c>
      <c r="CN24" s="31">
        <v>4</v>
      </c>
      <c r="CO24" s="31">
        <v>1</v>
      </c>
      <c r="CP24" s="31">
        <v>1</v>
      </c>
      <c r="CQ24" s="31">
        <v>1</v>
      </c>
      <c r="CR24" s="31">
        <v>27857</v>
      </c>
      <c r="CX24">
        <f t="shared" si="9"/>
        <v>4</v>
      </c>
      <c r="CY24">
        <f t="shared" si="63"/>
        <v>2</v>
      </c>
      <c r="CZ24">
        <f t="shared" si="64"/>
        <v>7</v>
      </c>
      <c r="DA24">
        <f t="shared" si="65"/>
        <v>7</v>
      </c>
      <c r="DB24">
        <f t="shared" si="66"/>
        <v>7</v>
      </c>
      <c r="DC24">
        <f t="shared" si="67"/>
        <v>7</v>
      </c>
      <c r="DD24">
        <f t="shared" si="68"/>
        <v>7</v>
      </c>
      <c r="DE24">
        <f t="shared" si="69"/>
        <v>2</v>
      </c>
      <c r="DF24">
        <f t="shared" si="70"/>
        <v>2</v>
      </c>
      <c r="DG24">
        <f t="shared" si="71"/>
        <v>6</v>
      </c>
      <c r="DH24">
        <f t="shared" si="72"/>
        <v>4</v>
      </c>
      <c r="DI24">
        <f t="shared" si="73"/>
        <v>7</v>
      </c>
      <c r="DJ24">
        <f t="shared" si="13"/>
        <v>7</v>
      </c>
      <c r="DK24">
        <f t="shared" si="14"/>
        <v>7</v>
      </c>
      <c r="DL24">
        <f t="shared" si="15"/>
        <v>7</v>
      </c>
      <c r="DM24">
        <f t="shared" si="16"/>
        <v>7</v>
      </c>
      <c r="DN24">
        <f t="shared" si="17"/>
        <v>7</v>
      </c>
      <c r="DO24">
        <f t="shared" si="18"/>
        <v>2</v>
      </c>
      <c r="DP24">
        <f t="shared" si="19"/>
        <v>2</v>
      </c>
      <c r="DQ24">
        <f t="shared" si="20"/>
        <v>4</v>
      </c>
      <c r="DR24">
        <f t="shared" si="21"/>
        <v>4</v>
      </c>
      <c r="DS24">
        <f t="shared" si="22"/>
        <v>4</v>
      </c>
      <c r="DT24">
        <f t="shared" si="23"/>
        <v>4</v>
      </c>
      <c r="DU24">
        <f t="shared" si="24"/>
        <v>2</v>
      </c>
      <c r="DV24">
        <f t="shared" si="25"/>
        <v>4</v>
      </c>
      <c r="DW24">
        <f t="shared" si="26"/>
        <v>7</v>
      </c>
      <c r="DX24">
        <f t="shared" si="27"/>
        <v>7</v>
      </c>
      <c r="DY24">
        <f t="shared" si="28"/>
        <v>5</v>
      </c>
      <c r="DZ24">
        <f t="shared" si="29"/>
        <v>7</v>
      </c>
      <c r="EA24">
        <f t="shared" si="30"/>
        <v>7</v>
      </c>
      <c r="EB24">
        <f t="shared" si="31"/>
        <v>7</v>
      </c>
      <c r="EC24">
        <f t="shared" si="32"/>
        <v>7</v>
      </c>
      <c r="ED24">
        <f t="shared" si="33"/>
        <v>7</v>
      </c>
      <c r="EE24">
        <f t="shared" si="34"/>
        <v>7</v>
      </c>
      <c r="EF24">
        <f t="shared" si="35"/>
        <v>4</v>
      </c>
      <c r="EG24">
        <f t="shared" si="36"/>
        <v>7</v>
      </c>
      <c r="EH24">
        <f t="shared" si="37"/>
        <v>7</v>
      </c>
      <c r="EI24">
        <f t="shared" si="38"/>
        <v>7</v>
      </c>
      <c r="EJ24">
        <f t="shared" si="39"/>
        <v>7</v>
      </c>
      <c r="EK24">
        <f t="shared" si="40"/>
        <v>7</v>
      </c>
      <c r="EL24">
        <f t="shared" si="41"/>
        <v>7</v>
      </c>
      <c r="EM24">
        <f t="shared" si="42"/>
        <v>7</v>
      </c>
      <c r="EN24">
        <f t="shared" si="43"/>
        <v>7</v>
      </c>
      <c r="EO24">
        <f t="shared" si="44"/>
        <v>7</v>
      </c>
      <c r="EP24">
        <f t="shared" si="45"/>
        <v>7</v>
      </c>
      <c r="EQ24">
        <f t="shared" si="46"/>
        <v>7</v>
      </c>
      <c r="ER24">
        <f t="shared" si="47"/>
        <v>7</v>
      </c>
      <c r="ES24">
        <f t="shared" si="48"/>
        <v>7</v>
      </c>
      <c r="ET24">
        <f t="shared" si="49"/>
        <v>7</v>
      </c>
      <c r="EU24">
        <f t="shared" si="50"/>
        <v>4</v>
      </c>
      <c r="EV24">
        <f t="shared" si="51"/>
        <v>7</v>
      </c>
      <c r="EW24">
        <f t="shared" si="52"/>
        <v>2</v>
      </c>
      <c r="EX24">
        <f t="shared" si="53"/>
        <v>7</v>
      </c>
      <c r="EY24">
        <f t="shared" si="54"/>
        <v>7</v>
      </c>
      <c r="EZ24">
        <f t="shared" si="55"/>
        <v>7</v>
      </c>
      <c r="FA24">
        <f t="shared" si="56"/>
        <v>5</v>
      </c>
      <c r="FB24">
        <f t="shared" si="57"/>
        <v>5</v>
      </c>
      <c r="FC24">
        <f t="shared" si="58"/>
        <v>7</v>
      </c>
      <c r="FD24">
        <f t="shared" si="59"/>
        <v>7</v>
      </c>
      <c r="FE24">
        <f t="shared" si="60"/>
        <v>4</v>
      </c>
      <c r="FF24">
        <f t="shared" si="61"/>
        <v>7</v>
      </c>
      <c r="FG24">
        <f t="shared" si="62"/>
        <v>7</v>
      </c>
      <c r="FH24">
        <f t="shared" si="10"/>
        <v>4</v>
      </c>
      <c r="FI24">
        <f t="shared" si="96"/>
        <v>7</v>
      </c>
      <c r="FJ24">
        <f t="shared" si="97"/>
        <v>4</v>
      </c>
      <c r="FK24">
        <f t="shared" si="98"/>
        <v>7</v>
      </c>
      <c r="FL24">
        <f t="shared" si="99"/>
        <v>7</v>
      </c>
      <c r="FM24">
        <f t="shared" si="100"/>
        <v>7</v>
      </c>
      <c r="FN24">
        <f t="shared" si="101"/>
        <v>2</v>
      </c>
      <c r="FO24">
        <f t="shared" si="102"/>
        <v>7</v>
      </c>
      <c r="FP24">
        <f t="shared" si="103"/>
        <v>5</v>
      </c>
      <c r="FQ24">
        <f t="shared" si="104"/>
        <v>4</v>
      </c>
      <c r="FR24">
        <f t="shared" si="74"/>
        <v>7</v>
      </c>
      <c r="FS24">
        <f t="shared" si="75"/>
        <v>4</v>
      </c>
      <c r="FT24">
        <f t="shared" si="76"/>
        <v>7</v>
      </c>
      <c r="FU24">
        <f t="shared" si="77"/>
        <v>7</v>
      </c>
      <c r="FV24">
        <f t="shared" si="78"/>
        <v>7</v>
      </c>
      <c r="FW24">
        <f t="shared" si="79"/>
        <v>7</v>
      </c>
      <c r="FX24">
        <f t="shared" si="80"/>
        <v>5</v>
      </c>
      <c r="FY24">
        <f t="shared" si="81"/>
        <v>2</v>
      </c>
      <c r="FZ24">
        <f t="shared" si="82"/>
        <v>2</v>
      </c>
      <c r="GA24">
        <f t="shared" si="83"/>
        <v>7</v>
      </c>
      <c r="GB24">
        <f t="shared" si="84"/>
        <v>7</v>
      </c>
      <c r="GC24">
        <f t="shared" si="85"/>
        <v>7</v>
      </c>
      <c r="GD24">
        <f t="shared" si="86"/>
        <v>7</v>
      </c>
      <c r="GE24">
        <f t="shared" si="87"/>
        <v>2</v>
      </c>
      <c r="GF24">
        <f t="shared" si="88"/>
        <v>7</v>
      </c>
      <c r="GG24">
        <f t="shared" si="89"/>
        <v>4</v>
      </c>
      <c r="GH24">
        <f t="shared" si="90"/>
        <v>2</v>
      </c>
      <c r="GI24">
        <f t="shared" si="91"/>
        <v>7</v>
      </c>
      <c r="GJ24">
        <f t="shared" si="92"/>
        <v>4</v>
      </c>
      <c r="GK24">
        <f t="shared" si="93"/>
        <v>7</v>
      </c>
      <c r="GL24">
        <f t="shared" si="94"/>
        <v>7</v>
      </c>
      <c r="GM24">
        <f t="shared" si="95"/>
        <v>7</v>
      </c>
      <c r="GN24">
        <f t="shared" si="12"/>
        <v>27857</v>
      </c>
    </row>
    <row r="25" spans="1:196" ht="15" thickBot="1" x14ac:dyDescent="0.35">
      <c r="A25" s="30" t="s">
        <v>399</v>
      </c>
      <c r="B25" s="31">
        <v>6</v>
      </c>
      <c r="C25" s="31">
        <v>6</v>
      </c>
      <c r="D25" s="31">
        <v>6</v>
      </c>
      <c r="E25" s="31">
        <v>1</v>
      </c>
      <c r="F25" s="31">
        <v>1</v>
      </c>
      <c r="G25" s="31">
        <v>1</v>
      </c>
      <c r="H25" s="31">
        <v>6</v>
      </c>
      <c r="I25" s="31">
        <v>5</v>
      </c>
      <c r="J25" s="31">
        <v>6</v>
      </c>
      <c r="K25" s="31">
        <v>1</v>
      </c>
      <c r="L25" s="31">
        <v>5</v>
      </c>
      <c r="M25" s="31">
        <v>1</v>
      </c>
      <c r="N25" s="31">
        <v>1</v>
      </c>
      <c r="O25" s="31">
        <v>4</v>
      </c>
      <c r="P25" s="31">
        <v>2</v>
      </c>
      <c r="Q25" s="31">
        <v>2</v>
      </c>
      <c r="R25" s="31">
        <v>3</v>
      </c>
      <c r="S25" s="31">
        <v>5</v>
      </c>
      <c r="T25" s="31">
        <v>5</v>
      </c>
      <c r="U25" s="31">
        <v>6</v>
      </c>
      <c r="V25" s="31">
        <v>6</v>
      </c>
      <c r="W25" s="31">
        <v>6</v>
      </c>
      <c r="X25" s="31">
        <v>6</v>
      </c>
      <c r="Y25" s="31">
        <v>6</v>
      </c>
      <c r="Z25" s="31">
        <v>5</v>
      </c>
      <c r="AA25" s="31">
        <v>1</v>
      </c>
      <c r="AB25" s="31">
        <v>5</v>
      </c>
      <c r="AC25" s="31">
        <v>1</v>
      </c>
      <c r="AD25" s="31">
        <v>1</v>
      </c>
      <c r="AE25" s="31">
        <v>1</v>
      </c>
      <c r="AF25" s="31">
        <v>1</v>
      </c>
      <c r="AG25" s="31">
        <v>1</v>
      </c>
      <c r="AH25" s="31">
        <v>1</v>
      </c>
      <c r="AI25" s="31">
        <v>1</v>
      </c>
      <c r="AJ25" s="31">
        <v>6</v>
      </c>
      <c r="AK25" s="31">
        <v>1</v>
      </c>
      <c r="AL25" s="31">
        <v>4</v>
      </c>
      <c r="AM25" s="31">
        <v>4</v>
      </c>
      <c r="AN25" s="31">
        <v>5</v>
      </c>
      <c r="AO25" s="31">
        <v>1</v>
      </c>
      <c r="AP25" s="31">
        <v>4</v>
      </c>
      <c r="AQ25" s="31">
        <v>1</v>
      </c>
      <c r="AR25" s="31">
        <v>1</v>
      </c>
      <c r="AS25" s="31">
        <v>1</v>
      </c>
      <c r="AT25" s="31">
        <v>6</v>
      </c>
      <c r="AU25" s="31">
        <v>1</v>
      </c>
      <c r="AV25" s="31">
        <v>5</v>
      </c>
      <c r="AW25" s="31">
        <v>4</v>
      </c>
      <c r="AX25" s="31">
        <v>1</v>
      </c>
      <c r="AY25" s="31">
        <v>5</v>
      </c>
      <c r="AZ25" s="31">
        <v>5</v>
      </c>
      <c r="BA25" s="31">
        <v>1</v>
      </c>
      <c r="BB25" s="31">
        <v>1</v>
      </c>
      <c r="BC25" s="31">
        <v>5</v>
      </c>
      <c r="BD25" s="31">
        <v>1</v>
      </c>
      <c r="BE25" s="31">
        <v>4</v>
      </c>
      <c r="BF25" s="31">
        <v>5</v>
      </c>
      <c r="BG25" s="31">
        <v>4</v>
      </c>
      <c r="BH25" s="31">
        <v>5</v>
      </c>
      <c r="BI25" s="31">
        <v>5</v>
      </c>
      <c r="BJ25" s="31">
        <v>1</v>
      </c>
      <c r="BK25" s="31">
        <v>1</v>
      </c>
      <c r="BL25" s="31">
        <v>5</v>
      </c>
      <c r="BM25" s="31">
        <v>6</v>
      </c>
      <c r="BN25" s="31">
        <v>6</v>
      </c>
      <c r="BO25" s="31">
        <v>5</v>
      </c>
      <c r="BP25" s="31">
        <v>1</v>
      </c>
      <c r="BQ25" s="31">
        <v>1</v>
      </c>
      <c r="BR25" s="31">
        <v>5</v>
      </c>
      <c r="BS25" s="31">
        <v>1</v>
      </c>
      <c r="BT25" s="31">
        <v>1</v>
      </c>
      <c r="BU25" s="31">
        <v>1</v>
      </c>
      <c r="BV25" s="31">
        <v>5</v>
      </c>
      <c r="BW25" s="31">
        <v>5</v>
      </c>
      <c r="BX25" s="31">
        <v>1</v>
      </c>
      <c r="BY25" s="31">
        <v>1</v>
      </c>
      <c r="BZ25" s="31">
        <v>1</v>
      </c>
      <c r="CA25" s="31">
        <v>1</v>
      </c>
      <c r="CB25" s="31">
        <v>1</v>
      </c>
      <c r="CC25" s="31">
        <v>6</v>
      </c>
      <c r="CD25" s="31">
        <v>6</v>
      </c>
      <c r="CE25" s="31">
        <v>1</v>
      </c>
      <c r="CF25" s="31">
        <v>5</v>
      </c>
      <c r="CG25" s="31">
        <v>6</v>
      </c>
      <c r="CH25" s="31">
        <v>1</v>
      </c>
      <c r="CI25" s="31">
        <v>6</v>
      </c>
      <c r="CJ25" s="31">
        <v>1</v>
      </c>
      <c r="CK25" s="31">
        <v>5</v>
      </c>
      <c r="CL25" s="31">
        <v>6</v>
      </c>
      <c r="CM25" s="31">
        <v>5</v>
      </c>
      <c r="CN25" s="31">
        <v>1</v>
      </c>
      <c r="CO25" s="31">
        <v>1</v>
      </c>
      <c r="CP25" s="31">
        <v>2</v>
      </c>
      <c r="CQ25" s="31">
        <v>5</v>
      </c>
      <c r="CR25" s="31">
        <v>13566</v>
      </c>
      <c r="CX25">
        <f t="shared" si="9"/>
        <v>2</v>
      </c>
      <c r="CY25">
        <f t="shared" si="63"/>
        <v>2</v>
      </c>
      <c r="CZ25">
        <f t="shared" si="64"/>
        <v>2</v>
      </c>
      <c r="DA25">
        <f t="shared" si="65"/>
        <v>7</v>
      </c>
      <c r="DB25">
        <f t="shared" si="66"/>
        <v>7</v>
      </c>
      <c r="DC25">
        <f t="shared" si="67"/>
        <v>7</v>
      </c>
      <c r="DD25">
        <f t="shared" si="68"/>
        <v>2</v>
      </c>
      <c r="DE25">
        <f t="shared" si="69"/>
        <v>3</v>
      </c>
      <c r="DF25">
        <f t="shared" si="70"/>
        <v>2</v>
      </c>
      <c r="DG25">
        <f t="shared" si="71"/>
        <v>7</v>
      </c>
      <c r="DH25">
        <f t="shared" si="72"/>
        <v>3</v>
      </c>
      <c r="DI25">
        <f t="shared" si="73"/>
        <v>7</v>
      </c>
      <c r="DJ25">
        <f t="shared" si="13"/>
        <v>7</v>
      </c>
      <c r="DK25">
        <f t="shared" si="14"/>
        <v>4</v>
      </c>
      <c r="DL25">
        <f t="shared" si="15"/>
        <v>6</v>
      </c>
      <c r="DM25">
        <f t="shared" si="16"/>
        <v>6</v>
      </c>
      <c r="DN25">
        <f t="shared" si="17"/>
        <v>5</v>
      </c>
      <c r="DO25">
        <f t="shared" si="18"/>
        <v>3</v>
      </c>
      <c r="DP25">
        <f t="shared" si="19"/>
        <v>3</v>
      </c>
      <c r="DQ25">
        <f t="shared" si="20"/>
        <v>2</v>
      </c>
      <c r="DR25">
        <f t="shared" si="21"/>
        <v>2</v>
      </c>
      <c r="DS25">
        <f t="shared" si="22"/>
        <v>2</v>
      </c>
      <c r="DT25">
        <f t="shared" si="23"/>
        <v>2</v>
      </c>
      <c r="DU25">
        <f t="shared" si="24"/>
        <v>2</v>
      </c>
      <c r="DV25">
        <f t="shared" si="25"/>
        <v>3</v>
      </c>
      <c r="DW25">
        <f t="shared" si="26"/>
        <v>7</v>
      </c>
      <c r="DX25">
        <f t="shared" si="27"/>
        <v>3</v>
      </c>
      <c r="DY25">
        <f t="shared" si="28"/>
        <v>7</v>
      </c>
      <c r="DZ25">
        <f t="shared" si="29"/>
        <v>7</v>
      </c>
      <c r="EA25">
        <f t="shared" si="30"/>
        <v>7</v>
      </c>
      <c r="EB25">
        <f t="shared" si="31"/>
        <v>7</v>
      </c>
      <c r="EC25">
        <f t="shared" si="32"/>
        <v>7</v>
      </c>
      <c r="ED25">
        <f t="shared" si="33"/>
        <v>7</v>
      </c>
      <c r="EE25">
        <f t="shared" si="34"/>
        <v>7</v>
      </c>
      <c r="EF25">
        <f t="shared" si="35"/>
        <v>2</v>
      </c>
      <c r="EG25">
        <f t="shared" si="36"/>
        <v>7</v>
      </c>
      <c r="EH25">
        <f t="shared" si="37"/>
        <v>4</v>
      </c>
      <c r="EI25">
        <f t="shared" si="38"/>
        <v>4</v>
      </c>
      <c r="EJ25">
        <f t="shared" si="39"/>
        <v>3</v>
      </c>
      <c r="EK25">
        <f t="shared" si="40"/>
        <v>7</v>
      </c>
      <c r="EL25">
        <f t="shared" si="41"/>
        <v>4</v>
      </c>
      <c r="EM25">
        <f t="shared" si="42"/>
        <v>7</v>
      </c>
      <c r="EN25">
        <f t="shared" si="43"/>
        <v>7</v>
      </c>
      <c r="EO25">
        <f t="shared" si="44"/>
        <v>7</v>
      </c>
      <c r="EP25">
        <f t="shared" si="45"/>
        <v>2</v>
      </c>
      <c r="EQ25">
        <f t="shared" si="46"/>
        <v>7</v>
      </c>
      <c r="ER25">
        <f t="shared" si="47"/>
        <v>3</v>
      </c>
      <c r="ES25">
        <f t="shared" si="48"/>
        <v>4</v>
      </c>
      <c r="ET25">
        <f t="shared" si="49"/>
        <v>7</v>
      </c>
      <c r="EU25">
        <f t="shared" si="50"/>
        <v>3</v>
      </c>
      <c r="EV25">
        <f t="shared" si="51"/>
        <v>3</v>
      </c>
      <c r="EW25">
        <f t="shared" si="52"/>
        <v>7</v>
      </c>
      <c r="EX25">
        <f t="shared" si="53"/>
        <v>7</v>
      </c>
      <c r="EY25">
        <f t="shared" si="54"/>
        <v>3</v>
      </c>
      <c r="EZ25">
        <f t="shared" si="55"/>
        <v>7</v>
      </c>
      <c r="FA25">
        <f t="shared" si="56"/>
        <v>4</v>
      </c>
      <c r="FB25">
        <f t="shared" si="57"/>
        <v>3</v>
      </c>
      <c r="FC25">
        <f t="shared" si="58"/>
        <v>4</v>
      </c>
      <c r="FD25">
        <f t="shared" si="59"/>
        <v>3</v>
      </c>
      <c r="FE25">
        <f t="shared" si="60"/>
        <v>3</v>
      </c>
      <c r="FF25">
        <f t="shared" si="61"/>
        <v>7</v>
      </c>
      <c r="FG25">
        <f t="shared" si="62"/>
        <v>7</v>
      </c>
      <c r="FH25">
        <f t="shared" si="10"/>
        <v>3</v>
      </c>
      <c r="FI25">
        <f t="shared" si="96"/>
        <v>2</v>
      </c>
      <c r="FJ25">
        <f t="shared" si="97"/>
        <v>2</v>
      </c>
      <c r="FK25">
        <f t="shared" si="98"/>
        <v>3</v>
      </c>
      <c r="FL25">
        <f t="shared" si="99"/>
        <v>7</v>
      </c>
      <c r="FM25">
        <f t="shared" si="100"/>
        <v>7</v>
      </c>
      <c r="FN25">
        <f t="shared" si="101"/>
        <v>3</v>
      </c>
      <c r="FO25">
        <f t="shared" si="102"/>
        <v>7</v>
      </c>
      <c r="FP25">
        <f t="shared" si="103"/>
        <v>7</v>
      </c>
      <c r="FQ25">
        <f t="shared" si="104"/>
        <v>7</v>
      </c>
      <c r="FR25">
        <f t="shared" si="74"/>
        <v>3</v>
      </c>
      <c r="FS25">
        <f t="shared" si="75"/>
        <v>3</v>
      </c>
      <c r="FT25">
        <f t="shared" si="76"/>
        <v>7</v>
      </c>
      <c r="FU25">
        <f t="shared" si="77"/>
        <v>7</v>
      </c>
      <c r="FV25">
        <f t="shared" si="78"/>
        <v>7</v>
      </c>
      <c r="FW25">
        <f t="shared" si="79"/>
        <v>7</v>
      </c>
      <c r="FX25">
        <f t="shared" si="80"/>
        <v>7</v>
      </c>
      <c r="FY25">
        <f t="shared" si="81"/>
        <v>2</v>
      </c>
      <c r="FZ25">
        <f t="shared" si="82"/>
        <v>2</v>
      </c>
      <c r="GA25">
        <f t="shared" si="83"/>
        <v>7</v>
      </c>
      <c r="GB25">
        <f t="shared" si="84"/>
        <v>3</v>
      </c>
      <c r="GC25">
        <f t="shared" si="85"/>
        <v>2</v>
      </c>
      <c r="GD25">
        <f t="shared" si="86"/>
        <v>7</v>
      </c>
      <c r="GE25">
        <f t="shared" si="87"/>
        <v>2</v>
      </c>
      <c r="GF25">
        <f t="shared" si="88"/>
        <v>7</v>
      </c>
      <c r="GG25">
        <f t="shared" si="89"/>
        <v>3</v>
      </c>
      <c r="GH25">
        <f t="shared" si="90"/>
        <v>2</v>
      </c>
      <c r="GI25">
        <f t="shared" si="91"/>
        <v>3</v>
      </c>
      <c r="GJ25">
        <f t="shared" si="92"/>
        <v>7</v>
      </c>
      <c r="GK25">
        <f t="shared" si="93"/>
        <v>7</v>
      </c>
      <c r="GL25">
        <f t="shared" si="94"/>
        <v>6</v>
      </c>
      <c r="GM25">
        <f t="shared" si="95"/>
        <v>3</v>
      </c>
      <c r="GN25">
        <f t="shared" si="12"/>
        <v>13566</v>
      </c>
    </row>
    <row r="26" spans="1:196" ht="15" thickBot="1" x14ac:dyDescent="0.35">
      <c r="A26" s="30" t="s">
        <v>400</v>
      </c>
      <c r="B26" s="31">
        <v>6</v>
      </c>
      <c r="C26" s="31">
        <v>6</v>
      </c>
      <c r="D26" s="31">
        <v>2</v>
      </c>
      <c r="E26" s="31">
        <v>2</v>
      </c>
      <c r="F26" s="31">
        <v>6</v>
      </c>
      <c r="G26" s="31">
        <v>2</v>
      </c>
      <c r="H26" s="31">
        <v>1</v>
      </c>
      <c r="I26" s="31">
        <v>2</v>
      </c>
      <c r="J26" s="31">
        <v>6</v>
      </c>
      <c r="K26" s="31">
        <v>5</v>
      </c>
      <c r="L26" s="31">
        <v>1</v>
      </c>
      <c r="M26" s="31">
        <v>2</v>
      </c>
      <c r="N26" s="31">
        <v>1</v>
      </c>
      <c r="O26" s="31">
        <v>1</v>
      </c>
      <c r="P26" s="31">
        <v>1</v>
      </c>
      <c r="Q26" s="31">
        <v>1</v>
      </c>
      <c r="R26" s="31">
        <v>1</v>
      </c>
      <c r="S26" s="31">
        <v>2</v>
      </c>
      <c r="T26" s="31">
        <v>2</v>
      </c>
      <c r="U26" s="31">
        <v>6</v>
      </c>
      <c r="V26" s="31">
        <v>6</v>
      </c>
      <c r="W26" s="31">
        <v>6</v>
      </c>
      <c r="X26" s="31">
        <v>6</v>
      </c>
      <c r="Y26" s="31">
        <v>6</v>
      </c>
      <c r="Z26" s="31">
        <v>2</v>
      </c>
      <c r="AA26" s="31">
        <v>1</v>
      </c>
      <c r="AB26" s="31">
        <v>1</v>
      </c>
      <c r="AC26" s="31">
        <v>2</v>
      </c>
      <c r="AD26" s="31">
        <v>1</v>
      </c>
      <c r="AE26" s="31">
        <v>1</v>
      </c>
      <c r="AF26" s="31">
        <v>2</v>
      </c>
      <c r="AG26" s="31">
        <v>1</v>
      </c>
      <c r="AH26" s="31">
        <v>1</v>
      </c>
      <c r="AI26" s="31">
        <v>2</v>
      </c>
      <c r="AJ26" s="31">
        <v>6</v>
      </c>
      <c r="AK26" s="31">
        <v>1</v>
      </c>
      <c r="AL26" s="31">
        <v>1</v>
      </c>
      <c r="AM26" s="31">
        <v>2</v>
      </c>
      <c r="AN26" s="31">
        <v>1</v>
      </c>
      <c r="AO26" s="31">
        <v>1</v>
      </c>
      <c r="AP26" s="31">
        <v>1</v>
      </c>
      <c r="AQ26" s="31">
        <v>2</v>
      </c>
      <c r="AR26" s="31">
        <v>1</v>
      </c>
      <c r="AS26" s="31">
        <v>1</v>
      </c>
      <c r="AT26" s="31">
        <v>6</v>
      </c>
      <c r="AU26" s="31">
        <v>1</v>
      </c>
      <c r="AV26" s="31">
        <v>2</v>
      </c>
      <c r="AW26" s="31">
        <v>2</v>
      </c>
      <c r="AX26" s="31">
        <v>6</v>
      </c>
      <c r="AY26" s="31">
        <v>1</v>
      </c>
      <c r="AZ26" s="31">
        <v>1</v>
      </c>
      <c r="BA26" s="31">
        <v>6</v>
      </c>
      <c r="BB26" s="31">
        <v>6</v>
      </c>
      <c r="BC26" s="31">
        <v>2</v>
      </c>
      <c r="BD26" s="31">
        <v>1</v>
      </c>
      <c r="BE26" s="31">
        <v>2</v>
      </c>
      <c r="BF26" s="31">
        <v>6</v>
      </c>
      <c r="BG26" s="31">
        <v>2</v>
      </c>
      <c r="BH26" s="31">
        <v>1</v>
      </c>
      <c r="BI26" s="31">
        <v>1</v>
      </c>
      <c r="BJ26" s="31">
        <v>6</v>
      </c>
      <c r="BK26" s="31">
        <v>1</v>
      </c>
      <c r="BL26" s="31">
        <v>2</v>
      </c>
      <c r="BM26" s="31">
        <v>1</v>
      </c>
      <c r="BN26" s="31">
        <v>6</v>
      </c>
      <c r="BO26" s="31">
        <v>6</v>
      </c>
      <c r="BP26" s="31">
        <v>1</v>
      </c>
      <c r="BQ26" s="31">
        <v>1</v>
      </c>
      <c r="BR26" s="31">
        <v>6</v>
      </c>
      <c r="BS26" s="31">
        <v>1</v>
      </c>
      <c r="BT26" s="31">
        <v>1</v>
      </c>
      <c r="BU26" s="31">
        <v>6</v>
      </c>
      <c r="BV26" s="31">
        <v>1</v>
      </c>
      <c r="BW26" s="31">
        <v>6</v>
      </c>
      <c r="BX26" s="31">
        <v>6</v>
      </c>
      <c r="BY26" s="31">
        <v>1</v>
      </c>
      <c r="BZ26" s="31">
        <v>2</v>
      </c>
      <c r="CA26" s="31">
        <v>1</v>
      </c>
      <c r="CB26" s="31">
        <v>2</v>
      </c>
      <c r="CC26" s="31">
        <v>6</v>
      </c>
      <c r="CD26" s="31">
        <v>6</v>
      </c>
      <c r="CE26" s="31">
        <v>2</v>
      </c>
      <c r="CF26" s="31">
        <v>2</v>
      </c>
      <c r="CG26" s="31">
        <v>2</v>
      </c>
      <c r="CH26" s="31">
        <v>2</v>
      </c>
      <c r="CI26" s="31">
        <v>5</v>
      </c>
      <c r="CJ26" s="31">
        <v>2</v>
      </c>
      <c r="CK26" s="31">
        <v>2</v>
      </c>
      <c r="CL26" s="31">
        <v>6</v>
      </c>
      <c r="CM26" s="31">
        <v>6</v>
      </c>
      <c r="CN26" s="31">
        <v>2</v>
      </c>
      <c r="CO26" s="31">
        <v>1</v>
      </c>
      <c r="CP26" s="31">
        <v>1</v>
      </c>
      <c r="CQ26" s="31">
        <v>6</v>
      </c>
      <c r="CR26" s="31">
        <v>39250</v>
      </c>
      <c r="CX26">
        <f t="shared" si="9"/>
        <v>2</v>
      </c>
      <c r="CY26">
        <f t="shared" si="63"/>
        <v>2</v>
      </c>
      <c r="CZ26">
        <f t="shared" si="64"/>
        <v>6</v>
      </c>
      <c r="DA26">
        <f t="shared" si="65"/>
        <v>6</v>
      </c>
      <c r="DB26">
        <f t="shared" si="66"/>
        <v>2</v>
      </c>
      <c r="DC26">
        <f t="shared" si="67"/>
        <v>6</v>
      </c>
      <c r="DD26">
        <f t="shared" si="68"/>
        <v>7</v>
      </c>
      <c r="DE26">
        <f t="shared" si="69"/>
        <v>6</v>
      </c>
      <c r="DF26">
        <f t="shared" si="70"/>
        <v>2</v>
      </c>
      <c r="DG26">
        <f t="shared" si="71"/>
        <v>3</v>
      </c>
      <c r="DH26">
        <f t="shared" si="72"/>
        <v>7</v>
      </c>
      <c r="DI26">
        <f t="shared" si="73"/>
        <v>6</v>
      </c>
      <c r="DJ26">
        <f t="shared" si="13"/>
        <v>7</v>
      </c>
      <c r="DK26">
        <f t="shared" si="14"/>
        <v>7</v>
      </c>
      <c r="DL26">
        <f t="shared" si="15"/>
        <v>7</v>
      </c>
      <c r="DM26">
        <f t="shared" si="16"/>
        <v>7</v>
      </c>
      <c r="DN26">
        <f t="shared" si="17"/>
        <v>7</v>
      </c>
      <c r="DO26">
        <f t="shared" si="18"/>
        <v>6</v>
      </c>
      <c r="DP26">
        <f t="shared" si="19"/>
        <v>6</v>
      </c>
      <c r="DQ26">
        <f t="shared" si="20"/>
        <v>2</v>
      </c>
      <c r="DR26">
        <f t="shared" si="21"/>
        <v>2</v>
      </c>
      <c r="DS26">
        <f t="shared" si="22"/>
        <v>2</v>
      </c>
      <c r="DT26">
        <f t="shared" si="23"/>
        <v>2</v>
      </c>
      <c r="DU26">
        <f t="shared" si="24"/>
        <v>2</v>
      </c>
      <c r="DV26">
        <f t="shared" si="25"/>
        <v>6</v>
      </c>
      <c r="DW26">
        <f t="shared" si="26"/>
        <v>7</v>
      </c>
      <c r="DX26">
        <f t="shared" si="27"/>
        <v>7</v>
      </c>
      <c r="DY26">
        <f t="shared" si="28"/>
        <v>6</v>
      </c>
      <c r="DZ26">
        <f t="shared" si="29"/>
        <v>7</v>
      </c>
      <c r="EA26">
        <f t="shared" si="30"/>
        <v>7</v>
      </c>
      <c r="EB26">
        <f t="shared" si="31"/>
        <v>6</v>
      </c>
      <c r="EC26">
        <f t="shared" si="32"/>
        <v>7</v>
      </c>
      <c r="ED26">
        <f t="shared" si="33"/>
        <v>7</v>
      </c>
      <c r="EE26">
        <f t="shared" si="34"/>
        <v>6</v>
      </c>
      <c r="EF26">
        <f t="shared" si="35"/>
        <v>2</v>
      </c>
      <c r="EG26">
        <f t="shared" si="36"/>
        <v>7</v>
      </c>
      <c r="EH26">
        <f t="shared" si="37"/>
        <v>7</v>
      </c>
      <c r="EI26">
        <f t="shared" si="38"/>
        <v>6</v>
      </c>
      <c r="EJ26">
        <f t="shared" si="39"/>
        <v>7</v>
      </c>
      <c r="EK26">
        <f t="shared" si="40"/>
        <v>7</v>
      </c>
      <c r="EL26">
        <f t="shared" si="41"/>
        <v>7</v>
      </c>
      <c r="EM26">
        <f t="shared" si="42"/>
        <v>6</v>
      </c>
      <c r="EN26">
        <f t="shared" si="43"/>
        <v>7</v>
      </c>
      <c r="EO26">
        <f t="shared" si="44"/>
        <v>7</v>
      </c>
      <c r="EP26">
        <f t="shared" si="45"/>
        <v>2</v>
      </c>
      <c r="EQ26">
        <f t="shared" si="46"/>
        <v>7</v>
      </c>
      <c r="ER26">
        <f t="shared" si="47"/>
        <v>6</v>
      </c>
      <c r="ES26">
        <f t="shared" si="48"/>
        <v>6</v>
      </c>
      <c r="ET26">
        <f t="shared" si="49"/>
        <v>2</v>
      </c>
      <c r="EU26">
        <f t="shared" si="50"/>
        <v>7</v>
      </c>
      <c r="EV26">
        <f t="shared" si="51"/>
        <v>7</v>
      </c>
      <c r="EW26">
        <f t="shared" si="52"/>
        <v>2</v>
      </c>
      <c r="EX26">
        <f t="shared" si="53"/>
        <v>2</v>
      </c>
      <c r="EY26">
        <f t="shared" si="54"/>
        <v>6</v>
      </c>
      <c r="EZ26">
        <f t="shared" si="55"/>
        <v>7</v>
      </c>
      <c r="FA26">
        <f t="shared" si="56"/>
        <v>6</v>
      </c>
      <c r="FB26">
        <f t="shared" si="57"/>
        <v>2</v>
      </c>
      <c r="FC26">
        <f t="shared" si="58"/>
        <v>6</v>
      </c>
      <c r="FD26">
        <f t="shared" si="59"/>
        <v>7</v>
      </c>
      <c r="FE26">
        <f t="shared" si="60"/>
        <v>7</v>
      </c>
      <c r="FF26">
        <f t="shared" si="61"/>
        <v>2</v>
      </c>
      <c r="FG26">
        <f t="shared" si="62"/>
        <v>7</v>
      </c>
      <c r="FH26">
        <f t="shared" si="10"/>
        <v>6</v>
      </c>
      <c r="FI26">
        <f t="shared" si="96"/>
        <v>7</v>
      </c>
      <c r="FJ26">
        <f t="shared" si="97"/>
        <v>2</v>
      </c>
      <c r="FK26">
        <f t="shared" si="98"/>
        <v>2</v>
      </c>
      <c r="FL26">
        <f t="shared" si="99"/>
        <v>7</v>
      </c>
      <c r="FM26">
        <f t="shared" si="100"/>
        <v>7</v>
      </c>
      <c r="FN26">
        <f t="shared" si="101"/>
        <v>2</v>
      </c>
      <c r="FO26">
        <f t="shared" si="102"/>
        <v>7</v>
      </c>
      <c r="FP26">
        <f t="shared" si="103"/>
        <v>7</v>
      </c>
      <c r="FQ26">
        <f t="shared" si="104"/>
        <v>2</v>
      </c>
      <c r="FR26">
        <f t="shared" si="74"/>
        <v>7</v>
      </c>
      <c r="FS26">
        <f t="shared" si="75"/>
        <v>2</v>
      </c>
      <c r="FT26">
        <f t="shared" si="76"/>
        <v>2</v>
      </c>
      <c r="FU26">
        <f t="shared" si="77"/>
        <v>7</v>
      </c>
      <c r="FV26">
        <f t="shared" si="78"/>
        <v>6</v>
      </c>
      <c r="FW26">
        <f t="shared" si="79"/>
        <v>7</v>
      </c>
      <c r="FX26">
        <f t="shared" si="80"/>
        <v>6</v>
      </c>
      <c r="FY26">
        <f t="shared" si="81"/>
        <v>2</v>
      </c>
      <c r="FZ26">
        <f t="shared" si="82"/>
        <v>2</v>
      </c>
      <c r="GA26">
        <f t="shared" si="83"/>
        <v>6</v>
      </c>
      <c r="GB26">
        <f t="shared" si="84"/>
        <v>6</v>
      </c>
      <c r="GC26">
        <f t="shared" si="85"/>
        <v>6</v>
      </c>
      <c r="GD26">
        <f t="shared" si="86"/>
        <v>6</v>
      </c>
      <c r="GE26">
        <f t="shared" si="87"/>
        <v>3</v>
      </c>
      <c r="GF26">
        <f t="shared" si="88"/>
        <v>6</v>
      </c>
      <c r="GG26">
        <f t="shared" si="89"/>
        <v>6</v>
      </c>
      <c r="GH26">
        <f t="shared" si="90"/>
        <v>2</v>
      </c>
      <c r="GI26">
        <f t="shared" si="91"/>
        <v>2</v>
      </c>
      <c r="GJ26">
        <f t="shared" si="92"/>
        <v>6</v>
      </c>
      <c r="GK26">
        <f t="shared" si="93"/>
        <v>7</v>
      </c>
      <c r="GL26">
        <f t="shared" si="94"/>
        <v>7</v>
      </c>
      <c r="GM26">
        <f t="shared" si="95"/>
        <v>2</v>
      </c>
      <c r="GN26">
        <f t="shared" si="12"/>
        <v>39250</v>
      </c>
    </row>
    <row r="27" spans="1:196" ht="15" thickBot="1" x14ac:dyDescent="0.35">
      <c r="A27" s="30" t="s">
        <v>401</v>
      </c>
      <c r="B27" s="31">
        <v>6</v>
      </c>
      <c r="C27" s="31">
        <v>6</v>
      </c>
      <c r="D27" s="31">
        <v>5</v>
      </c>
      <c r="E27" s="31">
        <v>4</v>
      </c>
      <c r="F27" s="31">
        <v>1</v>
      </c>
      <c r="G27" s="31">
        <v>5</v>
      </c>
      <c r="H27" s="31">
        <v>1</v>
      </c>
      <c r="I27" s="31">
        <v>5</v>
      </c>
      <c r="J27" s="31">
        <v>6</v>
      </c>
      <c r="K27" s="31">
        <v>1</v>
      </c>
      <c r="L27" s="31">
        <v>1</v>
      </c>
      <c r="M27" s="31">
        <v>5</v>
      </c>
      <c r="N27" s="31">
        <v>1</v>
      </c>
      <c r="O27" s="31">
        <v>1</v>
      </c>
      <c r="P27" s="31">
        <v>1</v>
      </c>
      <c r="Q27" s="31">
        <v>1</v>
      </c>
      <c r="R27" s="31">
        <v>1</v>
      </c>
      <c r="S27" s="31">
        <v>4</v>
      </c>
      <c r="T27" s="31">
        <v>5</v>
      </c>
      <c r="U27" s="31">
        <v>6</v>
      </c>
      <c r="V27" s="31">
        <v>6</v>
      </c>
      <c r="W27" s="31">
        <v>6</v>
      </c>
      <c r="X27" s="31">
        <v>4</v>
      </c>
      <c r="Y27" s="31">
        <v>1</v>
      </c>
      <c r="Z27" s="31">
        <v>5</v>
      </c>
      <c r="AA27" s="31">
        <v>1</v>
      </c>
      <c r="AB27" s="31">
        <v>1</v>
      </c>
      <c r="AC27" s="31">
        <v>4</v>
      </c>
      <c r="AD27" s="31">
        <v>3</v>
      </c>
      <c r="AE27" s="31">
        <v>1</v>
      </c>
      <c r="AF27" s="31">
        <v>4</v>
      </c>
      <c r="AG27" s="31">
        <v>1</v>
      </c>
      <c r="AH27" s="31">
        <v>1</v>
      </c>
      <c r="AI27" s="31">
        <v>1</v>
      </c>
      <c r="AJ27" s="31">
        <v>6</v>
      </c>
      <c r="AK27" s="31">
        <v>1</v>
      </c>
      <c r="AL27" s="31">
        <v>5</v>
      </c>
      <c r="AM27" s="31">
        <v>1</v>
      </c>
      <c r="AN27" s="31">
        <v>1</v>
      </c>
      <c r="AO27" s="31">
        <v>1</v>
      </c>
      <c r="AP27" s="31">
        <v>1</v>
      </c>
      <c r="AQ27" s="31">
        <v>1</v>
      </c>
      <c r="AR27" s="31">
        <v>1</v>
      </c>
      <c r="AS27" s="31">
        <v>1</v>
      </c>
      <c r="AT27" s="31">
        <v>6</v>
      </c>
      <c r="AU27" s="31">
        <v>5</v>
      </c>
      <c r="AV27" s="31">
        <v>5</v>
      </c>
      <c r="AW27" s="31">
        <v>5</v>
      </c>
      <c r="AX27" s="31">
        <v>1</v>
      </c>
      <c r="AY27" s="31">
        <v>1</v>
      </c>
      <c r="AZ27" s="31">
        <v>1</v>
      </c>
      <c r="BA27" s="31">
        <v>4</v>
      </c>
      <c r="BB27" s="31">
        <v>1</v>
      </c>
      <c r="BC27" s="31">
        <v>5</v>
      </c>
      <c r="BD27" s="31">
        <v>4</v>
      </c>
      <c r="BE27" s="31">
        <v>5</v>
      </c>
      <c r="BF27" s="31">
        <v>5</v>
      </c>
      <c r="BG27" s="31">
        <v>4</v>
      </c>
      <c r="BH27" s="31">
        <v>1</v>
      </c>
      <c r="BI27" s="31">
        <v>5</v>
      </c>
      <c r="BJ27" s="31">
        <v>5</v>
      </c>
      <c r="BK27" s="31">
        <v>5</v>
      </c>
      <c r="BL27" s="31">
        <v>1</v>
      </c>
      <c r="BM27" s="31">
        <v>1</v>
      </c>
      <c r="BN27" s="31">
        <v>5</v>
      </c>
      <c r="BO27" s="31">
        <v>5</v>
      </c>
      <c r="BP27" s="31">
        <v>1</v>
      </c>
      <c r="BQ27" s="31">
        <v>5</v>
      </c>
      <c r="BR27" s="31">
        <v>1</v>
      </c>
      <c r="BS27" s="31">
        <v>5</v>
      </c>
      <c r="BT27" s="31">
        <v>1</v>
      </c>
      <c r="BU27" s="31">
        <v>1</v>
      </c>
      <c r="BV27" s="31">
        <v>6</v>
      </c>
      <c r="BW27" s="31">
        <v>5</v>
      </c>
      <c r="BX27" s="31">
        <v>5</v>
      </c>
      <c r="BY27" s="31">
        <v>1</v>
      </c>
      <c r="BZ27" s="31">
        <v>1</v>
      </c>
      <c r="CA27" s="31">
        <v>1</v>
      </c>
      <c r="CB27" s="31">
        <v>5</v>
      </c>
      <c r="CC27" s="31">
        <v>6</v>
      </c>
      <c r="CD27" s="31">
        <v>1</v>
      </c>
      <c r="CE27" s="31">
        <v>1</v>
      </c>
      <c r="CF27" s="31">
        <v>5</v>
      </c>
      <c r="CG27" s="31">
        <v>5</v>
      </c>
      <c r="CH27" s="31">
        <v>5</v>
      </c>
      <c r="CI27" s="31">
        <v>1</v>
      </c>
      <c r="CJ27" s="31">
        <v>1</v>
      </c>
      <c r="CK27" s="31">
        <v>5</v>
      </c>
      <c r="CL27" s="31">
        <v>1</v>
      </c>
      <c r="CM27" s="31">
        <v>5</v>
      </c>
      <c r="CN27" s="31">
        <v>5</v>
      </c>
      <c r="CO27" s="31">
        <v>1</v>
      </c>
      <c r="CP27" s="31">
        <v>1</v>
      </c>
      <c r="CQ27" s="31">
        <v>5</v>
      </c>
      <c r="CR27" s="31">
        <v>32733</v>
      </c>
      <c r="CX27">
        <f t="shared" si="9"/>
        <v>2</v>
      </c>
      <c r="CY27">
        <f t="shared" si="63"/>
        <v>2</v>
      </c>
      <c r="CZ27">
        <f t="shared" si="64"/>
        <v>3</v>
      </c>
      <c r="DA27">
        <f t="shared" si="65"/>
        <v>4</v>
      </c>
      <c r="DB27">
        <f t="shared" si="66"/>
        <v>7</v>
      </c>
      <c r="DC27">
        <f t="shared" si="67"/>
        <v>3</v>
      </c>
      <c r="DD27">
        <f t="shared" si="68"/>
        <v>7</v>
      </c>
      <c r="DE27">
        <f t="shared" si="69"/>
        <v>3</v>
      </c>
      <c r="DF27">
        <f t="shared" si="70"/>
        <v>2</v>
      </c>
      <c r="DG27">
        <f t="shared" si="71"/>
        <v>7</v>
      </c>
      <c r="DH27">
        <f t="shared" si="72"/>
        <v>7</v>
      </c>
      <c r="DI27">
        <f t="shared" si="73"/>
        <v>3</v>
      </c>
      <c r="DJ27">
        <f t="shared" si="13"/>
        <v>7</v>
      </c>
      <c r="DK27">
        <f t="shared" si="14"/>
        <v>7</v>
      </c>
      <c r="DL27">
        <f t="shared" si="15"/>
        <v>7</v>
      </c>
      <c r="DM27">
        <f t="shared" si="16"/>
        <v>7</v>
      </c>
      <c r="DN27">
        <f t="shared" si="17"/>
        <v>7</v>
      </c>
      <c r="DO27">
        <f t="shared" si="18"/>
        <v>4</v>
      </c>
      <c r="DP27">
        <f t="shared" si="19"/>
        <v>3</v>
      </c>
      <c r="DQ27">
        <f t="shared" si="20"/>
        <v>2</v>
      </c>
      <c r="DR27">
        <f t="shared" si="21"/>
        <v>2</v>
      </c>
      <c r="DS27">
        <f t="shared" si="22"/>
        <v>2</v>
      </c>
      <c r="DT27">
        <f t="shared" si="23"/>
        <v>4</v>
      </c>
      <c r="DU27">
        <f t="shared" si="24"/>
        <v>7</v>
      </c>
      <c r="DV27">
        <f t="shared" si="25"/>
        <v>3</v>
      </c>
      <c r="DW27">
        <f t="shared" si="26"/>
        <v>7</v>
      </c>
      <c r="DX27">
        <f t="shared" si="27"/>
        <v>7</v>
      </c>
      <c r="DY27">
        <f t="shared" si="28"/>
        <v>4</v>
      </c>
      <c r="DZ27">
        <f t="shared" si="29"/>
        <v>5</v>
      </c>
      <c r="EA27">
        <f t="shared" si="30"/>
        <v>7</v>
      </c>
      <c r="EB27">
        <f t="shared" si="31"/>
        <v>4</v>
      </c>
      <c r="EC27">
        <f t="shared" si="32"/>
        <v>7</v>
      </c>
      <c r="ED27">
        <f t="shared" si="33"/>
        <v>7</v>
      </c>
      <c r="EE27">
        <f t="shared" si="34"/>
        <v>7</v>
      </c>
      <c r="EF27">
        <f t="shared" si="35"/>
        <v>2</v>
      </c>
      <c r="EG27">
        <f t="shared" si="36"/>
        <v>7</v>
      </c>
      <c r="EH27">
        <f t="shared" si="37"/>
        <v>3</v>
      </c>
      <c r="EI27">
        <f t="shared" si="38"/>
        <v>7</v>
      </c>
      <c r="EJ27">
        <f t="shared" si="39"/>
        <v>7</v>
      </c>
      <c r="EK27">
        <f t="shared" si="40"/>
        <v>7</v>
      </c>
      <c r="EL27">
        <f t="shared" si="41"/>
        <v>7</v>
      </c>
      <c r="EM27">
        <f t="shared" si="42"/>
        <v>7</v>
      </c>
      <c r="EN27">
        <f t="shared" si="43"/>
        <v>7</v>
      </c>
      <c r="EO27">
        <f t="shared" si="44"/>
        <v>7</v>
      </c>
      <c r="EP27">
        <f t="shared" si="45"/>
        <v>2</v>
      </c>
      <c r="EQ27">
        <f t="shared" si="46"/>
        <v>3</v>
      </c>
      <c r="ER27">
        <f t="shared" si="47"/>
        <v>3</v>
      </c>
      <c r="ES27">
        <f t="shared" si="48"/>
        <v>3</v>
      </c>
      <c r="ET27">
        <f t="shared" si="49"/>
        <v>7</v>
      </c>
      <c r="EU27">
        <f t="shared" si="50"/>
        <v>7</v>
      </c>
      <c r="EV27">
        <f t="shared" si="51"/>
        <v>7</v>
      </c>
      <c r="EW27">
        <f t="shared" si="52"/>
        <v>4</v>
      </c>
      <c r="EX27">
        <f t="shared" si="53"/>
        <v>7</v>
      </c>
      <c r="EY27">
        <f t="shared" si="54"/>
        <v>3</v>
      </c>
      <c r="EZ27">
        <f t="shared" si="55"/>
        <v>4</v>
      </c>
      <c r="FA27">
        <f t="shared" si="56"/>
        <v>3</v>
      </c>
      <c r="FB27">
        <f t="shared" si="57"/>
        <v>3</v>
      </c>
      <c r="FC27">
        <f t="shared" si="58"/>
        <v>4</v>
      </c>
      <c r="FD27">
        <f t="shared" si="59"/>
        <v>7</v>
      </c>
      <c r="FE27">
        <f t="shared" si="60"/>
        <v>3</v>
      </c>
      <c r="FF27">
        <f t="shared" si="61"/>
        <v>3</v>
      </c>
      <c r="FG27">
        <f t="shared" si="62"/>
        <v>3</v>
      </c>
      <c r="FH27">
        <f t="shared" si="10"/>
        <v>7</v>
      </c>
      <c r="FI27">
        <f t="shared" si="96"/>
        <v>7</v>
      </c>
      <c r="FJ27">
        <f t="shared" si="97"/>
        <v>3</v>
      </c>
      <c r="FK27">
        <f t="shared" si="98"/>
        <v>3</v>
      </c>
      <c r="FL27">
        <f t="shared" si="99"/>
        <v>7</v>
      </c>
      <c r="FM27">
        <f t="shared" si="100"/>
        <v>3</v>
      </c>
      <c r="FN27">
        <f t="shared" si="101"/>
        <v>7</v>
      </c>
      <c r="FO27">
        <f t="shared" si="102"/>
        <v>3</v>
      </c>
      <c r="FP27">
        <f t="shared" si="103"/>
        <v>7</v>
      </c>
      <c r="FQ27">
        <f t="shared" si="104"/>
        <v>7</v>
      </c>
      <c r="FR27">
        <f t="shared" si="74"/>
        <v>2</v>
      </c>
      <c r="FS27">
        <f t="shared" si="75"/>
        <v>3</v>
      </c>
      <c r="FT27">
        <f t="shared" si="76"/>
        <v>3</v>
      </c>
      <c r="FU27">
        <f t="shared" si="77"/>
        <v>7</v>
      </c>
      <c r="FV27">
        <f t="shared" si="78"/>
        <v>7</v>
      </c>
      <c r="FW27">
        <f t="shared" si="79"/>
        <v>7</v>
      </c>
      <c r="FX27">
        <f t="shared" si="80"/>
        <v>3</v>
      </c>
      <c r="FY27">
        <f t="shared" si="81"/>
        <v>2</v>
      </c>
      <c r="FZ27">
        <f t="shared" si="82"/>
        <v>7</v>
      </c>
      <c r="GA27">
        <f t="shared" si="83"/>
        <v>7</v>
      </c>
      <c r="GB27">
        <f t="shared" si="84"/>
        <v>3</v>
      </c>
      <c r="GC27">
        <f t="shared" si="85"/>
        <v>3</v>
      </c>
      <c r="GD27">
        <f t="shared" si="86"/>
        <v>3</v>
      </c>
      <c r="GE27">
        <f t="shared" si="87"/>
        <v>7</v>
      </c>
      <c r="GF27">
        <f t="shared" si="88"/>
        <v>7</v>
      </c>
      <c r="GG27">
        <f t="shared" si="89"/>
        <v>3</v>
      </c>
      <c r="GH27">
        <f t="shared" si="90"/>
        <v>7</v>
      </c>
      <c r="GI27">
        <f t="shared" si="91"/>
        <v>3</v>
      </c>
      <c r="GJ27">
        <f t="shared" si="92"/>
        <v>3</v>
      </c>
      <c r="GK27">
        <f t="shared" si="93"/>
        <v>7</v>
      </c>
      <c r="GL27">
        <f t="shared" si="94"/>
        <v>7</v>
      </c>
      <c r="GM27">
        <f t="shared" si="95"/>
        <v>3</v>
      </c>
      <c r="GN27">
        <f t="shared" si="12"/>
        <v>32733</v>
      </c>
    </row>
    <row r="28" spans="1:196" ht="15" thickBot="1" x14ac:dyDescent="0.35">
      <c r="A28" s="30" t="s">
        <v>402</v>
      </c>
      <c r="B28" s="31">
        <v>3</v>
      </c>
      <c r="C28" s="31">
        <v>6</v>
      </c>
      <c r="D28" s="31">
        <v>6</v>
      </c>
      <c r="E28" s="31">
        <v>3</v>
      </c>
      <c r="F28" s="31">
        <v>1</v>
      </c>
      <c r="G28" s="31">
        <v>5</v>
      </c>
      <c r="H28" s="31">
        <v>1</v>
      </c>
      <c r="I28" s="31">
        <v>6</v>
      </c>
      <c r="J28" s="31">
        <v>6</v>
      </c>
      <c r="K28" s="31">
        <v>1</v>
      </c>
      <c r="L28" s="31">
        <v>1</v>
      </c>
      <c r="M28" s="31">
        <v>1</v>
      </c>
      <c r="N28" s="31">
        <v>1</v>
      </c>
      <c r="O28" s="31">
        <v>3</v>
      </c>
      <c r="P28" s="31">
        <v>1</v>
      </c>
      <c r="Q28" s="31">
        <v>1</v>
      </c>
      <c r="R28" s="31">
        <v>1</v>
      </c>
      <c r="S28" s="31">
        <v>1</v>
      </c>
      <c r="T28" s="31">
        <v>5</v>
      </c>
      <c r="U28" s="31">
        <v>6</v>
      </c>
      <c r="V28" s="31">
        <v>6</v>
      </c>
      <c r="W28" s="31">
        <v>6</v>
      </c>
      <c r="X28" s="31">
        <v>6</v>
      </c>
      <c r="Y28" s="31">
        <v>6</v>
      </c>
      <c r="Z28" s="31">
        <v>6</v>
      </c>
      <c r="AA28" s="31">
        <v>1</v>
      </c>
      <c r="AB28" s="31">
        <v>1</v>
      </c>
      <c r="AC28" s="31">
        <v>3</v>
      </c>
      <c r="AD28" s="31">
        <v>1</v>
      </c>
      <c r="AE28" s="31">
        <v>1</v>
      </c>
      <c r="AF28" s="31">
        <v>3</v>
      </c>
      <c r="AG28" s="31">
        <v>1</v>
      </c>
      <c r="AH28" s="31">
        <v>1</v>
      </c>
      <c r="AI28" s="31">
        <v>1</v>
      </c>
      <c r="AJ28" s="31">
        <v>6</v>
      </c>
      <c r="AK28" s="31">
        <v>2</v>
      </c>
      <c r="AL28" s="31">
        <v>1</v>
      </c>
      <c r="AM28" s="31">
        <v>1</v>
      </c>
      <c r="AN28" s="31">
        <v>1</v>
      </c>
      <c r="AO28" s="31">
        <v>1</v>
      </c>
      <c r="AP28" s="31">
        <v>1</v>
      </c>
      <c r="AQ28" s="31">
        <v>1</v>
      </c>
      <c r="AR28" s="31">
        <v>1</v>
      </c>
      <c r="AS28" s="31">
        <v>3</v>
      </c>
      <c r="AT28" s="31">
        <v>1</v>
      </c>
      <c r="AU28" s="31">
        <v>1</v>
      </c>
      <c r="AV28" s="31">
        <v>1</v>
      </c>
      <c r="AW28" s="31">
        <v>3</v>
      </c>
      <c r="AX28" s="31">
        <v>5</v>
      </c>
      <c r="AY28" s="31">
        <v>1</v>
      </c>
      <c r="AZ28" s="31">
        <v>3</v>
      </c>
      <c r="BA28" s="31">
        <v>1</v>
      </c>
      <c r="BB28" s="31">
        <v>1</v>
      </c>
      <c r="BC28" s="31">
        <v>5</v>
      </c>
      <c r="BD28" s="31">
        <v>1</v>
      </c>
      <c r="BE28" s="31">
        <v>6</v>
      </c>
      <c r="BF28" s="31">
        <v>6</v>
      </c>
      <c r="BG28" s="31">
        <v>1</v>
      </c>
      <c r="BH28" s="31">
        <v>1</v>
      </c>
      <c r="BI28" s="31">
        <v>6</v>
      </c>
      <c r="BJ28" s="31">
        <v>6</v>
      </c>
      <c r="BK28" s="31">
        <v>1</v>
      </c>
      <c r="BL28" s="31">
        <v>1</v>
      </c>
      <c r="BM28" s="31">
        <v>6</v>
      </c>
      <c r="BN28" s="31">
        <v>1</v>
      </c>
      <c r="BO28" s="31">
        <v>1</v>
      </c>
      <c r="BP28" s="31">
        <v>1</v>
      </c>
      <c r="BQ28" s="31">
        <v>1</v>
      </c>
      <c r="BR28" s="31">
        <v>1</v>
      </c>
      <c r="BS28" s="31">
        <v>5</v>
      </c>
      <c r="BT28" s="31">
        <v>1</v>
      </c>
      <c r="BU28" s="31">
        <v>1</v>
      </c>
      <c r="BV28" s="31">
        <v>1</v>
      </c>
      <c r="BW28" s="31">
        <v>3</v>
      </c>
      <c r="BX28" s="31">
        <v>1</v>
      </c>
      <c r="BY28" s="31">
        <v>1</v>
      </c>
      <c r="BZ28" s="31">
        <v>1</v>
      </c>
      <c r="CA28" s="31">
        <v>1</v>
      </c>
      <c r="CB28" s="31">
        <v>3</v>
      </c>
      <c r="CC28" s="31">
        <v>6</v>
      </c>
      <c r="CD28" s="31">
        <v>6</v>
      </c>
      <c r="CE28" s="31">
        <v>1</v>
      </c>
      <c r="CF28" s="31">
        <v>6</v>
      </c>
      <c r="CG28" s="31">
        <v>1</v>
      </c>
      <c r="CH28" s="31">
        <v>3</v>
      </c>
      <c r="CI28" s="31">
        <v>1</v>
      </c>
      <c r="CJ28" s="31">
        <v>1</v>
      </c>
      <c r="CK28" s="31">
        <v>1</v>
      </c>
      <c r="CL28" s="31">
        <v>6</v>
      </c>
      <c r="CM28" s="31">
        <v>5</v>
      </c>
      <c r="CN28" s="31">
        <v>1</v>
      </c>
      <c r="CO28" s="31">
        <v>1</v>
      </c>
      <c r="CP28" s="31">
        <v>1</v>
      </c>
      <c r="CQ28" s="31">
        <v>5</v>
      </c>
      <c r="CR28" s="31">
        <v>20666</v>
      </c>
      <c r="CX28">
        <f t="shared" si="9"/>
        <v>5</v>
      </c>
      <c r="CY28">
        <f t="shared" si="63"/>
        <v>2</v>
      </c>
      <c r="CZ28">
        <f t="shared" si="64"/>
        <v>2</v>
      </c>
      <c r="DA28">
        <f t="shared" si="65"/>
        <v>5</v>
      </c>
      <c r="DB28">
        <f t="shared" si="66"/>
        <v>7</v>
      </c>
      <c r="DC28">
        <f t="shared" si="67"/>
        <v>3</v>
      </c>
      <c r="DD28">
        <f t="shared" si="68"/>
        <v>7</v>
      </c>
      <c r="DE28">
        <f t="shared" si="69"/>
        <v>2</v>
      </c>
      <c r="DF28">
        <f t="shared" si="70"/>
        <v>2</v>
      </c>
      <c r="DG28">
        <f t="shared" si="71"/>
        <v>7</v>
      </c>
      <c r="DH28">
        <f t="shared" si="72"/>
        <v>7</v>
      </c>
      <c r="DI28">
        <f t="shared" si="73"/>
        <v>7</v>
      </c>
      <c r="DJ28">
        <f t="shared" si="13"/>
        <v>7</v>
      </c>
      <c r="DK28">
        <f t="shared" si="14"/>
        <v>5</v>
      </c>
      <c r="DL28">
        <f t="shared" si="15"/>
        <v>7</v>
      </c>
      <c r="DM28">
        <f t="shared" si="16"/>
        <v>7</v>
      </c>
      <c r="DN28">
        <f t="shared" si="17"/>
        <v>7</v>
      </c>
      <c r="DO28">
        <f t="shared" si="18"/>
        <v>7</v>
      </c>
      <c r="DP28">
        <f t="shared" si="19"/>
        <v>3</v>
      </c>
      <c r="DQ28">
        <f t="shared" si="20"/>
        <v>2</v>
      </c>
      <c r="DR28">
        <f t="shared" si="21"/>
        <v>2</v>
      </c>
      <c r="DS28">
        <f t="shared" si="22"/>
        <v>2</v>
      </c>
      <c r="DT28">
        <f t="shared" si="23"/>
        <v>2</v>
      </c>
      <c r="DU28">
        <f t="shared" si="24"/>
        <v>2</v>
      </c>
      <c r="DV28">
        <f t="shared" si="25"/>
        <v>2</v>
      </c>
      <c r="DW28">
        <f t="shared" si="26"/>
        <v>7</v>
      </c>
      <c r="DX28">
        <f t="shared" si="27"/>
        <v>7</v>
      </c>
      <c r="DY28">
        <f t="shared" si="28"/>
        <v>5</v>
      </c>
      <c r="DZ28">
        <f t="shared" si="29"/>
        <v>7</v>
      </c>
      <c r="EA28">
        <f t="shared" si="30"/>
        <v>7</v>
      </c>
      <c r="EB28">
        <f t="shared" si="31"/>
        <v>5</v>
      </c>
      <c r="EC28">
        <f t="shared" si="32"/>
        <v>7</v>
      </c>
      <c r="ED28">
        <f t="shared" si="33"/>
        <v>7</v>
      </c>
      <c r="EE28">
        <f t="shared" si="34"/>
        <v>7</v>
      </c>
      <c r="EF28">
        <f t="shared" si="35"/>
        <v>2</v>
      </c>
      <c r="EG28">
        <f t="shared" si="36"/>
        <v>6</v>
      </c>
      <c r="EH28">
        <f t="shared" si="37"/>
        <v>7</v>
      </c>
      <c r="EI28">
        <f t="shared" si="38"/>
        <v>7</v>
      </c>
      <c r="EJ28">
        <f t="shared" si="39"/>
        <v>7</v>
      </c>
      <c r="EK28">
        <f t="shared" si="40"/>
        <v>7</v>
      </c>
      <c r="EL28">
        <f t="shared" si="41"/>
        <v>7</v>
      </c>
      <c r="EM28">
        <f t="shared" si="42"/>
        <v>7</v>
      </c>
      <c r="EN28">
        <f t="shared" si="43"/>
        <v>7</v>
      </c>
      <c r="EO28">
        <f t="shared" si="44"/>
        <v>5</v>
      </c>
      <c r="EP28">
        <f t="shared" si="45"/>
        <v>7</v>
      </c>
      <c r="EQ28">
        <f t="shared" si="46"/>
        <v>7</v>
      </c>
      <c r="ER28">
        <f t="shared" si="47"/>
        <v>7</v>
      </c>
      <c r="ES28">
        <f t="shared" si="48"/>
        <v>5</v>
      </c>
      <c r="ET28">
        <f t="shared" si="49"/>
        <v>3</v>
      </c>
      <c r="EU28">
        <f t="shared" si="50"/>
        <v>7</v>
      </c>
      <c r="EV28">
        <f t="shared" si="51"/>
        <v>5</v>
      </c>
      <c r="EW28">
        <f t="shared" si="52"/>
        <v>7</v>
      </c>
      <c r="EX28">
        <f t="shared" si="53"/>
        <v>7</v>
      </c>
      <c r="EY28">
        <f t="shared" si="54"/>
        <v>3</v>
      </c>
      <c r="EZ28">
        <f t="shared" si="55"/>
        <v>7</v>
      </c>
      <c r="FA28">
        <f t="shared" si="56"/>
        <v>2</v>
      </c>
      <c r="FB28">
        <f t="shared" si="57"/>
        <v>2</v>
      </c>
      <c r="FC28">
        <f t="shared" si="58"/>
        <v>7</v>
      </c>
      <c r="FD28">
        <f t="shared" si="59"/>
        <v>7</v>
      </c>
      <c r="FE28">
        <f t="shared" si="60"/>
        <v>2</v>
      </c>
      <c r="FF28">
        <f t="shared" si="61"/>
        <v>2</v>
      </c>
      <c r="FG28">
        <f t="shared" si="62"/>
        <v>7</v>
      </c>
      <c r="FH28">
        <f t="shared" si="10"/>
        <v>7</v>
      </c>
      <c r="FI28">
        <f t="shared" si="96"/>
        <v>2</v>
      </c>
      <c r="FJ28">
        <f t="shared" si="97"/>
        <v>7</v>
      </c>
      <c r="FK28">
        <f t="shared" si="98"/>
        <v>7</v>
      </c>
      <c r="FL28">
        <f t="shared" si="99"/>
        <v>7</v>
      </c>
      <c r="FM28">
        <f t="shared" si="100"/>
        <v>7</v>
      </c>
      <c r="FN28">
        <f t="shared" si="101"/>
        <v>7</v>
      </c>
      <c r="FO28">
        <f t="shared" si="102"/>
        <v>3</v>
      </c>
      <c r="FP28">
        <f t="shared" si="103"/>
        <v>7</v>
      </c>
      <c r="FQ28">
        <f t="shared" si="104"/>
        <v>7</v>
      </c>
      <c r="FR28">
        <f t="shared" si="74"/>
        <v>7</v>
      </c>
      <c r="FS28">
        <f t="shared" si="75"/>
        <v>5</v>
      </c>
      <c r="FT28">
        <f t="shared" si="76"/>
        <v>7</v>
      </c>
      <c r="FU28">
        <f t="shared" si="77"/>
        <v>7</v>
      </c>
      <c r="FV28">
        <f t="shared" si="78"/>
        <v>7</v>
      </c>
      <c r="FW28">
        <f t="shared" si="79"/>
        <v>7</v>
      </c>
      <c r="FX28">
        <f t="shared" si="80"/>
        <v>5</v>
      </c>
      <c r="FY28">
        <f t="shared" si="81"/>
        <v>2</v>
      </c>
      <c r="FZ28">
        <f t="shared" si="82"/>
        <v>2</v>
      </c>
      <c r="GA28">
        <f t="shared" si="83"/>
        <v>7</v>
      </c>
      <c r="GB28">
        <f t="shared" si="84"/>
        <v>2</v>
      </c>
      <c r="GC28">
        <f t="shared" si="85"/>
        <v>7</v>
      </c>
      <c r="GD28">
        <f t="shared" si="86"/>
        <v>5</v>
      </c>
      <c r="GE28">
        <f t="shared" si="87"/>
        <v>7</v>
      </c>
      <c r="GF28">
        <f t="shared" si="88"/>
        <v>7</v>
      </c>
      <c r="GG28">
        <f t="shared" si="89"/>
        <v>7</v>
      </c>
      <c r="GH28">
        <f t="shared" si="90"/>
        <v>2</v>
      </c>
      <c r="GI28">
        <f t="shared" si="91"/>
        <v>3</v>
      </c>
      <c r="GJ28">
        <f t="shared" si="92"/>
        <v>7</v>
      </c>
      <c r="GK28">
        <f t="shared" si="93"/>
        <v>7</v>
      </c>
      <c r="GL28">
        <f t="shared" si="94"/>
        <v>7</v>
      </c>
      <c r="GM28">
        <f t="shared" si="95"/>
        <v>3</v>
      </c>
      <c r="GN28">
        <f t="shared" si="12"/>
        <v>20666</v>
      </c>
    </row>
    <row r="29" spans="1:196" ht="15" thickBot="1" x14ac:dyDescent="0.35">
      <c r="A29" s="30" t="s">
        <v>403</v>
      </c>
      <c r="B29" s="31">
        <v>5</v>
      </c>
      <c r="C29" s="31">
        <v>6</v>
      </c>
      <c r="D29" s="31">
        <v>6</v>
      </c>
      <c r="E29" s="31">
        <v>3</v>
      </c>
      <c r="F29" s="31">
        <v>1</v>
      </c>
      <c r="G29" s="31">
        <v>1</v>
      </c>
      <c r="H29" s="31">
        <v>1</v>
      </c>
      <c r="I29" s="31">
        <v>6</v>
      </c>
      <c r="J29" s="31">
        <v>6</v>
      </c>
      <c r="K29" s="31">
        <v>1</v>
      </c>
      <c r="L29" s="31">
        <v>5</v>
      </c>
      <c r="M29" s="31">
        <v>1</v>
      </c>
      <c r="N29" s="31">
        <v>1</v>
      </c>
      <c r="O29" s="31">
        <v>4</v>
      </c>
      <c r="P29" s="31">
        <v>1</v>
      </c>
      <c r="Q29" s="31">
        <v>1</v>
      </c>
      <c r="R29" s="31">
        <v>5</v>
      </c>
      <c r="S29" s="31">
        <v>1</v>
      </c>
      <c r="T29" s="31">
        <v>5</v>
      </c>
      <c r="U29" s="31">
        <v>6</v>
      </c>
      <c r="V29" s="31">
        <v>6</v>
      </c>
      <c r="W29" s="31">
        <v>6</v>
      </c>
      <c r="X29" s="31">
        <v>6</v>
      </c>
      <c r="Y29" s="31">
        <v>6</v>
      </c>
      <c r="Z29" s="31">
        <v>6</v>
      </c>
      <c r="AA29" s="31">
        <v>1</v>
      </c>
      <c r="AB29" s="31">
        <v>1</v>
      </c>
      <c r="AC29" s="31">
        <v>1</v>
      </c>
      <c r="AD29" s="31">
        <v>1</v>
      </c>
      <c r="AE29" s="31">
        <v>1</v>
      </c>
      <c r="AF29" s="31">
        <v>1</v>
      </c>
      <c r="AG29" s="31">
        <v>1</v>
      </c>
      <c r="AH29" s="31">
        <v>1</v>
      </c>
      <c r="AI29" s="31">
        <v>1</v>
      </c>
      <c r="AJ29" s="31">
        <v>1</v>
      </c>
      <c r="AK29" s="31">
        <v>1</v>
      </c>
      <c r="AL29" s="31">
        <v>3</v>
      </c>
      <c r="AM29" s="31">
        <v>3</v>
      </c>
      <c r="AN29" s="31">
        <v>1</v>
      </c>
      <c r="AO29" s="31">
        <v>1</v>
      </c>
      <c r="AP29" s="31">
        <v>3</v>
      </c>
      <c r="AQ29" s="31">
        <v>1</v>
      </c>
      <c r="AR29" s="31">
        <v>1</v>
      </c>
      <c r="AS29" s="31">
        <v>1</v>
      </c>
      <c r="AT29" s="31">
        <v>6</v>
      </c>
      <c r="AU29" s="31">
        <v>1</v>
      </c>
      <c r="AV29" s="31">
        <v>1</v>
      </c>
      <c r="AW29" s="31">
        <v>3</v>
      </c>
      <c r="AX29" s="31">
        <v>5</v>
      </c>
      <c r="AY29" s="31">
        <v>1</v>
      </c>
      <c r="AZ29" s="31">
        <v>1</v>
      </c>
      <c r="BA29" s="31">
        <v>3</v>
      </c>
      <c r="BB29" s="31">
        <v>1</v>
      </c>
      <c r="BC29" s="31">
        <v>5</v>
      </c>
      <c r="BD29" s="31">
        <v>1</v>
      </c>
      <c r="BE29" s="31">
        <v>6</v>
      </c>
      <c r="BF29" s="31">
        <v>6</v>
      </c>
      <c r="BG29" s="31">
        <v>1</v>
      </c>
      <c r="BH29" s="31">
        <v>1</v>
      </c>
      <c r="BI29" s="31">
        <v>6</v>
      </c>
      <c r="BJ29" s="31">
        <v>6</v>
      </c>
      <c r="BK29" s="31">
        <v>1</v>
      </c>
      <c r="BL29" s="31">
        <v>5</v>
      </c>
      <c r="BM29" s="31">
        <v>5</v>
      </c>
      <c r="BN29" s="31">
        <v>1</v>
      </c>
      <c r="BO29" s="31">
        <v>5</v>
      </c>
      <c r="BP29" s="31">
        <v>1</v>
      </c>
      <c r="BQ29" s="31">
        <v>1</v>
      </c>
      <c r="BR29" s="31">
        <v>1</v>
      </c>
      <c r="BS29" s="31">
        <v>5</v>
      </c>
      <c r="BT29" s="31">
        <v>3</v>
      </c>
      <c r="BU29" s="31">
        <v>1</v>
      </c>
      <c r="BV29" s="31">
        <v>5</v>
      </c>
      <c r="BW29" s="31">
        <v>1</v>
      </c>
      <c r="BX29" s="31">
        <v>5</v>
      </c>
      <c r="BY29" s="31">
        <v>1</v>
      </c>
      <c r="BZ29" s="31">
        <v>1</v>
      </c>
      <c r="CA29" s="31">
        <v>1</v>
      </c>
      <c r="CB29" s="31">
        <v>1</v>
      </c>
      <c r="CC29" s="31">
        <v>6</v>
      </c>
      <c r="CD29" s="31">
        <v>6</v>
      </c>
      <c r="CE29" s="31">
        <v>1</v>
      </c>
      <c r="CF29" s="31">
        <v>6</v>
      </c>
      <c r="CG29" s="31">
        <v>1</v>
      </c>
      <c r="CH29" s="31">
        <v>1</v>
      </c>
      <c r="CI29" s="31">
        <v>5</v>
      </c>
      <c r="CJ29" s="31">
        <v>1</v>
      </c>
      <c r="CK29" s="31">
        <v>5</v>
      </c>
      <c r="CL29" s="31">
        <v>1</v>
      </c>
      <c r="CM29" s="31">
        <v>5</v>
      </c>
      <c r="CN29" s="31">
        <v>5</v>
      </c>
      <c r="CO29" s="31">
        <v>1</v>
      </c>
      <c r="CP29" s="31">
        <v>1</v>
      </c>
      <c r="CQ29" s="31">
        <v>5</v>
      </c>
      <c r="CR29" s="31">
        <v>18966</v>
      </c>
      <c r="CX29">
        <f t="shared" si="9"/>
        <v>3</v>
      </c>
      <c r="CY29">
        <f t="shared" si="63"/>
        <v>2</v>
      </c>
      <c r="CZ29">
        <f t="shared" si="64"/>
        <v>2</v>
      </c>
      <c r="DA29">
        <f t="shared" si="65"/>
        <v>5</v>
      </c>
      <c r="DB29">
        <f t="shared" si="66"/>
        <v>7</v>
      </c>
      <c r="DC29">
        <f t="shared" si="67"/>
        <v>7</v>
      </c>
      <c r="DD29">
        <f t="shared" si="68"/>
        <v>7</v>
      </c>
      <c r="DE29">
        <f t="shared" si="69"/>
        <v>2</v>
      </c>
      <c r="DF29">
        <f t="shared" si="70"/>
        <v>2</v>
      </c>
      <c r="DG29">
        <f t="shared" si="71"/>
        <v>7</v>
      </c>
      <c r="DH29">
        <f t="shared" si="72"/>
        <v>3</v>
      </c>
      <c r="DI29">
        <f t="shared" si="73"/>
        <v>7</v>
      </c>
      <c r="DJ29">
        <f t="shared" si="13"/>
        <v>7</v>
      </c>
      <c r="DK29">
        <f t="shared" si="14"/>
        <v>4</v>
      </c>
      <c r="DL29">
        <f t="shared" si="15"/>
        <v>7</v>
      </c>
      <c r="DM29">
        <f t="shared" si="16"/>
        <v>7</v>
      </c>
      <c r="DN29">
        <f t="shared" si="17"/>
        <v>3</v>
      </c>
      <c r="DO29">
        <f t="shared" si="18"/>
        <v>7</v>
      </c>
      <c r="DP29">
        <f t="shared" si="19"/>
        <v>3</v>
      </c>
      <c r="DQ29">
        <f t="shared" si="20"/>
        <v>2</v>
      </c>
      <c r="DR29">
        <f t="shared" si="21"/>
        <v>2</v>
      </c>
      <c r="DS29">
        <f t="shared" si="22"/>
        <v>2</v>
      </c>
      <c r="DT29">
        <f t="shared" si="23"/>
        <v>2</v>
      </c>
      <c r="DU29">
        <f t="shared" si="24"/>
        <v>2</v>
      </c>
      <c r="DV29">
        <f t="shared" si="25"/>
        <v>2</v>
      </c>
      <c r="DW29">
        <f t="shared" si="26"/>
        <v>7</v>
      </c>
      <c r="DX29">
        <f t="shared" si="27"/>
        <v>7</v>
      </c>
      <c r="DY29">
        <f t="shared" si="28"/>
        <v>7</v>
      </c>
      <c r="DZ29">
        <f t="shared" si="29"/>
        <v>7</v>
      </c>
      <c r="EA29">
        <f t="shared" si="30"/>
        <v>7</v>
      </c>
      <c r="EB29">
        <f t="shared" si="31"/>
        <v>7</v>
      </c>
      <c r="EC29">
        <f t="shared" si="32"/>
        <v>7</v>
      </c>
      <c r="ED29">
        <f t="shared" si="33"/>
        <v>7</v>
      </c>
      <c r="EE29">
        <f t="shared" si="34"/>
        <v>7</v>
      </c>
      <c r="EF29">
        <f t="shared" si="35"/>
        <v>7</v>
      </c>
      <c r="EG29">
        <f t="shared" si="36"/>
        <v>7</v>
      </c>
      <c r="EH29">
        <f t="shared" si="37"/>
        <v>5</v>
      </c>
      <c r="EI29">
        <f t="shared" si="38"/>
        <v>5</v>
      </c>
      <c r="EJ29">
        <f t="shared" si="39"/>
        <v>7</v>
      </c>
      <c r="EK29">
        <f t="shared" si="40"/>
        <v>7</v>
      </c>
      <c r="EL29">
        <f t="shared" si="41"/>
        <v>5</v>
      </c>
      <c r="EM29">
        <f t="shared" si="42"/>
        <v>7</v>
      </c>
      <c r="EN29">
        <f t="shared" si="43"/>
        <v>7</v>
      </c>
      <c r="EO29">
        <f t="shared" si="44"/>
        <v>7</v>
      </c>
      <c r="EP29">
        <f t="shared" si="45"/>
        <v>2</v>
      </c>
      <c r="EQ29">
        <f t="shared" si="46"/>
        <v>7</v>
      </c>
      <c r="ER29">
        <f t="shared" si="47"/>
        <v>7</v>
      </c>
      <c r="ES29">
        <f t="shared" si="48"/>
        <v>5</v>
      </c>
      <c r="ET29">
        <f t="shared" si="49"/>
        <v>3</v>
      </c>
      <c r="EU29">
        <f t="shared" si="50"/>
        <v>7</v>
      </c>
      <c r="EV29">
        <f t="shared" si="51"/>
        <v>7</v>
      </c>
      <c r="EW29">
        <f t="shared" si="52"/>
        <v>5</v>
      </c>
      <c r="EX29">
        <f t="shared" si="53"/>
        <v>7</v>
      </c>
      <c r="EY29">
        <f t="shared" si="54"/>
        <v>3</v>
      </c>
      <c r="EZ29">
        <f t="shared" si="55"/>
        <v>7</v>
      </c>
      <c r="FA29">
        <f t="shared" si="56"/>
        <v>2</v>
      </c>
      <c r="FB29">
        <f t="shared" si="57"/>
        <v>2</v>
      </c>
      <c r="FC29">
        <f t="shared" si="58"/>
        <v>7</v>
      </c>
      <c r="FD29">
        <f t="shared" si="59"/>
        <v>7</v>
      </c>
      <c r="FE29">
        <f t="shared" si="60"/>
        <v>2</v>
      </c>
      <c r="FF29">
        <f t="shared" si="61"/>
        <v>2</v>
      </c>
      <c r="FG29">
        <f t="shared" si="62"/>
        <v>7</v>
      </c>
      <c r="FH29">
        <f t="shared" si="10"/>
        <v>3</v>
      </c>
      <c r="FI29">
        <f t="shared" si="96"/>
        <v>3</v>
      </c>
      <c r="FJ29">
        <f t="shared" si="97"/>
        <v>7</v>
      </c>
      <c r="FK29">
        <f t="shared" si="98"/>
        <v>3</v>
      </c>
      <c r="FL29">
        <f t="shared" si="99"/>
        <v>7</v>
      </c>
      <c r="FM29">
        <f t="shared" si="100"/>
        <v>7</v>
      </c>
      <c r="FN29">
        <f t="shared" si="101"/>
        <v>7</v>
      </c>
      <c r="FO29">
        <f t="shared" si="102"/>
        <v>3</v>
      </c>
      <c r="FP29">
        <f t="shared" si="103"/>
        <v>5</v>
      </c>
      <c r="FQ29">
        <f t="shared" si="104"/>
        <v>7</v>
      </c>
      <c r="FR29">
        <f t="shared" si="74"/>
        <v>3</v>
      </c>
      <c r="FS29">
        <f t="shared" si="75"/>
        <v>7</v>
      </c>
      <c r="FT29">
        <f t="shared" si="76"/>
        <v>3</v>
      </c>
      <c r="FU29">
        <f t="shared" si="77"/>
        <v>7</v>
      </c>
      <c r="FV29">
        <f t="shared" si="78"/>
        <v>7</v>
      </c>
      <c r="FW29">
        <f t="shared" si="79"/>
        <v>7</v>
      </c>
      <c r="FX29">
        <f t="shared" si="80"/>
        <v>7</v>
      </c>
      <c r="FY29">
        <f t="shared" si="81"/>
        <v>2</v>
      </c>
      <c r="FZ29">
        <f t="shared" si="82"/>
        <v>2</v>
      </c>
      <c r="GA29">
        <f t="shared" si="83"/>
        <v>7</v>
      </c>
      <c r="GB29">
        <f t="shared" si="84"/>
        <v>2</v>
      </c>
      <c r="GC29">
        <f t="shared" si="85"/>
        <v>7</v>
      </c>
      <c r="GD29">
        <f t="shared" si="86"/>
        <v>7</v>
      </c>
      <c r="GE29">
        <f t="shared" si="87"/>
        <v>3</v>
      </c>
      <c r="GF29">
        <f t="shared" si="88"/>
        <v>7</v>
      </c>
      <c r="GG29">
        <f t="shared" si="89"/>
        <v>3</v>
      </c>
      <c r="GH29">
        <f t="shared" si="90"/>
        <v>7</v>
      </c>
      <c r="GI29">
        <f t="shared" si="91"/>
        <v>3</v>
      </c>
      <c r="GJ29">
        <f t="shared" si="92"/>
        <v>3</v>
      </c>
      <c r="GK29">
        <f t="shared" si="93"/>
        <v>7</v>
      </c>
      <c r="GL29">
        <f t="shared" si="94"/>
        <v>7</v>
      </c>
      <c r="GM29">
        <f t="shared" si="95"/>
        <v>3</v>
      </c>
      <c r="GN29">
        <f t="shared" si="12"/>
        <v>18966</v>
      </c>
    </row>
    <row r="30" spans="1:196" ht="15" thickBot="1" x14ac:dyDescent="0.35">
      <c r="A30" s="30" t="s">
        <v>404</v>
      </c>
      <c r="B30" s="31">
        <v>3</v>
      </c>
      <c r="C30" s="31">
        <v>6</v>
      </c>
      <c r="D30" s="31">
        <v>6</v>
      </c>
      <c r="E30" s="31">
        <v>3</v>
      </c>
      <c r="F30" s="31">
        <v>1</v>
      </c>
      <c r="G30" s="31">
        <v>5</v>
      </c>
      <c r="H30" s="31">
        <v>1</v>
      </c>
      <c r="I30" s="31">
        <v>6</v>
      </c>
      <c r="J30" s="31">
        <v>6</v>
      </c>
      <c r="K30" s="31">
        <v>1</v>
      </c>
      <c r="L30" s="31">
        <v>3</v>
      </c>
      <c r="M30" s="31">
        <v>5</v>
      </c>
      <c r="N30" s="31">
        <v>1</v>
      </c>
      <c r="O30" s="31">
        <v>2</v>
      </c>
      <c r="P30" s="31">
        <v>1</v>
      </c>
      <c r="Q30" s="31">
        <v>1</v>
      </c>
      <c r="R30" s="31">
        <v>2</v>
      </c>
      <c r="S30" s="31">
        <v>1</v>
      </c>
      <c r="T30" s="31">
        <v>5</v>
      </c>
      <c r="U30" s="31">
        <v>6</v>
      </c>
      <c r="V30" s="31">
        <v>6</v>
      </c>
      <c r="W30" s="31">
        <v>6</v>
      </c>
      <c r="X30" s="31">
        <v>6</v>
      </c>
      <c r="Y30" s="31">
        <v>6</v>
      </c>
      <c r="Z30" s="31">
        <v>6</v>
      </c>
      <c r="AA30" s="31">
        <v>1</v>
      </c>
      <c r="AB30" s="31">
        <v>1</v>
      </c>
      <c r="AC30" s="31">
        <v>3</v>
      </c>
      <c r="AD30" s="31">
        <v>1</v>
      </c>
      <c r="AE30" s="31">
        <v>1</v>
      </c>
      <c r="AF30" s="31">
        <v>3</v>
      </c>
      <c r="AG30" s="31">
        <v>1</v>
      </c>
      <c r="AH30" s="31">
        <v>1</v>
      </c>
      <c r="AI30" s="31">
        <v>1</v>
      </c>
      <c r="AJ30" s="31">
        <v>6</v>
      </c>
      <c r="AK30" s="31">
        <v>2</v>
      </c>
      <c r="AL30" s="31">
        <v>1</v>
      </c>
      <c r="AM30" s="31">
        <v>1</v>
      </c>
      <c r="AN30" s="31">
        <v>2</v>
      </c>
      <c r="AO30" s="31">
        <v>1</v>
      </c>
      <c r="AP30" s="31">
        <v>1</v>
      </c>
      <c r="AQ30" s="31">
        <v>1</v>
      </c>
      <c r="AR30" s="31">
        <v>1</v>
      </c>
      <c r="AS30" s="31">
        <v>4</v>
      </c>
      <c r="AT30" s="31">
        <v>1</v>
      </c>
      <c r="AU30" s="31">
        <v>2</v>
      </c>
      <c r="AV30" s="31">
        <v>1</v>
      </c>
      <c r="AW30" s="31">
        <v>3</v>
      </c>
      <c r="AX30" s="31">
        <v>5</v>
      </c>
      <c r="AY30" s="31">
        <v>1</v>
      </c>
      <c r="AZ30" s="31">
        <v>3</v>
      </c>
      <c r="BA30" s="31">
        <v>1</v>
      </c>
      <c r="BB30" s="31">
        <v>1</v>
      </c>
      <c r="BC30" s="31">
        <v>5</v>
      </c>
      <c r="BD30" s="31">
        <v>1</v>
      </c>
      <c r="BE30" s="31">
        <v>6</v>
      </c>
      <c r="BF30" s="31">
        <v>6</v>
      </c>
      <c r="BG30" s="31">
        <v>1</v>
      </c>
      <c r="BH30" s="31">
        <v>1</v>
      </c>
      <c r="BI30" s="31">
        <v>6</v>
      </c>
      <c r="BJ30" s="31">
        <v>6</v>
      </c>
      <c r="BK30" s="31">
        <v>1</v>
      </c>
      <c r="BL30" s="31">
        <v>2</v>
      </c>
      <c r="BM30" s="31">
        <v>6</v>
      </c>
      <c r="BN30" s="31">
        <v>2</v>
      </c>
      <c r="BO30" s="31">
        <v>2</v>
      </c>
      <c r="BP30" s="31">
        <v>1</v>
      </c>
      <c r="BQ30" s="31">
        <v>1</v>
      </c>
      <c r="BR30" s="31">
        <v>1</v>
      </c>
      <c r="BS30" s="31">
        <v>5</v>
      </c>
      <c r="BT30" s="31">
        <v>1</v>
      </c>
      <c r="BU30" s="31">
        <v>1</v>
      </c>
      <c r="BV30" s="31">
        <v>2</v>
      </c>
      <c r="BW30" s="31">
        <v>1</v>
      </c>
      <c r="BX30" s="31">
        <v>2</v>
      </c>
      <c r="BY30" s="31">
        <v>1</v>
      </c>
      <c r="BZ30" s="31">
        <v>1</v>
      </c>
      <c r="CA30" s="31">
        <v>1</v>
      </c>
      <c r="CB30" s="31">
        <v>3</v>
      </c>
      <c r="CC30" s="31">
        <v>6</v>
      </c>
      <c r="CD30" s="31">
        <v>6</v>
      </c>
      <c r="CE30" s="31">
        <v>1</v>
      </c>
      <c r="CF30" s="31">
        <v>6</v>
      </c>
      <c r="CG30" s="31">
        <v>1</v>
      </c>
      <c r="CH30" s="31">
        <v>3</v>
      </c>
      <c r="CI30" s="31">
        <v>2</v>
      </c>
      <c r="CJ30" s="31">
        <v>1</v>
      </c>
      <c r="CK30" s="31">
        <v>2</v>
      </c>
      <c r="CL30" s="31">
        <v>6</v>
      </c>
      <c r="CM30" s="31">
        <v>5</v>
      </c>
      <c r="CN30" s="31">
        <v>2</v>
      </c>
      <c r="CO30" s="31">
        <v>1</v>
      </c>
      <c r="CP30" s="31">
        <v>1</v>
      </c>
      <c r="CQ30" s="31">
        <v>5</v>
      </c>
      <c r="CR30" s="31">
        <v>16800</v>
      </c>
      <c r="CX30">
        <f t="shared" si="9"/>
        <v>5</v>
      </c>
      <c r="CY30">
        <f t="shared" si="63"/>
        <v>2</v>
      </c>
      <c r="CZ30">
        <f t="shared" si="64"/>
        <v>2</v>
      </c>
      <c r="DA30">
        <f t="shared" si="65"/>
        <v>5</v>
      </c>
      <c r="DB30">
        <f t="shared" si="66"/>
        <v>7</v>
      </c>
      <c r="DC30">
        <f t="shared" si="67"/>
        <v>3</v>
      </c>
      <c r="DD30">
        <f t="shared" si="68"/>
        <v>7</v>
      </c>
      <c r="DE30">
        <f t="shared" si="69"/>
        <v>2</v>
      </c>
      <c r="DF30">
        <f t="shared" si="70"/>
        <v>2</v>
      </c>
      <c r="DG30">
        <f t="shared" si="71"/>
        <v>7</v>
      </c>
      <c r="DH30">
        <f t="shared" si="72"/>
        <v>5</v>
      </c>
      <c r="DI30">
        <f t="shared" si="73"/>
        <v>3</v>
      </c>
      <c r="DJ30">
        <f t="shared" si="13"/>
        <v>7</v>
      </c>
      <c r="DK30">
        <f t="shared" si="14"/>
        <v>6</v>
      </c>
      <c r="DL30">
        <f t="shared" si="15"/>
        <v>7</v>
      </c>
      <c r="DM30">
        <f t="shared" si="16"/>
        <v>7</v>
      </c>
      <c r="DN30">
        <f t="shared" si="17"/>
        <v>6</v>
      </c>
      <c r="DO30">
        <f t="shared" si="18"/>
        <v>7</v>
      </c>
      <c r="DP30">
        <f t="shared" si="19"/>
        <v>3</v>
      </c>
      <c r="DQ30">
        <f t="shared" si="20"/>
        <v>2</v>
      </c>
      <c r="DR30">
        <f t="shared" si="21"/>
        <v>2</v>
      </c>
      <c r="DS30">
        <f t="shared" si="22"/>
        <v>2</v>
      </c>
      <c r="DT30">
        <f t="shared" si="23"/>
        <v>2</v>
      </c>
      <c r="DU30">
        <f t="shared" si="24"/>
        <v>2</v>
      </c>
      <c r="DV30">
        <f t="shared" si="25"/>
        <v>2</v>
      </c>
      <c r="DW30">
        <f t="shared" si="26"/>
        <v>7</v>
      </c>
      <c r="DX30">
        <f t="shared" si="27"/>
        <v>7</v>
      </c>
      <c r="DY30">
        <f t="shared" si="28"/>
        <v>5</v>
      </c>
      <c r="DZ30">
        <f t="shared" si="29"/>
        <v>7</v>
      </c>
      <c r="EA30">
        <f t="shared" si="30"/>
        <v>7</v>
      </c>
      <c r="EB30">
        <f t="shared" si="31"/>
        <v>5</v>
      </c>
      <c r="EC30">
        <f t="shared" si="32"/>
        <v>7</v>
      </c>
      <c r="ED30">
        <f t="shared" si="33"/>
        <v>7</v>
      </c>
      <c r="EE30">
        <f t="shared" si="34"/>
        <v>7</v>
      </c>
      <c r="EF30">
        <f t="shared" si="35"/>
        <v>2</v>
      </c>
      <c r="EG30">
        <f t="shared" si="36"/>
        <v>6</v>
      </c>
      <c r="EH30">
        <f t="shared" si="37"/>
        <v>7</v>
      </c>
      <c r="EI30">
        <f t="shared" si="38"/>
        <v>7</v>
      </c>
      <c r="EJ30">
        <f t="shared" si="39"/>
        <v>6</v>
      </c>
      <c r="EK30">
        <f t="shared" si="40"/>
        <v>7</v>
      </c>
      <c r="EL30">
        <f t="shared" si="41"/>
        <v>7</v>
      </c>
      <c r="EM30">
        <f t="shared" si="42"/>
        <v>7</v>
      </c>
      <c r="EN30">
        <f t="shared" si="43"/>
        <v>7</v>
      </c>
      <c r="EO30">
        <f t="shared" si="44"/>
        <v>4</v>
      </c>
      <c r="EP30">
        <f t="shared" si="45"/>
        <v>7</v>
      </c>
      <c r="EQ30">
        <f t="shared" si="46"/>
        <v>6</v>
      </c>
      <c r="ER30">
        <f t="shared" si="47"/>
        <v>7</v>
      </c>
      <c r="ES30">
        <f t="shared" si="48"/>
        <v>5</v>
      </c>
      <c r="ET30">
        <f t="shared" si="49"/>
        <v>3</v>
      </c>
      <c r="EU30">
        <f t="shared" si="50"/>
        <v>7</v>
      </c>
      <c r="EV30">
        <f t="shared" si="51"/>
        <v>5</v>
      </c>
      <c r="EW30">
        <f t="shared" si="52"/>
        <v>7</v>
      </c>
      <c r="EX30">
        <f t="shared" si="53"/>
        <v>7</v>
      </c>
      <c r="EY30">
        <f t="shared" si="54"/>
        <v>3</v>
      </c>
      <c r="EZ30">
        <f t="shared" si="55"/>
        <v>7</v>
      </c>
      <c r="FA30">
        <f t="shared" si="56"/>
        <v>2</v>
      </c>
      <c r="FB30">
        <f t="shared" si="57"/>
        <v>2</v>
      </c>
      <c r="FC30">
        <f t="shared" si="58"/>
        <v>7</v>
      </c>
      <c r="FD30">
        <f t="shared" si="59"/>
        <v>7</v>
      </c>
      <c r="FE30">
        <f t="shared" si="60"/>
        <v>2</v>
      </c>
      <c r="FF30">
        <f t="shared" si="61"/>
        <v>2</v>
      </c>
      <c r="FG30">
        <f t="shared" si="62"/>
        <v>7</v>
      </c>
      <c r="FH30">
        <f t="shared" si="10"/>
        <v>6</v>
      </c>
      <c r="FI30">
        <f t="shared" si="96"/>
        <v>2</v>
      </c>
      <c r="FJ30">
        <f t="shared" si="97"/>
        <v>6</v>
      </c>
      <c r="FK30">
        <f t="shared" si="98"/>
        <v>6</v>
      </c>
      <c r="FL30">
        <f t="shared" si="99"/>
        <v>7</v>
      </c>
      <c r="FM30">
        <f t="shared" si="100"/>
        <v>7</v>
      </c>
      <c r="FN30">
        <f t="shared" si="101"/>
        <v>7</v>
      </c>
      <c r="FO30">
        <f t="shared" si="102"/>
        <v>3</v>
      </c>
      <c r="FP30">
        <f t="shared" si="103"/>
        <v>7</v>
      </c>
      <c r="FQ30">
        <f t="shared" si="104"/>
        <v>7</v>
      </c>
      <c r="FR30">
        <f t="shared" si="74"/>
        <v>6</v>
      </c>
      <c r="FS30">
        <f t="shared" si="75"/>
        <v>7</v>
      </c>
      <c r="FT30">
        <f t="shared" si="76"/>
        <v>6</v>
      </c>
      <c r="FU30">
        <f t="shared" si="77"/>
        <v>7</v>
      </c>
      <c r="FV30">
        <f t="shared" si="78"/>
        <v>7</v>
      </c>
      <c r="FW30">
        <f t="shared" si="79"/>
        <v>7</v>
      </c>
      <c r="FX30">
        <f t="shared" si="80"/>
        <v>5</v>
      </c>
      <c r="FY30">
        <f t="shared" si="81"/>
        <v>2</v>
      </c>
      <c r="FZ30">
        <f t="shared" si="82"/>
        <v>2</v>
      </c>
      <c r="GA30">
        <f t="shared" si="83"/>
        <v>7</v>
      </c>
      <c r="GB30">
        <f t="shared" si="84"/>
        <v>2</v>
      </c>
      <c r="GC30">
        <f t="shared" si="85"/>
        <v>7</v>
      </c>
      <c r="GD30">
        <f t="shared" si="86"/>
        <v>5</v>
      </c>
      <c r="GE30">
        <f t="shared" si="87"/>
        <v>6</v>
      </c>
      <c r="GF30">
        <f t="shared" si="88"/>
        <v>7</v>
      </c>
      <c r="GG30">
        <f t="shared" si="89"/>
        <v>6</v>
      </c>
      <c r="GH30">
        <f t="shared" si="90"/>
        <v>2</v>
      </c>
      <c r="GI30">
        <f t="shared" si="91"/>
        <v>3</v>
      </c>
      <c r="GJ30">
        <f t="shared" si="92"/>
        <v>6</v>
      </c>
      <c r="GK30">
        <f t="shared" si="93"/>
        <v>7</v>
      </c>
      <c r="GL30">
        <f t="shared" si="94"/>
        <v>7</v>
      </c>
      <c r="GM30">
        <f t="shared" si="95"/>
        <v>3</v>
      </c>
      <c r="GN30">
        <f t="shared" si="12"/>
        <v>16800</v>
      </c>
    </row>
    <row r="31" spans="1:196" ht="15" thickBot="1" x14ac:dyDescent="0.35">
      <c r="A31" s="30" t="s">
        <v>405</v>
      </c>
      <c r="B31" s="31">
        <v>3</v>
      </c>
      <c r="C31" s="31">
        <v>6</v>
      </c>
      <c r="D31" s="31">
        <v>6</v>
      </c>
      <c r="E31" s="31">
        <v>3</v>
      </c>
      <c r="F31" s="31">
        <v>1</v>
      </c>
      <c r="G31" s="31">
        <v>5</v>
      </c>
      <c r="H31" s="31">
        <v>1</v>
      </c>
      <c r="I31" s="31">
        <v>6</v>
      </c>
      <c r="J31" s="31">
        <v>6</v>
      </c>
      <c r="K31" s="31">
        <v>5</v>
      </c>
      <c r="L31" s="31">
        <v>1</v>
      </c>
      <c r="M31" s="31">
        <v>5</v>
      </c>
      <c r="N31" s="31">
        <v>1</v>
      </c>
      <c r="O31" s="31">
        <v>3</v>
      </c>
      <c r="P31" s="31">
        <v>1</v>
      </c>
      <c r="Q31" s="31">
        <v>1</v>
      </c>
      <c r="R31" s="31">
        <v>1</v>
      </c>
      <c r="S31" s="31">
        <v>1</v>
      </c>
      <c r="T31" s="31">
        <v>5</v>
      </c>
      <c r="U31" s="31">
        <v>6</v>
      </c>
      <c r="V31" s="31">
        <v>6</v>
      </c>
      <c r="W31" s="31">
        <v>6</v>
      </c>
      <c r="X31" s="31">
        <v>6</v>
      </c>
      <c r="Y31" s="31">
        <v>1</v>
      </c>
      <c r="Z31" s="31">
        <v>6</v>
      </c>
      <c r="AA31" s="31">
        <v>1</v>
      </c>
      <c r="AB31" s="31">
        <v>1</v>
      </c>
      <c r="AC31" s="31">
        <v>3</v>
      </c>
      <c r="AD31" s="31">
        <v>1</v>
      </c>
      <c r="AE31" s="31">
        <v>1</v>
      </c>
      <c r="AF31" s="31">
        <v>3</v>
      </c>
      <c r="AG31" s="31">
        <v>1</v>
      </c>
      <c r="AH31" s="31">
        <v>1</v>
      </c>
      <c r="AI31" s="31">
        <v>1</v>
      </c>
      <c r="AJ31" s="31">
        <v>6</v>
      </c>
      <c r="AK31" s="31">
        <v>2</v>
      </c>
      <c r="AL31" s="31">
        <v>3</v>
      </c>
      <c r="AM31" s="31">
        <v>3</v>
      </c>
      <c r="AN31" s="31">
        <v>1</v>
      </c>
      <c r="AO31" s="31">
        <v>1</v>
      </c>
      <c r="AP31" s="31">
        <v>3</v>
      </c>
      <c r="AQ31" s="31">
        <v>1</v>
      </c>
      <c r="AR31" s="31">
        <v>1</v>
      </c>
      <c r="AS31" s="31">
        <v>1</v>
      </c>
      <c r="AT31" s="31">
        <v>6</v>
      </c>
      <c r="AU31" s="31">
        <v>1</v>
      </c>
      <c r="AV31" s="31">
        <v>1</v>
      </c>
      <c r="AW31" s="31">
        <v>3</v>
      </c>
      <c r="AX31" s="31">
        <v>5</v>
      </c>
      <c r="AY31" s="31">
        <v>1</v>
      </c>
      <c r="AZ31" s="31">
        <v>3</v>
      </c>
      <c r="BA31" s="31">
        <v>1</v>
      </c>
      <c r="BB31" s="31">
        <v>1</v>
      </c>
      <c r="BC31" s="31">
        <v>5</v>
      </c>
      <c r="BD31" s="31">
        <v>1</v>
      </c>
      <c r="BE31" s="31">
        <v>6</v>
      </c>
      <c r="BF31" s="31">
        <v>6</v>
      </c>
      <c r="BG31" s="31">
        <v>1</v>
      </c>
      <c r="BH31" s="31">
        <v>1</v>
      </c>
      <c r="BI31" s="31">
        <v>6</v>
      </c>
      <c r="BJ31" s="31">
        <v>6</v>
      </c>
      <c r="BK31" s="31">
        <v>1</v>
      </c>
      <c r="BL31" s="31">
        <v>1</v>
      </c>
      <c r="BM31" s="31">
        <v>6</v>
      </c>
      <c r="BN31" s="31">
        <v>1</v>
      </c>
      <c r="BO31" s="31">
        <v>1</v>
      </c>
      <c r="BP31" s="31">
        <v>1</v>
      </c>
      <c r="BQ31" s="31">
        <v>1</v>
      </c>
      <c r="BR31" s="31">
        <v>1</v>
      </c>
      <c r="BS31" s="31">
        <v>5</v>
      </c>
      <c r="BT31" s="31">
        <v>3</v>
      </c>
      <c r="BU31" s="31">
        <v>1</v>
      </c>
      <c r="BV31" s="31">
        <v>3</v>
      </c>
      <c r="BW31" s="31">
        <v>3</v>
      </c>
      <c r="BX31" s="31">
        <v>1</v>
      </c>
      <c r="BY31" s="31">
        <v>1</v>
      </c>
      <c r="BZ31" s="31">
        <v>1</v>
      </c>
      <c r="CA31" s="31">
        <v>1</v>
      </c>
      <c r="CB31" s="31">
        <v>1</v>
      </c>
      <c r="CC31" s="31">
        <v>6</v>
      </c>
      <c r="CD31" s="31">
        <v>6</v>
      </c>
      <c r="CE31" s="31">
        <v>1</v>
      </c>
      <c r="CF31" s="31">
        <v>6</v>
      </c>
      <c r="CG31" s="31">
        <v>1</v>
      </c>
      <c r="CH31" s="31">
        <v>3</v>
      </c>
      <c r="CI31" s="31">
        <v>1</v>
      </c>
      <c r="CJ31" s="31">
        <v>1</v>
      </c>
      <c r="CK31" s="31">
        <v>1</v>
      </c>
      <c r="CL31" s="31">
        <v>1</v>
      </c>
      <c r="CM31" s="31">
        <v>5</v>
      </c>
      <c r="CN31" s="31">
        <v>1</v>
      </c>
      <c r="CO31" s="31">
        <v>1</v>
      </c>
      <c r="CP31" s="31">
        <v>1</v>
      </c>
      <c r="CQ31" s="31">
        <v>5</v>
      </c>
      <c r="CR31" s="31">
        <v>24233</v>
      </c>
      <c r="CX31">
        <f t="shared" si="9"/>
        <v>5</v>
      </c>
      <c r="CY31">
        <f t="shared" si="63"/>
        <v>2</v>
      </c>
      <c r="CZ31">
        <f t="shared" si="64"/>
        <v>2</v>
      </c>
      <c r="DA31">
        <f t="shared" si="65"/>
        <v>5</v>
      </c>
      <c r="DB31">
        <f t="shared" si="66"/>
        <v>7</v>
      </c>
      <c r="DC31">
        <f t="shared" si="67"/>
        <v>3</v>
      </c>
      <c r="DD31">
        <f t="shared" si="68"/>
        <v>7</v>
      </c>
      <c r="DE31">
        <f t="shared" si="69"/>
        <v>2</v>
      </c>
      <c r="DF31">
        <f t="shared" si="70"/>
        <v>2</v>
      </c>
      <c r="DG31">
        <f t="shared" si="71"/>
        <v>3</v>
      </c>
      <c r="DH31">
        <f t="shared" si="72"/>
        <v>7</v>
      </c>
      <c r="DI31">
        <f t="shared" si="73"/>
        <v>3</v>
      </c>
      <c r="DJ31">
        <f t="shared" si="13"/>
        <v>7</v>
      </c>
      <c r="DK31">
        <f t="shared" si="14"/>
        <v>5</v>
      </c>
      <c r="DL31">
        <f t="shared" si="15"/>
        <v>7</v>
      </c>
      <c r="DM31">
        <f t="shared" si="16"/>
        <v>7</v>
      </c>
      <c r="DN31">
        <f t="shared" si="17"/>
        <v>7</v>
      </c>
      <c r="DO31">
        <f t="shared" si="18"/>
        <v>7</v>
      </c>
      <c r="DP31">
        <f t="shared" si="19"/>
        <v>3</v>
      </c>
      <c r="DQ31">
        <f t="shared" si="20"/>
        <v>2</v>
      </c>
      <c r="DR31">
        <f t="shared" si="21"/>
        <v>2</v>
      </c>
      <c r="DS31">
        <f t="shared" si="22"/>
        <v>2</v>
      </c>
      <c r="DT31">
        <f t="shared" si="23"/>
        <v>2</v>
      </c>
      <c r="DU31">
        <f t="shared" si="24"/>
        <v>7</v>
      </c>
      <c r="DV31">
        <f t="shared" si="25"/>
        <v>2</v>
      </c>
      <c r="DW31">
        <f t="shared" si="26"/>
        <v>7</v>
      </c>
      <c r="DX31">
        <f t="shared" si="27"/>
        <v>7</v>
      </c>
      <c r="DY31">
        <f t="shared" si="28"/>
        <v>5</v>
      </c>
      <c r="DZ31">
        <f t="shared" si="29"/>
        <v>7</v>
      </c>
      <c r="EA31">
        <f t="shared" si="30"/>
        <v>7</v>
      </c>
      <c r="EB31">
        <f t="shared" si="31"/>
        <v>5</v>
      </c>
      <c r="EC31">
        <f t="shared" si="32"/>
        <v>7</v>
      </c>
      <c r="ED31">
        <f t="shared" si="33"/>
        <v>7</v>
      </c>
      <c r="EE31">
        <f t="shared" si="34"/>
        <v>7</v>
      </c>
      <c r="EF31">
        <f t="shared" si="35"/>
        <v>2</v>
      </c>
      <c r="EG31">
        <f t="shared" si="36"/>
        <v>6</v>
      </c>
      <c r="EH31">
        <f t="shared" si="37"/>
        <v>5</v>
      </c>
      <c r="EI31">
        <f t="shared" si="38"/>
        <v>5</v>
      </c>
      <c r="EJ31">
        <f t="shared" si="39"/>
        <v>7</v>
      </c>
      <c r="EK31">
        <f t="shared" si="40"/>
        <v>7</v>
      </c>
      <c r="EL31">
        <f t="shared" si="41"/>
        <v>5</v>
      </c>
      <c r="EM31">
        <f t="shared" si="42"/>
        <v>7</v>
      </c>
      <c r="EN31">
        <f t="shared" si="43"/>
        <v>7</v>
      </c>
      <c r="EO31">
        <f t="shared" si="44"/>
        <v>7</v>
      </c>
      <c r="EP31">
        <f t="shared" si="45"/>
        <v>2</v>
      </c>
      <c r="EQ31">
        <f t="shared" si="46"/>
        <v>7</v>
      </c>
      <c r="ER31">
        <f t="shared" si="47"/>
        <v>7</v>
      </c>
      <c r="ES31">
        <f t="shared" si="48"/>
        <v>5</v>
      </c>
      <c r="ET31">
        <f t="shared" si="49"/>
        <v>3</v>
      </c>
      <c r="EU31">
        <f t="shared" si="50"/>
        <v>7</v>
      </c>
      <c r="EV31">
        <f t="shared" si="51"/>
        <v>5</v>
      </c>
      <c r="EW31">
        <f t="shared" si="52"/>
        <v>7</v>
      </c>
      <c r="EX31">
        <f t="shared" si="53"/>
        <v>7</v>
      </c>
      <c r="EY31">
        <f t="shared" si="54"/>
        <v>3</v>
      </c>
      <c r="EZ31">
        <f t="shared" si="55"/>
        <v>7</v>
      </c>
      <c r="FA31">
        <f t="shared" si="56"/>
        <v>2</v>
      </c>
      <c r="FB31">
        <f t="shared" si="57"/>
        <v>2</v>
      </c>
      <c r="FC31">
        <f t="shared" si="58"/>
        <v>7</v>
      </c>
      <c r="FD31">
        <f t="shared" si="59"/>
        <v>7</v>
      </c>
      <c r="FE31">
        <f t="shared" si="60"/>
        <v>2</v>
      </c>
      <c r="FF31">
        <f t="shared" si="61"/>
        <v>2</v>
      </c>
      <c r="FG31">
        <f t="shared" si="62"/>
        <v>7</v>
      </c>
      <c r="FH31">
        <f t="shared" si="10"/>
        <v>7</v>
      </c>
      <c r="FI31">
        <f t="shared" si="96"/>
        <v>2</v>
      </c>
      <c r="FJ31">
        <f t="shared" si="97"/>
        <v>7</v>
      </c>
      <c r="FK31">
        <f t="shared" si="98"/>
        <v>7</v>
      </c>
      <c r="FL31">
        <f t="shared" si="99"/>
        <v>7</v>
      </c>
      <c r="FM31">
        <f t="shared" si="100"/>
        <v>7</v>
      </c>
      <c r="FN31">
        <f t="shared" si="101"/>
        <v>7</v>
      </c>
      <c r="FO31">
        <f t="shared" si="102"/>
        <v>3</v>
      </c>
      <c r="FP31">
        <f t="shared" si="103"/>
        <v>5</v>
      </c>
      <c r="FQ31">
        <f t="shared" si="104"/>
        <v>7</v>
      </c>
      <c r="FR31">
        <f t="shared" si="74"/>
        <v>5</v>
      </c>
      <c r="FS31">
        <f t="shared" si="75"/>
        <v>5</v>
      </c>
      <c r="FT31">
        <f t="shared" si="76"/>
        <v>7</v>
      </c>
      <c r="FU31">
        <f t="shared" si="77"/>
        <v>7</v>
      </c>
      <c r="FV31">
        <f t="shared" si="78"/>
        <v>7</v>
      </c>
      <c r="FW31">
        <f t="shared" si="79"/>
        <v>7</v>
      </c>
      <c r="FX31">
        <f t="shared" si="80"/>
        <v>7</v>
      </c>
      <c r="FY31">
        <f t="shared" si="81"/>
        <v>2</v>
      </c>
      <c r="FZ31">
        <f t="shared" si="82"/>
        <v>2</v>
      </c>
      <c r="GA31">
        <f t="shared" si="83"/>
        <v>7</v>
      </c>
      <c r="GB31">
        <f t="shared" si="84"/>
        <v>2</v>
      </c>
      <c r="GC31">
        <f t="shared" si="85"/>
        <v>7</v>
      </c>
      <c r="GD31">
        <f t="shared" si="86"/>
        <v>5</v>
      </c>
      <c r="GE31">
        <f t="shared" si="87"/>
        <v>7</v>
      </c>
      <c r="GF31">
        <f t="shared" si="88"/>
        <v>7</v>
      </c>
      <c r="GG31">
        <f t="shared" si="89"/>
        <v>7</v>
      </c>
      <c r="GH31">
        <f t="shared" si="90"/>
        <v>7</v>
      </c>
      <c r="GI31">
        <f t="shared" si="91"/>
        <v>3</v>
      </c>
      <c r="GJ31">
        <f t="shared" si="92"/>
        <v>7</v>
      </c>
      <c r="GK31">
        <f t="shared" si="93"/>
        <v>7</v>
      </c>
      <c r="GL31">
        <f t="shared" si="94"/>
        <v>7</v>
      </c>
      <c r="GM31">
        <f t="shared" si="95"/>
        <v>3</v>
      </c>
      <c r="GN31">
        <f t="shared" si="12"/>
        <v>24233</v>
      </c>
    </row>
    <row r="32" spans="1:196" ht="15" thickBot="1" x14ac:dyDescent="0.35">
      <c r="A32" s="30" t="s">
        <v>406</v>
      </c>
      <c r="B32" s="31">
        <v>5</v>
      </c>
      <c r="C32" s="31">
        <v>6</v>
      </c>
      <c r="D32" s="31">
        <v>6</v>
      </c>
      <c r="E32" s="31">
        <v>3</v>
      </c>
      <c r="F32" s="31">
        <v>1</v>
      </c>
      <c r="G32" s="31">
        <v>5</v>
      </c>
      <c r="H32" s="31">
        <v>1</v>
      </c>
      <c r="I32" s="31">
        <v>6</v>
      </c>
      <c r="J32" s="31">
        <v>6</v>
      </c>
      <c r="K32" s="31">
        <v>5</v>
      </c>
      <c r="L32" s="31">
        <v>3</v>
      </c>
      <c r="M32" s="31">
        <v>1</v>
      </c>
      <c r="N32" s="31">
        <v>1</v>
      </c>
      <c r="O32" s="31">
        <v>1</v>
      </c>
      <c r="P32" s="31">
        <v>1</v>
      </c>
      <c r="Q32" s="31">
        <v>1</v>
      </c>
      <c r="R32" s="31">
        <v>1</v>
      </c>
      <c r="S32" s="31">
        <v>1</v>
      </c>
      <c r="T32" s="31">
        <v>5</v>
      </c>
      <c r="U32" s="31">
        <v>6</v>
      </c>
      <c r="V32" s="31">
        <v>6</v>
      </c>
      <c r="W32" s="31">
        <v>6</v>
      </c>
      <c r="X32" s="31">
        <v>6</v>
      </c>
      <c r="Y32" s="31">
        <v>6</v>
      </c>
      <c r="Z32" s="31">
        <v>6</v>
      </c>
      <c r="AA32" s="31">
        <v>1</v>
      </c>
      <c r="AB32" s="31">
        <v>1</v>
      </c>
      <c r="AC32" s="31">
        <v>3</v>
      </c>
      <c r="AD32" s="31">
        <v>1</v>
      </c>
      <c r="AE32" s="31">
        <v>1</v>
      </c>
      <c r="AF32" s="31">
        <v>3</v>
      </c>
      <c r="AG32" s="31">
        <v>1</v>
      </c>
      <c r="AH32" s="31">
        <v>1</v>
      </c>
      <c r="AI32" s="31">
        <v>1</v>
      </c>
      <c r="AJ32" s="31">
        <v>6</v>
      </c>
      <c r="AK32" s="31">
        <v>3</v>
      </c>
      <c r="AL32" s="31">
        <v>1</v>
      </c>
      <c r="AM32" s="31">
        <v>1</v>
      </c>
      <c r="AN32" s="31">
        <v>1</v>
      </c>
      <c r="AO32" s="31">
        <v>1</v>
      </c>
      <c r="AP32" s="31">
        <v>1</v>
      </c>
      <c r="AQ32" s="31">
        <v>1</v>
      </c>
      <c r="AR32" s="31">
        <v>1</v>
      </c>
      <c r="AS32" s="31">
        <v>1</v>
      </c>
      <c r="AT32" s="31">
        <v>1</v>
      </c>
      <c r="AU32" s="31">
        <v>1</v>
      </c>
      <c r="AV32" s="31">
        <v>1</v>
      </c>
      <c r="AW32" s="31">
        <v>3</v>
      </c>
      <c r="AX32" s="31">
        <v>5</v>
      </c>
      <c r="AY32" s="31">
        <v>1</v>
      </c>
      <c r="AZ32" s="31">
        <v>1</v>
      </c>
      <c r="BA32" s="31">
        <v>3</v>
      </c>
      <c r="BB32" s="31">
        <v>1</v>
      </c>
      <c r="BC32" s="31">
        <v>5</v>
      </c>
      <c r="BD32" s="31">
        <v>1</v>
      </c>
      <c r="BE32" s="31">
        <v>6</v>
      </c>
      <c r="BF32" s="31">
        <v>6</v>
      </c>
      <c r="BG32" s="31">
        <v>1</v>
      </c>
      <c r="BH32" s="31">
        <v>1</v>
      </c>
      <c r="BI32" s="31">
        <v>6</v>
      </c>
      <c r="BJ32" s="31">
        <v>6</v>
      </c>
      <c r="BK32" s="31">
        <v>1</v>
      </c>
      <c r="BL32" s="31">
        <v>1</v>
      </c>
      <c r="BM32" s="31">
        <v>6</v>
      </c>
      <c r="BN32" s="31">
        <v>1</v>
      </c>
      <c r="BO32" s="31">
        <v>1</v>
      </c>
      <c r="BP32" s="31">
        <v>1</v>
      </c>
      <c r="BQ32" s="31">
        <v>1</v>
      </c>
      <c r="BR32" s="31">
        <v>1</v>
      </c>
      <c r="BS32" s="31">
        <v>5</v>
      </c>
      <c r="BT32" s="31">
        <v>1</v>
      </c>
      <c r="BU32" s="31">
        <v>1</v>
      </c>
      <c r="BV32" s="31">
        <v>3</v>
      </c>
      <c r="BW32" s="31">
        <v>3</v>
      </c>
      <c r="BX32" s="31">
        <v>1</v>
      </c>
      <c r="BY32" s="31">
        <v>1</v>
      </c>
      <c r="BZ32" s="31">
        <v>1</v>
      </c>
      <c r="CA32" s="31">
        <v>1</v>
      </c>
      <c r="CB32" s="31">
        <v>3</v>
      </c>
      <c r="CC32" s="31">
        <v>6</v>
      </c>
      <c r="CD32" s="31">
        <v>6</v>
      </c>
      <c r="CE32" s="31">
        <v>1</v>
      </c>
      <c r="CF32" s="31">
        <v>6</v>
      </c>
      <c r="CG32" s="31">
        <v>1</v>
      </c>
      <c r="CH32" s="31">
        <v>3</v>
      </c>
      <c r="CI32" s="31">
        <v>1</v>
      </c>
      <c r="CJ32" s="31">
        <v>1</v>
      </c>
      <c r="CK32" s="31">
        <v>1</v>
      </c>
      <c r="CL32" s="31">
        <v>6</v>
      </c>
      <c r="CM32" s="31">
        <v>5</v>
      </c>
      <c r="CN32" s="31">
        <v>1</v>
      </c>
      <c r="CO32" s="31">
        <v>1</v>
      </c>
      <c r="CP32" s="31">
        <v>1</v>
      </c>
      <c r="CQ32" s="31">
        <v>5</v>
      </c>
      <c r="CR32" s="31">
        <v>28300</v>
      </c>
      <c r="CX32">
        <f t="shared" si="9"/>
        <v>3</v>
      </c>
      <c r="CY32">
        <f t="shared" si="63"/>
        <v>2</v>
      </c>
      <c r="CZ32">
        <f t="shared" si="64"/>
        <v>2</v>
      </c>
      <c r="DA32">
        <f t="shared" si="65"/>
        <v>5</v>
      </c>
      <c r="DB32">
        <f t="shared" si="66"/>
        <v>7</v>
      </c>
      <c r="DC32">
        <f t="shared" si="67"/>
        <v>3</v>
      </c>
      <c r="DD32">
        <f t="shared" si="68"/>
        <v>7</v>
      </c>
      <c r="DE32">
        <f t="shared" si="69"/>
        <v>2</v>
      </c>
      <c r="DF32">
        <f t="shared" si="70"/>
        <v>2</v>
      </c>
      <c r="DG32">
        <f t="shared" si="71"/>
        <v>3</v>
      </c>
      <c r="DH32">
        <f t="shared" si="72"/>
        <v>5</v>
      </c>
      <c r="DI32">
        <f t="shared" si="73"/>
        <v>7</v>
      </c>
      <c r="DJ32">
        <f t="shared" si="13"/>
        <v>7</v>
      </c>
      <c r="DK32">
        <f t="shared" si="14"/>
        <v>7</v>
      </c>
      <c r="DL32">
        <f t="shared" si="15"/>
        <v>7</v>
      </c>
      <c r="DM32">
        <f t="shared" si="16"/>
        <v>7</v>
      </c>
      <c r="DN32">
        <f t="shared" si="17"/>
        <v>7</v>
      </c>
      <c r="DO32">
        <f t="shared" si="18"/>
        <v>7</v>
      </c>
      <c r="DP32">
        <f t="shared" si="19"/>
        <v>3</v>
      </c>
      <c r="DQ32">
        <f t="shared" si="20"/>
        <v>2</v>
      </c>
      <c r="DR32">
        <f t="shared" si="21"/>
        <v>2</v>
      </c>
      <c r="DS32">
        <f t="shared" si="22"/>
        <v>2</v>
      </c>
      <c r="DT32">
        <f t="shared" si="23"/>
        <v>2</v>
      </c>
      <c r="DU32">
        <f t="shared" si="24"/>
        <v>2</v>
      </c>
      <c r="DV32">
        <f t="shared" si="25"/>
        <v>2</v>
      </c>
      <c r="DW32">
        <f t="shared" si="26"/>
        <v>7</v>
      </c>
      <c r="DX32">
        <f t="shared" si="27"/>
        <v>7</v>
      </c>
      <c r="DY32">
        <f t="shared" si="28"/>
        <v>5</v>
      </c>
      <c r="DZ32">
        <f t="shared" si="29"/>
        <v>7</v>
      </c>
      <c r="EA32">
        <f t="shared" si="30"/>
        <v>7</v>
      </c>
      <c r="EB32">
        <f t="shared" si="31"/>
        <v>5</v>
      </c>
      <c r="EC32">
        <f t="shared" si="32"/>
        <v>7</v>
      </c>
      <c r="ED32">
        <f t="shared" si="33"/>
        <v>7</v>
      </c>
      <c r="EE32">
        <f t="shared" si="34"/>
        <v>7</v>
      </c>
      <c r="EF32">
        <f t="shared" si="35"/>
        <v>2</v>
      </c>
      <c r="EG32">
        <f t="shared" si="36"/>
        <v>5</v>
      </c>
      <c r="EH32">
        <f t="shared" si="37"/>
        <v>7</v>
      </c>
      <c r="EI32">
        <f t="shared" si="38"/>
        <v>7</v>
      </c>
      <c r="EJ32">
        <f t="shared" si="39"/>
        <v>7</v>
      </c>
      <c r="EK32">
        <f t="shared" si="40"/>
        <v>7</v>
      </c>
      <c r="EL32">
        <f t="shared" si="41"/>
        <v>7</v>
      </c>
      <c r="EM32">
        <f t="shared" si="42"/>
        <v>7</v>
      </c>
      <c r="EN32">
        <f t="shared" si="43"/>
        <v>7</v>
      </c>
      <c r="EO32">
        <f t="shared" si="44"/>
        <v>7</v>
      </c>
      <c r="EP32">
        <f t="shared" si="45"/>
        <v>7</v>
      </c>
      <c r="EQ32">
        <f t="shared" si="46"/>
        <v>7</v>
      </c>
      <c r="ER32">
        <f t="shared" si="47"/>
        <v>7</v>
      </c>
      <c r="ES32">
        <f t="shared" si="48"/>
        <v>5</v>
      </c>
      <c r="ET32">
        <f t="shared" si="49"/>
        <v>3</v>
      </c>
      <c r="EU32">
        <f t="shared" si="50"/>
        <v>7</v>
      </c>
      <c r="EV32">
        <f t="shared" si="51"/>
        <v>7</v>
      </c>
      <c r="EW32">
        <f t="shared" si="52"/>
        <v>5</v>
      </c>
      <c r="EX32">
        <f t="shared" si="53"/>
        <v>7</v>
      </c>
      <c r="EY32">
        <f t="shared" si="54"/>
        <v>3</v>
      </c>
      <c r="EZ32">
        <f t="shared" si="55"/>
        <v>7</v>
      </c>
      <c r="FA32">
        <f t="shared" si="56"/>
        <v>2</v>
      </c>
      <c r="FB32">
        <f t="shared" si="57"/>
        <v>2</v>
      </c>
      <c r="FC32">
        <f t="shared" si="58"/>
        <v>7</v>
      </c>
      <c r="FD32">
        <f t="shared" si="59"/>
        <v>7</v>
      </c>
      <c r="FE32">
        <f t="shared" si="60"/>
        <v>2</v>
      </c>
      <c r="FF32">
        <f t="shared" si="61"/>
        <v>2</v>
      </c>
      <c r="FG32">
        <f t="shared" si="62"/>
        <v>7</v>
      </c>
      <c r="FH32">
        <f t="shared" si="10"/>
        <v>7</v>
      </c>
      <c r="FI32">
        <f t="shared" si="96"/>
        <v>2</v>
      </c>
      <c r="FJ32">
        <f t="shared" si="97"/>
        <v>7</v>
      </c>
      <c r="FK32">
        <f t="shared" si="98"/>
        <v>7</v>
      </c>
      <c r="FL32">
        <f t="shared" si="99"/>
        <v>7</v>
      </c>
      <c r="FM32">
        <f t="shared" si="100"/>
        <v>7</v>
      </c>
      <c r="FN32">
        <f t="shared" si="101"/>
        <v>7</v>
      </c>
      <c r="FO32">
        <f t="shared" si="102"/>
        <v>3</v>
      </c>
      <c r="FP32">
        <f t="shared" si="103"/>
        <v>7</v>
      </c>
      <c r="FQ32">
        <f t="shared" si="104"/>
        <v>7</v>
      </c>
      <c r="FR32">
        <f t="shared" si="74"/>
        <v>5</v>
      </c>
      <c r="FS32">
        <f t="shared" si="75"/>
        <v>5</v>
      </c>
      <c r="FT32">
        <f t="shared" si="76"/>
        <v>7</v>
      </c>
      <c r="FU32">
        <f t="shared" si="77"/>
        <v>7</v>
      </c>
      <c r="FV32">
        <f t="shared" si="78"/>
        <v>7</v>
      </c>
      <c r="FW32">
        <f t="shared" si="79"/>
        <v>7</v>
      </c>
      <c r="FX32">
        <f t="shared" si="80"/>
        <v>5</v>
      </c>
      <c r="FY32">
        <f t="shared" si="81"/>
        <v>2</v>
      </c>
      <c r="FZ32">
        <f t="shared" si="82"/>
        <v>2</v>
      </c>
      <c r="GA32">
        <f t="shared" si="83"/>
        <v>7</v>
      </c>
      <c r="GB32">
        <f t="shared" si="84"/>
        <v>2</v>
      </c>
      <c r="GC32">
        <f t="shared" si="85"/>
        <v>7</v>
      </c>
      <c r="GD32">
        <f t="shared" si="86"/>
        <v>5</v>
      </c>
      <c r="GE32">
        <f t="shared" si="87"/>
        <v>7</v>
      </c>
      <c r="GF32">
        <f t="shared" si="88"/>
        <v>7</v>
      </c>
      <c r="GG32">
        <f t="shared" si="89"/>
        <v>7</v>
      </c>
      <c r="GH32">
        <f t="shared" si="90"/>
        <v>2</v>
      </c>
      <c r="GI32">
        <f t="shared" si="91"/>
        <v>3</v>
      </c>
      <c r="GJ32">
        <f t="shared" si="92"/>
        <v>7</v>
      </c>
      <c r="GK32">
        <f t="shared" si="93"/>
        <v>7</v>
      </c>
      <c r="GL32">
        <f t="shared" si="94"/>
        <v>7</v>
      </c>
      <c r="GM32">
        <f t="shared" si="95"/>
        <v>3</v>
      </c>
      <c r="GN32">
        <f t="shared" si="12"/>
        <v>28300</v>
      </c>
    </row>
    <row r="33" spans="1:209" ht="15" thickBot="1" x14ac:dyDescent="0.35">
      <c r="A33" s="30" t="s">
        <v>407</v>
      </c>
      <c r="B33" s="31">
        <v>3</v>
      </c>
      <c r="C33" s="31">
        <v>6</v>
      </c>
      <c r="D33" s="31">
        <v>6</v>
      </c>
      <c r="E33" s="31">
        <v>3</v>
      </c>
      <c r="F33" s="31">
        <v>1</v>
      </c>
      <c r="G33" s="31">
        <v>5</v>
      </c>
      <c r="H33" s="31">
        <v>1</v>
      </c>
      <c r="I33" s="31">
        <v>6</v>
      </c>
      <c r="J33" s="31">
        <v>6</v>
      </c>
      <c r="K33" s="31">
        <v>5</v>
      </c>
      <c r="L33" s="31">
        <v>1</v>
      </c>
      <c r="M33" s="31">
        <v>1</v>
      </c>
      <c r="N33" s="31">
        <v>3</v>
      </c>
      <c r="O33" s="31">
        <v>1</v>
      </c>
      <c r="P33" s="31">
        <v>1</v>
      </c>
      <c r="Q33" s="31">
        <v>1</v>
      </c>
      <c r="R33" s="31">
        <v>1</v>
      </c>
      <c r="S33" s="31">
        <v>1</v>
      </c>
      <c r="T33" s="31">
        <v>5</v>
      </c>
      <c r="U33" s="31">
        <v>6</v>
      </c>
      <c r="V33" s="31">
        <v>6</v>
      </c>
      <c r="W33" s="31">
        <v>6</v>
      </c>
      <c r="X33" s="31">
        <v>6</v>
      </c>
      <c r="Y33" s="31">
        <v>6</v>
      </c>
      <c r="Z33" s="31">
        <v>6</v>
      </c>
      <c r="AA33" s="31">
        <v>1</v>
      </c>
      <c r="AB33" s="31">
        <v>1</v>
      </c>
      <c r="AC33" s="31">
        <v>3</v>
      </c>
      <c r="AD33" s="31">
        <v>1</v>
      </c>
      <c r="AE33" s="31">
        <v>1</v>
      </c>
      <c r="AF33" s="31">
        <v>3</v>
      </c>
      <c r="AG33" s="31">
        <v>1</v>
      </c>
      <c r="AH33" s="31">
        <v>1</v>
      </c>
      <c r="AI33" s="31">
        <v>1</v>
      </c>
      <c r="AJ33" s="31">
        <v>6</v>
      </c>
      <c r="AK33" s="31">
        <v>2</v>
      </c>
      <c r="AL33" s="31">
        <v>1</v>
      </c>
      <c r="AM33" s="31">
        <v>1</v>
      </c>
      <c r="AN33" s="31">
        <v>1</v>
      </c>
      <c r="AO33" s="31">
        <v>1</v>
      </c>
      <c r="AP33" s="31">
        <v>1</v>
      </c>
      <c r="AQ33" s="31">
        <v>1</v>
      </c>
      <c r="AR33" s="31">
        <v>1</v>
      </c>
      <c r="AS33" s="31">
        <v>1</v>
      </c>
      <c r="AT33" s="31">
        <v>6</v>
      </c>
      <c r="AU33" s="31">
        <v>1</v>
      </c>
      <c r="AV33" s="31">
        <v>1</v>
      </c>
      <c r="AW33" s="31">
        <v>3</v>
      </c>
      <c r="AX33" s="31">
        <v>5</v>
      </c>
      <c r="AY33" s="31">
        <v>1</v>
      </c>
      <c r="AZ33" s="31">
        <v>3</v>
      </c>
      <c r="BA33" s="31">
        <v>1</v>
      </c>
      <c r="BB33" s="31">
        <v>1</v>
      </c>
      <c r="BC33" s="31">
        <v>5</v>
      </c>
      <c r="BD33" s="31">
        <v>1</v>
      </c>
      <c r="BE33" s="31">
        <v>6</v>
      </c>
      <c r="BF33" s="31">
        <v>6</v>
      </c>
      <c r="BG33" s="31">
        <v>1</v>
      </c>
      <c r="BH33" s="31">
        <v>1</v>
      </c>
      <c r="BI33" s="31">
        <v>6</v>
      </c>
      <c r="BJ33" s="31">
        <v>6</v>
      </c>
      <c r="BK33" s="31">
        <v>1</v>
      </c>
      <c r="BL33" s="31">
        <v>1</v>
      </c>
      <c r="BM33" s="31">
        <v>6</v>
      </c>
      <c r="BN33" s="31">
        <v>1</v>
      </c>
      <c r="BO33" s="31">
        <v>1</v>
      </c>
      <c r="BP33" s="31">
        <v>1</v>
      </c>
      <c r="BQ33" s="31">
        <v>1</v>
      </c>
      <c r="BR33" s="31">
        <v>1</v>
      </c>
      <c r="BS33" s="31">
        <v>5</v>
      </c>
      <c r="BT33" s="31">
        <v>1</v>
      </c>
      <c r="BU33" s="31">
        <v>1</v>
      </c>
      <c r="BV33" s="31">
        <v>3</v>
      </c>
      <c r="BW33" s="31">
        <v>3</v>
      </c>
      <c r="BX33" s="31">
        <v>1</v>
      </c>
      <c r="BY33" s="31">
        <v>1</v>
      </c>
      <c r="BZ33" s="31">
        <v>1</v>
      </c>
      <c r="CA33" s="31">
        <v>1</v>
      </c>
      <c r="CB33" s="31">
        <v>1</v>
      </c>
      <c r="CC33" s="31">
        <v>6</v>
      </c>
      <c r="CD33" s="31">
        <v>6</v>
      </c>
      <c r="CE33" s="31">
        <v>1</v>
      </c>
      <c r="CF33" s="31">
        <v>6</v>
      </c>
      <c r="CG33" s="31">
        <v>1</v>
      </c>
      <c r="CH33" s="31">
        <v>1</v>
      </c>
      <c r="CI33" s="31">
        <v>1</v>
      </c>
      <c r="CJ33" s="31">
        <v>1</v>
      </c>
      <c r="CK33" s="31">
        <v>1</v>
      </c>
      <c r="CL33" s="31">
        <v>1</v>
      </c>
      <c r="CM33" s="31">
        <v>5</v>
      </c>
      <c r="CN33" s="31">
        <v>1</v>
      </c>
      <c r="CO33" s="31">
        <v>1</v>
      </c>
      <c r="CP33" s="31">
        <v>1</v>
      </c>
      <c r="CQ33" s="31">
        <v>5</v>
      </c>
      <c r="CR33" s="31">
        <v>17300</v>
      </c>
      <c r="CX33">
        <f t="shared" si="9"/>
        <v>5</v>
      </c>
      <c r="CY33">
        <f t="shared" si="63"/>
        <v>2</v>
      </c>
      <c r="CZ33">
        <f t="shared" si="64"/>
        <v>2</v>
      </c>
      <c r="DA33">
        <f t="shared" si="65"/>
        <v>5</v>
      </c>
      <c r="DB33">
        <f t="shared" si="66"/>
        <v>7</v>
      </c>
      <c r="DC33">
        <f t="shared" si="67"/>
        <v>3</v>
      </c>
      <c r="DD33">
        <f t="shared" si="68"/>
        <v>7</v>
      </c>
      <c r="DE33">
        <f t="shared" si="69"/>
        <v>2</v>
      </c>
      <c r="DF33">
        <f t="shared" si="70"/>
        <v>2</v>
      </c>
      <c r="DG33">
        <f t="shared" si="71"/>
        <v>3</v>
      </c>
      <c r="DH33">
        <f t="shared" si="72"/>
        <v>7</v>
      </c>
      <c r="DI33">
        <f t="shared" si="73"/>
        <v>7</v>
      </c>
      <c r="DJ33">
        <f t="shared" si="13"/>
        <v>5</v>
      </c>
      <c r="DK33">
        <f t="shared" si="14"/>
        <v>7</v>
      </c>
      <c r="DL33">
        <f t="shared" si="15"/>
        <v>7</v>
      </c>
      <c r="DM33">
        <f t="shared" si="16"/>
        <v>7</v>
      </c>
      <c r="DN33">
        <f t="shared" si="17"/>
        <v>7</v>
      </c>
      <c r="DO33">
        <f t="shared" si="18"/>
        <v>7</v>
      </c>
      <c r="DP33">
        <f t="shared" si="19"/>
        <v>3</v>
      </c>
      <c r="DQ33">
        <f t="shared" si="20"/>
        <v>2</v>
      </c>
      <c r="DR33">
        <f t="shared" si="21"/>
        <v>2</v>
      </c>
      <c r="DS33">
        <f t="shared" si="22"/>
        <v>2</v>
      </c>
      <c r="DT33">
        <f t="shared" si="23"/>
        <v>2</v>
      </c>
      <c r="DU33">
        <f t="shared" si="24"/>
        <v>2</v>
      </c>
      <c r="DV33">
        <f t="shared" si="25"/>
        <v>2</v>
      </c>
      <c r="DW33">
        <f t="shared" si="26"/>
        <v>7</v>
      </c>
      <c r="DX33">
        <f t="shared" si="27"/>
        <v>7</v>
      </c>
      <c r="DY33">
        <f t="shared" si="28"/>
        <v>5</v>
      </c>
      <c r="DZ33">
        <f t="shared" si="29"/>
        <v>7</v>
      </c>
      <c r="EA33">
        <f t="shared" si="30"/>
        <v>7</v>
      </c>
      <c r="EB33">
        <f t="shared" si="31"/>
        <v>5</v>
      </c>
      <c r="EC33">
        <f t="shared" si="32"/>
        <v>7</v>
      </c>
      <c r="ED33">
        <f t="shared" si="33"/>
        <v>7</v>
      </c>
      <c r="EE33">
        <f t="shared" si="34"/>
        <v>7</v>
      </c>
      <c r="EF33">
        <f t="shared" si="35"/>
        <v>2</v>
      </c>
      <c r="EG33">
        <f t="shared" si="36"/>
        <v>6</v>
      </c>
      <c r="EH33">
        <f t="shared" si="37"/>
        <v>7</v>
      </c>
      <c r="EI33">
        <f t="shared" si="38"/>
        <v>7</v>
      </c>
      <c r="EJ33">
        <f t="shared" si="39"/>
        <v>7</v>
      </c>
      <c r="EK33">
        <f t="shared" si="40"/>
        <v>7</v>
      </c>
      <c r="EL33">
        <f t="shared" si="41"/>
        <v>7</v>
      </c>
      <c r="EM33">
        <f t="shared" si="42"/>
        <v>7</v>
      </c>
      <c r="EN33">
        <f t="shared" si="43"/>
        <v>7</v>
      </c>
      <c r="EO33">
        <f t="shared" si="44"/>
        <v>7</v>
      </c>
      <c r="EP33">
        <f t="shared" si="45"/>
        <v>2</v>
      </c>
      <c r="EQ33">
        <f t="shared" si="46"/>
        <v>7</v>
      </c>
      <c r="ER33">
        <f t="shared" si="47"/>
        <v>7</v>
      </c>
      <c r="ES33">
        <f t="shared" si="48"/>
        <v>5</v>
      </c>
      <c r="ET33">
        <f t="shared" si="49"/>
        <v>3</v>
      </c>
      <c r="EU33">
        <f t="shared" si="50"/>
        <v>7</v>
      </c>
      <c r="EV33">
        <f t="shared" si="51"/>
        <v>5</v>
      </c>
      <c r="EW33">
        <f t="shared" si="52"/>
        <v>7</v>
      </c>
      <c r="EX33">
        <f t="shared" si="53"/>
        <v>7</v>
      </c>
      <c r="EY33">
        <f t="shared" si="54"/>
        <v>3</v>
      </c>
      <c r="EZ33">
        <f t="shared" si="55"/>
        <v>7</v>
      </c>
      <c r="FA33">
        <f t="shared" si="56"/>
        <v>2</v>
      </c>
      <c r="FB33">
        <f t="shared" si="57"/>
        <v>2</v>
      </c>
      <c r="FC33">
        <f t="shared" si="58"/>
        <v>7</v>
      </c>
      <c r="FD33">
        <f t="shared" si="59"/>
        <v>7</v>
      </c>
      <c r="FE33">
        <f t="shared" si="60"/>
        <v>2</v>
      </c>
      <c r="FF33">
        <f t="shared" si="61"/>
        <v>2</v>
      </c>
      <c r="FG33">
        <f t="shared" si="62"/>
        <v>7</v>
      </c>
      <c r="FH33">
        <f t="shared" si="10"/>
        <v>7</v>
      </c>
      <c r="FI33">
        <f t="shared" si="96"/>
        <v>2</v>
      </c>
      <c r="FJ33">
        <f t="shared" si="97"/>
        <v>7</v>
      </c>
      <c r="FK33">
        <f t="shared" si="98"/>
        <v>7</v>
      </c>
      <c r="FL33">
        <f t="shared" si="99"/>
        <v>7</v>
      </c>
      <c r="FM33">
        <f t="shared" si="100"/>
        <v>7</v>
      </c>
      <c r="FN33">
        <f t="shared" si="101"/>
        <v>7</v>
      </c>
      <c r="FO33">
        <f t="shared" si="102"/>
        <v>3</v>
      </c>
      <c r="FP33">
        <f t="shared" si="103"/>
        <v>7</v>
      </c>
      <c r="FQ33">
        <f t="shared" si="104"/>
        <v>7</v>
      </c>
      <c r="FR33">
        <f t="shared" si="74"/>
        <v>5</v>
      </c>
      <c r="FS33">
        <f t="shared" si="75"/>
        <v>5</v>
      </c>
      <c r="FT33">
        <f t="shared" si="76"/>
        <v>7</v>
      </c>
      <c r="FU33">
        <f t="shared" si="77"/>
        <v>7</v>
      </c>
      <c r="FV33">
        <f t="shared" si="78"/>
        <v>7</v>
      </c>
      <c r="FW33">
        <f t="shared" si="79"/>
        <v>7</v>
      </c>
      <c r="FX33">
        <f t="shared" si="80"/>
        <v>7</v>
      </c>
      <c r="FY33">
        <f t="shared" si="81"/>
        <v>2</v>
      </c>
      <c r="FZ33">
        <f t="shared" si="82"/>
        <v>2</v>
      </c>
      <c r="GA33">
        <f t="shared" si="83"/>
        <v>7</v>
      </c>
      <c r="GB33">
        <f t="shared" si="84"/>
        <v>2</v>
      </c>
      <c r="GC33">
        <f t="shared" si="85"/>
        <v>7</v>
      </c>
      <c r="GD33">
        <f t="shared" si="86"/>
        <v>7</v>
      </c>
      <c r="GE33">
        <f t="shared" si="87"/>
        <v>7</v>
      </c>
      <c r="GF33">
        <f t="shared" si="88"/>
        <v>7</v>
      </c>
      <c r="GG33">
        <f t="shared" si="89"/>
        <v>7</v>
      </c>
      <c r="GH33">
        <f t="shared" si="90"/>
        <v>7</v>
      </c>
      <c r="GI33">
        <f t="shared" si="91"/>
        <v>3</v>
      </c>
      <c r="GJ33">
        <f t="shared" si="92"/>
        <v>7</v>
      </c>
      <c r="GK33">
        <f t="shared" si="93"/>
        <v>7</v>
      </c>
      <c r="GL33">
        <f t="shared" si="94"/>
        <v>7</v>
      </c>
      <c r="GM33">
        <f t="shared" si="95"/>
        <v>3</v>
      </c>
      <c r="GN33">
        <f t="shared" si="12"/>
        <v>17300</v>
      </c>
    </row>
    <row r="34" spans="1:209" ht="15" thickBot="1" x14ac:dyDescent="0.35">
      <c r="A34" s="30" t="s">
        <v>408</v>
      </c>
      <c r="B34" s="31">
        <v>3</v>
      </c>
      <c r="C34" s="31">
        <v>6</v>
      </c>
      <c r="D34" s="31">
        <v>6</v>
      </c>
      <c r="E34" s="31">
        <v>3</v>
      </c>
      <c r="F34" s="31">
        <v>1</v>
      </c>
      <c r="G34" s="31">
        <v>5</v>
      </c>
      <c r="H34" s="31">
        <v>1</v>
      </c>
      <c r="I34" s="31">
        <v>6</v>
      </c>
      <c r="J34" s="31">
        <v>6</v>
      </c>
      <c r="K34" s="31">
        <v>5</v>
      </c>
      <c r="L34" s="31">
        <v>1</v>
      </c>
      <c r="M34" s="31">
        <v>5</v>
      </c>
      <c r="N34" s="31">
        <v>3</v>
      </c>
      <c r="O34" s="31">
        <v>1</v>
      </c>
      <c r="P34" s="31">
        <v>1</v>
      </c>
      <c r="Q34" s="31">
        <v>1</v>
      </c>
      <c r="R34" s="31">
        <v>1</v>
      </c>
      <c r="S34" s="31">
        <v>1</v>
      </c>
      <c r="T34" s="31">
        <v>5</v>
      </c>
      <c r="U34" s="31">
        <v>6</v>
      </c>
      <c r="V34" s="31">
        <v>6</v>
      </c>
      <c r="W34" s="31">
        <v>6</v>
      </c>
      <c r="X34" s="31">
        <v>6</v>
      </c>
      <c r="Y34" s="31">
        <v>6</v>
      </c>
      <c r="Z34" s="31">
        <v>6</v>
      </c>
      <c r="AA34" s="31">
        <v>1</v>
      </c>
      <c r="AB34" s="31">
        <v>1</v>
      </c>
      <c r="AC34" s="31">
        <v>3</v>
      </c>
      <c r="AD34" s="31">
        <v>1</v>
      </c>
      <c r="AE34" s="31">
        <v>1</v>
      </c>
      <c r="AF34" s="31">
        <v>3</v>
      </c>
      <c r="AG34" s="31">
        <v>1</v>
      </c>
      <c r="AH34" s="31">
        <v>1</v>
      </c>
      <c r="AI34" s="31">
        <v>1</v>
      </c>
      <c r="AJ34" s="31">
        <v>6</v>
      </c>
      <c r="AK34" s="31">
        <v>1</v>
      </c>
      <c r="AL34" s="31">
        <v>3</v>
      </c>
      <c r="AM34" s="31">
        <v>3</v>
      </c>
      <c r="AN34" s="31">
        <v>1</v>
      </c>
      <c r="AO34" s="31">
        <v>1</v>
      </c>
      <c r="AP34" s="31">
        <v>3</v>
      </c>
      <c r="AQ34" s="31">
        <v>1</v>
      </c>
      <c r="AR34" s="31">
        <v>1</v>
      </c>
      <c r="AS34" s="31">
        <v>1</v>
      </c>
      <c r="AT34" s="31">
        <v>6</v>
      </c>
      <c r="AU34" s="31">
        <v>1</v>
      </c>
      <c r="AV34" s="31">
        <v>1</v>
      </c>
      <c r="AW34" s="31">
        <v>3</v>
      </c>
      <c r="AX34" s="31">
        <v>5</v>
      </c>
      <c r="AY34" s="31">
        <v>1</v>
      </c>
      <c r="AZ34" s="31">
        <v>3</v>
      </c>
      <c r="BA34" s="31">
        <v>1</v>
      </c>
      <c r="BB34" s="31">
        <v>1</v>
      </c>
      <c r="BC34" s="31">
        <v>5</v>
      </c>
      <c r="BD34" s="31">
        <v>1</v>
      </c>
      <c r="BE34" s="31">
        <v>6</v>
      </c>
      <c r="BF34" s="31">
        <v>6</v>
      </c>
      <c r="BG34" s="31">
        <v>1</v>
      </c>
      <c r="BH34" s="31">
        <v>1</v>
      </c>
      <c r="BI34" s="31">
        <v>6</v>
      </c>
      <c r="BJ34" s="31">
        <v>6</v>
      </c>
      <c r="BK34" s="31">
        <v>1</v>
      </c>
      <c r="BL34" s="31">
        <v>1</v>
      </c>
      <c r="BM34" s="31">
        <v>6</v>
      </c>
      <c r="BN34" s="31">
        <v>1</v>
      </c>
      <c r="BO34" s="31">
        <v>1</v>
      </c>
      <c r="BP34" s="31">
        <v>1</v>
      </c>
      <c r="BQ34" s="31">
        <v>1</v>
      </c>
      <c r="BR34" s="31">
        <v>1</v>
      </c>
      <c r="BS34" s="31">
        <v>5</v>
      </c>
      <c r="BT34" s="31">
        <v>1</v>
      </c>
      <c r="BU34" s="31">
        <v>1</v>
      </c>
      <c r="BV34" s="31">
        <v>1</v>
      </c>
      <c r="BW34" s="31">
        <v>3</v>
      </c>
      <c r="BX34" s="31">
        <v>1</v>
      </c>
      <c r="BY34" s="31">
        <v>1</v>
      </c>
      <c r="BZ34" s="31">
        <v>1</v>
      </c>
      <c r="CA34" s="31">
        <v>1</v>
      </c>
      <c r="CB34" s="31">
        <v>3</v>
      </c>
      <c r="CC34" s="31">
        <v>6</v>
      </c>
      <c r="CD34" s="31">
        <v>6</v>
      </c>
      <c r="CE34" s="31">
        <v>1</v>
      </c>
      <c r="CF34" s="31">
        <v>6</v>
      </c>
      <c r="CG34" s="31">
        <v>1</v>
      </c>
      <c r="CH34" s="31">
        <v>3</v>
      </c>
      <c r="CI34" s="31">
        <v>1</v>
      </c>
      <c r="CJ34" s="31">
        <v>1</v>
      </c>
      <c r="CK34" s="31">
        <v>1</v>
      </c>
      <c r="CL34" s="31">
        <v>1</v>
      </c>
      <c r="CM34" s="31">
        <v>5</v>
      </c>
      <c r="CN34" s="31">
        <v>1</v>
      </c>
      <c r="CO34" s="31">
        <v>1</v>
      </c>
      <c r="CP34" s="31">
        <v>1</v>
      </c>
      <c r="CQ34" s="31">
        <v>5</v>
      </c>
      <c r="CR34" s="31">
        <v>41066</v>
      </c>
      <c r="CX34">
        <f t="shared" si="9"/>
        <v>5</v>
      </c>
      <c r="CY34">
        <f t="shared" si="63"/>
        <v>2</v>
      </c>
      <c r="CZ34">
        <f t="shared" si="64"/>
        <v>2</v>
      </c>
      <c r="DA34">
        <f t="shared" si="65"/>
        <v>5</v>
      </c>
      <c r="DB34">
        <f t="shared" si="66"/>
        <v>7</v>
      </c>
      <c r="DC34">
        <f t="shared" si="67"/>
        <v>3</v>
      </c>
      <c r="DD34">
        <f t="shared" si="68"/>
        <v>7</v>
      </c>
      <c r="DE34">
        <f t="shared" si="69"/>
        <v>2</v>
      </c>
      <c r="DF34">
        <f t="shared" si="70"/>
        <v>2</v>
      </c>
      <c r="DG34">
        <f t="shared" si="71"/>
        <v>3</v>
      </c>
      <c r="DH34">
        <f t="shared" si="72"/>
        <v>7</v>
      </c>
      <c r="DI34">
        <f t="shared" si="73"/>
        <v>3</v>
      </c>
      <c r="DJ34">
        <f t="shared" si="13"/>
        <v>5</v>
      </c>
      <c r="DK34">
        <f t="shared" si="14"/>
        <v>7</v>
      </c>
      <c r="DL34">
        <f t="shared" si="15"/>
        <v>7</v>
      </c>
      <c r="DM34">
        <f t="shared" si="16"/>
        <v>7</v>
      </c>
      <c r="DN34">
        <f t="shared" si="17"/>
        <v>7</v>
      </c>
      <c r="DO34">
        <f t="shared" si="18"/>
        <v>7</v>
      </c>
      <c r="DP34">
        <f t="shared" si="19"/>
        <v>3</v>
      </c>
      <c r="DQ34">
        <f t="shared" si="20"/>
        <v>2</v>
      </c>
      <c r="DR34">
        <f t="shared" si="21"/>
        <v>2</v>
      </c>
      <c r="DS34">
        <f t="shared" si="22"/>
        <v>2</v>
      </c>
      <c r="DT34">
        <f t="shared" si="23"/>
        <v>2</v>
      </c>
      <c r="DU34">
        <f t="shared" si="24"/>
        <v>2</v>
      </c>
      <c r="DV34">
        <f t="shared" si="25"/>
        <v>2</v>
      </c>
      <c r="DW34">
        <f t="shared" si="26"/>
        <v>7</v>
      </c>
      <c r="DX34">
        <f t="shared" si="27"/>
        <v>7</v>
      </c>
      <c r="DY34">
        <f t="shared" si="28"/>
        <v>5</v>
      </c>
      <c r="DZ34">
        <f t="shared" si="29"/>
        <v>7</v>
      </c>
      <c r="EA34">
        <f t="shared" si="30"/>
        <v>7</v>
      </c>
      <c r="EB34">
        <f t="shared" si="31"/>
        <v>5</v>
      </c>
      <c r="EC34">
        <f t="shared" si="32"/>
        <v>7</v>
      </c>
      <c r="ED34">
        <f t="shared" si="33"/>
        <v>7</v>
      </c>
      <c r="EE34">
        <f t="shared" si="34"/>
        <v>7</v>
      </c>
      <c r="EF34">
        <f t="shared" si="35"/>
        <v>2</v>
      </c>
      <c r="EG34">
        <f t="shared" si="36"/>
        <v>7</v>
      </c>
      <c r="EH34">
        <f t="shared" si="37"/>
        <v>5</v>
      </c>
      <c r="EI34">
        <f t="shared" si="38"/>
        <v>5</v>
      </c>
      <c r="EJ34">
        <f t="shared" si="39"/>
        <v>7</v>
      </c>
      <c r="EK34">
        <f t="shared" si="40"/>
        <v>7</v>
      </c>
      <c r="EL34">
        <f t="shared" si="41"/>
        <v>5</v>
      </c>
      <c r="EM34">
        <f t="shared" si="42"/>
        <v>7</v>
      </c>
      <c r="EN34">
        <f t="shared" si="43"/>
        <v>7</v>
      </c>
      <c r="EO34">
        <f t="shared" si="44"/>
        <v>7</v>
      </c>
      <c r="EP34">
        <f t="shared" si="45"/>
        <v>2</v>
      </c>
      <c r="EQ34">
        <f t="shared" si="46"/>
        <v>7</v>
      </c>
      <c r="ER34">
        <f t="shared" si="47"/>
        <v>7</v>
      </c>
      <c r="ES34">
        <f t="shared" si="48"/>
        <v>5</v>
      </c>
      <c r="ET34">
        <f t="shared" si="49"/>
        <v>3</v>
      </c>
      <c r="EU34">
        <f t="shared" si="50"/>
        <v>7</v>
      </c>
      <c r="EV34">
        <f t="shared" si="51"/>
        <v>5</v>
      </c>
      <c r="EW34">
        <f t="shared" si="52"/>
        <v>7</v>
      </c>
      <c r="EX34">
        <f t="shared" si="53"/>
        <v>7</v>
      </c>
      <c r="EY34">
        <f t="shared" si="54"/>
        <v>3</v>
      </c>
      <c r="EZ34">
        <f t="shared" si="55"/>
        <v>7</v>
      </c>
      <c r="FA34">
        <f t="shared" si="56"/>
        <v>2</v>
      </c>
      <c r="FB34">
        <f t="shared" si="57"/>
        <v>2</v>
      </c>
      <c r="FC34">
        <f t="shared" si="58"/>
        <v>7</v>
      </c>
      <c r="FD34">
        <f t="shared" si="59"/>
        <v>7</v>
      </c>
      <c r="FE34">
        <f t="shared" si="60"/>
        <v>2</v>
      </c>
      <c r="FF34">
        <f t="shared" si="61"/>
        <v>2</v>
      </c>
      <c r="FG34">
        <f t="shared" si="62"/>
        <v>7</v>
      </c>
      <c r="FH34">
        <f t="shared" si="10"/>
        <v>7</v>
      </c>
      <c r="FI34">
        <f t="shared" si="96"/>
        <v>2</v>
      </c>
      <c r="FJ34">
        <f t="shared" si="97"/>
        <v>7</v>
      </c>
      <c r="FK34">
        <f t="shared" si="98"/>
        <v>7</v>
      </c>
      <c r="FL34">
        <f t="shared" si="99"/>
        <v>7</v>
      </c>
      <c r="FM34">
        <f t="shared" si="100"/>
        <v>7</v>
      </c>
      <c r="FN34">
        <f t="shared" si="101"/>
        <v>7</v>
      </c>
      <c r="FO34">
        <f t="shared" si="102"/>
        <v>3</v>
      </c>
      <c r="FP34">
        <f t="shared" si="103"/>
        <v>7</v>
      </c>
      <c r="FQ34">
        <f t="shared" si="104"/>
        <v>7</v>
      </c>
      <c r="FR34">
        <f t="shared" si="74"/>
        <v>7</v>
      </c>
      <c r="FS34">
        <f t="shared" si="75"/>
        <v>5</v>
      </c>
      <c r="FT34">
        <f t="shared" si="76"/>
        <v>7</v>
      </c>
      <c r="FU34">
        <f t="shared" si="77"/>
        <v>7</v>
      </c>
      <c r="FV34">
        <f t="shared" si="78"/>
        <v>7</v>
      </c>
      <c r="FW34">
        <f t="shared" si="79"/>
        <v>7</v>
      </c>
      <c r="FX34">
        <f t="shared" si="80"/>
        <v>5</v>
      </c>
      <c r="FY34">
        <f t="shared" si="81"/>
        <v>2</v>
      </c>
      <c r="FZ34">
        <f t="shared" si="82"/>
        <v>2</v>
      </c>
      <c r="GA34">
        <f t="shared" si="83"/>
        <v>7</v>
      </c>
      <c r="GB34">
        <f t="shared" si="84"/>
        <v>2</v>
      </c>
      <c r="GC34">
        <f t="shared" si="85"/>
        <v>7</v>
      </c>
      <c r="GD34">
        <f t="shared" si="86"/>
        <v>5</v>
      </c>
      <c r="GE34">
        <f t="shared" si="87"/>
        <v>7</v>
      </c>
      <c r="GF34">
        <f t="shared" si="88"/>
        <v>7</v>
      </c>
      <c r="GG34">
        <f t="shared" si="89"/>
        <v>7</v>
      </c>
      <c r="GH34">
        <f t="shared" si="90"/>
        <v>7</v>
      </c>
      <c r="GI34">
        <f t="shared" si="91"/>
        <v>3</v>
      </c>
      <c r="GJ34">
        <f t="shared" si="92"/>
        <v>7</v>
      </c>
      <c r="GK34">
        <f t="shared" si="93"/>
        <v>7</v>
      </c>
      <c r="GL34">
        <f t="shared" si="94"/>
        <v>7</v>
      </c>
      <c r="GM34">
        <f t="shared" si="95"/>
        <v>3</v>
      </c>
      <c r="GN34">
        <f t="shared" si="12"/>
        <v>41066</v>
      </c>
    </row>
    <row r="35" spans="1:209" ht="15" thickBot="1" x14ac:dyDescent="0.35">
      <c r="A35" s="30" t="s">
        <v>409</v>
      </c>
      <c r="B35" s="31">
        <v>1</v>
      </c>
      <c r="C35" s="31">
        <v>6</v>
      </c>
      <c r="D35" s="31">
        <v>1</v>
      </c>
      <c r="E35" s="31">
        <v>3</v>
      </c>
      <c r="F35" s="31">
        <v>1</v>
      </c>
      <c r="G35" s="31">
        <v>3</v>
      </c>
      <c r="H35" s="31">
        <v>1</v>
      </c>
      <c r="I35" s="31">
        <v>1</v>
      </c>
      <c r="J35" s="31">
        <v>5</v>
      </c>
      <c r="K35" s="31">
        <v>5</v>
      </c>
      <c r="L35" s="31">
        <v>3</v>
      </c>
      <c r="M35" s="31">
        <v>4</v>
      </c>
      <c r="N35" s="31">
        <v>1</v>
      </c>
      <c r="O35" s="31">
        <v>4</v>
      </c>
      <c r="P35" s="31">
        <v>4</v>
      </c>
      <c r="Q35" s="31">
        <v>1</v>
      </c>
      <c r="R35" s="31">
        <v>1</v>
      </c>
      <c r="S35" s="31">
        <v>5</v>
      </c>
      <c r="T35" s="31">
        <v>1</v>
      </c>
      <c r="U35" s="31">
        <v>5</v>
      </c>
      <c r="V35" s="31">
        <v>6</v>
      </c>
      <c r="W35" s="31">
        <v>6</v>
      </c>
      <c r="X35" s="31">
        <v>5</v>
      </c>
      <c r="Y35" s="31">
        <v>5</v>
      </c>
      <c r="Z35" s="31">
        <v>1</v>
      </c>
      <c r="AA35" s="31">
        <v>1</v>
      </c>
      <c r="AB35" s="31">
        <v>1</v>
      </c>
      <c r="AC35" s="31">
        <v>3</v>
      </c>
      <c r="AD35" s="31">
        <v>1</v>
      </c>
      <c r="AE35" s="31">
        <v>1</v>
      </c>
      <c r="AF35" s="31">
        <v>3</v>
      </c>
      <c r="AG35" s="31">
        <v>1</v>
      </c>
      <c r="AH35" s="31">
        <v>1</v>
      </c>
      <c r="AI35" s="31">
        <v>1</v>
      </c>
      <c r="AJ35" s="31">
        <v>6</v>
      </c>
      <c r="AK35" s="31">
        <v>3</v>
      </c>
      <c r="AL35" s="31">
        <v>1</v>
      </c>
      <c r="AM35" s="31">
        <v>1</v>
      </c>
      <c r="AN35" s="31">
        <v>1</v>
      </c>
      <c r="AO35" s="31">
        <v>3</v>
      </c>
      <c r="AP35" s="31">
        <v>1</v>
      </c>
      <c r="AQ35" s="31">
        <v>1</v>
      </c>
      <c r="AR35" s="31">
        <v>3</v>
      </c>
      <c r="AS35" s="31">
        <v>4</v>
      </c>
      <c r="AT35" s="31">
        <v>5</v>
      </c>
      <c r="AU35" s="31">
        <v>1</v>
      </c>
      <c r="AV35" s="31">
        <v>2</v>
      </c>
      <c r="AW35" s="31">
        <v>4</v>
      </c>
      <c r="AX35" s="31">
        <v>5</v>
      </c>
      <c r="AY35" s="31">
        <v>1</v>
      </c>
      <c r="AZ35" s="31">
        <v>3</v>
      </c>
      <c r="BA35" s="31">
        <v>5</v>
      </c>
      <c r="BB35" s="31">
        <v>1</v>
      </c>
      <c r="BC35" s="31">
        <v>4</v>
      </c>
      <c r="BD35" s="31">
        <v>1</v>
      </c>
      <c r="BE35" s="31">
        <v>1</v>
      </c>
      <c r="BF35" s="31">
        <v>5</v>
      </c>
      <c r="BG35" s="31">
        <v>1</v>
      </c>
      <c r="BH35" s="31">
        <v>1</v>
      </c>
      <c r="BI35" s="31">
        <v>1</v>
      </c>
      <c r="BJ35" s="31">
        <v>1</v>
      </c>
      <c r="BK35" s="31">
        <v>1</v>
      </c>
      <c r="BL35" s="31">
        <v>1</v>
      </c>
      <c r="BM35" s="31">
        <v>1</v>
      </c>
      <c r="BN35" s="31">
        <v>1</v>
      </c>
      <c r="BO35" s="31">
        <v>1</v>
      </c>
      <c r="BP35" s="31">
        <v>1</v>
      </c>
      <c r="BQ35" s="31">
        <v>1</v>
      </c>
      <c r="BR35" s="31">
        <v>3</v>
      </c>
      <c r="BS35" s="31">
        <v>6</v>
      </c>
      <c r="BT35" s="31">
        <v>1</v>
      </c>
      <c r="BU35" s="31">
        <v>1</v>
      </c>
      <c r="BV35" s="31">
        <v>5</v>
      </c>
      <c r="BW35" s="31">
        <v>1</v>
      </c>
      <c r="BX35" s="31">
        <v>1</v>
      </c>
      <c r="BY35" s="31">
        <v>1</v>
      </c>
      <c r="BZ35" s="31">
        <v>1</v>
      </c>
      <c r="CA35" s="31">
        <v>1</v>
      </c>
      <c r="CB35" s="31">
        <v>5</v>
      </c>
      <c r="CC35" s="31">
        <v>6</v>
      </c>
      <c r="CD35" s="31">
        <v>6</v>
      </c>
      <c r="CE35" s="31">
        <v>5</v>
      </c>
      <c r="CF35" s="31">
        <v>1</v>
      </c>
      <c r="CG35" s="31">
        <v>1</v>
      </c>
      <c r="CH35" s="31">
        <v>1</v>
      </c>
      <c r="CI35" s="31">
        <v>2</v>
      </c>
      <c r="CJ35" s="31">
        <v>1</v>
      </c>
      <c r="CK35" s="31">
        <v>1</v>
      </c>
      <c r="CL35" s="31">
        <v>5</v>
      </c>
      <c r="CM35" s="31">
        <v>5</v>
      </c>
      <c r="CN35" s="31">
        <v>1</v>
      </c>
      <c r="CO35" s="31">
        <v>1</v>
      </c>
      <c r="CP35" s="31">
        <v>4</v>
      </c>
      <c r="CQ35" s="31">
        <v>5</v>
      </c>
      <c r="CR35" s="31">
        <v>20339</v>
      </c>
      <c r="CX35">
        <f t="shared" si="9"/>
        <v>7</v>
      </c>
      <c r="CY35">
        <f t="shared" si="63"/>
        <v>2</v>
      </c>
      <c r="CZ35">
        <f t="shared" si="64"/>
        <v>7</v>
      </c>
      <c r="DA35">
        <f t="shared" si="65"/>
        <v>5</v>
      </c>
      <c r="DB35">
        <f t="shared" si="66"/>
        <v>7</v>
      </c>
      <c r="DC35">
        <f t="shared" si="67"/>
        <v>5</v>
      </c>
      <c r="DD35">
        <f t="shared" si="68"/>
        <v>7</v>
      </c>
      <c r="DE35">
        <f t="shared" si="69"/>
        <v>7</v>
      </c>
      <c r="DF35">
        <f t="shared" si="70"/>
        <v>3</v>
      </c>
      <c r="DG35">
        <f t="shared" si="71"/>
        <v>3</v>
      </c>
      <c r="DH35">
        <f t="shared" si="72"/>
        <v>5</v>
      </c>
      <c r="DI35">
        <f t="shared" si="73"/>
        <v>4</v>
      </c>
      <c r="DJ35">
        <f t="shared" si="13"/>
        <v>7</v>
      </c>
      <c r="DK35">
        <f t="shared" si="14"/>
        <v>4</v>
      </c>
      <c r="DL35">
        <f t="shared" si="15"/>
        <v>4</v>
      </c>
      <c r="DM35">
        <f t="shared" si="16"/>
        <v>7</v>
      </c>
      <c r="DN35">
        <f t="shared" si="17"/>
        <v>7</v>
      </c>
      <c r="DO35">
        <f t="shared" si="18"/>
        <v>3</v>
      </c>
      <c r="DP35">
        <f t="shared" si="19"/>
        <v>7</v>
      </c>
      <c r="DQ35">
        <f t="shared" si="20"/>
        <v>3</v>
      </c>
      <c r="DR35">
        <f t="shared" si="21"/>
        <v>2</v>
      </c>
      <c r="DS35">
        <f t="shared" si="22"/>
        <v>2</v>
      </c>
      <c r="DT35">
        <f t="shared" si="23"/>
        <v>3</v>
      </c>
      <c r="DU35">
        <f t="shared" si="24"/>
        <v>3</v>
      </c>
      <c r="DV35">
        <f t="shared" si="25"/>
        <v>7</v>
      </c>
      <c r="DW35">
        <f t="shared" si="26"/>
        <v>7</v>
      </c>
      <c r="DX35">
        <f t="shared" si="27"/>
        <v>7</v>
      </c>
      <c r="DY35">
        <f t="shared" si="28"/>
        <v>5</v>
      </c>
      <c r="DZ35">
        <f t="shared" si="29"/>
        <v>7</v>
      </c>
      <c r="EA35">
        <f t="shared" si="30"/>
        <v>7</v>
      </c>
      <c r="EB35">
        <f t="shared" si="31"/>
        <v>5</v>
      </c>
      <c r="EC35">
        <f t="shared" si="32"/>
        <v>7</v>
      </c>
      <c r="ED35">
        <f t="shared" si="33"/>
        <v>7</v>
      </c>
      <c r="EE35">
        <f t="shared" si="34"/>
        <v>7</v>
      </c>
      <c r="EF35">
        <f t="shared" si="35"/>
        <v>2</v>
      </c>
      <c r="EG35">
        <f t="shared" si="36"/>
        <v>5</v>
      </c>
      <c r="EH35">
        <f t="shared" si="37"/>
        <v>7</v>
      </c>
      <c r="EI35">
        <f t="shared" si="38"/>
        <v>7</v>
      </c>
      <c r="EJ35">
        <f t="shared" si="39"/>
        <v>7</v>
      </c>
      <c r="EK35">
        <f t="shared" si="40"/>
        <v>5</v>
      </c>
      <c r="EL35">
        <f t="shared" si="41"/>
        <v>7</v>
      </c>
      <c r="EM35">
        <f t="shared" si="42"/>
        <v>7</v>
      </c>
      <c r="EN35">
        <f t="shared" si="43"/>
        <v>5</v>
      </c>
      <c r="EO35">
        <f t="shared" si="44"/>
        <v>4</v>
      </c>
      <c r="EP35">
        <f t="shared" si="45"/>
        <v>3</v>
      </c>
      <c r="EQ35">
        <f t="shared" si="46"/>
        <v>7</v>
      </c>
      <c r="ER35">
        <f t="shared" si="47"/>
        <v>6</v>
      </c>
      <c r="ES35">
        <f t="shared" si="48"/>
        <v>4</v>
      </c>
      <c r="ET35">
        <f t="shared" si="49"/>
        <v>3</v>
      </c>
      <c r="EU35">
        <f t="shared" si="50"/>
        <v>7</v>
      </c>
      <c r="EV35">
        <f t="shared" si="51"/>
        <v>5</v>
      </c>
      <c r="EW35">
        <f t="shared" si="52"/>
        <v>3</v>
      </c>
      <c r="EX35">
        <f t="shared" si="53"/>
        <v>7</v>
      </c>
      <c r="EY35">
        <f t="shared" si="54"/>
        <v>4</v>
      </c>
      <c r="EZ35">
        <f t="shared" si="55"/>
        <v>7</v>
      </c>
      <c r="FA35">
        <f t="shared" si="56"/>
        <v>7</v>
      </c>
      <c r="FB35">
        <f t="shared" si="57"/>
        <v>3</v>
      </c>
      <c r="FC35">
        <f t="shared" si="58"/>
        <v>7</v>
      </c>
      <c r="FD35">
        <f t="shared" si="59"/>
        <v>7</v>
      </c>
      <c r="FE35">
        <f t="shared" si="60"/>
        <v>7</v>
      </c>
      <c r="FF35">
        <f t="shared" si="61"/>
        <v>7</v>
      </c>
      <c r="FG35">
        <f t="shared" si="62"/>
        <v>7</v>
      </c>
      <c r="FH35">
        <f t="shared" si="10"/>
        <v>7</v>
      </c>
      <c r="FI35">
        <f t="shared" si="96"/>
        <v>7</v>
      </c>
      <c r="FJ35">
        <f t="shared" si="97"/>
        <v>7</v>
      </c>
      <c r="FK35">
        <f t="shared" si="98"/>
        <v>7</v>
      </c>
      <c r="FL35">
        <f t="shared" si="99"/>
        <v>7</v>
      </c>
      <c r="FM35">
        <f t="shared" si="100"/>
        <v>7</v>
      </c>
      <c r="FN35">
        <f t="shared" si="101"/>
        <v>5</v>
      </c>
      <c r="FO35">
        <f t="shared" si="102"/>
        <v>2</v>
      </c>
      <c r="FP35">
        <f t="shared" si="103"/>
        <v>7</v>
      </c>
      <c r="FQ35">
        <f t="shared" si="104"/>
        <v>7</v>
      </c>
      <c r="FR35">
        <f t="shared" si="74"/>
        <v>3</v>
      </c>
      <c r="FS35">
        <f t="shared" si="75"/>
        <v>7</v>
      </c>
      <c r="FT35">
        <f t="shared" si="76"/>
        <v>7</v>
      </c>
      <c r="FU35">
        <f t="shared" si="77"/>
        <v>7</v>
      </c>
      <c r="FV35">
        <f t="shared" si="78"/>
        <v>7</v>
      </c>
      <c r="FW35">
        <f t="shared" si="79"/>
        <v>7</v>
      </c>
      <c r="FX35">
        <f t="shared" si="80"/>
        <v>3</v>
      </c>
      <c r="FY35">
        <f t="shared" si="81"/>
        <v>2</v>
      </c>
      <c r="FZ35">
        <f t="shared" si="82"/>
        <v>2</v>
      </c>
      <c r="GA35">
        <f t="shared" si="83"/>
        <v>3</v>
      </c>
      <c r="GB35">
        <f t="shared" si="84"/>
        <v>7</v>
      </c>
      <c r="GC35">
        <f t="shared" si="85"/>
        <v>7</v>
      </c>
      <c r="GD35">
        <f t="shared" si="86"/>
        <v>7</v>
      </c>
      <c r="GE35">
        <f t="shared" si="87"/>
        <v>6</v>
      </c>
      <c r="GF35">
        <f t="shared" si="88"/>
        <v>7</v>
      </c>
      <c r="GG35">
        <f t="shared" si="89"/>
        <v>7</v>
      </c>
      <c r="GH35">
        <f t="shared" si="90"/>
        <v>3</v>
      </c>
      <c r="GI35">
        <f t="shared" si="91"/>
        <v>3</v>
      </c>
      <c r="GJ35">
        <f t="shared" si="92"/>
        <v>7</v>
      </c>
      <c r="GK35">
        <f t="shared" si="93"/>
        <v>7</v>
      </c>
      <c r="GL35">
        <f t="shared" si="94"/>
        <v>4</v>
      </c>
      <c r="GM35">
        <f t="shared" si="95"/>
        <v>3</v>
      </c>
      <c r="GN35">
        <f t="shared" si="12"/>
        <v>20339</v>
      </c>
    </row>
    <row r="36" spans="1:209" ht="15" thickBot="1" x14ac:dyDescent="0.35">
      <c r="A36" s="30" t="s">
        <v>410</v>
      </c>
      <c r="B36" s="31">
        <v>6</v>
      </c>
      <c r="C36" s="31">
        <v>6</v>
      </c>
      <c r="D36" s="31">
        <v>6</v>
      </c>
      <c r="E36" s="31">
        <v>1</v>
      </c>
      <c r="F36" s="31">
        <v>1</v>
      </c>
      <c r="G36" s="31">
        <v>1</v>
      </c>
      <c r="H36" s="31">
        <v>6</v>
      </c>
      <c r="I36" s="31">
        <v>5</v>
      </c>
      <c r="J36" s="31">
        <v>6</v>
      </c>
      <c r="K36" s="31">
        <v>1</v>
      </c>
      <c r="L36" s="31">
        <v>1</v>
      </c>
      <c r="M36" s="31">
        <v>1</v>
      </c>
      <c r="N36" s="31">
        <v>4</v>
      </c>
      <c r="O36" s="31">
        <v>1</v>
      </c>
      <c r="P36" s="31">
        <v>2</v>
      </c>
      <c r="Q36" s="31">
        <v>2</v>
      </c>
      <c r="R36" s="31">
        <v>3</v>
      </c>
      <c r="S36" s="31">
        <v>5</v>
      </c>
      <c r="T36" s="31">
        <v>1</v>
      </c>
      <c r="U36" s="31">
        <v>6</v>
      </c>
      <c r="V36" s="31">
        <v>6</v>
      </c>
      <c r="W36" s="31">
        <v>6</v>
      </c>
      <c r="X36" s="31">
        <v>6</v>
      </c>
      <c r="Y36" s="31">
        <v>6</v>
      </c>
      <c r="Z36" s="31">
        <v>5</v>
      </c>
      <c r="AA36" s="31">
        <v>1</v>
      </c>
      <c r="AB36" s="31">
        <v>5</v>
      </c>
      <c r="AC36" s="31">
        <v>1</v>
      </c>
      <c r="AD36" s="31">
        <v>5</v>
      </c>
      <c r="AE36" s="31">
        <v>1</v>
      </c>
      <c r="AF36" s="31">
        <v>1</v>
      </c>
      <c r="AG36" s="31">
        <v>5</v>
      </c>
      <c r="AH36" s="31">
        <v>1</v>
      </c>
      <c r="AI36" s="31">
        <v>1</v>
      </c>
      <c r="AJ36" s="31">
        <v>6</v>
      </c>
      <c r="AK36" s="31">
        <v>1</v>
      </c>
      <c r="AL36" s="31">
        <v>1</v>
      </c>
      <c r="AM36" s="31">
        <v>5</v>
      </c>
      <c r="AN36" s="31">
        <v>1</v>
      </c>
      <c r="AO36" s="31">
        <v>1</v>
      </c>
      <c r="AP36" s="31">
        <v>1</v>
      </c>
      <c r="AQ36" s="31">
        <v>1</v>
      </c>
      <c r="AR36" s="31">
        <v>1</v>
      </c>
      <c r="AS36" s="31">
        <v>4</v>
      </c>
      <c r="AT36" s="31">
        <v>6</v>
      </c>
      <c r="AU36" s="31">
        <v>1</v>
      </c>
      <c r="AV36" s="31">
        <v>5</v>
      </c>
      <c r="AW36" s="31">
        <v>4</v>
      </c>
      <c r="AX36" s="31">
        <v>1</v>
      </c>
      <c r="AY36" s="31">
        <v>5</v>
      </c>
      <c r="AZ36" s="31">
        <v>1</v>
      </c>
      <c r="BA36" s="31">
        <v>5</v>
      </c>
      <c r="BB36" s="31">
        <v>1</v>
      </c>
      <c r="BC36" s="31">
        <v>5</v>
      </c>
      <c r="BD36" s="31">
        <v>1</v>
      </c>
      <c r="BE36" s="31">
        <v>4</v>
      </c>
      <c r="BF36" s="31">
        <v>5</v>
      </c>
      <c r="BG36" s="31">
        <v>4</v>
      </c>
      <c r="BH36" s="31">
        <v>5</v>
      </c>
      <c r="BI36" s="31">
        <v>5</v>
      </c>
      <c r="BJ36" s="31">
        <v>1</v>
      </c>
      <c r="BK36" s="31">
        <v>1</v>
      </c>
      <c r="BL36" s="31">
        <v>5</v>
      </c>
      <c r="BM36" s="31">
        <v>6</v>
      </c>
      <c r="BN36" s="31">
        <v>6</v>
      </c>
      <c r="BO36" s="31">
        <v>1</v>
      </c>
      <c r="BP36" s="31">
        <v>1</v>
      </c>
      <c r="BQ36" s="31">
        <v>1</v>
      </c>
      <c r="BR36" s="31">
        <v>5</v>
      </c>
      <c r="BS36" s="31">
        <v>5</v>
      </c>
      <c r="BT36" s="31">
        <v>1</v>
      </c>
      <c r="BU36" s="31">
        <v>1</v>
      </c>
      <c r="BV36" s="31">
        <v>5</v>
      </c>
      <c r="BW36" s="31">
        <v>5</v>
      </c>
      <c r="BX36" s="31">
        <v>1</v>
      </c>
      <c r="BY36" s="31">
        <v>1</v>
      </c>
      <c r="BZ36" s="31">
        <v>1</v>
      </c>
      <c r="CA36" s="31">
        <v>1</v>
      </c>
      <c r="CB36" s="31">
        <v>1</v>
      </c>
      <c r="CC36" s="31">
        <v>6</v>
      </c>
      <c r="CD36" s="31">
        <v>6</v>
      </c>
      <c r="CE36" s="31">
        <v>1</v>
      </c>
      <c r="CF36" s="31">
        <v>5</v>
      </c>
      <c r="CG36" s="31">
        <v>6</v>
      </c>
      <c r="CH36" s="31">
        <v>1</v>
      </c>
      <c r="CI36" s="31">
        <v>1</v>
      </c>
      <c r="CJ36" s="31">
        <v>1</v>
      </c>
      <c r="CK36" s="31">
        <v>5</v>
      </c>
      <c r="CL36" s="31">
        <v>6</v>
      </c>
      <c r="CM36" s="31">
        <v>5</v>
      </c>
      <c r="CN36" s="31">
        <v>1</v>
      </c>
      <c r="CO36" s="31">
        <v>1</v>
      </c>
      <c r="CP36" s="31">
        <v>2</v>
      </c>
      <c r="CQ36" s="31">
        <v>5</v>
      </c>
      <c r="CR36" s="31">
        <v>11833</v>
      </c>
      <c r="CX36">
        <f t="shared" si="9"/>
        <v>2</v>
      </c>
      <c r="CY36">
        <f t="shared" si="63"/>
        <v>2</v>
      </c>
      <c r="CZ36">
        <f t="shared" si="64"/>
        <v>2</v>
      </c>
      <c r="DA36">
        <f t="shared" si="65"/>
        <v>7</v>
      </c>
      <c r="DB36">
        <f t="shared" si="66"/>
        <v>7</v>
      </c>
      <c r="DC36">
        <f t="shared" si="67"/>
        <v>7</v>
      </c>
      <c r="DD36">
        <f t="shared" si="68"/>
        <v>2</v>
      </c>
      <c r="DE36">
        <f t="shared" si="69"/>
        <v>3</v>
      </c>
      <c r="DF36">
        <f t="shared" si="70"/>
        <v>2</v>
      </c>
      <c r="DG36">
        <f t="shared" si="71"/>
        <v>7</v>
      </c>
      <c r="DH36">
        <f t="shared" si="72"/>
        <v>7</v>
      </c>
      <c r="DI36">
        <f t="shared" si="73"/>
        <v>7</v>
      </c>
      <c r="DJ36">
        <f t="shared" si="13"/>
        <v>4</v>
      </c>
      <c r="DK36">
        <f t="shared" si="14"/>
        <v>7</v>
      </c>
      <c r="DL36">
        <f t="shared" si="15"/>
        <v>6</v>
      </c>
      <c r="DM36">
        <f t="shared" si="16"/>
        <v>6</v>
      </c>
      <c r="DN36">
        <f t="shared" si="17"/>
        <v>5</v>
      </c>
      <c r="DO36">
        <f t="shared" si="18"/>
        <v>3</v>
      </c>
      <c r="DP36">
        <f t="shared" si="19"/>
        <v>7</v>
      </c>
      <c r="DQ36">
        <f t="shared" si="20"/>
        <v>2</v>
      </c>
      <c r="DR36">
        <f t="shared" si="21"/>
        <v>2</v>
      </c>
      <c r="DS36">
        <f t="shared" si="22"/>
        <v>2</v>
      </c>
      <c r="DT36">
        <f t="shared" si="23"/>
        <v>2</v>
      </c>
      <c r="DU36">
        <f t="shared" si="24"/>
        <v>2</v>
      </c>
      <c r="DV36">
        <f t="shared" si="25"/>
        <v>3</v>
      </c>
      <c r="DW36">
        <f t="shared" si="26"/>
        <v>7</v>
      </c>
      <c r="DX36">
        <f t="shared" si="27"/>
        <v>3</v>
      </c>
      <c r="DY36">
        <f t="shared" si="28"/>
        <v>7</v>
      </c>
      <c r="DZ36">
        <f t="shared" si="29"/>
        <v>3</v>
      </c>
      <c r="EA36">
        <f t="shared" si="30"/>
        <v>7</v>
      </c>
      <c r="EB36">
        <f t="shared" si="31"/>
        <v>7</v>
      </c>
      <c r="EC36">
        <f t="shared" si="32"/>
        <v>3</v>
      </c>
      <c r="ED36">
        <f t="shared" si="33"/>
        <v>7</v>
      </c>
      <c r="EE36">
        <f t="shared" si="34"/>
        <v>7</v>
      </c>
      <c r="EF36">
        <f t="shared" si="35"/>
        <v>2</v>
      </c>
      <c r="EG36">
        <f t="shared" si="36"/>
        <v>7</v>
      </c>
      <c r="EH36">
        <f t="shared" si="37"/>
        <v>7</v>
      </c>
      <c r="EI36">
        <f t="shared" si="38"/>
        <v>3</v>
      </c>
      <c r="EJ36">
        <f t="shared" si="39"/>
        <v>7</v>
      </c>
      <c r="EK36">
        <f t="shared" si="40"/>
        <v>7</v>
      </c>
      <c r="EL36">
        <f t="shared" si="41"/>
        <v>7</v>
      </c>
      <c r="EM36">
        <f t="shared" si="42"/>
        <v>7</v>
      </c>
      <c r="EN36">
        <f t="shared" si="43"/>
        <v>7</v>
      </c>
      <c r="EO36">
        <f t="shared" si="44"/>
        <v>4</v>
      </c>
      <c r="EP36">
        <f t="shared" si="45"/>
        <v>2</v>
      </c>
      <c r="EQ36">
        <f t="shared" si="46"/>
        <v>7</v>
      </c>
      <c r="ER36">
        <f t="shared" si="47"/>
        <v>3</v>
      </c>
      <c r="ES36">
        <f t="shared" si="48"/>
        <v>4</v>
      </c>
      <c r="ET36">
        <f t="shared" si="49"/>
        <v>7</v>
      </c>
      <c r="EU36">
        <f t="shared" si="50"/>
        <v>3</v>
      </c>
      <c r="EV36">
        <f t="shared" si="51"/>
        <v>7</v>
      </c>
      <c r="EW36">
        <f t="shared" si="52"/>
        <v>3</v>
      </c>
      <c r="EX36">
        <f t="shared" si="53"/>
        <v>7</v>
      </c>
      <c r="EY36">
        <f t="shared" si="54"/>
        <v>3</v>
      </c>
      <c r="EZ36">
        <f t="shared" si="55"/>
        <v>7</v>
      </c>
      <c r="FA36">
        <f t="shared" si="56"/>
        <v>4</v>
      </c>
      <c r="FB36">
        <f t="shared" si="57"/>
        <v>3</v>
      </c>
      <c r="FC36">
        <f t="shared" si="58"/>
        <v>4</v>
      </c>
      <c r="FD36">
        <f t="shared" si="59"/>
        <v>3</v>
      </c>
      <c r="FE36">
        <f t="shared" si="60"/>
        <v>3</v>
      </c>
      <c r="FF36">
        <f t="shared" si="61"/>
        <v>7</v>
      </c>
      <c r="FG36">
        <f t="shared" si="62"/>
        <v>7</v>
      </c>
      <c r="FH36">
        <f t="shared" si="10"/>
        <v>3</v>
      </c>
      <c r="FI36">
        <f t="shared" si="96"/>
        <v>2</v>
      </c>
      <c r="FJ36">
        <f t="shared" si="97"/>
        <v>2</v>
      </c>
      <c r="FK36">
        <f t="shared" si="98"/>
        <v>7</v>
      </c>
      <c r="FL36">
        <f t="shared" si="99"/>
        <v>7</v>
      </c>
      <c r="FM36">
        <f t="shared" si="100"/>
        <v>7</v>
      </c>
      <c r="FN36">
        <f t="shared" si="101"/>
        <v>3</v>
      </c>
      <c r="FO36">
        <f t="shared" si="102"/>
        <v>3</v>
      </c>
      <c r="FP36">
        <f t="shared" si="103"/>
        <v>7</v>
      </c>
      <c r="FQ36">
        <f t="shared" si="104"/>
        <v>7</v>
      </c>
      <c r="FR36">
        <f t="shared" si="74"/>
        <v>3</v>
      </c>
      <c r="FS36">
        <f t="shared" si="75"/>
        <v>3</v>
      </c>
      <c r="FT36">
        <f t="shared" si="76"/>
        <v>7</v>
      </c>
      <c r="FU36">
        <f t="shared" si="77"/>
        <v>7</v>
      </c>
      <c r="FV36">
        <f t="shared" si="78"/>
        <v>7</v>
      </c>
      <c r="FW36">
        <f t="shared" si="79"/>
        <v>7</v>
      </c>
      <c r="FX36">
        <f t="shared" si="80"/>
        <v>7</v>
      </c>
      <c r="FY36">
        <f t="shared" si="81"/>
        <v>2</v>
      </c>
      <c r="FZ36">
        <f t="shared" si="82"/>
        <v>2</v>
      </c>
      <c r="GA36">
        <f t="shared" si="83"/>
        <v>7</v>
      </c>
      <c r="GB36">
        <f t="shared" si="84"/>
        <v>3</v>
      </c>
      <c r="GC36">
        <f t="shared" si="85"/>
        <v>2</v>
      </c>
      <c r="GD36">
        <f t="shared" si="86"/>
        <v>7</v>
      </c>
      <c r="GE36">
        <f t="shared" si="87"/>
        <v>7</v>
      </c>
      <c r="GF36">
        <f t="shared" si="88"/>
        <v>7</v>
      </c>
      <c r="GG36">
        <f t="shared" si="89"/>
        <v>3</v>
      </c>
      <c r="GH36">
        <f t="shared" si="90"/>
        <v>2</v>
      </c>
      <c r="GI36">
        <f t="shared" si="91"/>
        <v>3</v>
      </c>
      <c r="GJ36">
        <f t="shared" si="92"/>
        <v>7</v>
      </c>
      <c r="GK36">
        <f t="shared" si="93"/>
        <v>7</v>
      </c>
      <c r="GL36">
        <f t="shared" si="94"/>
        <v>6</v>
      </c>
      <c r="GM36">
        <f t="shared" si="95"/>
        <v>3</v>
      </c>
      <c r="GN36">
        <f t="shared" si="12"/>
        <v>11833</v>
      </c>
    </row>
    <row r="37" spans="1:209" ht="15" thickBot="1" x14ac:dyDescent="0.35">
      <c r="A37" s="30" t="s">
        <v>411</v>
      </c>
      <c r="B37" s="31">
        <v>6</v>
      </c>
      <c r="C37" s="31">
        <v>6</v>
      </c>
      <c r="D37" s="31">
        <v>6</v>
      </c>
      <c r="E37" s="31">
        <v>1</v>
      </c>
      <c r="F37" s="31">
        <v>1</v>
      </c>
      <c r="G37" s="31">
        <v>1</v>
      </c>
      <c r="H37" s="31">
        <v>6</v>
      </c>
      <c r="I37" s="31">
        <v>5</v>
      </c>
      <c r="J37" s="31">
        <v>6</v>
      </c>
      <c r="K37" s="31">
        <v>1</v>
      </c>
      <c r="L37" s="31">
        <v>1</v>
      </c>
      <c r="M37" s="31">
        <v>1</v>
      </c>
      <c r="N37" s="31">
        <v>4</v>
      </c>
      <c r="O37" s="31">
        <v>4</v>
      </c>
      <c r="P37" s="31">
        <v>2</v>
      </c>
      <c r="Q37" s="31">
        <v>2</v>
      </c>
      <c r="R37" s="31">
        <v>3</v>
      </c>
      <c r="S37" s="31">
        <v>5</v>
      </c>
      <c r="T37" s="31">
        <v>5</v>
      </c>
      <c r="U37" s="31">
        <v>6</v>
      </c>
      <c r="V37" s="31">
        <v>6</v>
      </c>
      <c r="W37" s="31">
        <v>6</v>
      </c>
      <c r="X37" s="31">
        <v>6</v>
      </c>
      <c r="Y37" s="31">
        <v>6</v>
      </c>
      <c r="Z37" s="31">
        <v>5</v>
      </c>
      <c r="AA37" s="31">
        <v>1</v>
      </c>
      <c r="AB37" s="31">
        <v>5</v>
      </c>
      <c r="AC37" s="31">
        <v>1</v>
      </c>
      <c r="AD37" s="31">
        <v>1</v>
      </c>
      <c r="AE37" s="31">
        <v>1</v>
      </c>
      <c r="AF37" s="31">
        <v>1</v>
      </c>
      <c r="AG37" s="31">
        <v>5</v>
      </c>
      <c r="AH37" s="31">
        <v>1</v>
      </c>
      <c r="AI37" s="31">
        <v>1</v>
      </c>
      <c r="AJ37" s="31">
        <v>6</v>
      </c>
      <c r="AK37" s="31">
        <v>1</v>
      </c>
      <c r="AL37" s="31">
        <v>4</v>
      </c>
      <c r="AM37" s="31">
        <v>4</v>
      </c>
      <c r="AN37" s="31">
        <v>5</v>
      </c>
      <c r="AO37" s="31">
        <v>1</v>
      </c>
      <c r="AP37" s="31">
        <v>4</v>
      </c>
      <c r="AQ37" s="31">
        <v>1</v>
      </c>
      <c r="AR37" s="31">
        <v>1</v>
      </c>
      <c r="AS37" s="31">
        <v>1</v>
      </c>
      <c r="AT37" s="31">
        <v>6</v>
      </c>
      <c r="AU37" s="31">
        <v>1</v>
      </c>
      <c r="AV37" s="31">
        <v>5</v>
      </c>
      <c r="AW37" s="31">
        <v>4</v>
      </c>
      <c r="AX37" s="31">
        <v>1</v>
      </c>
      <c r="AY37" s="31">
        <v>5</v>
      </c>
      <c r="AZ37" s="31">
        <v>1</v>
      </c>
      <c r="BA37" s="31">
        <v>5</v>
      </c>
      <c r="BB37" s="31">
        <v>1</v>
      </c>
      <c r="BC37" s="31">
        <v>5</v>
      </c>
      <c r="BD37" s="31">
        <v>1</v>
      </c>
      <c r="BE37" s="31">
        <v>4</v>
      </c>
      <c r="BF37" s="31">
        <v>5</v>
      </c>
      <c r="BG37" s="31">
        <v>4</v>
      </c>
      <c r="BH37" s="31">
        <v>5</v>
      </c>
      <c r="BI37" s="31">
        <v>5</v>
      </c>
      <c r="BJ37" s="31">
        <v>1</v>
      </c>
      <c r="BK37" s="31">
        <v>1</v>
      </c>
      <c r="BL37" s="31">
        <v>5</v>
      </c>
      <c r="BM37" s="31">
        <v>6</v>
      </c>
      <c r="BN37" s="31">
        <v>6</v>
      </c>
      <c r="BO37" s="31">
        <v>5</v>
      </c>
      <c r="BP37" s="31">
        <v>1</v>
      </c>
      <c r="BQ37" s="31">
        <v>1</v>
      </c>
      <c r="BR37" s="31">
        <v>5</v>
      </c>
      <c r="BS37" s="31">
        <v>1</v>
      </c>
      <c r="BT37" s="31">
        <v>1</v>
      </c>
      <c r="BU37" s="31">
        <v>1</v>
      </c>
      <c r="BV37" s="31">
        <v>5</v>
      </c>
      <c r="BW37" s="31">
        <v>5</v>
      </c>
      <c r="BX37" s="31">
        <v>1</v>
      </c>
      <c r="BY37" s="31">
        <v>1</v>
      </c>
      <c r="BZ37" s="31">
        <v>1</v>
      </c>
      <c r="CA37" s="31">
        <v>1</v>
      </c>
      <c r="CB37" s="31">
        <v>1</v>
      </c>
      <c r="CC37" s="31">
        <v>6</v>
      </c>
      <c r="CD37" s="31">
        <v>6</v>
      </c>
      <c r="CE37" s="31">
        <v>1</v>
      </c>
      <c r="CF37" s="31">
        <v>5</v>
      </c>
      <c r="CG37" s="31">
        <v>6</v>
      </c>
      <c r="CH37" s="31">
        <v>1</v>
      </c>
      <c r="CI37" s="31">
        <v>1</v>
      </c>
      <c r="CJ37" s="31">
        <v>1</v>
      </c>
      <c r="CK37" s="31">
        <v>5</v>
      </c>
      <c r="CL37" s="31">
        <v>6</v>
      </c>
      <c r="CM37" s="31">
        <v>5</v>
      </c>
      <c r="CN37" s="31">
        <v>1</v>
      </c>
      <c r="CO37" s="31">
        <v>1</v>
      </c>
      <c r="CP37" s="31">
        <v>2</v>
      </c>
      <c r="CQ37" s="31">
        <v>5</v>
      </c>
      <c r="CR37" s="31">
        <v>13666</v>
      </c>
      <c r="CX37">
        <f t="shared" si="9"/>
        <v>2</v>
      </c>
      <c r="CY37">
        <f t="shared" si="63"/>
        <v>2</v>
      </c>
      <c r="CZ37">
        <f t="shared" si="64"/>
        <v>2</v>
      </c>
      <c r="DA37">
        <f t="shared" si="65"/>
        <v>7</v>
      </c>
      <c r="DB37">
        <f t="shared" si="66"/>
        <v>7</v>
      </c>
      <c r="DC37">
        <f t="shared" si="67"/>
        <v>7</v>
      </c>
      <c r="DD37">
        <f t="shared" si="68"/>
        <v>2</v>
      </c>
      <c r="DE37">
        <f t="shared" si="69"/>
        <v>3</v>
      </c>
      <c r="DF37">
        <f t="shared" si="70"/>
        <v>2</v>
      </c>
      <c r="DG37">
        <f t="shared" si="71"/>
        <v>7</v>
      </c>
      <c r="DH37">
        <f t="shared" si="72"/>
        <v>7</v>
      </c>
      <c r="DI37">
        <f t="shared" si="73"/>
        <v>7</v>
      </c>
      <c r="DJ37">
        <f t="shared" si="13"/>
        <v>4</v>
      </c>
      <c r="DK37">
        <f t="shared" si="14"/>
        <v>4</v>
      </c>
      <c r="DL37">
        <f t="shared" si="15"/>
        <v>6</v>
      </c>
      <c r="DM37">
        <f t="shared" si="16"/>
        <v>6</v>
      </c>
      <c r="DN37">
        <f t="shared" si="17"/>
        <v>5</v>
      </c>
      <c r="DO37">
        <f t="shared" si="18"/>
        <v>3</v>
      </c>
      <c r="DP37">
        <f t="shared" si="19"/>
        <v>3</v>
      </c>
      <c r="DQ37">
        <f t="shared" si="20"/>
        <v>2</v>
      </c>
      <c r="DR37">
        <f t="shared" si="21"/>
        <v>2</v>
      </c>
      <c r="DS37">
        <f t="shared" si="22"/>
        <v>2</v>
      </c>
      <c r="DT37">
        <f t="shared" si="23"/>
        <v>2</v>
      </c>
      <c r="DU37">
        <f t="shared" si="24"/>
        <v>2</v>
      </c>
      <c r="DV37">
        <f t="shared" si="25"/>
        <v>3</v>
      </c>
      <c r="DW37">
        <f t="shared" si="26"/>
        <v>7</v>
      </c>
      <c r="DX37">
        <f t="shared" si="27"/>
        <v>3</v>
      </c>
      <c r="DY37">
        <f t="shared" si="28"/>
        <v>7</v>
      </c>
      <c r="DZ37">
        <f t="shared" si="29"/>
        <v>7</v>
      </c>
      <c r="EA37">
        <f t="shared" si="30"/>
        <v>7</v>
      </c>
      <c r="EB37">
        <f t="shared" si="31"/>
        <v>7</v>
      </c>
      <c r="EC37">
        <f t="shared" si="32"/>
        <v>3</v>
      </c>
      <c r="ED37">
        <f t="shared" si="33"/>
        <v>7</v>
      </c>
      <c r="EE37">
        <f t="shared" si="34"/>
        <v>7</v>
      </c>
      <c r="EF37">
        <f t="shared" si="35"/>
        <v>2</v>
      </c>
      <c r="EG37">
        <f t="shared" si="36"/>
        <v>7</v>
      </c>
      <c r="EH37">
        <f t="shared" si="37"/>
        <v>4</v>
      </c>
      <c r="EI37">
        <f t="shared" si="38"/>
        <v>4</v>
      </c>
      <c r="EJ37">
        <f t="shared" si="39"/>
        <v>3</v>
      </c>
      <c r="EK37">
        <f t="shared" si="40"/>
        <v>7</v>
      </c>
      <c r="EL37">
        <f t="shared" si="41"/>
        <v>4</v>
      </c>
      <c r="EM37">
        <f t="shared" si="42"/>
        <v>7</v>
      </c>
      <c r="EN37">
        <f t="shared" si="43"/>
        <v>7</v>
      </c>
      <c r="EO37">
        <f t="shared" si="44"/>
        <v>7</v>
      </c>
      <c r="EP37">
        <f t="shared" si="45"/>
        <v>2</v>
      </c>
      <c r="EQ37">
        <f t="shared" si="46"/>
        <v>7</v>
      </c>
      <c r="ER37">
        <f t="shared" si="47"/>
        <v>3</v>
      </c>
      <c r="ES37">
        <f t="shared" si="48"/>
        <v>4</v>
      </c>
      <c r="ET37">
        <f t="shared" si="49"/>
        <v>7</v>
      </c>
      <c r="EU37">
        <f t="shared" si="50"/>
        <v>3</v>
      </c>
      <c r="EV37">
        <f t="shared" si="51"/>
        <v>7</v>
      </c>
      <c r="EW37">
        <f t="shared" si="52"/>
        <v>3</v>
      </c>
      <c r="EX37">
        <f t="shared" si="53"/>
        <v>7</v>
      </c>
      <c r="EY37">
        <f t="shared" si="54"/>
        <v>3</v>
      </c>
      <c r="EZ37">
        <f t="shared" si="55"/>
        <v>7</v>
      </c>
      <c r="FA37">
        <f t="shared" si="56"/>
        <v>4</v>
      </c>
      <c r="FB37">
        <f t="shared" si="57"/>
        <v>3</v>
      </c>
      <c r="FC37">
        <f t="shared" si="58"/>
        <v>4</v>
      </c>
      <c r="FD37">
        <f t="shared" si="59"/>
        <v>3</v>
      </c>
      <c r="FE37">
        <f t="shared" si="60"/>
        <v>3</v>
      </c>
      <c r="FF37">
        <f t="shared" si="61"/>
        <v>7</v>
      </c>
      <c r="FG37">
        <f t="shared" si="62"/>
        <v>7</v>
      </c>
      <c r="FH37">
        <f t="shared" si="10"/>
        <v>3</v>
      </c>
      <c r="FI37">
        <f t="shared" si="96"/>
        <v>2</v>
      </c>
      <c r="FJ37">
        <f t="shared" si="97"/>
        <v>2</v>
      </c>
      <c r="FK37">
        <f t="shared" si="98"/>
        <v>3</v>
      </c>
      <c r="FL37">
        <f t="shared" si="99"/>
        <v>7</v>
      </c>
      <c r="FM37">
        <f t="shared" si="100"/>
        <v>7</v>
      </c>
      <c r="FN37">
        <f t="shared" si="101"/>
        <v>3</v>
      </c>
      <c r="FO37">
        <f t="shared" si="102"/>
        <v>7</v>
      </c>
      <c r="FP37">
        <f t="shared" si="103"/>
        <v>7</v>
      </c>
      <c r="FQ37">
        <f t="shared" si="104"/>
        <v>7</v>
      </c>
      <c r="FR37">
        <f t="shared" si="74"/>
        <v>3</v>
      </c>
      <c r="FS37">
        <f t="shared" si="75"/>
        <v>3</v>
      </c>
      <c r="FT37">
        <f t="shared" si="76"/>
        <v>7</v>
      </c>
      <c r="FU37">
        <f t="shared" si="77"/>
        <v>7</v>
      </c>
      <c r="FV37">
        <f t="shared" si="78"/>
        <v>7</v>
      </c>
      <c r="FW37">
        <f t="shared" si="79"/>
        <v>7</v>
      </c>
      <c r="FX37">
        <f t="shared" si="80"/>
        <v>7</v>
      </c>
      <c r="FY37">
        <f t="shared" si="81"/>
        <v>2</v>
      </c>
      <c r="FZ37">
        <f t="shared" si="82"/>
        <v>2</v>
      </c>
      <c r="GA37">
        <f t="shared" si="83"/>
        <v>7</v>
      </c>
      <c r="GB37">
        <f t="shared" si="84"/>
        <v>3</v>
      </c>
      <c r="GC37">
        <f t="shared" si="85"/>
        <v>2</v>
      </c>
      <c r="GD37">
        <f t="shared" si="86"/>
        <v>7</v>
      </c>
      <c r="GE37">
        <f t="shared" si="87"/>
        <v>7</v>
      </c>
      <c r="GF37">
        <f t="shared" si="88"/>
        <v>7</v>
      </c>
      <c r="GG37">
        <f t="shared" si="89"/>
        <v>3</v>
      </c>
      <c r="GH37">
        <f t="shared" si="90"/>
        <v>2</v>
      </c>
      <c r="GI37">
        <f t="shared" si="91"/>
        <v>3</v>
      </c>
      <c r="GJ37">
        <f t="shared" si="92"/>
        <v>7</v>
      </c>
      <c r="GK37">
        <f t="shared" si="93"/>
        <v>7</v>
      </c>
      <c r="GL37">
        <f t="shared" si="94"/>
        <v>6</v>
      </c>
      <c r="GM37">
        <f t="shared" si="95"/>
        <v>3</v>
      </c>
      <c r="GN37">
        <f t="shared" si="12"/>
        <v>13666</v>
      </c>
    </row>
    <row r="38" spans="1:209" ht="15" thickBot="1" x14ac:dyDescent="0.35">
      <c r="A38" s="30" t="s">
        <v>412</v>
      </c>
      <c r="B38" s="31">
        <v>6</v>
      </c>
      <c r="C38" s="31">
        <v>6</v>
      </c>
      <c r="D38" s="31">
        <v>6</v>
      </c>
      <c r="E38" s="31">
        <v>1</v>
      </c>
      <c r="F38" s="31">
        <v>1</v>
      </c>
      <c r="G38" s="31">
        <v>1</v>
      </c>
      <c r="H38" s="31">
        <v>6</v>
      </c>
      <c r="I38" s="31">
        <v>5</v>
      </c>
      <c r="J38" s="31">
        <v>6</v>
      </c>
      <c r="K38" s="31">
        <v>1</v>
      </c>
      <c r="L38" s="31">
        <v>1</v>
      </c>
      <c r="M38" s="31">
        <v>1</v>
      </c>
      <c r="N38" s="31">
        <v>4</v>
      </c>
      <c r="O38" s="31">
        <v>4</v>
      </c>
      <c r="P38" s="31">
        <v>2</v>
      </c>
      <c r="Q38" s="31">
        <v>2</v>
      </c>
      <c r="R38" s="31">
        <v>3</v>
      </c>
      <c r="S38" s="31">
        <v>5</v>
      </c>
      <c r="T38" s="31">
        <v>5</v>
      </c>
      <c r="U38" s="31">
        <v>6</v>
      </c>
      <c r="V38" s="31">
        <v>6</v>
      </c>
      <c r="W38" s="31">
        <v>6</v>
      </c>
      <c r="X38" s="31">
        <v>6</v>
      </c>
      <c r="Y38" s="31">
        <v>6</v>
      </c>
      <c r="Z38" s="31">
        <v>5</v>
      </c>
      <c r="AA38" s="31">
        <v>1</v>
      </c>
      <c r="AB38" s="31">
        <v>5</v>
      </c>
      <c r="AC38" s="31">
        <v>1</v>
      </c>
      <c r="AD38" s="31">
        <v>1</v>
      </c>
      <c r="AE38" s="31">
        <v>1</v>
      </c>
      <c r="AF38" s="31">
        <v>1</v>
      </c>
      <c r="AG38" s="31">
        <v>5</v>
      </c>
      <c r="AH38" s="31">
        <v>1</v>
      </c>
      <c r="AI38" s="31">
        <v>1</v>
      </c>
      <c r="AJ38" s="31">
        <v>6</v>
      </c>
      <c r="AK38" s="31">
        <v>1</v>
      </c>
      <c r="AL38" s="31">
        <v>4</v>
      </c>
      <c r="AM38" s="31">
        <v>4</v>
      </c>
      <c r="AN38" s="31">
        <v>5</v>
      </c>
      <c r="AO38" s="31">
        <v>1</v>
      </c>
      <c r="AP38" s="31">
        <v>4</v>
      </c>
      <c r="AQ38" s="31">
        <v>1</v>
      </c>
      <c r="AR38" s="31">
        <v>1</v>
      </c>
      <c r="AS38" s="31">
        <v>1</v>
      </c>
      <c r="AT38" s="31">
        <v>6</v>
      </c>
      <c r="AU38" s="31">
        <v>1</v>
      </c>
      <c r="AV38" s="31">
        <v>5</v>
      </c>
      <c r="AW38" s="31">
        <v>4</v>
      </c>
      <c r="AX38" s="31">
        <v>1</v>
      </c>
      <c r="AY38" s="31">
        <v>5</v>
      </c>
      <c r="AZ38" s="31">
        <v>1</v>
      </c>
      <c r="BA38" s="31">
        <v>5</v>
      </c>
      <c r="BB38" s="31">
        <v>1</v>
      </c>
      <c r="BC38" s="31">
        <v>5</v>
      </c>
      <c r="BD38" s="31">
        <v>1</v>
      </c>
      <c r="BE38" s="31">
        <v>4</v>
      </c>
      <c r="BF38" s="31">
        <v>5</v>
      </c>
      <c r="BG38" s="31">
        <v>4</v>
      </c>
      <c r="BH38" s="31">
        <v>5</v>
      </c>
      <c r="BI38" s="31">
        <v>5</v>
      </c>
      <c r="BJ38" s="31">
        <v>1</v>
      </c>
      <c r="BK38" s="31">
        <v>1</v>
      </c>
      <c r="BL38" s="31">
        <v>5</v>
      </c>
      <c r="BM38" s="31">
        <v>6</v>
      </c>
      <c r="BN38" s="31">
        <v>6</v>
      </c>
      <c r="BO38" s="31">
        <v>5</v>
      </c>
      <c r="BP38" s="31">
        <v>1</v>
      </c>
      <c r="BQ38" s="31">
        <v>1</v>
      </c>
      <c r="BR38" s="31">
        <v>5</v>
      </c>
      <c r="BS38" s="31">
        <v>1</v>
      </c>
      <c r="BT38" s="31">
        <v>1</v>
      </c>
      <c r="BU38" s="31">
        <v>1</v>
      </c>
      <c r="BV38" s="31">
        <v>5</v>
      </c>
      <c r="BW38" s="31">
        <v>5</v>
      </c>
      <c r="BX38" s="31">
        <v>1</v>
      </c>
      <c r="BY38" s="31">
        <v>1</v>
      </c>
      <c r="BZ38" s="31">
        <v>1</v>
      </c>
      <c r="CA38" s="31">
        <v>1</v>
      </c>
      <c r="CB38" s="31">
        <v>1</v>
      </c>
      <c r="CC38" s="31">
        <v>6</v>
      </c>
      <c r="CD38" s="31">
        <v>6</v>
      </c>
      <c r="CE38" s="31">
        <v>1</v>
      </c>
      <c r="CF38" s="31">
        <v>5</v>
      </c>
      <c r="CG38" s="31">
        <v>6</v>
      </c>
      <c r="CH38" s="31">
        <v>1</v>
      </c>
      <c r="CI38" s="31">
        <v>1</v>
      </c>
      <c r="CJ38" s="31">
        <v>1</v>
      </c>
      <c r="CK38" s="31">
        <v>5</v>
      </c>
      <c r="CL38" s="31">
        <v>6</v>
      </c>
      <c r="CM38" s="31">
        <v>5</v>
      </c>
      <c r="CN38" s="31">
        <v>1</v>
      </c>
      <c r="CO38" s="31">
        <v>1</v>
      </c>
      <c r="CP38" s="31">
        <v>2</v>
      </c>
      <c r="CQ38" s="31">
        <v>5</v>
      </c>
      <c r="CR38" s="31">
        <v>17033</v>
      </c>
      <c r="CX38">
        <f t="shared" si="9"/>
        <v>2</v>
      </c>
      <c r="CY38">
        <f t="shared" si="63"/>
        <v>2</v>
      </c>
      <c r="CZ38">
        <f t="shared" si="64"/>
        <v>2</v>
      </c>
      <c r="DA38">
        <f t="shared" si="65"/>
        <v>7</v>
      </c>
      <c r="DB38">
        <f t="shared" si="66"/>
        <v>7</v>
      </c>
      <c r="DC38">
        <f t="shared" si="67"/>
        <v>7</v>
      </c>
      <c r="DD38">
        <f t="shared" si="68"/>
        <v>2</v>
      </c>
      <c r="DE38">
        <f t="shared" si="69"/>
        <v>3</v>
      </c>
      <c r="DF38">
        <f t="shared" si="70"/>
        <v>2</v>
      </c>
      <c r="DG38">
        <f t="shared" si="71"/>
        <v>7</v>
      </c>
      <c r="DH38">
        <f t="shared" si="72"/>
        <v>7</v>
      </c>
      <c r="DI38">
        <f t="shared" si="73"/>
        <v>7</v>
      </c>
      <c r="DJ38">
        <f t="shared" si="13"/>
        <v>4</v>
      </c>
      <c r="DK38">
        <f t="shared" si="14"/>
        <v>4</v>
      </c>
      <c r="DL38">
        <f t="shared" si="15"/>
        <v>6</v>
      </c>
      <c r="DM38">
        <f t="shared" si="16"/>
        <v>6</v>
      </c>
      <c r="DN38">
        <f t="shared" si="17"/>
        <v>5</v>
      </c>
      <c r="DO38">
        <f t="shared" si="18"/>
        <v>3</v>
      </c>
      <c r="DP38">
        <f t="shared" si="19"/>
        <v>3</v>
      </c>
      <c r="DQ38">
        <f t="shared" si="20"/>
        <v>2</v>
      </c>
      <c r="DR38">
        <f t="shared" si="21"/>
        <v>2</v>
      </c>
      <c r="DS38">
        <f t="shared" si="22"/>
        <v>2</v>
      </c>
      <c r="DT38">
        <f t="shared" si="23"/>
        <v>2</v>
      </c>
      <c r="DU38">
        <f t="shared" si="24"/>
        <v>2</v>
      </c>
      <c r="DV38">
        <f t="shared" si="25"/>
        <v>3</v>
      </c>
      <c r="DW38">
        <f t="shared" si="26"/>
        <v>7</v>
      </c>
      <c r="DX38">
        <f t="shared" si="27"/>
        <v>3</v>
      </c>
      <c r="DY38">
        <f t="shared" si="28"/>
        <v>7</v>
      </c>
      <c r="DZ38">
        <f t="shared" si="29"/>
        <v>7</v>
      </c>
      <c r="EA38">
        <f t="shared" si="30"/>
        <v>7</v>
      </c>
      <c r="EB38">
        <f t="shared" si="31"/>
        <v>7</v>
      </c>
      <c r="EC38">
        <f t="shared" si="32"/>
        <v>3</v>
      </c>
      <c r="ED38">
        <f t="shared" si="33"/>
        <v>7</v>
      </c>
      <c r="EE38">
        <f t="shared" si="34"/>
        <v>7</v>
      </c>
      <c r="EF38">
        <f t="shared" si="35"/>
        <v>2</v>
      </c>
      <c r="EG38">
        <f t="shared" si="36"/>
        <v>7</v>
      </c>
      <c r="EH38">
        <f t="shared" si="37"/>
        <v>4</v>
      </c>
      <c r="EI38">
        <f t="shared" si="38"/>
        <v>4</v>
      </c>
      <c r="EJ38">
        <f t="shared" si="39"/>
        <v>3</v>
      </c>
      <c r="EK38">
        <f t="shared" si="40"/>
        <v>7</v>
      </c>
      <c r="EL38">
        <f t="shared" si="41"/>
        <v>4</v>
      </c>
      <c r="EM38">
        <f t="shared" si="42"/>
        <v>7</v>
      </c>
      <c r="EN38">
        <f t="shared" si="43"/>
        <v>7</v>
      </c>
      <c r="EO38">
        <f t="shared" si="44"/>
        <v>7</v>
      </c>
      <c r="EP38">
        <f t="shared" si="45"/>
        <v>2</v>
      </c>
      <c r="EQ38">
        <f t="shared" si="46"/>
        <v>7</v>
      </c>
      <c r="ER38">
        <f t="shared" si="47"/>
        <v>3</v>
      </c>
      <c r="ES38">
        <f t="shared" si="48"/>
        <v>4</v>
      </c>
      <c r="ET38">
        <f t="shared" si="49"/>
        <v>7</v>
      </c>
      <c r="EU38">
        <f t="shared" si="50"/>
        <v>3</v>
      </c>
      <c r="EV38">
        <f t="shared" si="51"/>
        <v>7</v>
      </c>
      <c r="EW38">
        <f t="shared" si="52"/>
        <v>3</v>
      </c>
      <c r="EX38">
        <f t="shared" si="53"/>
        <v>7</v>
      </c>
      <c r="EY38">
        <f t="shared" si="54"/>
        <v>3</v>
      </c>
      <c r="EZ38">
        <f t="shared" si="55"/>
        <v>7</v>
      </c>
      <c r="FA38">
        <f t="shared" si="56"/>
        <v>4</v>
      </c>
      <c r="FB38">
        <f t="shared" si="57"/>
        <v>3</v>
      </c>
      <c r="FC38">
        <f t="shared" si="58"/>
        <v>4</v>
      </c>
      <c r="FD38">
        <f t="shared" si="59"/>
        <v>3</v>
      </c>
      <c r="FE38">
        <f t="shared" si="60"/>
        <v>3</v>
      </c>
      <c r="FF38">
        <f t="shared" si="61"/>
        <v>7</v>
      </c>
      <c r="FG38">
        <f t="shared" si="62"/>
        <v>7</v>
      </c>
      <c r="FH38">
        <f t="shared" si="10"/>
        <v>3</v>
      </c>
      <c r="FI38">
        <f t="shared" si="96"/>
        <v>2</v>
      </c>
      <c r="FJ38">
        <f t="shared" si="97"/>
        <v>2</v>
      </c>
      <c r="FK38">
        <f t="shared" si="98"/>
        <v>3</v>
      </c>
      <c r="FL38">
        <f t="shared" si="99"/>
        <v>7</v>
      </c>
      <c r="FM38">
        <f t="shared" si="100"/>
        <v>7</v>
      </c>
      <c r="FN38">
        <f t="shared" si="101"/>
        <v>3</v>
      </c>
      <c r="FO38">
        <f t="shared" si="102"/>
        <v>7</v>
      </c>
      <c r="FP38">
        <f t="shared" si="103"/>
        <v>7</v>
      </c>
      <c r="FQ38">
        <f t="shared" si="104"/>
        <v>7</v>
      </c>
      <c r="FR38">
        <f t="shared" si="74"/>
        <v>3</v>
      </c>
      <c r="FS38">
        <f t="shared" si="75"/>
        <v>3</v>
      </c>
      <c r="FT38">
        <f t="shared" si="76"/>
        <v>7</v>
      </c>
      <c r="FU38">
        <f t="shared" si="77"/>
        <v>7</v>
      </c>
      <c r="FV38">
        <f t="shared" si="78"/>
        <v>7</v>
      </c>
      <c r="FW38">
        <f t="shared" si="79"/>
        <v>7</v>
      </c>
      <c r="FX38">
        <f t="shared" si="80"/>
        <v>7</v>
      </c>
      <c r="FY38">
        <f t="shared" si="81"/>
        <v>2</v>
      </c>
      <c r="FZ38">
        <f t="shared" si="82"/>
        <v>2</v>
      </c>
      <c r="GA38">
        <f t="shared" si="83"/>
        <v>7</v>
      </c>
      <c r="GB38">
        <f t="shared" si="84"/>
        <v>3</v>
      </c>
      <c r="GC38">
        <f t="shared" si="85"/>
        <v>2</v>
      </c>
      <c r="GD38">
        <f t="shared" si="86"/>
        <v>7</v>
      </c>
      <c r="GE38">
        <f t="shared" si="87"/>
        <v>7</v>
      </c>
      <c r="GF38">
        <f t="shared" si="88"/>
        <v>7</v>
      </c>
      <c r="GG38">
        <f t="shared" si="89"/>
        <v>3</v>
      </c>
      <c r="GH38">
        <f t="shared" si="90"/>
        <v>2</v>
      </c>
      <c r="GI38">
        <f t="shared" si="91"/>
        <v>3</v>
      </c>
      <c r="GJ38">
        <f t="shared" si="92"/>
        <v>7</v>
      </c>
      <c r="GK38">
        <f t="shared" si="93"/>
        <v>7</v>
      </c>
      <c r="GL38">
        <f t="shared" si="94"/>
        <v>6</v>
      </c>
      <c r="GM38">
        <f t="shared" si="95"/>
        <v>3</v>
      </c>
      <c r="GN38">
        <f t="shared" si="12"/>
        <v>17033</v>
      </c>
    </row>
    <row r="39" spans="1:209" ht="15" thickBot="1" x14ac:dyDescent="0.35">
      <c r="A39" s="30" t="s">
        <v>413</v>
      </c>
      <c r="B39" s="31">
        <v>6</v>
      </c>
      <c r="C39" s="31">
        <v>6</v>
      </c>
      <c r="D39" s="31">
        <v>6</v>
      </c>
      <c r="E39" s="31">
        <v>1</v>
      </c>
      <c r="F39" s="31">
        <v>1</v>
      </c>
      <c r="G39" s="31">
        <v>1</v>
      </c>
      <c r="H39" s="31">
        <v>6</v>
      </c>
      <c r="I39" s="31">
        <v>5</v>
      </c>
      <c r="J39" s="31">
        <v>6</v>
      </c>
      <c r="K39" s="31">
        <v>1</v>
      </c>
      <c r="L39" s="31">
        <v>1</v>
      </c>
      <c r="M39" s="31">
        <v>1</v>
      </c>
      <c r="N39" s="31">
        <v>4</v>
      </c>
      <c r="O39" s="31">
        <v>4</v>
      </c>
      <c r="P39" s="31">
        <v>2</v>
      </c>
      <c r="Q39" s="31">
        <v>2</v>
      </c>
      <c r="R39" s="31">
        <v>3</v>
      </c>
      <c r="S39" s="31">
        <v>5</v>
      </c>
      <c r="T39" s="31">
        <v>5</v>
      </c>
      <c r="U39" s="31">
        <v>6</v>
      </c>
      <c r="V39" s="31">
        <v>6</v>
      </c>
      <c r="W39" s="31">
        <v>6</v>
      </c>
      <c r="X39" s="31">
        <v>6</v>
      </c>
      <c r="Y39" s="31">
        <v>6</v>
      </c>
      <c r="Z39" s="31">
        <v>5</v>
      </c>
      <c r="AA39" s="31">
        <v>1</v>
      </c>
      <c r="AB39" s="31">
        <v>5</v>
      </c>
      <c r="AC39" s="31">
        <v>1</v>
      </c>
      <c r="AD39" s="31">
        <v>1</v>
      </c>
      <c r="AE39" s="31">
        <v>1</v>
      </c>
      <c r="AF39" s="31">
        <v>1</v>
      </c>
      <c r="AG39" s="31">
        <v>5</v>
      </c>
      <c r="AH39" s="31">
        <v>1</v>
      </c>
      <c r="AI39" s="31">
        <v>1</v>
      </c>
      <c r="AJ39" s="31">
        <v>6</v>
      </c>
      <c r="AK39" s="31">
        <v>1</v>
      </c>
      <c r="AL39" s="31">
        <v>4</v>
      </c>
      <c r="AM39" s="31">
        <v>4</v>
      </c>
      <c r="AN39" s="31">
        <v>5</v>
      </c>
      <c r="AO39" s="31">
        <v>1</v>
      </c>
      <c r="AP39" s="31">
        <v>4</v>
      </c>
      <c r="AQ39" s="31">
        <v>1</v>
      </c>
      <c r="AR39" s="31">
        <v>1</v>
      </c>
      <c r="AS39" s="31">
        <v>1</v>
      </c>
      <c r="AT39" s="31">
        <v>6</v>
      </c>
      <c r="AU39" s="31">
        <v>1</v>
      </c>
      <c r="AV39" s="31">
        <v>5</v>
      </c>
      <c r="AW39" s="31">
        <v>4</v>
      </c>
      <c r="AX39" s="31">
        <v>1</v>
      </c>
      <c r="AY39" s="31">
        <v>5</v>
      </c>
      <c r="AZ39" s="31">
        <v>1</v>
      </c>
      <c r="BA39" s="31">
        <v>5</v>
      </c>
      <c r="BB39" s="31">
        <v>1</v>
      </c>
      <c r="BC39" s="31">
        <v>5</v>
      </c>
      <c r="BD39" s="31">
        <v>1</v>
      </c>
      <c r="BE39" s="31">
        <v>4</v>
      </c>
      <c r="BF39" s="31">
        <v>5</v>
      </c>
      <c r="BG39" s="31">
        <v>4</v>
      </c>
      <c r="BH39" s="31">
        <v>5</v>
      </c>
      <c r="BI39" s="31">
        <v>5</v>
      </c>
      <c r="BJ39" s="31">
        <v>1</v>
      </c>
      <c r="BK39" s="31">
        <v>1</v>
      </c>
      <c r="BL39" s="31">
        <v>5</v>
      </c>
      <c r="BM39" s="31">
        <v>6</v>
      </c>
      <c r="BN39" s="31">
        <v>6</v>
      </c>
      <c r="BO39" s="31">
        <v>5</v>
      </c>
      <c r="BP39" s="31">
        <v>1</v>
      </c>
      <c r="BQ39" s="31">
        <v>1</v>
      </c>
      <c r="BR39" s="31">
        <v>1</v>
      </c>
      <c r="BS39" s="31">
        <v>5</v>
      </c>
      <c r="BT39" s="31">
        <v>1</v>
      </c>
      <c r="BU39" s="31">
        <v>1</v>
      </c>
      <c r="BV39" s="31">
        <v>5</v>
      </c>
      <c r="BW39" s="31">
        <v>5</v>
      </c>
      <c r="BX39" s="31">
        <v>1</v>
      </c>
      <c r="BY39" s="31">
        <v>1</v>
      </c>
      <c r="BZ39" s="31">
        <v>1</v>
      </c>
      <c r="CA39" s="31">
        <v>1</v>
      </c>
      <c r="CB39" s="31">
        <v>1</v>
      </c>
      <c r="CC39" s="31">
        <v>6</v>
      </c>
      <c r="CD39" s="31">
        <v>6</v>
      </c>
      <c r="CE39" s="31">
        <v>1</v>
      </c>
      <c r="CF39" s="31">
        <v>5</v>
      </c>
      <c r="CG39" s="31">
        <v>6</v>
      </c>
      <c r="CH39" s="31">
        <v>1</v>
      </c>
      <c r="CI39" s="31">
        <v>1</v>
      </c>
      <c r="CJ39" s="31">
        <v>1</v>
      </c>
      <c r="CK39" s="31">
        <v>5</v>
      </c>
      <c r="CL39" s="31">
        <v>6</v>
      </c>
      <c r="CM39" s="31">
        <v>5</v>
      </c>
      <c r="CN39" s="31">
        <v>1</v>
      </c>
      <c r="CO39" s="31">
        <v>1</v>
      </c>
      <c r="CP39" s="31">
        <v>2</v>
      </c>
      <c r="CQ39" s="31">
        <v>5</v>
      </c>
      <c r="CR39" s="31">
        <v>11196</v>
      </c>
      <c r="CX39">
        <f t="shared" si="9"/>
        <v>2</v>
      </c>
      <c r="CY39">
        <f t="shared" si="63"/>
        <v>2</v>
      </c>
      <c r="CZ39">
        <f t="shared" si="64"/>
        <v>2</v>
      </c>
      <c r="DA39">
        <f t="shared" si="65"/>
        <v>7</v>
      </c>
      <c r="DB39">
        <f t="shared" si="66"/>
        <v>7</v>
      </c>
      <c r="DC39">
        <f t="shared" si="67"/>
        <v>7</v>
      </c>
      <c r="DD39">
        <f t="shared" si="68"/>
        <v>2</v>
      </c>
      <c r="DE39">
        <f t="shared" si="69"/>
        <v>3</v>
      </c>
      <c r="DF39">
        <f t="shared" si="70"/>
        <v>2</v>
      </c>
      <c r="DG39">
        <f t="shared" si="71"/>
        <v>7</v>
      </c>
      <c r="DH39">
        <f t="shared" si="72"/>
        <v>7</v>
      </c>
      <c r="DI39">
        <f t="shared" si="73"/>
        <v>7</v>
      </c>
      <c r="DJ39">
        <f t="shared" si="13"/>
        <v>4</v>
      </c>
      <c r="DK39">
        <f t="shared" si="14"/>
        <v>4</v>
      </c>
      <c r="DL39">
        <f t="shared" si="15"/>
        <v>6</v>
      </c>
      <c r="DM39">
        <f t="shared" si="16"/>
        <v>6</v>
      </c>
      <c r="DN39">
        <f t="shared" si="17"/>
        <v>5</v>
      </c>
      <c r="DO39">
        <f t="shared" si="18"/>
        <v>3</v>
      </c>
      <c r="DP39">
        <f t="shared" si="19"/>
        <v>3</v>
      </c>
      <c r="DQ39">
        <f t="shared" si="20"/>
        <v>2</v>
      </c>
      <c r="DR39">
        <f t="shared" si="21"/>
        <v>2</v>
      </c>
      <c r="DS39">
        <f t="shared" si="22"/>
        <v>2</v>
      </c>
      <c r="DT39">
        <f t="shared" si="23"/>
        <v>2</v>
      </c>
      <c r="DU39">
        <f t="shared" si="24"/>
        <v>2</v>
      </c>
      <c r="DV39">
        <f t="shared" si="25"/>
        <v>3</v>
      </c>
      <c r="DW39">
        <f t="shared" si="26"/>
        <v>7</v>
      </c>
      <c r="DX39">
        <f t="shared" si="27"/>
        <v>3</v>
      </c>
      <c r="DY39">
        <f t="shared" si="28"/>
        <v>7</v>
      </c>
      <c r="DZ39">
        <f t="shared" si="29"/>
        <v>7</v>
      </c>
      <c r="EA39">
        <f t="shared" si="30"/>
        <v>7</v>
      </c>
      <c r="EB39">
        <f t="shared" si="31"/>
        <v>7</v>
      </c>
      <c r="EC39">
        <f t="shared" si="32"/>
        <v>3</v>
      </c>
      <c r="ED39">
        <f t="shared" si="33"/>
        <v>7</v>
      </c>
      <c r="EE39">
        <f t="shared" si="34"/>
        <v>7</v>
      </c>
      <c r="EF39">
        <f t="shared" si="35"/>
        <v>2</v>
      </c>
      <c r="EG39">
        <f t="shared" si="36"/>
        <v>7</v>
      </c>
      <c r="EH39">
        <f t="shared" si="37"/>
        <v>4</v>
      </c>
      <c r="EI39">
        <f t="shared" si="38"/>
        <v>4</v>
      </c>
      <c r="EJ39">
        <f t="shared" si="39"/>
        <v>3</v>
      </c>
      <c r="EK39">
        <f t="shared" si="40"/>
        <v>7</v>
      </c>
      <c r="EL39">
        <f t="shared" si="41"/>
        <v>4</v>
      </c>
      <c r="EM39">
        <f t="shared" si="42"/>
        <v>7</v>
      </c>
      <c r="EN39">
        <f t="shared" si="43"/>
        <v>7</v>
      </c>
      <c r="EO39">
        <f t="shared" si="44"/>
        <v>7</v>
      </c>
      <c r="EP39">
        <f t="shared" si="45"/>
        <v>2</v>
      </c>
      <c r="EQ39">
        <f t="shared" si="46"/>
        <v>7</v>
      </c>
      <c r="ER39">
        <f t="shared" si="47"/>
        <v>3</v>
      </c>
      <c r="ES39">
        <f t="shared" si="48"/>
        <v>4</v>
      </c>
      <c r="ET39">
        <f t="shared" si="49"/>
        <v>7</v>
      </c>
      <c r="EU39">
        <f t="shared" si="50"/>
        <v>3</v>
      </c>
      <c r="EV39">
        <f t="shared" si="51"/>
        <v>7</v>
      </c>
      <c r="EW39">
        <f t="shared" si="52"/>
        <v>3</v>
      </c>
      <c r="EX39">
        <f t="shared" si="53"/>
        <v>7</v>
      </c>
      <c r="EY39">
        <f t="shared" si="54"/>
        <v>3</v>
      </c>
      <c r="EZ39">
        <f t="shared" si="55"/>
        <v>7</v>
      </c>
      <c r="FA39">
        <f t="shared" si="56"/>
        <v>4</v>
      </c>
      <c r="FB39">
        <f t="shared" si="57"/>
        <v>3</v>
      </c>
      <c r="FC39">
        <f t="shared" si="58"/>
        <v>4</v>
      </c>
      <c r="FD39">
        <f t="shared" si="59"/>
        <v>3</v>
      </c>
      <c r="FE39">
        <f t="shared" si="60"/>
        <v>3</v>
      </c>
      <c r="FF39">
        <f t="shared" si="61"/>
        <v>7</v>
      </c>
      <c r="FG39">
        <f t="shared" si="62"/>
        <v>7</v>
      </c>
      <c r="FH39">
        <f t="shared" si="10"/>
        <v>3</v>
      </c>
      <c r="FI39">
        <f t="shared" si="96"/>
        <v>2</v>
      </c>
      <c r="FJ39">
        <f t="shared" si="97"/>
        <v>2</v>
      </c>
      <c r="FK39">
        <f t="shared" si="98"/>
        <v>3</v>
      </c>
      <c r="FL39">
        <f t="shared" si="99"/>
        <v>7</v>
      </c>
      <c r="FM39">
        <f t="shared" si="100"/>
        <v>7</v>
      </c>
      <c r="FN39">
        <f t="shared" si="101"/>
        <v>7</v>
      </c>
      <c r="FO39">
        <f t="shared" si="102"/>
        <v>3</v>
      </c>
      <c r="FP39">
        <f t="shared" si="103"/>
        <v>7</v>
      </c>
      <c r="FQ39">
        <f t="shared" si="104"/>
        <v>7</v>
      </c>
      <c r="FR39">
        <f t="shared" si="74"/>
        <v>3</v>
      </c>
      <c r="FS39">
        <f t="shared" si="75"/>
        <v>3</v>
      </c>
      <c r="FT39">
        <f t="shared" si="76"/>
        <v>7</v>
      </c>
      <c r="FU39">
        <f t="shared" si="77"/>
        <v>7</v>
      </c>
      <c r="FV39">
        <f t="shared" si="78"/>
        <v>7</v>
      </c>
      <c r="FW39">
        <f t="shared" si="79"/>
        <v>7</v>
      </c>
      <c r="FX39">
        <f t="shared" si="80"/>
        <v>7</v>
      </c>
      <c r="FY39">
        <f t="shared" si="81"/>
        <v>2</v>
      </c>
      <c r="FZ39">
        <f t="shared" si="82"/>
        <v>2</v>
      </c>
      <c r="GA39">
        <f t="shared" si="83"/>
        <v>7</v>
      </c>
      <c r="GB39">
        <f t="shared" si="84"/>
        <v>3</v>
      </c>
      <c r="GC39">
        <f t="shared" si="85"/>
        <v>2</v>
      </c>
      <c r="GD39">
        <f t="shared" si="86"/>
        <v>7</v>
      </c>
      <c r="GE39">
        <f t="shared" si="87"/>
        <v>7</v>
      </c>
      <c r="GF39">
        <f t="shared" si="88"/>
        <v>7</v>
      </c>
      <c r="GG39">
        <f t="shared" si="89"/>
        <v>3</v>
      </c>
      <c r="GH39">
        <f t="shared" si="90"/>
        <v>2</v>
      </c>
      <c r="GI39">
        <f t="shared" si="91"/>
        <v>3</v>
      </c>
      <c r="GJ39">
        <f t="shared" si="92"/>
        <v>7</v>
      </c>
      <c r="GK39">
        <f t="shared" si="93"/>
        <v>7</v>
      </c>
      <c r="GL39">
        <f t="shared" si="94"/>
        <v>6</v>
      </c>
      <c r="GM39">
        <f t="shared" si="95"/>
        <v>3</v>
      </c>
      <c r="GN39">
        <f t="shared" si="12"/>
        <v>11196</v>
      </c>
    </row>
    <row r="40" spans="1:209" ht="15" thickBot="1" x14ac:dyDescent="0.35">
      <c r="A40" s="30" t="s">
        <v>414</v>
      </c>
      <c r="B40" s="31">
        <v>6</v>
      </c>
      <c r="C40" s="31">
        <v>7</v>
      </c>
      <c r="D40" s="31">
        <v>6</v>
      </c>
      <c r="E40" s="31">
        <v>4</v>
      </c>
      <c r="F40" s="31">
        <v>1</v>
      </c>
      <c r="G40" s="31">
        <v>1</v>
      </c>
      <c r="H40" s="31">
        <v>1</v>
      </c>
      <c r="I40" s="31">
        <v>5</v>
      </c>
      <c r="J40" s="31">
        <v>1</v>
      </c>
      <c r="K40" s="31">
        <v>6</v>
      </c>
      <c r="L40" s="31">
        <v>4</v>
      </c>
      <c r="M40" s="31">
        <v>5</v>
      </c>
      <c r="N40" s="31">
        <v>1</v>
      </c>
      <c r="O40" s="31">
        <v>1</v>
      </c>
      <c r="P40" s="31">
        <v>5</v>
      </c>
      <c r="Q40" s="31">
        <v>4</v>
      </c>
      <c r="R40" s="31">
        <v>1</v>
      </c>
      <c r="S40" s="31">
        <v>5</v>
      </c>
      <c r="T40" s="31">
        <v>5</v>
      </c>
      <c r="U40" s="31">
        <v>7</v>
      </c>
      <c r="V40" s="31">
        <v>5</v>
      </c>
      <c r="W40" s="31">
        <v>6</v>
      </c>
      <c r="X40" s="31">
        <v>6</v>
      </c>
      <c r="Y40" s="31">
        <v>5</v>
      </c>
      <c r="Z40" s="31">
        <v>5</v>
      </c>
      <c r="AA40" s="31">
        <v>1</v>
      </c>
      <c r="AB40" s="31">
        <v>3</v>
      </c>
      <c r="AC40" s="31">
        <v>5</v>
      </c>
      <c r="AD40" s="31">
        <v>4</v>
      </c>
      <c r="AE40" s="31">
        <v>1</v>
      </c>
      <c r="AF40" s="31">
        <v>4</v>
      </c>
      <c r="AG40" s="31">
        <v>5</v>
      </c>
      <c r="AH40" s="31">
        <v>1</v>
      </c>
      <c r="AI40" s="31">
        <v>1</v>
      </c>
      <c r="AJ40" s="31">
        <v>6</v>
      </c>
      <c r="AK40" s="31">
        <v>5</v>
      </c>
      <c r="AL40" s="31">
        <v>4</v>
      </c>
      <c r="AM40" s="31">
        <v>4</v>
      </c>
      <c r="AN40" s="31">
        <v>1</v>
      </c>
      <c r="AO40" s="31">
        <v>5</v>
      </c>
      <c r="AP40" s="31">
        <v>4</v>
      </c>
      <c r="AQ40" s="31">
        <v>4</v>
      </c>
      <c r="AR40" s="31">
        <v>4</v>
      </c>
      <c r="AS40" s="31">
        <v>1</v>
      </c>
      <c r="AT40" s="31">
        <v>1</v>
      </c>
      <c r="AU40" s="31">
        <v>7</v>
      </c>
      <c r="AV40" s="31">
        <v>6</v>
      </c>
      <c r="AW40" s="31">
        <v>5</v>
      </c>
      <c r="AX40" s="31">
        <v>1</v>
      </c>
      <c r="AY40" s="31">
        <v>5</v>
      </c>
      <c r="AZ40" s="31">
        <v>4</v>
      </c>
      <c r="BA40" s="31">
        <v>5</v>
      </c>
      <c r="BB40" s="31">
        <v>1</v>
      </c>
      <c r="BC40" s="31">
        <v>5</v>
      </c>
      <c r="BD40" s="31">
        <v>5</v>
      </c>
      <c r="BE40" s="31">
        <v>5</v>
      </c>
      <c r="BF40" s="31">
        <v>6</v>
      </c>
      <c r="BG40" s="31">
        <v>4</v>
      </c>
      <c r="BH40" s="31">
        <v>7</v>
      </c>
      <c r="BI40" s="31">
        <v>5</v>
      </c>
      <c r="BJ40" s="31">
        <v>1</v>
      </c>
      <c r="BK40" s="31">
        <v>1</v>
      </c>
      <c r="BL40" s="31">
        <v>1</v>
      </c>
      <c r="BM40" s="31">
        <v>5</v>
      </c>
      <c r="BN40" s="31">
        <v>1</v>
      </c>
      <c r="BO40" s="31">
        <v>1</v>
      </c>
      <c r="BP40" s="31">
        <v>1</v>
      </c>
      <c r="BQ40" s="31">
        <v>1</v>
      </c>
      <c r="BR40" s="31">
        <v>5</v>
      </c>
      <c r="BS40" s="31">
        <v>5</v>
      </c>
      <c r="BT40" s="31">
        <v>1</v>
      </c>
      <c r="BU40" s="31">
        <v>1</v>
      </c>
      <c r="BV40" s="31">
        <v>5</v>
      </c>
      <c r="BW40" s="31">
        <v>5</v>
      </c>
      <c r="BX40" s="31">
        <v>1</v>
      </c>
      <c r="BY40" s="31">
        <v>1</v>
      </c>
      <c r="BZ40" s="31">
        <v>1</v>
      </c>
      <c r="CA40" s="31">
        <v>1</v>
      </c>
      <c r="CB40" s="31">
        <v>1</v>
      </c>
      <c r="CC40" s="31">
        <v>6</v>
      </c>
      <c r="CD40" s="31">
        <v>7</v>
      </c>
      <c r="CE40" s="31">
        <v>1</v>
      </c>
      <c r="CF40" s="31">
        <v>5</v>
      </c>
      <c r="CG40" s="31">
        <v>4</v>
      </c>
      <c r="CH40" s="31">
        <v>5</v>
      </c>
      <c r="CI40" s="31">
        <v>6</v>
      </c>
      <c r="CJ40" s="31">
        <v>1</v>
      </c>
      <c r="CK40" s="31">
        <v>5</v>
      </c>
      <c r="CL40" s="31">
        <v>6</v>
      </c>
      <c r="CM40" s="31">
        <v>1</v>
      </c>
      <c r="CN40" s="31">
        <v>1</v>
      </c>
      <c r="CO40" s="31">
        <v>5</v>
      </c>
      <c r="CP40" s="31">
        <v>4</v>
      </c>
      <c r="CQ40" s="31">
        <v>5</v>
      </c>
      <c r="CR40" s="31">
        <v>32214</v>
      </c>
      <c r="CX40">
        <f t="shared" si="9"/>
        <v>2</v>
      </c>
      <c r="CY40">
        <f t="shared" si="63"/>
        <v>1</v>
      </c>
      <c r="CZ40">
        <f t="shared" si="64"/>
        <v>2</v>
      </c>
      <c r="DA40">
        <f t="shared" si="65"/>
        <v>4</v>
      </c>
      <c r="DB40">
        <f t="shared" si="66"/>
        <v>7</v>
      </c>
      <c r="DC40">
        <f t="shared" si="67"/>
        <v>7</v>
      </c>
      <c r="DD40">
        <f t="shared" si="68"/>
        <v>7</v>
      </c>
      <c r="DE40">
        <f t="shared" si="69"/>
        <v>3</v>
      </c>
      <c r="DF40">
        <f t="shared" si="70"/>
        <v>7</v>
      </c>
      <c r="DG40">
        <f t="shared" si="71"/>
        <v>2</v>
      </c>
      <c r="DH40">
        <f t="shared" si="72"/>
        <v>4</v>
      </c>
      <c r="DI40">
        <f t="shared" si="73"/>
        <v>3</v>
      </c>
      <c r="DJ40">
        <f t="shared" si="13"/>
        <v>7</v>
      </c>
      <c r="DK40">
        <f t="shared" si="14"/>
        <v>7</v>
      </c>
      <c r="DL40">
        <f t="shared" si="15"/>
        <v>3</v>
      </c>
      <c r="DM40">
        <f t="shared" si="16"/>
        <v>4</v>
      </c>
      <c r="DN40">
        <f t="shared" si="17"/>
        <v>7</v>
      </c>
      <c r="DO40">
        <f t="shared" si="18"/>
        <v>3</v>
      </c>
      <c r="DP40">
        <f t="shared" si="19"/>
        <v>3</v>
      </c>
      <c r="DQ40">
        <f t="shared" si="20"/>
        <v>1</v>
      </c>
      <c r="DR40">
        <f t="shared" si="21"/>
        <v>3</v>
      </c>
      <c r="DS40">
        <f t="shared" si="22"/>
        <v>2</v>
      </c>
      <c r="DT40">
        <f t="shared" si="23"/>
        <v>2</v>
      </c>
      <c r="DU40">
        <f t="shared" si="24"/>
        <v>3</v>
      </c>
      <c r="DV40">
        <f t="shared" si="25"/>
        <v>3</v>
      </c>
      <c r="DW40">
        <f t="shared" si="26"/>
        <v>7</v>
      </c>
      <c r="DX40">
        <f t="shared" si="27"/>
        <v>5</v>
      </c>
      <c r="DY40">
        <f t="shared" si="28"/>
        <v>3</v>
      </c>
      <c r="DZ40">
        <f t="shared" si="29"/>
        <v>4</v>
      </c>
      <c r="EA40">
        <f t="shared" si="30"/>
        <v>7</v>
      </c>
      <c r="EB40">
        <f t="shared" si="31"/>
        <v>4</v>
      </c>
      <c r="EC40">
        <f t="shared" si="32"/>
        <v>3</v>
      </c>
      <c r="ED40">
        <f t="shared" si="33"/>
        <v>7</v>
      </c>
      <c r="EE40">
        <f t="shared" si="34"/>
        <v>7</v>
      </c>
      <c r="EF40">
        <f t="shared" si="35"/>
        <v>2</v>
      </c>
      <c r="EG40">
        <f t="shared" si="36"/>
        <v>3</v>
      </c>
      <c r="EH40">
        <f t="shared" si="37"/>
        <v>4</v>
      </c>
      <c r="EI40">
        <f t="shared" si="38"/>
        <v>4</v>
      </c>
      <c r="EJ40">
        <f t="shared" si="39"/>
        <v>7</v>
      </c>
      <c r="EK40">
        <f t="shared" si="40"/>
        <v>3</v>
      </c>
      <c r="EL40">
        <f t="shared" si="41"/>
        <v>4</v>
      </c>
      <c r="EM40">
        <f t="shared" si="42"/>
        <v>4</v>
      </c>
      <c r="EN40">
        <f t="shared" si="43"/>
        <v>4</v>
      </c>
      <c r="EO40">
        <f t="shared" si="44"/>
        <v>7</v>
      </c>
      <c r="EP40">
        <f t="shared" si="45"/>
        <v>7</v>
      </c>
      <c r="EQ40">
        <f t="shared" si="46"/>
        <v>1</v>
      </c>
      <c r="ER40">
        <f t="shared" si="47"/>
        <v>2</v>
      </c>
      <c r="ES40">
        <f t="shared" si="48"/>
        <v>3</v>
      </c>
      <c r="ET40">
        <f t="shared" si="49"/>
        <v>7</v>
      </c>
      <c r="EU40">
        <f t="shared" si="50"/>
        <v>3</v>
      </c>
      <c r="EV40">
        <f t="shared" si="51"/>
        <v>4</v>
      </c>
      <c r="EW40">
        <f t="shared" si="52"/>
        <v>3</v>
      </c>
      <c r="EX40">
        <f t="shared" si="53"/>
        <v>7</v>
      </c>
      <c r="EY40">
        <f t="shared" si="54"/>
        <v>3</v>
      </c>
      <c r="EZ40">
        <f t="shared" si="55"/>
        <v>3</v>
      </c>
      <c r="FA40">
        <f t="shared" si="56"/>
        <v>3</v>
      </c>
      <c r="FB40">
        <f t="shared" si="57"/>
        <v>2</v>
      </c>
      <c r="FC40">
        <f t="shared" si="58"/>
        <v>4</v>
      </c>
      <c r="FD40">
        <f t="shared" si="59"/>
        <v>1</v>
      </c>
      <c r="FE40">
        <f t="shared" si="60"/>
        <v>3</v>
      </c>
      <c r="FF40">
        <f t="shared" si="61"/>
        <v>7</v>
      </c>
      <c r="FG40">
        <f t="shared" si="62"/>
        <v>7</v>
      </c>
      <c r="FH40">
        <f t="shared" si="10"/>
        <v>7</v>
      </c>
      <c r="FI40">
        <f t="shared" si="96"/>
        <v>3</v>
      </c>
      <c r="FJ40">
        <f t="shared" si="97"/>
        <v>7</v>
      </c>
      <c r="FK40">
        <f t="shared" si="98"/>
        <v>7</v>
      </c>
      <c r="FL40">
        <f t="shared" si="99"/>
        <v>7</v>
      </c>
      <c r="FM40">
        <f t="shared" si="100"/>
        <v>7</v>
      </c>
      <c r="FN40">
        <f t="shared" si="101"/>
        <v>3</v>
      </c>
      <c r="FO40">
        <f t="shared" si="102"/>
        <v>3</v>
      </c>
      <c r="FP40">
        <f t="shared" si="103"/>
        <v>7</v>
      </c>
      <c r="FQ40">
        <f t="shared" si="104"/>
        <v>7</v>
      </c>
      <c r="FR40">
        <f t="shared" si="74"/>
        <v>3</v>
      </c>
      <c r="FS40">
        <f t="shared" si="75"/>
        <v>3</v>
      </c>
      <c r="FT40">
        <f t="shared" si="76"/>
        <v>7</v>
      </c>
      <c r="FU40">
        <f t="shared" si="77"/>
        <v>7</v>
      </c>
      <c r="FV40">
        <f t="shared" si="78"/>
        <v>7</v>
      </c>
      <c r="FW40">
        <f t="shared" si="79"/>
        <v>7</v>
      </c>
      <c r="FX40">
        <f t="shared" si="80"/>
        <v>7</v>
      </c>
      <c r="FY40">
        <f t="shared" si="81"/>
        <v>2</v>
      </c>
      <c r="FZ40">
        <f t="shared" si="82"/>
        <v>1</v>
      </c>
      <c r="GA40">
        <f t="shared" si="83"/>
        <v>7</v>
      </c>
      <c r="GB40">
        <f t="shared" si="84"/>
        <v>3</v>
      </c>
      <c r="GC40">
        <f t="shared" si="85"/>
        <v>4</v>
      </c>
      <c r="GD40">
        <f t="shared" si="86"/>
        <v>3</v>
      </c>
      <c r="GE40">
        <f t="shared" si="87"/>
        <v>2</v>
      </c>
      <c r="GF40">
        <f t="shared" si="88"/>
        <v>7</v>
      </c>
      <c r="GG40">
        <f t="shared" si="89"/>
        <v>3</v>
      </c>
      <c r="GH40">
        <f t="shared" si="90"/>
        <v>2</v>
      </c>
      <c r="GI40">
        <f t="shared" si="91"/>
        <v>7</v>
      </c>
      <c r="GJ40">
        <f t="shared" si="92"/>
        <v>7</v>
      </c>
      <c r="GK40">
        <f t="shared" si="93"/>
        <v>3</v>
      </c>
      <c r="GL40">
        <f t="shared" si="94"/>
        <v>4</v>
      </c>
      <c r="GM40">
        <f t="shared" si="95"/>
        <v>3</v>
      </c>
      <c r="GN40">
        <f t="shared" si="12"/>
        <v>32214</v>
      </c>
    </row>
    <row r="41" spans="1:209" ht="15" thickBot="1" x14ac:dyDescent="0.35">
      <c r="A41" s="30" t="s">
        <v>415</v>
      </c>
      <c r="B41" s="31">
        <v>5</v>
      </c>
      <c r="C41" s="31">
        <v>6</v>
      </c>
      <c r="D41" s="31">
        <v>6</v>
      </c>
      <c r="E41" s="31">
        <v>3</v>
      </c>
      <c r="F41" s="31">
        <v>1</v>
      </c>
      <c r="G41" s="31">
        <v>3</v>
      </c>
      <c r="H41" s="31">
        <v>1</v>
      </c>
      <c r="I41" s="31">
        <v>6</v>
      </c>
      <c r="J41" s="31">
        <v>6</v>
      </c>
      <c r="K41" s="31">
        <v>5</v>
      </c>
      <c r="L41" s="31">
        <v>3</v>
      </c>
      <c r="M41" s="31">
        <v>3</v>
      </c>
      <c r="N41" s="31">
        <v>3</v>
      </c>
      <c r="O41" s="31">
        <v>1</v>
      </c>
      <c r="P41" s="31">
        <v>6</v>
      </c>
      <c r="Q41" s="31">
        <v>5</v>
      </c>
      <c r="R41" s="31">
        <v>3</v>
      </c>
      <c r="S41" s="31">
        <v>5</v>
      </c>
      <c r="T41" s="31">
        <v>1</v>
      </c>
      <c r="U41" s="31">
        <v>6</v>
      </c>
      <c r="V41" s="31">
        <v>6</v>
      </c>
      <c r="W41" s="31">
        <v>6</v>
      </c>
      <c r="X41" s="31">
        <v>6</v>
      </c>
      <c r="Y41" s="31">
        <v>1</v>
      </c>
      <c r="Z41" s="31">
        <v>6</v>
      </c>
      <c r="AA41" s="31">
        <v>1</v>
      </c>
      <c r="AB41" s="31">
        <v>1</v>
      </c>
      <c r="AC41" s="31">
        <v>3</v>
      </c>
      <c r="AD41" s="31">
        <v>3</v>
      </c>
      <c r="AE41" s="31">
        <v>3</v>
      </c>
      <c r="AF41" s="31">
        <v>3</v>
      </c>
      <c r="AG41" s="31">
        <v>4</v>
      </c>
      <c r="AH41" s="31">
        <v>1</v>
      </c>
      <c r="AI41" s="31">
        <v>1</v>
      </c>
      <c r="AJ41" s="31">
        <v>5</v>
      </c>
      <c r="AK41" s="31">
        <v>3</v>
      </c>
      <c r="AL41" s="31">
        <v>3</v>
      </c>
      <c r="AM41" s="31">
        <v>3</v>
      </c>
      <c r="AN41" s="31">
        <v>1</v>
      </c>
      <c r="AO41" s="31">
        <v>1</v>
      </c>
      <c r="AP41" s="31">
        <v>3</v>
      </c>
      <c r="AQ41" s="31">
        <v>3</v>
      </c>
      <c r="AR41" s="31">
        <v>3</v>
      </c>
      <c r="AS41" s="31">
        <v>1</v>
      </c>
      <c r="AT41" s="31">
        <v>1</v>
      </c>
      <c r="AU41" s="31">
        <v>5</v>
      </c>
      <c r="AV41" s="31">
        <v>3</v>
      </c>
      <c r="AW41" s="31">
        <v>3</v>
      </c>
      <c r="AX41" s="31">
        <v>1</v>
      </c>
      <c r="AY41" s="31">
        <v>1</v>
      </c>
      <c r="AZ41" s="31">
        <v>3</v>
      </c>
      <c r="BA41" s="31">
        <v>1</v>
      </c>
      <c r="BB41" s="31">
        <v>1</v>
      </c>
      <c r="BC41" s="31">
        <v>6</v>
      </c>
      <c r="BD41" s="31">
        <v>4</v>
      </c>
      <c r="BE41" s="31">
        <v>1</v>
      </c>
      <c r="BF41" s="31">
        <v>6</v>
      </c>
      <c r="BG41" s="31">
        <v>3</v>
      </c>
      <c r="BH41" s="31">
        <v>3</v>
      </c>
      <c r="BI41" s="31">
        <v>1</v>
      </c>
      <c r="BJ41" s="31">
        <v>1</v>
      </c>
      <c r="BK41" s="31">
        <v>1</v>
      </c>
      <c r="BL41" s="31">
        <v>3</v>
      </c>
      <c r="BM41" s="31">
        <v>1</v>
      </c>
      <c r="BN41" s="31">
        <v>3</v>
      </c>
      <c r="BO41" s="31">
        <v>1</v>
      </c>
      <c r="BP41" s="31">
        <v>1</v>
      </c>
      <c r="BQ41" s="31">
        <v>3</v>
      </c>
      <c r="BR41" s="31">
        <v>4</v>
      </c>
      <c r="BS41" s="31">
        <v>4</v>
      </c>
      <c r="BT41" s="31">
        <v>1</v>
      </c>
      <c r="BU41" s="31">
        <v>4</v>
      </c>
      <c r="BV41" s="31">
        <v>5</v>
      </c>
      <c r="BW41" s="31">
        <v>5</v>
      </c>
      <c r="BX41" s="31">
        <v>5</v>
      </c>
      <c r="BY41" s="31">
        <v>1</v>
      </c>
      <c r="BZ41" s="31">
        <v>3</v>
      </c>
      <c r="CA41" s="31">
        <v>3</v>
      </c>
      <c r="CB41" s="31">
        <v>1</v>
      </c>
      <c r="CC41" s="31">
        <v>4</v>
      </c>
      <c r="CD41" s="31">
        <v>6</v>
      </c>
      <c r="CE41" s="31">
        <v>1</v>
      </c>
      <c r="CF41" s="31">
        <v>1</v>
      </c>
      <c r="CG41" s="31">
        <v>1</v>
      </c>
      <c r="CH41" s="31">
        <v>3</v>
      </c>
      <c r="CI41" s="31">
        <v>3</v>
      </c>
      <c r="CJ41" s="31">
        <v>3</v>
      </c>
      <c r="CK41" s="31">
        <v>3</v>
      </c>
      <c r="CL41" s="31">
        <v>5</v>
      </c>
      <c r="CM41" s="31">
        <v>6</v>
      </c>
      <c r="CN41" s="31">
        <v>4</v>
      </c>
      <c r="CO41" s="31">
        <v>1</v>
      </c>
      <c r="CP41" s="31">
        <v>3</v>
      </c>
      <c r="CQ41" s="31">
        <v>3</v>
      </c>
      <c r="CR41" s="31">
        <v>24233</v>
      </c>
      <c r="CX41">
        <f t="shared" si="9"/>
        <v>3</v>
      </c>
      <c r="CY41">
        <f t="shared" si="63"/>
        <v>2</v>
      </c>
      <c r="CZ41">
        <f t="shared" si="64"/>
        <v>2</v>
      </c>
      <c r="DA41">
        <f t="shared" si="65"/>
        <v>5</v>
      </c>
      <c r="DB41">
        <f t="shared" si="66"/>
        <v>7</v>
      </c>
      <c r="DC41">
        <f t="shared" si="67"/>
        <v>5</v>
      </c>
      <c r="DD41">
        <f t="shared" si="68"/>
        <v>7</v>
      </c>
      <c r="DE41">
        <f t="shared" si="69"/>
        <v>2</v>
      </c>
      <c r="DF41">
        <f t="shared" si="70"/>
        <v>2</v>
      </c>
      <c r="DG41">
        <f t="shared" si="71"/>
        <v>3</v>
      </c>
      <c r="DH41">
        <f t="shared" si="72"/>
        <v>5</v>
      </c>
      <c r="DI41">
        <f t="shared" si="73"/>
        <v>5</v>
      </c>
      <c r="DJ41">
        <f t="shared" si="13"/>
        <v>5</v>
      </c>
      <c r="DK41">
        <f t="shared" si="14"/>
        <v>7</v>
      </c>
      <c r="DL41">
        <f t="shared" si="15"/>
        <v>2</v>
      </c>
      <c r="DM41">
        <f t="shared" si="16"/>
        <v>3</v>
      </c>
      <c r="DN41">
        <f t="shared" si="17"/>
        <v>5</v>
      </c>
      <c r="DO41">
        <f t="shared" si="18"/>
        <v>3</v>
      </c>
      <c r="DP41">
        <f t="shared" si="19"/>
        <v>7</v>
      </c>
      <c r="DQ41">
        <f t="shared" si="20"/>
        <v>2</v>
      </c>
      <c r="DR41">
        <f t="shared" si="21"/>
        <v>2</v>
      </c>
      <c r="DS41">
        <f t="shared" si="22"/>
        <v>2</v>
      </c>
      <c r="DT41">
        <f t="shared" si="23"/>
        <v>2</v>
      </c>
      <c r="DU41">
        <f t="shared" si="24"/>
        <v>7</v>
      </c>
      <c r="DV41">
        <f t="shared" si="25"/>
        <v>2</v>
      </c>
      <c r="DW41">
        <f t="shared" si="26"/>
        <v>7</v>
      </c>
      <c r="DX41">
        <f t="shared" si="27"/>
        <v>7</v>
      </c>
      <c r="DY41">
        <f t="shared" si="28"/>
        <v>5</v>
      </c>
      <c r="DZ41">
        <f t="shared" si="29"/>
        <v>5</v>
      </c>
      <c r="EA41">
        <f t="shared" si="30"/>
        <v>5</v>
      </c>
      <c r="EB41">
        <f t="shared" si="31"/>
        <v>5</v>
      </c>
      <c r="EC41">
        <f t="shared" si="32"/>
        <v>4</v>
      </c>
      <c r="ED41">
        <f t="shared" si="33"/>
        <v>7</v>
      </c>
      <c r="EE41">
        <f t="shared" si="34"/>
        <v>7</v>
      </c>
      <c r="EF41">
        <f t="shared" si="35"/>
        <v>3</v>
      </c>
      <c r="EG41">
        <f t="shared" si="36"/>
        <v>5</v>
      </c>
      <c r="EH41">
        <f t="shared" si="37"/>
        <v>5</v>
      </c>
      <c r="EI41">
        <f t="shared" si="38"/>
        <v>5</v>
      </c>
      <c r="EJ41">
        <f t="shared" si="39"/>
        <v>7</v>
      </c>
      <c r="EK41">
        <f t="shared" si="40"/>
        <v>7</v>
      </c>
      <c r="EL41">
        <f t="shared" si="41"/>
        <v>5</v>
      </c>
      <c r="EM41">
        <f t="shared" si="42"/>
        <v>5</v>
      </c>
      <c r="EN41">
        <f t="shared" si="43"/>
        <v>5</v>
      </c>
      <c r="EO41">
        <f t="shared" si="44"/>
        <v>7</v>
      </c>
      <c r="EP41">
        <f t="shared" si="45"/>
        <v>7</v>
      </c>
      <c r="EQ41">
        <f t="shared" si="46"/>
        <v>3</v>
      </c>
      <c r="ER41">
        <f t="shared" si="47"/>
        <v>5</v>
      </c>
      <c r="ES41">
        <f t="shared" si="48"/>
        <v>5</v>
      </c>
      <c r="ET41">
        <f t="shared" si="49"/>
        <v>7</v>
      </c>
      <c r="EU41">
        <f t="shared" si="50"/>
        <v>7</v>
      </c>
      <c r="EV41">
        <f t="shared" si="51"/>
        <v>5</v>
      </c>
      <c r="EW41">
        <f t="shared" si="52"/>
        <v>7</v>
      </c>
      <c r="EX41">
        <f t="shared" si="53"/>
        <v>7</v>
      </c>
      <c r="EY41">
        <f t="shared" si="54"/>
        <v>2</v>
      </c>
      <c r="EZ41">
        <f t="shared" si="55"/>
        <v>4</v>
      </c>
      <c r="FA41">
        <f t="shared" si="56"/>
        <v>7</v>
      </c>
      <c r="FB41">
        <f t="shared" si="57"/>
        <v>2</v>
      </c>
      <c r="FC41">
        <f t="shared" si="58"/>
        <v>5</v>
      </c>
      <c r="FD41">
        <f t="shared" si="59"/>
        <v>5</v>
      </c>
      <c r="FE41">
        <f t="shared" si="60"/>
        <v>7</v>
      </c>
      <c r="FF41">
        <f t="shared" si="61"/>
        <v>7</v>
      </c>
      <c r="FG41">
        <f t="shared" si="62"/>
        <v>7</v>
      </c>
      <c r="FH41">
        <f t="shared" si="10"/>
        <v>5</v>
      </c>
      <c r="FI41">
        <f t="shared" si="96"/>
        <v>7</v>
      </c>
      <c r="FJ41">
        <f t="shared" si="97"/>
        <v>5</v>
      </c>
      <c r="FK41">
        <f t="shared" si="98"/>
        <v>7</v>
      </c>
      <c r="FL41">
        <f t="shared" si="99"/>
        <v>7</v>
      </c>
      <c r="FM41">
        <f t="shared" si="100"/>
        <v>5</v>
      </c>
      <c r="FN41">
        <f t="shared" si="101"/>
        <v>4</v>
      </c>
      <c r="FO41">
        <f t="shared" si="102"/>
        <v>4</v>
      </c>
      <c r="FP41">
        <f t="shared" si="103"/>
        <v>7</v>
      </c>
      <c r="FQ41">
        <f t="shared" si="104"/>
        <v>4</v>
      </c>
      <c r="FR41">
        <f t="shared" si="74"/>
        <v>3</v>
      </c>
      <c r="FS41">
        <f t="shared" si="75"/>
        <v>3</v>
      </c>
      <c r="FT41">
        <f t="shared" si="76"/>
        <v>3</v>
      </c>
      <c r="FU41">
        <f t="shared" si="77"/>
        <v>7</v>
      </c>
      <c r="FV41">
        <f t="shared" si="78"/>
        <v>5</v>
      </c>
      <c r="FW41">
        <f t="shared" si="79"/>
        <v>5</v>
      </c>
      <c r="FX41">
        <f t="shared" si="80"/>
        <v>7</v>
      </c>
      <c r="FY41">
        <f t="shared" si="81"/>
        <v>4</v>
      </c>
      <c r="FZ41">
        <f t="shared" si="82"/>
        <v>2</v>
      </c>
      <c r="GA41">
        <f t="shared" si="83"/>
        <v>7</v>
      </c>
      <c r="GB41">
        <f t="shared" si="84"/>
        <v>7</v>
      </c>
      <c r="GC41">
        <f t="shared" si="85"/>
        <v>7</v>
      </c>
      <c r="GD41">
        <f t="shared" si="86"/>
        <v>5</v>
      </c>
      <c r="GE41">
        <f t="shared" si="87"/>
        <v>5</v>
      </c>
      <c r="GF41">
        <f t="shared" si="88"/>
        <v>5</v>
      </c>
      <c r="GG41">
        <f t="shared" si="89"/>
        <v>5</v>
      </c>
      <c r="GH41">
        <f t="shared" si="90"/>
        <v>3</v>
      </c>
      <c r="GI41">
        <f t="shared" si="91"/>
        <v>2</v>
      </c>
      <c r="GJ41">
        <f t="shared" si="92"/>
        <v>4</v>
      </c>
      <c r="GK41">
        <f t="shared" si="93"/>
        <v>7</v>
      </c>
      <c r="GL41">
        <f t="shared" si="94"/>
        <v>5</v>
      </c>
      <c r="GM41">
        <f t="shared" si="95"/>
        <v>5</v>
      </c>
      <c r="GN41">
        <f t="shared" si="12"/>
        <v>24233</v>
      </c>
    </row>
    <row r="42" spans="1:209" ht="15" thickBot="1" x14ac:dyDescent="0.35">
      <c r="A42" s="30" t="s">
        <v>416</v>
      </c>
      <c r="B42" s="31">
        <v>6</v>
      </c>
      <c r="C42" s="31">
        <v>6</v>
      </c>
      <c r="D42" s="31">
        <v>6</v>
      </c>
      <c r="E42" s="31">
        <v>1</v>
      </c>
      <c r="F42" s="31">
        <v>1</v>
      </c>
      <c r="G42" s="31">
        <v>1</v>
      </c>
      <c r="H42" s="31">
        <v>6</v>
      </c>
      <c r="I42" s="31">
        <v>5</v>
      </c>
      <c r="J42" s="31">
        <v>6</v>
      </c>
      <c r="K42" s="31">
        <v>1</v>
      </c>
      <c r="L42" s="31">
        <v>1</v>
      </c>
      <c r="M42" s="31">
        <v>1</v>
      </c>
      <c r="N42" s="31">
        <v>4</v>
      </c>
      <c r="O42" s="31">
        <v>1</v>
      </c>
      <c r="P42" s="31">
        <v>2</v>
      </c>
      <c r="Q42" s="31">
        <v>2</v>
      </c>
      <c r="R42" s="31">
        <v>3</v>
      </c>
      <c r="S42" s="31">
        <v>5</v>
      </c>
      <c r="T42" s="31">
        <v>5</v>
      </c>
      <c r="U42" s="31">
        <v>6</v>
      </c>
      <c r="V42" s="31">
        <v>6</v>
      </c>
      <c r="W42" s="31">
        <v>6</v>
      </c>
      <c r="X42" s="31">
        <v>6</v>
      </c>
      <c r="Y42" s="31">
        <v>6</v>
      </c>
      <c r="Z42" s="31">
        <v>5</v>
      </c>
      <c r="AA42" s="31">
        <v>1</v>
      </c>
      <c r="AB42" s="31">
        <v>5</v>
      </c>
      <c r="AC42" s="31">
        <v>1</v>
      </c>
      <c r="AD42" s="31">
        <v>1</v>
      </c>
      <c r="AE42" s="31">
        <v>1</v>
      </c>
      <c r="AF42" s="31">
        <v>1</v>
      </c>
      <c r="AG42" s="31">
        <v>5</v>
      </c>
      <c r="AH42" s="31">
        <v>1</v>
      </c>
      <c r="AI42" s="31">
        <v>1</v>
      </c>
      <c r="AJ42" s="31">
        <v>6</v>
      </c>
      <c r="AK42" s="31">
        <v>1</v>
      </c>
      <c r="AL42" s="31">
        <v>4</v>
      </c>
      <c r="AM42" s="31">
        <v>4</v>
      </c>
      <c r="AN42" s="31">
        <v>5</v>
      </c>
      <c r="AO42" s="31">
        <v>1</v>
      </c>
      <c r="AP42" s="31">
        <v>4</v>
      </c>
      <c r="AQ42" s="31">
        <v>1</v>
      </c>
      <c r="AR42" s="31">
        <v>1</v>
      </c>
      <c r="AS42" s="31">
        <v>1</v>
      </c>
      <c r="AT42" s="31">
        <v>6</v>
      </c>
      <c r="AU42" s="31">
        <v>1</v>
      </c>
      <c r="AV42" s="31">
        <v>5</v>
      </c>
      <c r="AW42" s="31">
        <v>4</v>
      </c>
      <c r="AX42" s="31">
        <v>1</v>
      </c>
      <c r="AY42" s="31">
        <v>5</v>
      </c>
      <c r="AZ42" s="31">
        <v>1</v>
      </c>
      <c r="BA42" s="31">
        <v>5</v>
      </c>
      <c r="BB42" s="31">
        <v>1</v>
      </c>
      <c r="BC42" s="31">
        <v>5</v>
      </c>
      <c r="BD42" s="31">
        <v>1</v>
      </c>
      <c r="BE42" s="31">
        <v>4</v>
      </c>
      <c r="BF42" s="31">
        <v>5</v>
      </c>
      <c r="BG42" s="31">
        <v>4</v>
      </c>
      <c r="BH42" s="31">
        <v>5</v>
      </c>
      <c r="BI42" s="31">
        <v>5</v>
      </c>
      <c r="BJ42" s="31">
        <v>1</v>
      </c>
      <c r="BK42" s="31">
        <v>1</v>
      </c>
      <c r="BL42" s="31">
        <v>5</v>
      </c>
      <c r="BM42" s="31">
        <v>6</v>
      </c>
      <c r="BN42" s="31">
        <v>6</v>
      </c>
      <c r="BO42" s="31">
        <v>5</v>
      </c>
      <c r="BP42" s="31">
        <v>1</v>
      </c>
      <c r="BQ42" s="31">
        <v>1</v>
      </c>
      <c r="BR42" s="31">
        <v>5</v>
      </c>
      <c r="BS42" s="31">
        <v>1</v>
      </c>
      <c r="BT42" s="31">
        <v>1</v>
      </c>
      <c r="BU42" s="31">
        <v>1</v>
      </c>
      <c r="BV42" s="31">
        <v>5</v>
      </c>
      <c r="BW42" s="31">
        <v>5</v>
      </c>
      <c r="BX42" s="31">
        <v>1</v>
      </c>
      <c r="BY42" s="31">
        <v>1</v>
      </c>
      <c r="BZ42" s="31">
        <v>1</v>
      </c>
      <c r="CA42" s="31">
        <v>1</v>
      </c>
      <c r="CB42" s="31">
        <v>1</v>
      </c>
      <c r="CC42" s="31">
        <v>6</v>
      </c>
      <c r="CD42" s="31">
        <v>6</v>
      </c>
      <c r="CE42" s="31">
        <v>1</v>
      </c>
      <c r="CF42" s="31">
        <v>5</v>
      </c>
      <c r="CG42" s="31">
        <v>6</v>
      </c>
      <c r="CH42" s="31">
        <v>1</v>
      </c>
      <c r="CI42" s="31">
        <v>1</v>
      </c>
      <c r="CJ42" s="31">
        <v>1</v>
      </c>
      <c r="CK42" s="31">
        <v>5</v>
      </c>
      <c r="CL42" s="31">
        <v>6</v>
      </c>
      <c r="CM42" s="31">
        <v>5</v>
      </c>
      <c r="CN42" s="31">
        <v>1</v>
      </c>
      <c r="CO42" s="31">
        <v>1</v>
      </c>
      <c r="CP42" s="31">
        <v>2</v>
      </c>
      <c r="CQ42" s="31">
        <v>5</v>
      </c>
      <c r="CR42" s="31">
        <v>20250</v>
      </c>
      <c r="CX42">
        <f t="shared" si="9"/>
        <v>2</v>
      </c>
      <c r="CY42">
        <f t="shared" si="63"/>
        <v>2</v>
      </c>
      <c r="CZ42">
        <f t="shared" si="64"/>
        <v>2</v>
      </c>
      <c r="DA42">
        <f t="shared" si="65"/>
        <v>7</v>
      </c>
      <c r="DB42">
        <f t="shared" si="66"/>
        <v>7</v>
      </c>
      <c r="DC42">
        <f t="shared" si="67"/>
        <v>7</v>
      </c>
      <c r="DD42">
        <f t="shared" si="68"/>
        <v>2</v>
      </c>
      <c r="DE42">
        <f t="shared" si="69"/>
        <v>3</v>
      </c>
      <c r="DF42">
        <f t="shared" si="70"/>
        <v>2</v>
      </c>
      <c r="DG42">
        <f t="shared" si="71"/>
        <v>7</v>
      </c>
      <c r="DH42">
        <f t="shared" si="72"/>
        <v>7</v>
      </c>
      <c r="DI42">
        <f t="shared" si="73"/>
        <v>7</v>
      </c>
      <c r="DJ42">
        <f t="shared" si="13"/>
        <v>4</v>
      </c>
      <c r="DK42">
        <f t="shared" si="14"/>
        <v>7</v>
      </c>
      <c r="DL42">
        <f t="shared" si="15"/>
        <v>6</v>
      </c>
      <c r="DM42">
        <f t="shared" si="16"/>
        <v>6</v>
      </c>
      <c r="DN42">
        <f t="shared" si="17"/>
        <v>5</v>
      </c>
      <c r="DO42">
        <f t="shared" si="18"/>
        <v>3</v>
      </c>
      <c r="DP42">
        <f t="shared" si="19"/>
        <v>3</v>
      </c>
      <c r="DQ42">
        <f t="shared" si="20"/>
        <v>2</v>
      </c>
      <c r="DR42">
        <f t="shared" si="21"/>
        <v>2</v>
      </c>
      <c r="DS42">
        <f t="shared" si="22"/>
        <v>2</v>
      </c>
      <c r="DT42">
        <f t="shared" si="23"/>
        <v>2</v>
      </c>
      <c r="DU42">
        <f t="shared" si="24"/>
        <v>2</v>
      </c>
      <c r="DV42">
        <f t="shared" si="25"/>
        <v>3</v>
      </c>
      <c r="DW42">
        <f t="shared" si="26"/>
        <v>7</v>
      </c>
      <c r="DX42">
        <f t="shared" si="27"/>
        <v>3</v>
      </c>
      <c r="DY42">
        <f t="shared" si="28"/>
        <v>7</v>
      </c>
      <c r="DZ42">
        <f t="shared" si="29"/>
        <v>7</v>
      </c>
      <c r="EA42">
        <f t="shared" si="30"/>
        <v>7</v>
      </c>
      <c r="EB42">
        <f t="shared" si="31"/>
        <v>7</v>
      </c>
      <c r="EC42">
        <f t="shared" si="32"/>
        <v>3</v>
      </c>
      <c r="ED42">
        <f t="shared" si="33"/>
        <v>7</v>
      </c>
      <c r="EE42">
        <f t="shared" si="34"/>
        <v>7</v>
      </c>
      <c r="EF42">
        <f t="shared" si="35"/>
        <v>2</v>
      </c>
      <c r="EG42">
        <f t="shared" si="36"/>
        <v>7</v>
      </c>
      <c r="EH42">
        <f t="shared" si="37"/>
        <v>4</v>
      </c>
      <c r="EI42">
        <f t="shared" si="38"/>
        <v>4</v>
      </c>
      <c r="EJ42">
        <f t="shared" si="39"/>
        <v>3</v>
      </c>
      <c r="EK42">
        <f t="shared" si="40"/>
        <v>7</v>
      </c>
      <c r="EL42">
        <f t="shared" si="41"/>
        <v>4</v>
      </c>
      <c r="EM42">
        <f t="shared" si="42"/>
        <v>7</v>
      </c>
      <c r="EN42">
        <f t="shared" si="43"/>
        <v>7</v>
      </c>
      <c r="EO42">
        <f t="shared" si="44"/>
        <v>7</v>
      </c>
      <c r="EP42">
        <f t="shared" si="45"/>
        <v>2</v>
      </c>
      <c r="EQ42">
        <f t="shared" si="46"/>
        <v>7</v>
      </c>
      <c r="ER42">
        <f t="shared" si="47"/>
        <v>3</v>
      </c>
      <c r="ES42">
        <f t="shared" si="48"/>
        <v>4</v>
      </c>
      <c r="ET42">
        <f t="shared" si="49"/>
        <v>7</v>
      </c>
      <c r="EU42">
        <f t="shared" si="50"/>
        <v>3</v>
      </c>
      <c r="EV42">
        <f t="shared" si="51"/>
        <v>7</v>
      </c>
      <c r="EW42">
        <f t="shared" si="52"/>
        <v>3</v>
      </c>
      <c r="EX42">
        <f t="shared" si="53"/>
        <v>7</v>
      </c>
      <c r="EY42">
        <f t="shared" si="54"/>
        <v>3</v>
      </c>
      <c r="EZ42">
        <f t="shared" si="55"/>
        <v>7</v>
      </c>
      <c r="FA42">
        <f t="shared" si="56"/>
        <v>4</v>
      </c>
      <c r="FB42">
        <f t="shared" si="57"/>
        <v>3</v>
      </c>
      <c r="FC42">
        <f t="shared" si="58"/>
        <v>4</v>
      </c>
      <c r="FD42">
        <f t="shared" si="59"/>
        <v>3</v>
      </c>
      <c r="FE42">
        <f t="shared" si="60"/>
        <v>3</v>
      </c>
      <c r="FF42">
        <f t="shared" si="61"/>
        <v>7</v>
      </c>
      <c r="FG42">
        <f t="shared" si="62"/>
        <v>7</v>
      </c>
      <c r="FH42">
        <f t="shared" si="10"/>
        <v>3</v>
      </c>
      <c r="FI42">
        <f t="shared" si="96"/>
        <v>2</v>
      </c>
      <c r="FJ42">
        <f t="shared" si="97"/>
        <v>2</v>
      </c>
      <c r="FK42">
        <f t="shared" si="98"/>
        <v>3</v>
      </c>
      <c r="FL42">
        <f t="shared" si="99"/>
        <v>7</v>
      </c>
      <c r="FM42">
        <f t="shared" si="100"/>
        <v>7</v>
      </c>
      <c r="FN42">
        <f t="shared" si="101"/>
        <v>3</v>
      </c>
      <c r="FO42">
        <f t="shared" si="102"/>
        <v>7</v>
      </c>
      <c r="FP42">
        <f t="shared" si="103"/>
        <v>7</v>
      </c>
      <c r="FQ42">
        <f t="shared" si="104"/>
        <v>7</v>
      </c>
      <c r="FR42">
        <f t="shared" si="74"/>
        <v>3</v>
      </c>
      <c r="FS42">
        <f t="shared" si="75"/>
        <v>3</v>
      </c>
      <c r="FT42">
        <f t="shared" si="76"/>
        <v>7</v>
      </c>
      <c r="FU42">
        <f t="shared" si="77"/>
        <v>7</v>
      </c>
      <c r="FV42">
        <f t="shared" si="78"/>
        <v>7</v>
      </c>
      <c r="FW42">
        <f t="shared" si="79"/>
        <v>7</v>
      </c>
      <c r="FX42">
        <f t="shared" si="80"/>
        <v>7</v>
      </c>
      <c r="FY42">
        <f t="shared" si="81"/>
        <v>2</v>
      </c>
      <c r="FZ42">
        <f t="shared" si="82"/>
        <v>2</v>
      </c>
      <c r="GA42">
        <f t="shared" si="83"/>
        <v>7</v>
      </c>
      <c r="GB42">
        <f t="shared" si="84"/>
        <v>3</v>
      </c>
      <c r="GC42">
        <f t="shared" si="85"/>
        <v>2</v>
      </c>
      <c r="GD42">
        <f t="shared" si="86"/>
        <v>7</v>
      </c>
      <c r="GE42">
        <f t="shared" si="87"/>
        <v>7</v>
      </c>
      <c r="GF42">
        <f t="shared" si="88"/>
        <v>7</v>
      </c>
      <c r="GG42">
        <f t="shared" si="89"/>
        <v>3</v>
      </c>
      <c r="GH42">
        <f t="shared" si="90"/>
        <v>2</v>
      </c>
      <c r="GI42">
        <f t="shared" si="91"/>
        <v>3</v>
      </c>
      <c r="GJ42">
        <f t="shared" si="92"/>
        <v>7</v>
      </c>
      <c r="GK42">
        <f t="shared" si="93"/>
        <v>7</v>
      </c>
      <c r="GL42">
        <f t="shared" si="94"/>
        <v>6</v>
      </c>
      <c r="GM42">
        <f t="shared" si="95"/>
        <v>3</v>
      </c>
      <c r="GN42">
        <f t="shared" si="12"/>
        <v>20250</v>
      </c>
    </row>
    <row r="43" spans="1:209" ht="15" thickBot="1" x14ac:dyDescent="0.35">
      <c r="A43" s="30" t="s">
        <v>417</v>
      </c>
      <c r="B43" s="31">
        <v>3</v>
      </c>
      <c r="C43" s="31">
        <v>6</v>
      </c>
      <c r="D43" s="31">
        <v>6</v>
      </c>
      <c r="E43" s="31">
        <v>3</v>
      </c>
      <c r="F43" s="31">
        <v>1</v>
      </c>
      <c r="G43" s="31">
        <v>5</v>
      </c>
      <c r="H43" s="31">
        <v>1</v>
      </c>
      <c r="I43" s="31">
        <v>6</v>
      </c>
      <c r="J43" s="31">
        <v>6</v>
      </c>
      <c r="K43" s="31">
        <v>5</v>
      </c>
      <c r="L43" s="31">
        <v>1</v>
      </c>
      <c r="M43" s="31">
        <v>5</v>
      </c>
      <c r="N43" s="31">
        <v>3</v>
      </c>
      <c r="O43" s="31">
        <v>1</v>
      </c>
      <c r="P43" s="31">
        <v>1</v>
      </c>
      <c r="Q43" s="31">
        <v>1</v>
      </c>
      <c r="R43" s="31">
        <v>1</v>
      </c>
      <c r="S43" s="31">
        <v>1</v>
      </c>
      <c r="T43" s="31">
        <v>5</v>
      </c>
      <c r="U43" s="31">
        <v>6</v>
      </c>
      <c r="V43" s="31">
        <v>6</v>
      </c>
      <c r="W43" s="31">
        <v>6</v>
      </c>
      <c r="X43" s="31">
        <v>6</v>
      </c>
      <c r="Y43" s="31">
        <v>1</v>
      </c>
      <c r="Z43" s="31">
        <v>6</v>
      </c>
      <c r="AA43" s="31">
        <v>1</v>
      </c>
      <c r="AB43" s="31">
        <v>1</v>
      </c>
      <c r="AC43" s="31">
        <v>3</v>
      </c>
      <c r="AD43" s="31">
        <v>1</v>
      </c>
      <c r="AE43" s="31">
        <v>1</v>
      </c>
      <c r="AF43" s="31">
        <v>3</v>
      </c>
      <c r="AG43" s="31">
        <v>1</v>
      </c>
      <c r="AH43" s="31">
        <v>1</v>
      </c>
      <c r="AI43" s="31">
        <v>1</v>
      </c>
      <c r="AJ43" s="31">
        <v>6</v>
      </c>
      <c r="AK43" s="31">
        <v>2</v>
      </c>
      <c r="AL43" s="31">
        <v>3</v>
      </c>
      <c r="AM43" s="31">
        <v>3</v>
      </c>
      <c r="AN43" s="31">
        <v>1</v>
      </c>
      <c r="AO43" s="31">
        <v>3</v>
      </c>
      <c r="AP43" s="31">
        <v>3</v>
      </c>
      <c r="AQ43" s="31">
        <v>1</v>
      </c>
      <c r="AR43" s="31">
        <v>1</v>
      </c>
      <c r="AS43" s="31">
        <v>5</v>
      </c>
      <c r="AT43" s="31">
        <v>6</v>
      </c>
      <c r="AU43" s="31">
        <v>1</v>
      </c>
      <c r="AV43" s="31">
        <v>1</v>
      </c>
      <c r="AW43" s="31">
        <v>3</v>
      </c>
      <c r="AX43" s="31">
        <v>5</v>
      </c>
      <c r="AY43" s="31">
        <v>1</v>
      </c>
      <c r="AZ43" s="31">
        <v>3</v>
      </c>
      <c r="BA43" s="31">
        <v>1</v>
      </c>
      <c r="BB43" s="31">
        <v>1</v>
      </c>
      <c r="BC43" s="31">
        <v>5</v>
      </c>
      <c r="BD43" s="31">
        <v>1</v>
      </c>
      <c r="BE43" s="31">
        <v>6</v>
      </c>
      <c r="BF43" s="31">
        <v>6</v>
      </c>
      <c r="BG43" s="31">
        <v>1</v>
      </c>
      <c r="BH43" s="31">
        <v>1</v>
      </c>
      <c r="BI43" s="31">
        <v>6</v>
      </c>
      <c r="BJ43" s="31">
        <v>6</v>
      </c>
      <c r="BK43" s="31">
        <v>1</v>
      </c>
      <c r="BL43" s="31">
        <v>1</v>
      </c>
      <c r="BM43" s="31">
        <v>6</v>
      </c>
      <c r="BN43" s="31">
        <v>1</v>
      </c>
      <c r="BO43" s="31">
        <v>1</v>
      </c>
      <c r="BP43" s="31">
        <v>1</v>
      </c>
      <c r="BQ43" s="31">
        <v>1</v>
      </c>
      <c r="BR43" s="31">
        <v>1</v>
      </c>
      <c r="BS43" s="31">
        <v>5</v>
      </c>
      <c r="BT43" s="31">
        <v>1</v>
      </c>
      <c r="BU43" s="31">
        <v>1</v>
      </c>
      <c r="BV43" s="31">
        <v>1</v>
      </c>
      <c r="BW43" s="31">
        <v>3</v>
      </c>
      <c r="BX43" s="31">
        <v>1</v>
      </c>
      <c r="BY43" s="31">
        <v>1</v>
      </c>
      <c r="BZ43" s="31">
        <v>1</v>
      </c>
      <c r="CA43" s="31">
        <v>1</v>
      </c>
      <c r="CB43" s="31">
        <v>3</v>
      </c>
      <c r="CC43" s="31">
        <v>6</v>
      </c>
      <c r="CD43" s="31">
        <v>6</v>
      </c>
      <c r="CE43" s="31">
        <v>1</v>
      </c>
      <c r="CF43" s="31">
        <v>6</v>
      </c>
      <c r="CG43" s="31">
        <v>1</v>
      </c>
      <c r="CH43" s="31">
        <v>3</v>
      </c>
      <c r="CI43" s="31">
        <v>1</v>
      </c>
      <c r="CJ43" s="31">
        <v>1</v>
      </c>
      <c r="CK43" s="31">
        <v>1</v>
      </c>
      <c r="CL43" s="31">
        <v>1</v>
      </c>
      <c r="CM43" s="31">
        <v>5</v>
      </c>
      <c r="CN43" s="31">
        <v>1</v>
      </c>
      <c r="CO43" s="31">
        <v>1</v>
      </c>
      <c r="CP43" s="31">
        <v>1</v>
      </c>
      <c r="CQ43" s="31">
        <v>5</v>
      </c>
      <c r="CR43" s="31">
        <v>30900</v>
      </c>
      <c r="CX43">
        <f t="shared" si="9"/>
        <v>5</v>
      </c>
      <c r="CY43">
        <f t="shared" si="63"/>
        <v>2</v>
      </c>
      <c r="CZ43">
        <f t="shared" si="64"/>
        <v>2</v>
      </c>
      <c r="DA43">
        <f t="shared" si="65"/>
        <v>5</v>
      </c>
      <c r="DB43">
        <f t="shared" si="66"/>
        <v>7</v>
      </c>
      <c r="DC43">
        <f t="shared" si="67"/>
        <v>3</v>
      </c>
      <c r="DD43">
        <f t="shared" si="68"/>
        <v>7</v>
      </c>
      <c r="DE43">
        <f t="shared" si="69"/>
        <v>2</v>
      </c>
      <c r="DF43">
        <f t="shared" si="70"/>
        <v>2</v>
      </c>
      <c r="DG43">
        <f t="shared" si="71"/>
        <v>3</v>
      </c>
      <c r="DH43">
        <f t="shared" si="72"/>
        <v>7</v>
      </c>
      <c r="DI43">
        <f t="shared" si="73"/>
        <v>3</v>
      </c>
      <c r="DJ43">
        <f t="shared" si="13"/>
        <v>5</v>
      </c>
      <c r="DK43">
        <f t="shared" si="14"/>
        <v>7</v>
      </c>
      <c r="DL43">
        <f t="shared" si="15"/>
        <v>7</v>
      </c>
      <c r="DM43">
        <f t="shared" si="16"/>
        <v>7</v>
      </c>
      <c r="DN43">
        <f t="shared" si="17"/>
        <v>7</v>
      </c>
      <c r="DO43">
        <f t="shared" si="18"/>
        <v>7</v>
      </c>
      <c r="DP43">
        <f t="shared" si="19"/>
        <v>3</v>
      </c>
      <c r="DQ43">
        <f t="shared" si="20"/>
        <v>2</v>
      </c>
      <c r="DR43">
        <f t="shared" si="21"/>
        <v>2</v>
      </c>
      <c r="DS43">
        <f t="shared" si="22"/>
        <v>2</v>
      </c>
      <c r="DT43">
        <f t="shared" si="23"/>
        <v>2</v>
      </c>
      <c r="DU43">
        <f t="shared" si="24"/>
        <v>7</v>
      </c>
      <c r="DV43">
        <f t="shared" si="25"/>
        <v>2</v>
      </c>
      <c r="DW43">
        <f t="shared" si="26"/>
        <v>7</v>
      </c>
      <c r="DX43">
        <f t="shared" si="27"/>
        <v>7</v>
      </c>
      <c r="DY43">
        <f t="shared" si="28"/>
        <v>5</v>
      </c>
      <c r="DZ43">
        <f t="shared" si="29"/>
        <v>7</v>
      </c>
      <c r="EA43">
        <f t="shared" si="30"/>
        <v>7</v>
      </c>
      <c r="EB43">
        <f t="shared" si="31"/>
        <v>5</v>
      </c>
      <c r="EC43">
        <f t="shared" si="32"/>
        <v>7</v>
      </c>
      <c r="ED43">
        <f t="shared" si="33"/>
        <v>7</v>
      </c>
      <c r="EE43">
        <f t="shared" si="34"/>
        <v>7</v>
      </c>
      <c r="EF43">
        <f t="shared" si="35"/>
        <v>2</v>
      </c>
      <c r="EG43">
        <f t="shared" si="36"/>
        <v>6</v>
      </c>
      <c r="EH43">
        <f t="shared" si="37"/>
        <v>5</v>
      </c>
      <c r="EI43">
        <f t="shared" si="38"/>
        <v>5</v>
      </c>
      <c r="EJ43">
        <f t="shared" si="39"/>
        <v>7</v>
      </c>
      <c r="EK43">
        <f t="shared" si="40"/>
        <v>5</v>
      </c>
      <c r="EL43">
        <f t="shared" si="41"/>
        <v>5</v>
      </c>
      <c r="EM43">
        <f t="shared" si="42"/>
        <v>7</v>
      </c>
      <c r="EN43">
        <f t="shared" si="43"/>
        <v>7</v>
      </c>
      <c r="EO43">
        <f t="shared" si="44"/>
        <v>3</v>
      </c>
      <c r="EP43">
        <f t="shared" si="45"/>
        <v>2</v>
      </c>
      <c r="EQ43">
        <f t="shared" si="46"/>
        <v>7</v>
      </c>
      <c r="ER43">
        <f t="shared" si="47"/>
        <v>7</v>
      </c>
      <c r="ES43">
        <f t="shared" si="48"/>
        <v>5</v>
      </c>
      <c r="ET43">
        <f t="shared" si="49"/>
        <v>3</v>
      </c>
      <c r="EU43">
        <f t="shared" si="50"/>
        <v>7</v>
      </c>
      <c r="EV43">
        <f t="shared" si="51"/>
        <v>5</v>
      </c>
      <c r="EW43">
        <f t="shared" si="52"/>
        <v>7</v>
      </c>
      <c r="EX43">
        <f t="shared" si="53"/>
        <v>7</v>
      </c>
      <c r="EY43">
        <f t="shared" si="54"/>
        <v>3</v>
      </c>
      <c r="EZ43">
        <f t="shared" si="55"/>
        <v>7</v>
      </c>
      <c r="FA43">
        <f t="shared" si="56"/>
        <v>2</v>
      </c>
      <c r="FB43">
        <f t="shared" si="57"/>
        <v>2</v>
      </c>
      <c r="FC43">
        <f t="shared" si="58"/>
        <v>7</v>
      </c>
      <c r="FD43">
        <f t="shared" si="59"/>
        <v>7</v>
      </c>
      <c r="FE43">
        <f t="shared" si="60"/>
        <v>2</v>
      </c>
      <c r="FF43">
        <f t="shared" si="61"/>
        <v>2</v>
      </c>
      <c r="FG43">
        <f t="shared" si="62"/>
        <v>7</v>
      </c>
      <c r="FH43">
        <f t="shared" si="10"/>
        <v>7</v>
      </c>
      <c r="FI43">
        <f t="shared" si="96"/>
        <v>2</v>
      </c>
      <c r="FJ43">
        <f t="shared" si="97"/>
        <v>7</v>
      </c>
      <c r="FK43">
        <f t="shared" si="98"/>
        <v>7</v>
      </c>
      <c r="FL43">
        <f t="shared" si="99"/>
        <v>7</v>
      </c>
      <c r="FM43">
        <f t="shared" si="100"/>
        <v>7</v>
      </c>
      <c r="FN43">
        <f t="shared" si="101"/>
        <v>7</v>
      </c>
      <c r="FO43">
        <f t="shared" si="102"/>
        <v>3</v>
      </c>
      <c r="FP43">
        <f t="shared" si="103"/>
        <v>7</v>
      </c>
      <c r="FQ43">
        <f t="shared" si="104"/>
        <v>7</v>
      </c>
      <c r="FR43">
        <f t="shared" si="74"/>
        <v>7</v>
      </c>
      <c r="FS43">
        <f t="shared" si="75"/>
        <v>5</v>
      </c>
      <c r="FT43">
        <f t="shared" si="76"/>
        <v>7</v>
      </c>
      <c r="FU43">
        <f t="shared" si="77"/>
        <v>7</v>
      </c>
      <c r="FV43">
        <f t="shared" si="78"/>
        <v>7</v>
      </c>
      <c r="FW43">
        <f t="shared" si="79"/>
        <v>7</v>
      </c>
      <c r="FX43">
        <f t="shared" si="80"/>
        <v>5</v>
      </c>
      <c r="FY43">
        <f t="shared" si="81"/>
        <v>2</v>
      </c>
      <c r="FZ43">
        <f t="shared" si="82"/>
        <v>2</v>
      </c>
      <c r="GA43">
        <f t="shared" si="83"/>
        <v>7</v>
      </c>
      <c r="GB43">
        <f t="shared" si="84"/>
        <v>2</v>
      </c>
      <c r="GC43">
        <f t="shared" si="85"/>
        <v>7</v>
      </c>
      <c r="GD43">
        <f t="shared" si="86"/>
        <v>5</v>
      </c>
      <c r="GE43">
        <f t="shared" si="87"/>
        <v>7</v>
      </c>
      <c r="GF43">
        <f t="shared" si="88"/>
        <v>7</v>
      </c>
      <c r="GG43">
        <f t="shared" si="89"/>
        <v>7</v>
      </c>
      <c r="GH43">
        <f t="shared" si="90"/>
        <v>7</v>
      </c>
      <c r="GI43">
        <f t="shared" si="91"/>
        <v>3</v>
      </c>
      <c r="GJ43">
        <f t="shared" si="92"/>
        <v>7</v>
      </c>
      <c r="GK43">
        <f t="shared" si="93"/>
        <v>7</v>
      </c>
      <c r="GL43">
        <f t="shared" si="94"/>
        <v>7</v>
      </c>
      <c r="GM43">
        <f t="shared" si="95"/>
        <v>3</v>
      </c>
      <c r="GN43">
        <f t="shared" si="12"/>
        <v>30900</v>
      </c>
    </row>
    <row r="44" spans="1:209" ht="15" thickBot="1" x14ac:dyDescent="0.35">
      <c r="A44" s="30" t="s">
        <v>418</v>
      </c>
      <c r="B44" s="31">
        <v>5</v>
      </c>
      <c r="C44" s="31">
        <v>7</v>
      </c>
      <c r="D44" s="31">
        <v>5</v>
      </c>
      <c r="E44" s="31">
        <v>1</v>
      </c>
      <c r="F44" s="31">
        <v>5</v>
      </c>
      <c r="G44" s="31">
        <v>1</v>
      </c>
      <c r="H44" s="31">
        <v>5</v>
      </c>
      <c r="I44" s="31">
        <v>5</v>
      </c>
      <c r="J44" s="31">
        <v>6</v>
      </c>
      <c r="K44" s="31">
        <v>1</v>
      </c>
      <c r="L44" s="31">
        <v>5</v>
      </c>
      <c r="M44" s="31">
        <v>5</v>
      </c>
      <c r="N44" s="31">
        <v>5</v>
      </c>
      <c r="O44" s="31">
        <v>5</v>
      </c>
      <c r="P44" s="31">
        <v>5</v>
      </c>
      <c r="Q44" s="31">
        <v>1</v>
      </c>
      <c r="R44" s="31">
        <v>1</v>
      </c>
      <c r="S44" s="31">
        <v>5</v>
      </c>
      <c r="T44" s="31">
        <v>5</v>
      </c>
      <c r="U44" s="31">
        <v>7</v>
      </c>
      <c r="V44" s="31">
        <v>7</v>
      </c>
      <c r="W44" s="31">
        <v>5</v>
      </c>
      <c r="X44" s="31">
        <v>5</v>
      </c>
      <c r="Y44" s="31">
        <v>1</v>
      </c>
      <c r="Z44" s="31">
        <v>5</v>
      </c>
      <c r="AA44" s="31">
        <v>5</v>
      </c>
      <c r="AB44" s="31">
        <v>1</v>
      </c>
      <c r="AC44" s="31">
        <v>5</v>
      </c>
      <c r="AD44" s="31">
        <v>1</v>
      </c>
      <c r="AE44" s="31">
        <v>1</v>
      </c>
      <c r="AF44" s="31">
        <v>5</v>
      </c>
      <c r="AG44" s="31">
        <v>1</v>
      </c>
      <c r="AH44" s="31">
        <v>1</v>
      </c>
      <c r="AI44" s="31">
        <v>1</v>
      </c>
      <c r="AJ44" s="31">
        <v>5</v>
      </c>
      <c r="AK44" s="31">
        <v>1</v>
      </c>
      <c r="AL44" s="31">
        <v>5</v>
      </c>
      <c r="AM44" s="31">
        <v>5</v>
      </c>
      <c r="AN44" s="31">
        <v>1</v>
      </c>
      <c r="AO44" s="31">
        <v>1</v>
      </c>
      <c r="AP44" s="31">
        <v>5</v>
      </c>
      <c r="AQ44" s="31">
        <v>1</v>
      </c>
      <c r="AR44" s="31">
        <v>1</v>
      </c>
      <c r="AS44" s="31">
        <v>1</v>
      </c>
      <c r="AT44" s="31">
        <v>6</v>
      </c>
      <c r="AU44" s="31">
        <v>1</v>
      </c>
      <c r="AV44" s="31">
        <v>5</v>
      </c>
      <c r="AW44" s="31">
        <v>5</v>
      </c>
      <c r="AX44" s="31">
        <v>5</v>
      </c>
      <c r="AY44" s="31">
        <v>1</v>
      </c>
      <c r="AZ44" s="31">
        <v>1</v>
      </c>
      <c r="BA44" s="31">
        <v>5</v>
      </c>
      <c r="BB44" s="31">
        <v>1</v>
      </c>
      <c r="BC44" s="31">
        <v>5</v>
      </c>
      <c r="BD44" s="31">
        <v>1</v>
      </c>
      <c r="BE44" s="31">
        <v>5</v>
      </c>
      <c r="BF44" s="31">
        <v>5</v>
      </c>
      <c r="BG44" s="31">
        <v>5</v>
      </c>
      <c r="BH44" s="31">
        <v>5</v>
      </c>
      <c r="BI44" s="31">
        <v>5</v>
      </c>
      <c r="BJ44" s="31">
        <v>5</v>
      </c>
      <c r="BK44" s="31">
        <v>1</v>
      </c>
      <c r="BL44" s="31">
        <v>1</v>
      </c>
      <c r="BM44" s="31">
        <v>6</v>
      </c>
      <c r="BN44" s="31">
        <v>5</v>
      </c>
      <c r="BO44" s="31">
        <v>5</v>
      </c>
      <c r="BP44" s="31">
        <v>1</v>
      </c>
      <c r="BQ44" s="31">
        <v>5</v>
      </c>
      <c r="BR44" s="31">
        <v>5</v>
      </c>
      <c r="BS44" s="31">
        <v>5</v>
      </c>
      <c r="BT44" s="31">
        <v>1</v>
      </c>
      <c r="BU44" s="31">
        <v>5</v>
      </c>
      <c r="BV44" s="31">
        <v>5</v>
      </c>
      <c r="BW44" s="31">
        <v>5</v>
      </c>
      <c r="BX44" s="31">
        <v>5</v>
      </c>
      <c r="BY44" s="31">
        <v>1</v>
      </c>
      <c r="BZ44" s="31">
        <v>1</v>
      </c>
      <c r="CA44" s="31">
        <v>1</v>
      </c>
      <c r="CB44" s="31">
        <v>5</v>
      </c>
      <c r="CC44" s="31">
        <v>7</v>
      </c>
      <c r="CD44" s="31">
        <v>7</v>
      </c>
      <c r="CE44" s="31">
        <v>1</v>
      </c>
      <c r="CF44" s="31">
        <v>5</v>
      </c>
      <c r="CG44" s="31">
        <v>5</v>
      </c>
      <c r="CH44" s="31">
        <v>5</v>
      </c>
      <c r="CI44" s="31">
        <v>5</v>
      </c>
      <c r="CJ44" s="31">
        <v>5</v>
      </c>
      <c r="CK44" s="31">
        <v>5</v>
      </c>
      <c r="CL44" s="31">
        <v>7</v>
      </c>
      <c r="CM44" s="31">
        <v>5</v>
      </c>
      <c r="CN44" s="31">
        <v>1</v>
      </c>
      <c r="CO44" s="31">
        <v>1</v>
      </c>
      <c r="CP44" s="31">
        <v>1</v>
      </c>
      <c r="CQ44" s="31">
        <v>5</v>
      </c>
      <c r="CR44" s="31">
        <v>223642</v>
      </c>
      <c r="CX44">
        <f t="shared" si="9"/>
        <v>3</v>
      </c>
      <c r="CY44">
        <f t="shared" si="63"/>
        <v>1</v>
      </c>
      <c r="CZ44">
        <f t="shared" si="64"/>
        <v>3</v>
      </c>
      <c r="DA44">
        <f t="shared" si="65"/>
        <v>7</v>
      </c>
      <c r="DB44">
        <f t="shared" si="66"/>
        <v>3</v>
      </c>
      <c r="DC44">
        <f t="shared" si="67"/>
        <v>7</v>
      </c>
      <c r="DD44">
        <f t="shared" si="68"/>
        <v>3</v>
      </c>
      <c r="DE44">
        <f t="shared" si="69"/>
        <v>3</v>
      </c>
      <c r="DF44">
        <f t="shared" si="70"/>
        <v>2</v>
      </c>
      <c r="DG44">
        <f t="shared" si="71"/>
        <v>7</v>
      </c>
      <c r="DH44">
        <f t="shared" si="72"/>
        <v>3</v>
      </c>
      <c r="DI44">
        <f t="shared" si="73"/>
        <v>3</v>
      </c>
      <c r="DJ44">
        <f t="shared" si="13"/>
        <v>3</v>
      </c>
      <c r="DK44">
        <f t="shared" si="14"/>
        <v>3</v>
      </c>
      <c r="DL44">
        <f t="shared" si="15"/>
        <v>3</v>
      </c>
      <c r="DM44">
        <f t="shared" si="16"/>
        <v>7</v>
      </c>
      <c r="DN44">
        <f t="shared" si="17"/>
        <v>7</v>
      </c>
      <c r="DO44">
        <f t="shared" si="18"/>
        <v>3</v>
      </c>
      <c r="DP44">
        <f t="shared" si="19"/>
        <v>3</v>
      </c>
      <c r="DQ44">
        <f t="shared" si="20"/>
        <v>1</v>
      </c>
      <c r="DR44">
        <f t="shared" si="21"/>
        <v>1</v>
      </c>
      <c r="DS44">
        <f t="shared" si="22"/>
        <v>3</v>
      </c>
      <c r="DT44">
        <f t="shared" si="23"/>
        <v>3</v>
      </c>
      <c r="DU44">
        <f t="shared" si="24"/>
        <v>7</v>
      </c>
      <c r="DV44">
        <f t="shared" si="25"/>
        <v>3</v>
      </c>
      <c r="DW44">
        <f t="shared" si="26"/>
        <v>3</v>
      </c>
      <c r="DX44">
        <f t="shared" si="27"/>
        <v>7</v>
      </c>
      <c r="DY44">
        <f t="shared" si="28"/>
        <v>3</v>
      </c>
      <c r="DZ44">
        <f t="shared" si="29"/>
        <v>7</v>
      </c>
      <c r="EA44">
        <f t="shared" si="30"/>
        <v>7</v>
      </c>
      <c r="EB44">
        <f t="shared" si="31"/>
        <v>3</v>
      </c>
      <c r="EC44">
        <f t="shared" si="32"/>
        <v>7</v>
      </c>
      <c r="ED44">
        <f t="shared" si="33"/>
        <v>7</v>
      </c>
      <c r="EE44">
        <f t="shared" si="34"/>
        <v>7</v>
      </c>
      <c r="EF44">
        <f t="shared" si="35"/>
        <v>3</v>
      </c>
      <c r="EG44">
        <f t="shared" si="36"/>
        <v>7</v>
      </c>
      <c r="EH44">
        <f t="shared" si="37"/>
        <v>3</v>
      </c>
      <c r="EI44">
        <f t="shared" si="38"/>
        <v>3</v>
      </c>
      <c r="EJ44">
        <f t="shared" si="39"/>
        <v>7</v>
      </c>
      <c r="EK44">
        <f t="shared" si="40"/>
        <v>7</v>
      </c>
      <c r="EL44">
        <f t="shared" si="41"/>
        <v>3</v>
      </c>
      <c r="EM44">
        <f t="shared" si="42"/>
        <v>7</v>
      </c>
      <c r="EN44">
        <f t="shared" si="43"/>
        <v>7</v>
      </c>
      <c r="EO44">
        <f t="shared" si="44"/>
        <v>7</v>
      </c>
      <c r="EP44">
        <f t="shared" si="45"/>
        <v>2</v>
      </c>
      <c r="EQ44">
        <f t="shared" si="46"/>
        <v>7</v>
      </c>
      <c r="ER44">
        <f t="shared" si="47"/>
        <v>3</v>
      </c>
      <c r="ES44">
        <f t="shared" si="48"/>
        <v>3</v>
      </c>
      <c r="ET44">
        <f t="shared" si="49"/>
        <v>3</v>
      </c>
      <c r="EU44">
        <f t="shared" si="50"/>
        <v>7</v>
      </c>
      <c r="EV44">
        <f t="shared" si="51"/>
        <v>7</v>
      </c>
      <c r="EW44">
        <f t="shared" si="52"/>
        <v>3</v>
      </c>
      <c r="EX44">
        <f t="shared" si="53"/>
        <v>7</v>
      </c>
      <c r="EY44">
        <f t="shared" si="54"/>
        <v>3</v>
      </c>
      <c r="EZ44">
        <f t="shared" si="55"/>
        <v>7</v>
      </c>
      <c r="FA44">
        <f t="shared" si="56"/>
        <v>3</v>
      </c>
      <c r="FB44">
        <f t="shared" si="57"/>
        <v>3</v>
      </c>
      <c r="FC44">
        <f t="shared" si="58"/>
        <v>3</v>
      </c>
      <c r="FD44">
        <f t="shared" si="59"/>
        <v>3</v>
      </c>
      <c r="FE44">
        <f t="shared" si="60"/>
        <v>3</v>
      </c>
      <c r="FF44">
        <f t="shared" si="61"/>
        <v>3</v>
      </c>
      <c r="FG44">
        <f t="shared" si="62"/>
        <v>7</v>
      </c>
      <c r="FH44">
        <f t="shared" si="10"/>
        <v>7</v>
      </c>
      <c r="FI44">
        <f t="shared" si="96"/>
        <v>2</v>
      </c>
      <c r="FJ44">
        <f t="shared" si="97"/>
        <v>3</v>
      </c>
      <c r="FK44">
        <f t="shared" si="98"/>
        <v>3</v>
      </c>
      <c r="FL44">
        <f t="shared" si="99"/>
        <v>7</v>
      </c>
      <c r="FM44">
        <f t="shared" si="100"/>
        <v>3</v>
      </c>
      <c r="FN44">
        <f t="shared" si="101"/>
        <v>3</v>
      </c>
      <c r="FO44">
        <f t="shared" si="102"/>
        <v>3</v>
      </c>
      <c r="FP44">
        <f t="shared" si="103"/>
        <v>7</v>
      </c>
      <c r="FQ44">
        <f t="shared" si="104"/>
        <v>3</v>
      </c>
      <c r="FR44">
        <f t="shared" si="74"/>
        <v>3</v>
      </c>
      <c r="FS44">
        <f t="shared" si="75"/>
        <v>3</v>
      </c>
      <c r="FT44">
        <f t="shared" si="76"/>
        <v>3</v>
      </c>
      <c r="FU44">
        <f t="shared" si="77"/>
        <v>7</v>
      </c>
      <c r="FV44">
        <f t="shared" si="78"/>
        <v>7</v>
      </c>
      <c r="FW44">
        <f t="shared" si="79"/>
        <v>7</v>
      </c>
      <c r="FX44">
        <f t="shared" si="80"/>
        <v>3</v>
      </c>
      <c r="FY44">
        <f t="shared" si="81"/>
        <v>1</v>
      </c>
      <c r="FZ44">
        <f t="shared" si="82"/>
        <v>1</v>
      </c>
      <c r="GA44">
        <f t="shared" si="83"/>
        <v>7</v>
      </c>
      <c r="GB44">
        <f t="shared" si="84"/>
        <v>3</v>
      </c>
      <c r="GC44">
        <f t="shared" si="85"/>
        <v>3</v>
      </c>
      <c r="GD44">
        <f t="shared" si="86"/>
        <v>3</v>
      </c>
      <c r="GE44">
        <f t="shared" si="87"/>
        <v>3</v>
      </c>
      <c r="GF44">
        <f t="shared" si="88"/>
        <v>3</v>
      </c>
      <c r="GG44">
        <f t="shared" si="89"/>
        <v>3</v>
      </c>
      <c r="GH44">
        <f t="shared" si="90"/>
        <v>1</v>
      </c>
      <c r="GI44">
        <f t="shared" si="91"/>
        <v>3</v>
      </c>
      <c r="GJ44">
        <f t="shared" si="92"/>
        <v>7</v>
      </c>
      <c r="GK44">
        <f t="shared" si="93"/>
        <v>7</v>
      </c>
      <c r="GL44">
        <f t="shared" si="94"/>
        <v>7</v>
      </c>
      <c r="GM44">
        <f t="shared" si="95"/>
        <v>3</v>
      </c>
      <c r="GN44">
        <f t="shared" si="12"/>
        <v>223642</v>
      </c>
    </row>
    <row r="45" spans="1:209" ht="18.600000000000001" thickBot="1" x14ac:dyDescent="0.35">
      <c r="A45" s="26"/>
    </row>
    <row r="46" spans="1:209" ht="15" thickBot="1" x14ac:dyDescent="0.35">
      <c r="A46" s="30" t="s">
        <v>419</v>
      </c>
      <c r="B46" s="30" t="s">
        <v>290</v>
      </c>
      <c r="C46" s="30" t="s">
        <v>291</v>
      </c>
      <c r="D46" s="30" t="s">
        <v>292</v>
      </c>
      <c r="E46" s="30" t="s">
        <v>293</v>
      </c>
      <c r="F46" s="30" t="s">
        <v>294</v>
      </c>
      <c r="G46" s="30" t="s">
        <v>295</v>
      </c>
      <c r="H46" s="30" t="s">
        <v>296</v>
      </c>
      <c r="I46" s="30" t="s">
        <v>297</v>
      </c>
      <c r="J46" s="30" t="s">
        <v>298</v>
      </c>
      <c r="K46" s="30" t="s">
        <v>299</v>
      </c>
      <c r="L46" s="30" t="s">
        <v>300</v>
      </c>
      <c r="M46" s="30" t="s">
        <v>301</v>
      </c>
      <c r="N46" s="30" t="s">
        <v>302</v>
      </c>
      <c r="O46" s="30" t="s">
        <v>303</v>
      </c>
      <c r="P46" s="30" t="s">
        <v>304</v>
      </c>
      <c r="Q46" s="30" t="s">
        <v>305</v>
      </c>
      <c r="R46" s="30" t="s">
        <v>306</v>
      </c>
      <c r="S46" s="30" t="s">
        <v>307</v>
      </c>
      <c r="T46" s="30" t="s">
        <v>308</v>
      </c>
      <c r="U46" s="30" t="s">
        <v>309</v>
      </c>
      <c r="V46" s="30" t="s">
        <v>310</v>
      </c>
      <c r="W46" s="30" t="s">
        <v>311</v>
      </c>
      <c r="X46" s="30" t="s">
        <v>312</v>
      </c>
      <c r="Y46" s="30" t="s">
        <v>313</v>
      </c>
      <c r="Z46" s="30" t="s">
        <v>314</v>
      </c>
      <c r="AA46" s="30" t="s">
        <v>315</v>
      </c>
      <c r="AB46" s="30" t="s">
        <v>316</v>
      </c>
      <c r="AC46" s="30" t="s">
        <v>317</v>
      </c>
      <c r="AD46" s="30" t="s">
        <v>318</v>
      </c>
      <c r="AE46" s="30" t="s">
        <v>319</v>
      </c>
      <c r="AF46" s="30" t="s">
        <v>320</v>
      </c>
      <c r="AG46" s="30" t="s">
        <v>321</v>
      </c>
      <c r="AH46" s="30" t="s">
        <v>322</v>
      </c>
      <c r="AI46" s="30" t="s">
        <v>323</v>
      </c>
      <c r="AJ46" s="30" t="s">
        <v>324</v>
      </c>
      <c r="AK46" s="30" t="s">
        <v>325</v>
      </c>
      <c r="AL46" s="30" t="s">
        <v>326</v>
      </c>
      <c r="AM46" s="30" t="s">
        <v>327</v>
      </c>
      <c r="AN46" s="30" t="s">
        <v>328</v>
      </c>
      <c r="AO46" s="30" t="s">
        <v>329</v>
      </c>
      <c r="AP46" s="30" t="s">
        <v>330</v>
      </c>
      <c r="AQ46" s="30" t="s">
        <v>331</v>
      </c>
      <c r="AR46" s="30" t="s">
        <v>332</v>
      </c>
      <c r="AS46" s="30" t="s">
        <v>333</v>
      </c>
      <c r="AT46" s="30" t="s">
        <v>334</v>
      </c>
      <c r="AU46" s="30" t="s">
        <v>335</v>
      </c>
      <c r="AV46" s="30" t="s">
        <v>336</v>
      </c>
      <c r="AW46" s="30" t="s">
        <v>337</v>
      </c>
      <c r="AX46" s="30" t="s">
        <v>338</v>
      </c>
      <c r="AY46" s="30" t="s">
        <v>339</v>
      </c>
      <c r="AZ46" s="30" t="s">
        <v>340</v>
      </c>
      <c r="BA46" s="30" t="s">
        <v>341</v>
      </c>
      <c r="BB46" s="30" t="s">
        <v>342</v>
      </c>
      <c r="BC46" s="30" t="s">
        <v>343</v>
      </c>
      <c r="BD46" s="30" t="s">
        <v>344</v>
      </c>
      <c r="BE46" s="30" t="s">
        <v>345</v>
      </c>
      <c r="BF46" s="30" t="s">
        <v>346</v>
      </c>
      <c r="BG46" s="30" t="s">
        <v>347</v>
      </c>
      <c r="BH46" s="30" t="s">
        <v>348</v>
      </c>
      <c r="BI46" s="30" t="s">
        <v>349</v>
      </c>
      <c r="BJ46" s="30" t="s">
        <v>350</v>
      </c>
      <c r="BK46" s="30" t="s">
        <v>351</v>
      </c>
      <c r="BL46" s="30" t="s">
        <v>352</v>
      </c>
      <c r="BM46" s="30" t="s">
        <v>353</v>
      </c>
      <c r="BN46" s="30" t="s">
        <v>354</v>
      </c>
      <c r="BO46" s="30" t="s">
        <v>355</v>
      </c>
      <c r="BP46" s="30" t="s">
        <v>356</v>
      </c>
      <c r="BQ46" s="30" t="s">
        <v>357</v>
      </c>
      <c r="BR46" s="30" t="s">
        <v>358</v>
      </c>
      <c r="BS46" s="30" t="s">
        <v>359</v>
      </c>
      <c r="BT46" s="30" t="s">
        <v>360</v>
      </c>
      <c r="BU46" s="30" t="s">
        <v>361</v>
      </c>
      <c r="BV46" s="30" t="s">
        <v>362</v>
      </c>
      <c r="BW46" s="30" t="s">
        <v>363</v>
      </c>
      <c r="BX46" s="30" t="s">
        <v>364</v>
      </c>
      <c r="BY46" s="30" t="s">
        <v>365</v>
      </c>
      <c r="BZ46" s="30" t="s">
        <v>366</v>
      </c>
      <c r="CA46" s="30" t="s">
        <v>367</v>
      </c>
      <c r="CB46" s="30" t="s">
        <v>368</v>
      </c>
      <c r="CC46" s="30" t="s">
        <v>369</v>
      </c>
      <c r="CD46" s="30" t="s">
        <v>370</v>
      </c>
      <c r="CE46" s="30" t="s">
        <v>371</v>
      </c>
      <c r="CF46" s="30" t="s">
        <v>372</v>
      </c>
      <c r="CG46" s="30" t="s">
        <v>373</v>
      </c>
      <c r="CH46" s="30" t="s">
        <v>374</v>
      </c>
      <c r="CI46" s="30" t="s">
        <v>375</v>
      </c>
      <c r="CJ46" s="30" t="s">
        <v>376</v>
      </c>
      <c r="CK46" s="30" t="s">
        <v>377</v>
      </c>
      <c r="CL46" s="30" t="s">
        <v>378</v>
      </c>
      <c r="CM46" s="30" t="s">
        <v>379</v>
      </c>
      <c r="CN46" s="30" t="s">
        <v>380</v>
      </c>
      <c r="CO46" s="30" t="s">
        <v>381</v>
      </c>
      <c r="CP46" s="30" t="s">
        <v>382</v>
      </c>
      <c r="CQ46" s="30" t="s">
        <v>383</v>
      </c>
    </row>
    <row r="47" spans="1:209" ht="15" thickBot="1" x14ac:dyDescent="0.35">
      <c r="A47" s="30" t="s">
        <v>420</v>
      </c>
      <c r="B47" s="31" t="s">
        <v>421</v>
      </c>
      <c r="C47" s="31" t="s">
        <v>421</v>
      </c>
      <c r="D47" s="31" t="s">
        <v>421</v>
      </c>
      <c r="E47" s="31" t="s">
        <v>421</v>
      </c>
      <c r="F47" s="31" t="s">
        <v>421</v>
      </c>
      <c r="G47" s="31" t="s">
        <v>485</v>
      </c>
      <c r="H47" s="31" t="s">
        <v>421</v>
      </c>
      <c r="I47" s="31" t="s">
        <v>486</v>
      </c>
      <c r="J47" s="31" t="s">
        <v>487</v>
      </c>
      <c r="K47" s="31" t="s">
        <v>421</v>
      </c>
      <c r="L47" s="31" t="s">
        <v>421</v>
      </c>
      <c r="M47" s="31" t="s">
        <v>421</v>
      </c>
      <c r="N47" s="31" t="s">
        <v>421</v>
      </c>
      <c r="O47" s="31" t="s">
        <v>488</v>
      </c>
      <c r="P47" s="31" t="s">
        <v>421</v>
      </c>
      <c r="Q47" s="31" t="s">
        <v>421</v>
      </c>
      <c r="R47" s="31" t="s">
        <v>421</v>
      </c>
      <c r="S47" s="31" t="s">
        <v>489</v>
      </c>
      <c r="T47" s="31" t="s">
        <v>421</v>
      </c>
      <c r="U47" s="31" t="s">
        <v>421</v>
      </c>
      <c r="V47" s="31" t="s">
        <v>490</v>
      </c>
      <c r="W47" s="31" t="s">
        <v>491</v>
      </c>
      <c r="X47" s="31" t="s">
        <v>421</v>
      </c>
      <c r="Y47" s="31" t="s">
        <v>492</v>
      </c>
      <c r="Z47" s="31" t="s">
        <v>421</v>
      </c>
      <c r="AA47" s="31" t="s">
        <v>421</v>
      </c>
      <c r="AB47" s="31" t="s">
        <v>421</v>
      </c>
      <c r="AC47" s="31" t="s">
        <v>421</v>
      </c>
      <c r="AD47" s="31" t="s">
        <v>493</v>
      </c>
      <c r="AE47" s="31" t="s">
        <v>421</v>
      </c>
      <c r="AF47" s="31" t="s">
        <v>421</v>
      </c>
      <c r="AG47" s="31" t="s">
        <v>421</v>
      </c>
      <c r="AH47" s="31" t="s">
        <v>421</v>
      </c>
      <c r="AI47" s="31" t="s">
        <v>421</v>
      </c>
      <c r="AJ47" s="31" t="s">
        <v>494</v>
      </c>
      <c r="AK47" s="31" t="s">
        <v>495</v>
      </c>
      <c r="AL47" s="31" t="s">
        <v>421</v>
      </c>
      <c r="AM47" s="31" t="s">
        <v>496</v>
      </c>
      <c r="AN47" s="31" t="s">
        <v>421</v>
      </c>
      <c r="AO47" s="31" t="s">
        <v>421</v>
      </c>
      <c r="AP47" s="31" t="s">
        <v>421</v>
      </c>
      <c r="AQ47" s="31" t="s">
        <v>421</v>
      </c>
      <c r="AR47" s="31" t="s">
        <v>421</v>
      </c>
      <c r="AS47" s="31" t="s">
        <v>497</v>
      </c>
      <c r="AT47" s="31" t="s">
        <v>421</v>
      </c>
      <c r="AU47" s="31" t="s">
        <v>421</v>
      </c>
      <c r="AV47" s="31" t="s">
        <v>421</v>
      </c>
      <c r="AW47" s="31" t="s">
        <v>498</v>
      </c>
      <c r="AX47" s="31" t="s">
        <v>421</v>
      </c>
      <c r="AY47" s="31" t="s">
        <v>421</v>
      </c>
      <c r="AZ47" s="31" t="s">
        <v>499</v>
      </c>
      <c r="BA47" s="31" t="s">
        <v>421</v>
      </c>
      <c r="BB47" s="31" t="s">
        <v>421</v>
      </c>
      <c r="BC47" s="31" t="s">
        <v>421</v>
      </c>
      <c r="BD47" s="31" t="s">
        <v>421</v>
      </c>
      <c r="BE47" s="31" t="s">
        <v>421</v>
      </c>
      <c r="BF47" s="31" t="s">
        <v>421</v>
      </c>
      <c r="BG47" s="31" t="s">
        <v>421</v>
      </c>
      <c r="BH47" s="31" t="s">
        <v>421</v>
      </c>
      <c r="BI47" s="31" t="s">
        <v>500</v>
      </c>
      <c r="BJ47" s="31" t="s">
        <v>421</v>
      </c>
      <c r="BK47" s="31" t="s">
        <v>421</v>
      </c>
      <c r="BL47" s="31" t="s">
        <v>501</v>
      </c>
      <c r="BM47" s="31" t="s">
        <v>421</v>
      </c>
      <c r="BN47" s="31" t="s">
        <v>502</v>
      </c>
      <c r="BO47" s="31" t="s">
        <v>421</v>
      </c>
      <c r="BP47" s="31" t="s">
        <v>421</v>
      </c>
      <c r="BQ47" s="31" t="s">
        <v>421</v>
      </c>
      <c r="BR47" s="31" t="s">
        <v>503</v>
      </c>
      <c r="BS47" s="31" t="s">
        <v>504</v>
      </c>
      <c r="BT47" s="31" t="s">
        <v>421</v>
      </c>
      <c r="BU47" s="31" t="s">
        <v>421</v>
      </c>
      <c r="BV47" s="31" t="s">
        <v>505</v>
      </c>
      <c r="BW47" s="31" t="s">
        <v>421</v>
      </c>
      <c r="BX47" s="31" t="s">
        <v>421</v>
      </c>
      <c r="BY47" s="31" t="s">
        <v>421</v>
      </c>
      <c r="BZ47" s="31" t="s">
        <v>421</v>
      </c>
      <c r="CA47" s="31" t="s">
        <v>421</v>
      </c>
      <c r="CB47" s="31" t="s">
        <v>421</v>
      </c>
      <c r="CC47" s="31" t="s">
        <v>421</v>
      </c>
      <c r="CD47" s="31" t="s">
        <v>421</v>
      </c>
      <c r="CE47" s="31" t="s">
        <v>421</v>
      </c>
      <c r="CF47" s="31" t="s">
        <v>421</v>
      </c>
      <c r="CG47" s="31" t="s">
        <v>421</v>
      </c>
      <c r="CH47" s="31" t="s">
        <v>421</v>
      </c>
      <c r="CI47" s="31" t="s">
        <v>421</v>
      </c>
      <c r="CJ47" s="31" t="s">
        <v>421</v>
      </c>
      <c r="CK47" s="31" t="s">
        <v>421</v>
      </c>
      <c r="CL47" s="31" t="s">
        <v>506</v>
      </c>
      <c r="CM47" s="31" t="s">
        <v>421</v>
      </c>
      <c r="CN47" s="31" t="s">
        <v>507</v>
      </c>
      <c r="CO47" s="31" t="s">
        <v>421</v>
      </c>
      <c r="CP47" s="31" t="s">
        <v>508</v>
      </c>
      <c r="CQ47" s="31" t="s">
        <v>421</v>
      </c>
    </row>
    <row r="48" spans="1:209" ht="18.600000000000001" thickBot="1" x14ac:dyDescent="0.35">
      <c r="A48" s="30" t="s">
        <v>422</v>
      </c>
      <c r="B48" s="31" t="s">
        <v>421</v>
      </c>
      <c r="C48" s="31" t="s">
        <v>421</v>
      </c>
      <c r="D48" s="31" t="s">
        <v>421</v>
      </c>
      <c r="E48" s="31" t="s">
        <v>421</v>
      </c>
      <c r="F48" s="31" t="s">
        <v>421</v>
      </c>
      <c r="G48" s="31" t="s">
        <v>421</v>
      </c>
      <c r="H48" s="31" t="s">
        <v>421</v>
      </c>
      <c r="I48" s="31" t="s">
        <v>486</v>
      </c>
      <c r="J48" s="31" t="s">
        <v>509</v>
      </c>
      <c r="K48" s="31" t="s">
        <v>421</v>
      </c>
      <c r="L48" s="31" t="s">
        <v>421</v>
      </c>
      <c r="M48" s="31" t="s">
        <v>421</v>
      </c>
      <c r="N48" s="31" t="s">
        <v>421</v>
      </c>
      <c r="O48" s="31" t="s">
        <v>488</v>
      </c>
      <c r="P48" s="31" t="s">
        <v>421</v>
      </c>
      <c r="Q48" s="31" t="s">
        <v>421</v>
      </c>
      <c r="R48" s="31" t="s">
        <v>421</v>
      </c>
      <c r="S48" s="31" t="s">
        <v>489</v>
      </c>
      <c r="T48" s="31" t="s">
        <v>421</v>
      </c>
      <c r="U48" s="31" t="s">
        <v>421</v>
      </c>
      <c r="V48" s="31" t="s">
        <v>490</v>
      </c>
      <c r="W48" s="31" t="s">
        <v>491</v>
      </c>
      <c r="X48" s="31" t="s">
        <v>421</v>
      </c>
      <c r="Y48" s="31" t="s">
        <v>421</v>
      </c>
      <c r="Z48" s="31" t="s">
        <v>421</v>
      </c>
      <c r="AA48" s="31" t="s">
        <v>421</v>
      </c>
      <c r="AB48" s="31" t="s">
        <v>421</v>
      </c>
      <c r="AC48" s="31" t="s">
        <v>421</v>
      </c>
      <c r="AD48" s="31" t="s">
        <v>421</v>
      </c>
      <c r="AE48" s="31" t="s">
        <v>421</v>
      </c>
      <c r="AF48" s="31" t="s">
        <v>421</v>
      </c>
      <c r="AG48" s="31" t="s">
        <v>421</v>
      </c>
      <c r="AH48" s="31" t="s">
        <v>421</v>
      </c>
      <c r="AI48" s="31" t="s">
        <v>421</v>
      </c>
      <c r="AJ48" s="31" t="s">
        <v>510</v>
      </c>
      <c r="AK48" s="31" t="s">
        <v>421</v>
      </c>
      <c r="AL48" s="31" t="s">
        <v>421</v>
      </c>
      <c r="AM48" s="31" t="s">
        <v>496</v>
      </c>
      <c r="AN48" s="31" t="s">
        <v>421</v>
      </c>
      <c r="AO48" s="31" t="s">
        <v>421</v>
      </c>
      <c r="AP48" s="31" t="s">
        <v>421</v>
      </c>
      <c r="AQ48" s="31" t="s">
        <v>421</v>
      </c>
      <c r="AR48" s="31" t="s">
        <v>421</v>
      </c>
      <c r="AS48" s="31" t="s">
        <v>421</v>
      </c>
      <c r="AT48" s="31" t="s">
        <v>421</v>
      </c>
      <c r="AU48" s="31" t="s">
        <v>421</v>
      </c>
      <c r="AV48" s="31" t="s">
        <v>421</v>
      </c>
      <c r="AW48" s="31" t="s">
        <v>498</v>
      </c>
      <c r="AX48" s="31" t="s">
        <v>421</v>
      </c>
      <c r="AY48" s="31" t="s">
        <v>421</v>
      </c>
      <c r="AZ48" s="31" t="s">
        <v>499</v>
      </c>
      <c r="BA48" s="31" t="s">
        <v>421</v>
      </c>
      <c r="BB48" s="31" t="s">
        <v>421</v>
      </c>
      <c r="BC48" s="31" t="s">
        <v>421</v>
      </c>
      <c r="BD48" s="31" t="s">
        <v>421</v>
      </c>
      <c r="BE48" s="31" t="s">
        <v>421</v>
      </c>
      <c r="BF48" s="31" t="s">
        <v>421</v>
      </c>
      <c r="BG48" s="31" t="s">
        <v>421</v>
      </c>
      <c r="BH48" s="31" t="s">
        <v>421</v>
      </c>
      <c r="BI48" s="31" t="s">
        <v>421</v>
      </c>
      <c r="BJ48" s="31" t="s">
        <v>421</v>
      </c>
      <c r="BK48" s="31" t="s">
        <v>421</v>
      </c>
      <c r="BL48" s="31" t="s">
        <v>511</v>
      </c>
      <c r="BM48" s="31" t="s">
        <v>421</v>
      </c>
      <c r="BN48" s="31" t="s">
        <v>502</v>
      </c>
      <c r="BO48" s="31" t="s">
        <v>421</v>
      </c>
      <c r="BP48" s="31" t="s">
        <v>421</v>
      </c>
      <c r="BQ48" s="31" t="s">
        <v>421</v>
      </c>
      <c r="BR48" s="31" t="s">
        <v>421</v>
      </c>
      <c r="BS48" s="31" t="s">
        <v>504</v>
      </c>
      <c r="BT48" s="31" t="s">
        <v>421</v>
      </c>
      <c r="BU48" s="31" t="s">
        <v>421</v>
      </c>
      <c r="BV48" s="31" t="s">
        <v>512</v>
      </c>
      <c r="BW48" s="31" t="s">
        <v>421</v>
      </c>
      <c r="BX48" s="31" t="s">
        <v>421</v>
      </c>
      <c r="BY48" s="31" t="s">
        <v>421</v>
      </c>
      <c r="BZ48" s="31" t="s">
        <v>421</v>
      </c>
      <c r="CA48" s="31" t="s">
        <v>421</v>
      </c>
      <c r="CB48" s="31" t="s">
        <v>421</v>
      </c>
      <c r="CC48" s="31" t="s">
        <v>421</v>
      </c>
      <c r="CD48" s="31" t="s">
        <v>421</v>
      </c>
      <c r="CE48" s="31" t="s">
        <v>421</v>
      </c>
      <c r="CF48" s="31" t="s">
        <v>421</v>
      </c>
      <c r="CG48" s="31" t="s">
        <v>421</v>
      </c>
      <c r="CH48" s="31" t="s">
        <v>421</v>
      </c>
      <c r="CI48" s="31" t="s">
        <v>421</v>
      </c>
      <c r="CJ48" s="31" t="s">
        <v>421</v>
      </c>
      <c r="CK48" s="31" t="s">
        <v>421</v>
      </c>
      <c r="CL48" s="31" t="s">
        <v>513</v>
      </c>
      <c r="CM48" s="31" t="s">
        <v>421</v>
      </c>
      <c r="CN48" s="31" t="s">
        <v>507</v>
      </c>
      <c r="CO48" s="31" t="s">
        <v>421</v>
      </c>
      <c r="CP48" s="31" t="s">
        <v>421</v>
      </c>
      <c r="CQ48" s="31" t="s">
        <v>421</v>
      </c>
      <c r="CX48" s="26"/>
      <c r="HA48" s="26"/>
    </row>
    <row r="49" spans="1:304" ht="15" thickBot="1" x14ac:dyDescent="0.35">
      <c r="A49" s="30" t="s">
        <v>423</v>
      </c>
      <c r="B49" s="31" t="s">
        <v>421</v>
      </c>
      <c r="C49" s="31" t="s">
        <v>421</v>
      </c>
      <c r="D49" s="31" t="s">
        <v>421</v>
      </c>
      <c r="E49" s="31" t="s">
        <v>421</v>
      </c>
      <c r="F49" s="31" t="s">
        <v>421</v>
      </c>
      <c r="G49" s="31" t="s">
        <v>421</v>
      </c>
      <c r="H49" s="31" t="s">
        <v>421</v>
      </c>
      <c r="I49" s="31" t="s">
        <v>514</v>
      </c>
      <c r="J49" s="31" t="s">
        <v>509</v>
      </c>
      <c r="K49" s="31" t="s">
        <v>421</v>
      </c>
      <c r="L49" s="31" t="s">
        <v>421</v>
      </c>
      <c r="M49" s="31" t="s">
        <v>421</v>
      </c>
      <c r="N49" s="31" t="s">
        <v>421</v>
      </c>
      <c r="O49" s="31" t="s">
        <v>421</v>
      </c>
      <c r="P49" s="31" t="s">
        <v>421</v>
      </c>
      <c r="Q49" s="31" t="s">
        <v>421</v>
      </c>
      <c r="R49" s="31" t="s">
        <v>421</v>
      </c>
      <c r="S49" s="31" t="s">
        <v>421</v>
      </c>
      <c r="T49" s="31" t="s">
        <v>421</v>
      </c>
      <c r="U49" s="31" t="s">
        <v>421</v>
      </c>
      <c r="V49" s="31" t="s">
        <v>490</v>
      </c>
      <c r="W49" s="31" t="s">
        <v>491</v>
      </c>
      <c r="X49" s="31" t="s">
        <v>421</v>
      </c>
      <c r="Y49" s="31" t="s">
        <v>421</v>
      </c>
      <c r="Z49" s="31" t="s">
        <v>421</v>
      </c>
      <c r="AA49" s="31" t="s">
        <v>421</v>
      </c>
      <c r="AB49" s="31" t="s">
        <v>421</v>
      </c>
      <c r="AC49" s="31" t="s">
        <v>421</v>
      </c>
      <c r="AD49" s="31" t="s">
        <v>421</v>
      </c>
      <c r="AE49" s="31" t="s">
        <v>421</v>
      </c>
      <c r="AF49" s="31" t="s">
        <v>421</v>
      </c>
      <c r="AG49" s="31" t="s">
        <v>421</v>
      </c>
      <c r="AH49" s="31" t="s">
        <v>421</v>
      </c>
      <c r="AI49" s="31" t="s">
        <v>421</v>
      </c>
      <c r="AJ49" s="31" t="s">
        <v>510</v>
      </c>
      <c r="AK49" s="31" t="s">
        <v>421</v>
      </c>
      <c r="AL49" s="31" t="s">
        <v>421</v>
      </c>
      <c r="AM49" s="31" t="s">
        <v>496</v>
      </c>
      <c r="AN49" s="31" t="s">
        <v>421</v>
      </c>
      <c r="AO49" s="31" t="s">
        <v>421</v>
      </c>
      <c r="AP49" s="31" t="s">
        <v>421</v>
      </c>
      <c r="AQ49" s="31" t="s">
        <v>421</v>
      </c>
      <c r="AR49" s="31" t="s">
        <v>421</v>
      </c>
      <c r="AS49" s="31" t="s">
        <v>421</v>
      </c>
      <c r="AT49" s="31" t="s">
        <v>421</v>
      </c>
      <c r="AU49" s="31" t="s">
        <v>421</v>
      </c>
      <c r="AV49" s="31" t="s">
        <v>421</v>
      </c>
      <c r="AW49" s="31" t="s">
        <v>421</v>
      </c>
      <c r="AX49" s="31" t="s">
        <v>421</v>
      </c>
      <c r="AY49" s="31" t="s">
        <v>421</v>
      </c>
      <c r="AZ49" s="31" t="s">
        <v>421</v>
      </c>
      <c r="BA49" s="31" t="s">
        <v>421</v>
      </c>
      <c r="BB49" s="31" t="s">
        <v>421</v>
      </c>
      <c r="BC49" s="31" t="s">
        <v>421</v>
      </c>
      <c r="BD49" s="31" t="s">
        <v>421</v>
      </c>
      <c r="BE49" s="31" t="s">
        <v>421</v>
      </c>
      <c r="BF49" s="31" t="s">
        <v>421</v>
      </c>
      <c r="BG49" s="31" t="s">
        <v>421</v>
      </c>
      <c r="BH49" s="31" t="s">
        <v>421</v>
      </c>
      <c r="BI49" s="31" t="s">
        <v>421</v>
      </c>
      <c r="BJ49" s="31" t="s">
        <v>421</v>
      </c>
      <c r="BK49" s="31" t="s">
        <v>421</v>
      </c>
      <c r="BL49" s="31" t="s">
        <v>511</v>
      </c>
      <c r="BM49" s="31" t="s">
        <v>421</v>
      </c>
      <c r="BN49" s="31" t="s">
        <v>502</v>
      </c>
      <c r="BO49" s="31" t="s">
        <v>421</v>
      </c>
      <c r="BP49" s="31" t="s">
        <v>421</v>
      </c>
      <c r="BQ49" s="31" t="s">
        <v>421</v>
      </c>
      <c r="BR49" s="31" t="s">
        <v>421</v>
      </c>
      <c r="BS49" s="31" t="s">
        <v>504</v>
      </c>
      <c r="BT49" s="31" t="s">
        <v>421</v>
      </c>
      <c r="BU49" s="31" t="s">
        <v>421</v>
      </c>
      <c r="BV49" s="31" t="s">
        <v>421</v>
      </c>
      <c r="BW49" s="31" t="s">
        <v>421</v>
      </c>
      <c r="BX49" s="31" t="s">
        <v>421</v>
      </c>
      <c r="BY49" s="31" t="s">
        <v>421</v>
      </c>
      <c r="BZ49" s="31" t="s">
        <v>421</v>
      </c>
      <c r="CA49" s="31" t="s">
        <v>421</v>
      </c>
      <c r="CB49" s="31" t="s">
        <v>421</v>
      </c>
      <c r="CC49" s="31" t="s">
        <v>421</v>
      </c>
      <c r="CD49" s="31" t="s">
        <v>421</v>
      </c>
      <c r="CE49" s="31" t="s">
        <v>421</v>
      </c>
      <c r="CF49" s="31" t="s">
        <v>421</v>
      </c>
      <c r="CG49" s="31" t="s">
        <v>421</v>
      </c>
      <c r="CH49" s="31" t="s">
        <v>421</v>
      </c>
      <c r="CI49" s="31" t="s">
        <v>421</v>
      </c>
      <c r="CJ49" s="31" t="s">
        <v>421</v>
      </c>
      <c r="CK49" s="31" t="s">
        <v>421</v>
      </c>
      <c r="CL49" s="31" t="s">
        <v>513</v>
      </c>
      <c r="CM49" s="31" t="s">
        <v>421</v>
      </c>
      <c r="CN49" s="31" t="s">
        <v>421</v>
      </c>
      <c r="CO49" s="31" t="s">
        <v>421</v>
      </c>
      <c r="CP49" s="31" t="s">
        <v>421</v>
      </c>
      <c r="CQ49" s="31" t="s">
        <v>421</v>
      </c>
      <c r="CX49" s="27"/>
      <c r="HA49" s="27"/>
    </row>
    <row r="50" spans="1:304" ht="15" thickBot="1" x14ac:dyDescent="0.35">
      <c r="A50" s="30" t="s">
        <v>424</v>
      </c>
      <c r="B50" s="31" t="s">
        <v>421</v>
      </c>
      <c r="C50" s="31" t="s">
        <v>421</v>
      </c>
      <c r="D50" s="31" t="s">
        <v>421</v>
      </c>
      <c r="E50" s="31" t="s">
        <v>421</v>
      </c>
      <c r="F50" s="31" t="s">
        <v>421</v>
      </c>
      <c r="G50" s="31" t="s">
        <v>421</v>
      </c>
      <c r="H50" s="31" t="s">
        <v>421</v>
      </c>
      <c r="I50" s="31" t="s">
        <v>514</v>
      </c>
      <c r="J50" s="31" t="s">
        <v>509</v>
      </c>
      <c r="K50" s="31" t="s">
        <v>421</v>
      </c>
      <c r="L50" s="31" t="s">
        <v>421</v>
      </c>
      <c r="M50" s="31" t="s">
        <v>421</v>
      </c>
      <c r="N50" s="31" t="s">
        <v>421</v>
      </c>
      <c r="O50" s="31" t="s">
        <v>421</v>
      </c>
      <c r="P50" s="31" t="s">
        <v>421</v>
      </c>
      <c r="Q50" s="31" t="s">
        <v>421</v>
      </c>
      <c r="R50" s="31" t="s">
        <v>421</v>
      </c>
      <c r="S50" s="31" t="s">
        <v>421</v>
      </c>
      <c r="T50" s="31" t="s">
        <v>421</v>
      </c>
      <c r="U50" s="31" t="s">
        <v>421</v>
      </c>
      <c r="V50" s="31" t="s">
        <v>490</v>
      </c>
      <c r="W50" s="31" t="s">
        <v>491</v>
      </c>
      <c r="X50" s="31" t="s">
        <v>421</v>
      </c>
      <c r="Y50" s="31" t="s">
        <v>421</v>
      </c>
      <c r="Z50" s="31" t="s">
        <v>421</v>
      </c>
      <c r="AA50" s="31" t="s">
        <v>421</v>
      </c>
      <c r="AB50" s="31" t="s">
        <v>421</v>
      </c>
      <c r="AC50" s="31" t="s">
        <v>421</v>
      </c>
      <c r="AD50" s="31" t="s">
        <v>421</v>
      </c>
      <c r="AE50" s="31" t="s">
        <v>421</v>
      </c>
      <c r="AF50" s="31" t="s">
        <v>421</v>
      </c>
      <c r="AG50" s="31" t="s">
        <v>421</v>
      </c>
      <c r="AH50" s="31" t="s">
        <v>421</v>
      </c>
      <c r="AI50" s="31" t="s">
        <v>421</v>
      </c>
      <c r="AJ50" s="31" t="s">
        <v>510</v>
      </c>
      <c r="AK50" s="31" t="s">
        <v>421</v>
      </c>
      <c r="AL50" s="31" t="s">
        <v>421</v>
      </c>
      <c r="AM50" s="31" t="s">
        <v>421</v>
      </c>
      <c r="AN50" s="31" t="s">
        <v>421</v>
      </c>
      <c r="AO50" s="31" t="s">
        <v>421</v>
      </c>
      <c r="AP50" s="31" t="s">
        <v>421</v>
      </c>
      <c r="AQ50" s="31" t="s">
        <v>421</v>
      </c>
      <c r="AR50" s="31" t="s">
        <v>421</v>
      </c>
      <c r="AS50" s="31" t="s">
        <v>421</v>
      </c>
      <c r="AT50" s="31" t="s">
        <v>421</v>
      </c>
      <c r="AU50" s="31" t="s">
        <v>421</v>
      </c>
      <c r="AV50" s="31" t="s">
        <v>421</v>
      </c>
      <c r="AW50" s="31" t="s">
        <v>421</v>
      </c>
      <c r="AX50" s="31" t="s">
        <v>421</v>
      </c>
      <c r="AY50" s="31" t="s">
        <v>421</v>
      </c>
      <c r="AZ50" s="31" t="s">
        <v>421</v>
      </c>
      <c r="BA50" s="31" t="s">
        <v>421</v>
      </c>
      <c r="BB50" s="31" t="s">
        <v>421</v>
      </c>
      <c r="BC50" s="31" t="s">
        <v>421</v>
      </c>
      <c r="BD50" s="31" t="s">
        <v>421</v>
      </c>
      <c r="BE50" s="31" t="s">
        <v>421</v>
      </c>
      <c r="BF50" s="31" t="s">
        <v>421</v>
      </c>
      <c r="BG50" s="31" t="s">
        <v>421</v>
      </c>
      <c r="BH50" s="31" t="s">
        <v>421</v>
      </c>
      <c r="BI50" s="31" t="s">
        <v>421</v>
      </c>
      <c r="BJ50" s="31" t="s">
        <v>421</v>
      </c>
      <c r="BK50" s="31" t="s">
        <v>421</v>
      </c>
      <c r="BL50" s="31" t="s">
        <v>421</v>
      </c>
      <c r="BM50" s="31" t="s">
        <v>421</v>
      </c>
      <c r="BN50" s="31" t="s">
        <v>502</v>
      </c>
      <c r="BO50" s="31" t="s">
        <v>421</v>
      </c>
      <c r="BP50" s="31" t="s">
        <v>421</v>
      </c>
      <c r="BQ50" s="31" t="s">
        <v>421</v>
      </c>
      <c r="BR50" s="31" t="s">
        <v>421</v>
      </c>
      <c r="BS50" s="31" t="s">
        <v>504</v>
      </c>
      <c r="BT50" s="31" t="s">
        <v>421</v>
      </c>
      <c r="BU50" s="31" t="s">
        <v>421</v>
      </c>
      <c r="BV50" s="31" t="s">
        <v>421</v>
      </c>
      <c r="BW50" s="31" t="s">
        <v>421</v>
      </c>
      <c r="BX50" s="31" t="s">
        <v>421</v>
      </c>
      <c r="BY50" s="31" t="s">
        <v>421</v>
      </c>
      <c r="BZ50" s="31" t="s">
        <v>421</v>
      </c>
      <c r="CA50" s="31" t="s">
        <v>421</v>
      </c>
      <c r="CB50" s="31" t="s">
        <v>421</v>
      </c>
      <c r="CC50" s="31" t="s">
        <v>421</v>
      </c>
      <c r="CD50" s="31" t="s">
        <v>421</v>
      </c>
      <c r="CE50" s="31" t="s">
        <v>421</v>
      </c>
      <c r="CF50" s="31" t="s">
        <v>421</v>
      </c>
      <c r="CG50" s="31" t="s">
        <v>421</v>
      </c>
      <c r="CH50" s="31" t="s">
        <v>421</v>
      </c>
      <c r="CI50" s="31" t="s">
        <v>421</v>
      </c>
      <c r="CJ50" s="31" t="s">
        <v>421</v>
      </c>
      <c r="CK50" s="31" t="s">
        <v>421</v>
      </c>
      <c r="CL50" s="31" t="s">
        <v>513</v>
      </c>
      <c r="CM50" s="31" t="s">
        <v>421</v>
      </c>
      <c r="CN50" s="31" t="s">
        <v>421</v>
      </c>
      <c r="CO50" s="31" t="s">
        <v>421</v>
      </c>
      <c r="CP50" s="31" t="s">
        <v>421</v>
      </c>
      <c r="CQ50" s="31" t="s">
        <v>421</v>
      </c>
    </row>
    <row r="51" spans="1:304" ht="15" thickBot="1" x14ac:dyDescent="0.35">
      <c r="A51" s="30" t="s">
        <v>425</v>
      </c>
      <c r="B51" s="31" t="s">
        <v>421</v>
      </c>
      <c r="C51" s="31" t="s">
        <v>421</v>
      </c>
      <c r="D51" s="31" t="s">
        <v>421</v>
      </c>
      <c r="E51" s="31" t="s">
        <v>421</v>
      </c>
      <c r="F51" s="31" t="s">
        <v>421</v>
      </c>
      <c r="G51" s="31" t="s">
        <v>421</v>
      </c>
      <c r="H51" s="31" t="s">
        <v>421</v>
      </c>
      <c r="I51" s="31" t="s">
        <v>514</v>
      </c>
      <c r="J51" s="31" t="s">
        <v>509</v>
      </c>
      <c r="K51" s="31" t="s">
        <v>421</v>
      </c>
      <c r="L51" s="31" t="s">
        <v>421</v>
      </c>
      <c r="M51" s="31" t="s">
        <v>421</v>
      </c>
      <c r="N51" s="31" t="s">
        <v>421</v>
      </c>
      <c r="O51" s="31" t="s">
        <v>421</v>
      </c>
      <c r="P51" s="31" t="s">
        <v>421</v>
      </c>
      <c r="Q51" s="31" t="s">
        <v>421</v>
      </c>
      <c r="R51" s="31" t="s">
        <v>421</v>
      </c>
      <c r="S51" s="31" t="s">
        <v>421</v>
      </c>
      <c r="T51" s="31" t="s">
        <v>421</v>
      </c>
      <c r="U51" s="31" t="s">
        <v>421</v>
      </c>
      <c r="V51" s="31" t="s">
        <v>490</v>
      </c>
      <c r="W51" s="31" t="s">
        <v>491</v>
      </c>
      <c r="X51" s="31" t="s">
        <v>421</v>
      </c>
      <c r="Y51" s="31" t="s">
        <v>421</v>
      </c>
      <c r="Z51" s="31" t="s">
        <v>421</v>
      </c>
      <c r="AA51" s="31" t="s">
        <v>421</v>
      </c>
      <c r="AB51" s="31" t="s">
        <v>421</v>
      </c>
      <c r="AC51" s="31" t="s">
        <v>421</v>
      </c>
      <c r="AD51" s="31" t="s">
        <v>421</v>
      </c>
      <c r="AE51" s="31" t="s">
        <v>421</v>
      </c>
      <c r="AF51" s="31" t="s">
        <v>421</v>
      </c>
      <c r="AG51" s="31" t="s">
        <v>421</v>
      </c>
      <c r="AH51" s="31" t="s">
        <v>421</v>
      </c>
      <c r="AI51" s="31" t="s">
        <v>421</v>
      </c>
      <c r="AJ51" s="31" t="s">
        <v>510</v>
      </c>
      <c r="AK51" s="31" t="s">
        <v>421</v>
      </c>
      <c r="AL51" s="31" t="s">
        <v>421</v>
      </c>
      <c r="AM51" s="31" t="s">
        <v>421</v>
      </c>
      <c r="AN51" s="31" t="s">
        <v>421</v>
      </c>
      <c r="AO51" s="31" t="s">
        <v>421</v>
      </c>
      <c r="AP51" s="31" t="s">
        <v>421</v>
      </c>
      <c r="AQ51" s="31" t="s">
        <v>421</v>
      </c>
      <c r="AR51" s="31" t="s">
        <v>421</v>
      </c>
      <c r="AS51" s="31" t="s">
        <v>421</v>
      </c>
      <c r="AT51" s="31" t="s">
        <v>421</v>
      </c>
      <c r="AU51" s="31" t="s">
        <v>421</v>
      </c>
      <c r="AV51" s="31" t="s">
        <v>421</v>
      </c>
      <c r="AW51" s="31" t="s">
        <v>421</v>
      </c>
      <c r="AX51" s="31" t="s">
        <v>421</v>
      </c>
      <c r="AY51" s="31" t="s">
        <v>421</v>
      </c>
      <c r="AZ51" s="31" t="s">
        <v>421</v>
      </c>
      <c r="BA51" s="31" t="s">
        <v>421</v>
      </c>
      <c r="BB51" s="31" t="s">
        <v>421</v>
      </c>
      <c r="BC51" s="31" t="s">
        <v>421</v>
      </c>
      <c r="BD51" s="31" t="s">
        <v>421</v>
      </c>
      <c r="BE51" s="31" t="s">
        <v>421</v>
      </c>
      <c r="BF51" s="31" t="s">
        <v>421</v>
      </c>
      <c r="BG51" s="31" t="s">
        <v>421</v>
      </c>
      <c r="BH51" s="31" t="s">
        <v>421</v>
      </c>
      <c r="BI51" s="31" t="s">
        <v>421</v>
      </c>
      <c r="BJ51" s="31" t="s">
        <v>421</v>
      </c>
      <c r="BK51" s="31" t="s">
        <v>421</v>
      </c>
      <c r="BL51" s="31" t="s">
        <v>421</v>
      </c>
      <c r="BM51" s="31" t="s">
        <v>421</v>
      </c>
      <c r="BN51" s="31" t="s">
        <v>502</v>
      </c>
      <c r="BO51" s="31" t="s">
        <v>421</v>
      </c>
      <c r="BP51" s="31" t="s">
        <v>421</v>
      </c>
      <c r="BQ51" s="31" t="s">
        <v>421</v>
      </c>
      <c r="BR51" s="31" t="s">
        <v>421</v>
      </c>
      <c r="BS51" s="31" t="s">
        <v>421</v>
      </c>
      <c r="BT51" s="31" t="s">
        <v>421</v>
      </c>
      <c r="BU51" s="31" t="s">
        <v>421</v>
      </c>
      <c r="BV51" s="31" t="s">
        <v>421</v>
      </c>
      <c r="BW51" s="31" t="s">
        <v>421</v>
      </c>
      <c r="BX51" s="31" t="s">
        <v>421</v>
      </c>
      <c r="BY51" s="31" t="s">
        <v>421</v>
      </c>
      <c r="BZ51" s="31" t="s">
        <v>421</v>
      </c>
      <c r="CA51" s="31" t="s">
        <v>421</v>
      </c>
      <c r="CB51" s="31" t="s">
        <v>421</v>
      </c>
      <c r="CC51" s="31" t="s">
        <v>421</v>
      </c>
      <c r="CD51" s="31" t="s">
        <v>421</v>
      </c>
      <c r="CE51" s="31" t="s">
        <v>421</v>
      </c>
      <c r="CF51" s="31" t="s">
        <v>421</v>
      </c>
      <c r="CG51" s="31" t="s">
        <v>421</v>
      </c>
      <c r="CH51" s="31" t="s">
        <v>421</v>
      </c>
      <c r="CI51" s="31" t="s">
        <v>421</v>
      </c>
      <c r="CJ51" s="31" t="s">
        <v>421</v>
      </c>
      <c r="CK51" s="31" t="s">
        <v>421</v>
      </c>
      <c r="CL51" s="31" t="s">
        <v>421</v>
      </c>
      <c r="CM51" s="31" t="s">
        <v>421</v>
      </c>
      <c r="CN51" s="31" t="s">
        <v>421</v>
      </c>
      <c r="CO51" s="31" t="s">
        <v>421</v>
      </c>
      <c r="CP51" s="31" t="s">
        <v>421</v>
      </c>
      <c r="CQ51" s="31" t="s">
        <v>421</v>
      </c>
    </row>
    <row r="52" spans="1:304" ht="18.600000000000001" thickBot="1" x14ac:dyDescent="0.35">
      <c r="A52" s="30" t="s">
        <v>426</v>
      </c>
      <c r="B52" s="31" t="s">
        <v>421</v>
      </c>
      <c r="C52" s="31" t="s">
        <v>421</v>
      </c>
      <c r="D52" s="31" t="s">
        <v>421</v>
      </c>
      <c r="E52" s="31" t="s">
        <v>421</v>
      </c>
      <c r="F52" s="31" t="s">
        <v>421</v>
      </c>
      <c r="G52" s="31" t="s">
        <v>421</v>
      </c>
      <c r="H52" s="31" t="s">
        <v>421</v>
      </c>
      <c r="I52" s="31" t="s">
        <v>421</v>
      </c>
      <c r="J52" s="31" t="s">
        <v>421</v>
      </c>
      <c r="K52" s="31" t="s">
        <v>421</v>
      </c>
      <c r="L52" s="31" t="s">
        <v>421</v>
      </c>
      <c r="M52" s="31" t="s">
        <v>421</v>
      </c>
      <c r="N52" s="31" t="s">
        <v>421</v>
      </c>
      <c r="O52" s="31" t="s">
        <v>421</v>
      </c>
      <c r="P52" s="31" t="s">
        <v>421</v>
      </c>
      <c r="Q52" s="31" t="s">
        <v>421</v>
      </c>
      <c r="R52" s="31" t="s">
        <v>421</v>
      </c>
      <c r="S52" s="31" t="s">
        <v>421</v>
      </c>
      <c r="T52" s="31" t="s">
        <v>421</v>
      </c>
      <c r="U52" s="31" t="s">
        <v>421</v>
      </c>
      <c r="V52" s="31" t="s">
        <v>421</v>
      </c>
      <c r="W52" s="31" t="s">
        <v>421</v>
      </c>
      <c r="X52" s="31" t="s">
        <v>421</v>
      </c>
      <c r="Y52" s="31" t="s">
        <v>421</v>
      </c>
      <c r="Z52" s="31" t="s">
        <v>421</v>
      </c>
      <c r="AA52" s="31" t="s">
        <v>421</v>
      </c>
      <c r="AB52" s="31" t="s">
        <v>421</v>
      </c>
      <c r="AC52" s="31" t="s">
        <v>421</v>
      </c>
      <c r="AD52" s="31" t="s">
        <v>421</v>
      </c>
      <c r="AE52" s="31" t="s">
        <v>421</v>
      </c>
      <c r="AF52" s="31" t="s">
        <v>421</v>
      </c>
      <c r="AG52" s="31" t="s">
        <v>421</v>
      </c>
      <c r="AH52" s="31" t="s">
        <v>421</v>
      </c>
      <c r="AI52" s="31" t="s">
        <v>421</v>
      </c>
      <c r="AJ52" s="31" t="s">
        <v>421</v>
      </c>
      <c r="AK52" s="31" t="s">
        <v>421</v>
      </c>
      <c r="AL52" s="31" t="s">
        <v>421</v>
      </c>
      <c r="AM52" s="31" t="s">
        <v>421</v>
      </c>
      <c r="AN52" s="31" t="s">
        <v>421</v>
      </c>
      <c r="AO52" s="31" t="s">
        <v>421</v>
      </c>
      <c r="AP52" s="31" t="s">
        <v>421</v>
      </c>
      <c r="AQ52" s="31" t="s">
        <v>421</v>
      </c>
      <c r="AR52" s="31" t="s">
        <v>421</v>
      </c>
      <c r="AS52" s="31" t="s">
        <v>421</v>
      </c>
      <c r="AT52" s="31" t="s">
        <v>421</v>
      </c>
      <c r="AU52" s="31" t="s">
        <v>421</v>
      </c>
      <c r="AV52" s="31" t="s">
        <v>421</v>
      </c>
      <c r="AW52" s="31" t="s">
        <v>421</v>
      </c>
      <c r="AX52" s="31" t="s">
        <v>421</v>
      </c>
      <c r="AY52" s="31" t="s">
        <v>421</v>
      </c>
      <c r="AZ52" s="31" t="s">
        <v>421</v>
      </c>
      <c r="BA52" s="31" t="s">
        <v>421</v>
      </c>
      <c r="BB52" s="31" t="s">
        <v>421</v>
      </c>
      <c r="BC52" s="31" t="s">
        <v>421</v>
      </c>
      <c r="BD52" s="31" t="s">
        <v>421</v>
      </c>
      <c r="BE52" s="31" t="s">
        <v>421</v>
      </c>
      <c r="BF52" s="31" t="s">
        <v>421</v>
      </c>
      <c r="BG52" s="31" t="s">
        <v>421</v>
      </c>
      <c r="BH52" s="31" t="s">
        <v>421</v>
      </c>
      <c r="BI52" s="31" t="s">
        <v>421</v>
      </c>
      <c r="BJ52" s="31" t="s">
        <v>421</v>
      </c>
      <c r="BK52" s="31" t="s">
        <v>421</v>
      </c>
      <c r="BL52" s="31" t="s">
        <v>421</v>
      </c>
      <c r="BM52" s="31" t="s">
        <v>421</v>
      </c>
      <c r="BN52" s="31" t="s">
        <v>421</v>
      </c>
      <c r="BO52" s="31" t="s">
        <v>421</v>
      </c>
      <c r="BP52" s="31" t="s">
        <v>421</v>
      </c>
      <c r="BQ52" s="31" t="s">
        <v>421</v>
      </c>
      <c r="BR52" s="31" t="s">
        <v>421</v>
      </c>
      <c r="BS52" s="31" t="s">
        <v>421</v>
      </c>
      <c r="BT52" s="31" t="s">
        <v>421</v>
      </c>
      <c r="BU52" s="31" t="s">
        <v>421</v>
      </c>
      <c r="BV52" s="31" t="s">
        <v>421</v>
      </c>
      <c r="BW52" s="31" t="s">
        <v>421</v>
      </c>
      <c r="BX52" s="31" t="s">
        <v>421</v>
      </c>
      <c r="BY52" s="31" t="s">
        <v>421</v>
      </c>
      <c r="BZ52" s="31" t="s">
        <v>421</v>
      </c>
      <c r="CA52" s="31" t="s">
        <v>421</v>
      </c>
      <c r="CB52" s="31" t="s">
        <v>421</v>
      </c>
      <c r="CC52" s="31" t="s">
        <v>421</v>
      </c>
      <c r="CD52" s="31" t="s">
        <v>421</v>
      </c>
      <c r="CE52" s="31" t="s">
        <v>421</v>
      </c>
      <c r="CF52" s="31" t="s">
        <v>421</v>
      </c>
      <c r="CG52" s="31" t="s">
        <v>421</v>
      </c>
      <c r="CH52" s="31" t="s">
        <v>421</v>
      </c>
      <c r="CI52" s="31" t="s">
        <v>421</v>
      </c>
      <c r="CJ52" s="31" t="s">
        <v>421</v>
      </c>
      <c r="CK52" s="31" t="s">
        <v>421</v>
      </c>
      <c r="CL52" s="31" t="s">
        <v>421</v>
      </c>
      <c r="CM52" s="31" t="s">
        <v>421</v>
      </c>
      <c r="CN52" s="31" t="s">
        <v>421</v>
      </c>
      <c r="CO52" s="31" t="s">
        <v>421</v>
      </c>
      <c r="CP52" s="31" t="s">
        <v>421</v>
      </c>
      <c r="CQ52" s="31" t="s">
        <v>421</v>
      </c>
      <c r="CX52" s="28" t="s">
        <v>283</v>
      </c>
      <c r="CY52" s="29">
        <v>7409413</v>
      </c>
      <c r="CZ52" s="28" t="s">
        <v>284</v>
      </c>
      <c r="DA52" s="29">
        <v>34</v>
      </c>
      <c r="DB52" s="28" t="s">
        <v>285</v>
      </c>
      <c r="DC52" s="29">
        <v>94</v>
      </c>
      <c r="DD52" s="28" t="s">
        <v>286</v>
      </c>
      <c r="DE52" s="29">
        <v>34</v>
      </c>
      <c r="DF52" s="28" t="s">
        <v>287</v>
      </c>
      <c r="DG52" s="29">
        <v>0</v>
      </c>
      <c r="DH52" s="28" t="s">
        <v>288</v>
      </c>
      <c r="DI52" s="29" t="s">
        <v>1075</v>
      </c>
      <c r="HA52" s="28" t="s">
        <v>283</v>
      </c>
      <c r="HB52" s="29">
        <v>3854676</v>
      </c>
      <c r="HC52" s="28" t="s">
        <v>284</v>
      </c>
      <c r="HD52" s="29">
        <v>34</v>
      </c>
      <c r="HE52" s="28" t="s">
        <v>285</v>
      </c>
      <c r="HF52" s="29">
        <v>94</v>
      </c>
      <c r="HG52" s="28" t="s">
        <v>286</v>
      </c>
      <c r="HH52" s="29">
        <v>7</v>
      </c>
      <c r="HI52" s="28" t="s">
        <v>287</v>
      </c>
      <c r="HJ52" s="29">
        <v>0</v>
      </c>
      <c r="HK52" s="28" t="s">
        <v>288</v>
      </c>
      <c r="HL52" s="29" t="s">
        <v>1112</v>
      </c>
    </row>
    <row r="53" spans="1:304" ht="18.600000000000001" thickBot="1" x14ac:dyDescent="0.35">
      <c r="A53" s="30" t="s">
        <v>427</v>
      </c>
      <c r="B53" s="31" t="s">
        <v>421</v>
      </c>
      <c r="C53" s="31" t="s">
        <v>421</v>
      </c>
      <c r="D53" s="31" t="s">
        <v>421</v>
      </c>
      <c r="E53" s="31" t="s">
        <v>421</v>
      </c>
      <c r="F53" s="31" t="s">
        <v>421</v>
      </c>
      <c r="G53" s="31" t="s">
        <v>421</v>
      </c>
      <c r="H53" s="31" t="s">
        <v>421</v>
      </c>
      <c r="I53" s="31" t="s">
        <v>421</v>
      </c>
      <c r="J53" s="31" t="s">
        <v>421</v>
      </c>
      <c r="K53" s="31" t="s">
        <v>421</v>
      </c>
      <c r="L53" s="31" t="s">
        <v>421</v>
      </c>
      <c r="M53" s="31" t="s">
        <v>421</v>
      </c>
      <c r="N53" s="31" t="s">
        <v>421</v>
      </c>
      <c r="O53" s="31" t="s">
        <v>421</v>
      </c>
      <c r="P53" s="31" t="s">
        <v>421</v>
      </c>
      <c r="Q53" s="31" t="s">
        <v>421</v>
      </c>
      <c r="R53" s="31" t="s">
        <v>421</v>
      </c>
      <c r="S53" s="31" t="s">
        <v>421</v>
      </c>
      <c r="T53" s="31" t="s">
        <v>421</v>
      </c>
      <c r="U53" s="31" t="s">
        <v>421</v>
      </c>
      <c r="V53" s="31" t="s">
        <v>421</v>
      </c>
      <c r="W53" s="31" t="s">
        <v>421</v>
      </c>
      <c r="X53" s="31" t="s">
        <v>421</v>
      </c>
      <c r="Y53" s="31" t="s">
        <v>421</v>
      </c>
      <c r="Z53" s="31" t="s">
        <v>421</v>
      </c>
      <c r="AA53" s="31" t="s">
        <v>421</v>
      </c>
      <c r="AB53" s="31" t="s">
        <v>421</v>
      </c>
      <c r="AC53" s="31" t="s">
        <v>421</v>
      </c>
      <c r="AD53" s="31" t="s">
        <v>421</v>
      </c>
      <c r="AE53" s="31" t="s">
        <v>421</v>
      </c>
      <c r="AF53" s="31" t="s">
        <v>421</v>
      </c>
      <c r="AG53" s="31" t="s">
        <v>421</v>
      </c>
      <c r="AH53" s="31" t="s">
        <v>421</v>
      </c>
      <c r="AI53" s="31" t="s">
        <v>421</v>
      </c>
      <c r="AJ53" s="31" t="s">
        <v>421</v>
      </c>
      <c r="AK53" s="31" t="s">
        <v>421</v>
      </c>
      <c r="AL53" s="31" t="s">
        <v>421</v>
      </c>
      <c r="AM53" s="31" t="s">
        <v>421</v>
      </c>
      <c r="AN53" s="31" t="s">
        <v>421</v>
      </c>
      <c r="AO53" s="31" t="s">
        <v>421</v>
      </c>
      <c r="AP53" s="31" t="s">
        <v>421</v>
      </c>
      <c r="AQ53" s="31" t="s">
        <v>421</v>
      </c>
      <c r="AR53" s="31" t="s">
        <v>421</v>
      </c>
      <c r="AS53" s="31" t="s">
        <v>421</v>
      </c>
      <c r="AT53" s="31" t="s">
        <v>421</v>
      </c>
      <c r="AU53" s="31" t="s">
        <v>421</v>
      </c>
      <c r="AV53" s="31" t="s">
        <v>421</v>
      </c>
      <c r="AW53" s="31" t="s">
        <v>421</v>
      </c>
      <c r="AX53" s="31" t="s">
        <v>421</v>
      </c>
      <c r="AY53" s="31" t="s">
        <v>421</v>
      </c>
      <c r="AZ53" s="31" t="s">
        <v>421</v>
      </c>
      <c r="BA53" s="31" t="s">
        <v>421</v>
      </c>
      <c r="BB53" s="31" t="s">
        <v>421</v>
      </c>
      <c r="BC53" s="31" t="s">
        <v>421</v>
      </c>
      <c r="BD53" s="31" t="s">
        <v>421</v>
      </c>
      <c r="BE53" s="31" t="s">
        <v>421</v>
      </c>
      <c r="BF53" s="31" t="s">
        <v>421</v>
      </c>
      <c r="BG53" s="31" t="s">
        <v>421</v>
      </c>
      <c r="BH53" s="31" t="s">
        <v>421</v>
      </c>
      <c r="BI53" s="31" t="s">
        <v>421</v>
      </c>
      <c r="BJ53" s="31" t="s">
        <v>421</v>
      </c>
      <c r="BK53" s="31" t="s">
        <v>421</v>
      </c>
      <c r="BL53" s="31" t="s">
        <v>421</v>
      </c>
      <c r="BM53" s="31" t="s">
        <v>421</v>
      </c>
      <c r="BN53" s="31" t="s">
        <v>421</v>
      </c>
      <c r="BO53" s="31" t="s">
        <v>421</v>
      </c>
      <c r="BP53" s="31" t="s">
        <v>421</v>
      </c>
      <c r="BQ53" s="31" t="s">
        <v>421</v>
      </c>
      <c r="BR53" s="31" t="s">
        <v>421</v>
      </c>
      <c r="BS53" s="31" t="s">
        <v>421</v>
      </c>
      <c r="BT53" s="31" t="s">
        <v>421</v>
      </c>
      <c r="BU53" s="31" t="s">
        <v>421</v>
      </c>
      <c r="BV53" s="31" t="s">
        <v>421</v>
      </c>
      <c r="BW53" s="31" t="s">
        <v>421</v>
      </c>
      <c r="BX53" s="31" t="s">
        <v>421</v>
      </c>
      <c r="BY53" s="31" t="s">
        <v>421</v>
      </c>
      <c r="BZ53" s="31" t="s">
        <v>421</v>
      </c>
      <c r="CA53" s="31" t="s">
        <v>421</v>
      </c>
      <c r="CB53" s="31" t="s">
        <v>421</v>
      </c>
      <c r="CC53" s="31" t="s">
        <v>421</v>
      </c>
      <c r="CD53" s="31" t="s">
        <v>421</v>
      </c>
      <c r="CE53" s="31" t="s">
        <v>421</v>
      </c>
      <c r="CF53" s="31" t="s">
        <v>421</v>
      </c>
      <c r="CG53" s="31" t="s">
        <v>421</v>
      </c>
      <c r="CH53" s="31" t="s">
        <v>421</v>
      </c>
      <c r="CI53" s="31" t="s">
        <v>421</v>
      </c>
      <c r="CJ53" s="31" t="s">
        <v>421</v>
      </c>
      <c r="CK53" s="31" t="s">
        <v>421</v>
      </c>
      <c r="CL53" s="31" t="s">
        <v>421</v>
      </c>
      <c r="CM53" s="31" t="s">
        <v>421</v>
      </c>
      <c r="CN53" s="31" t="s">
        <v>421</v>
      </c>
      <c r="CO53" s="31" t="s">
        <v>421</v>
      </c>
      <c r="CP53" s="31" t="s">
        <v>421</v>
      </c>
      <c r="CQ53" s="31" t="s">
        <v>421</v>
      </c>
      <c r="CX53" s="26"/>
      <c r="HA53" s="26"/>
    </row>
    <row r="54" spans="1:304" ht="15" thickBot="1" x14ac:dyDescent="0.35">
      <c r="A54" s="30" t="s">
        <v>428</v>
      </c>
      <c r="B54" s="31" t="s">
        <v>421</v>
      </c>
      <c r="C54" s="31" t="s">
        <v>421</v>
      </c>
      <c r="D54" s="31" t="s">
        <v>421</v>
      </c>
      <c r="E54" s="31" t="s">
        <v>421</v>
      </c>
      <c r="F54" s="31" t="s">
        <v>421</v>
      </c>
      <c r="G54" s="31" t="s">
        <v>421</v>
      </c>
      <c r="H54" s="31" t="s">
        <v>421</v>
      </c>
      <c r="I54" s="31" t="s">
        <v>421</v>
      </c>
      <c r="J54" s="31" t="s">
        <v>421</v>
      </c>
      <c r="K54" s="31" t="s">
        <v>421</v>
      </c>
      <c r="L54" s="31" t="s">
        <v>421</v>
      </c>
      <c r="M54" s="31" t="s">
        <v>421</v>
      </c>
      <c r="N54" s="31" t="s">
        <v>421</v>
      </c>
      <c r="O54" s="31" t="s">
        <v>421</v>
      </c>
      <c r="P54" s="31" t="s">
        <v>421</v>
      </c>
      <c r="Q54" s="31" t="s">
        <v>421</v>
      </c>
      <c r="R54" s="31" t="s">
        <v>421</v>
      </c>
      <c r="S54" s="31" t="s">
        <v>421</v>
      </c>
      <c r="T54" s="31" t="s">
        <v>421</v>
      </c>
      <c r="U54" s="31" t="s">
        <v>421</v>
      </c>
      <c r="V54" s="31" t="s">
        <v>421</v>
      </c>
      <c r="W54" s="31" t="s">
        <v>421</v>
      </c>
      <c r="X54" s="31" t="s">
        <v>421</v>
      </c>
      <c r="Y54" s="31" t="s">
        <v>421</v>
      </c>
      <c r="Z54" s="31" t="s">
        <v>421</v>
      </c>
      <c r="AA54" s="31" t="s">
        <v>421</v>
      </c>
      <c r="AB54" s="31" t="s">
        <v>421</v>
      </c>
      <c r="AC54" s="31" t="s">
        <v>421</v>
      </c>
      <c r="AD54" s="31" t="s">
        <v>421</v>
      </c>
      <c r="AE54" s="31" t="s">
        <v>421</v>
      </c>
      <c r="AF54" s="31" t="s">
        <v>421</v>
      </c>
      <c r="AG54" s="31" t="s">
        <v>421</v>
      </c>
      <c r="AH54" s="31" t="s">
        <v>421</v>
      </c>
      <c r="AI54" s="31" t="s">
        <v>421</v>
      </c>
      <c r="AJ54" s="31" t="s">
        <v>421</v>
      </c>
      <c r="AK54" s="31" t="s">
        <v>421</v>
      </c>
      <c r="AL54" s="31" t="s">
        <v>421</v>
      </c>
      <c r="AM54" s="31" t="s">
        <v>421</v>
      </c>
      <c r="AN54" s="31" t="s">
        <v>421</v>
      </c>
      <c r="AO54" s="31" t="s">
        <v>421</v>
      </c>
      <c r="AP54" s="31" t="s">
        <v>421</v>
      </c>
      <c r="AQ54" s="31" t="s">
        <v>421</v>
      </c>
      <c r="AR54" s="31" t="s">
        <v>421</v>
      </c>
      <c r="AS54" s="31" t="s">
        <v>421</v>
      </c>
      <c r="AT54" s="31" t="s">
        <v>421</v>
      </c>
      <c r="AU54" s="31" t="s">
        <v>421</v>
      </c>
      <c r="AV54" s="31" t="s">
        <v>421</v>
      </c>
      <c r="AW54" s="31" t="s">
        <v>421</v>
      </c>
      <c r="AX54" s="31" t="s">
        <v>421</v>
      </c>
      <c r="AY54" s="31" t="s">
        <v>421</v>
      </c>
      <c r="AZ54" s="31" t="s">
        <v>421</v>
      </c>
      <c r="BA54" s="31" t="s">
        <v>421</v>
      </c>
      <c r="BB54" s="31" t="s">
        <v>421</v>
      </c>
      <c r="BC54" s="31" t="s">
        <v>421</v>
      </c>
      <c r="BD54" s="31" t="s">
        <v>421</v>
      </c>
      <c r="BE54" s="31" t="s">
        <v>421</v>
      </c>
      <c r="BF54" s="31" t="s">
        <v>421</v>
      </c>
      <c r="BG54" s="31" t="s">
        <v>421</v>
      </c>
      <c r="BH54" s="31" t="s">
        <v>421</v>
      </c>
      <c r="BI54" s="31" t="s">
        <v>421</v>
      </c>
      <c r="BJ54" s="31" t="s">
        <v>421</v>
      </c>
      <c r="BK54" s="31" t="s">
        <v>421</v>
      </c>
      <c r="BL54" s="31" t="s">
        <v>421</v>
      </c>
      <c r="BM54" s="31" t="s">
        <v>421</v>
      </c>
      <c r="BN54" s="31" t="s">
        <v>421</v>
      </c>
      <c r="BO54" s="31" t="s">
        <v>421</v>
      </c>
      <c r="BP54" s="31" t="s">
        <v>421</v>
      </c>
      <c r="BQ54" s="31" t="s">
        <v>421</v>
      </c>
      <c r="BR54" s="31" t="s">
        <v>421</v>
      </c>
      <c r="BS54" s="31" t="s">
        <v>421</v>
      </c>
      <c r="BT54" s="31" t="s">
        <v>421</v>
      </c>
      <c r="BU54" s="31" t="s">
        <v>421</v>
      </c>
      <c r="BV54" s="31" t="s">
        <v>421</v>
      </c>
      <c r="BW54" s="31" t="s">
        <v>421</v>
      </c>
      <c r="BX54" s="31" t="s">
        <v>421</v>
      </c>
      <c r="BY54" s="31" t="s">
        <v>421</v>
      </c>
      <c r="BZ54" s="31" t="s">
        <v>421</v>
      </c>
      <c r="CA54" s="31" t="s">
        <v>421</v>
      </c>
      <c r="CB54" s="31" t="s">
        <v>421</v>
      </c>
      <c r="CC54" s="31" t="s">
        <v>421</v>
      </c>
      <c r="CD54" s="31" t="s">
        <v>421</v>
      </c>
      <c r="CE54" s="31" t="s">
        <v>421</v>
      </c>
      <c r="CF54" s="31" t="s">
        <v>421</v>
      </c>
      <c r="CG54" s="31" t="s">
        <v>421</v>
      </c>
      <c r="CH54" s="31" t="s">
        <v>421</v>
      </c>
      <c r="CI54" s="31" t="s">
        <v>421</v>
      </c>
      <c r="CJ54" s="31" t="s">
        <v>421</v>
      </c>
      <c r="CK54" s="31" t="s">
        <v>421</v>
      </c>
      <c r="CL54" s="31" t="s">
        <v>421</v>
      </c>
      <c r="CM54" s="31" t="s">
        <v>421</v>
      </c>
      <c r="CN54" s="31" t="s">
        <v>421</v>
      </c>
      <c r="CO54" s="31" t="s">
        <v>421</v>
      </c>
      <c r="CP54" s="31" t="s">
        <v>421</v>
      </c>
      <c r="CQ54" s="31" t="s">
        <v>421</v>
      </c>
      <c r="CX54" s="30" t="s">
        <v>289</v>
      </c>
      <c r="CY54" s="30" t="s">
        <v>290</v>
      </c>
      <c r="CZ54" s="30" t="s">
        <v>291</v>
      </c>
      <c r="DA54" s="30" t="s">
        <v>292</v>
      </c>
      <c r="DB54" s="30" t="s">
        <v>293</v>
      </c>
      <c r="DC54" s="30" t="s">
        <v>294</v>
      </c>
      <c r="DD54" s="30" t="s">
        <v>295</v>
      </c>
      <c r="DE54" s="30" t="s">
        <v>296</v>
      </c>
      <c r="DF54" s="30" t="s">
        <v>297</v>
      </c>
      <c r="DG54" s="30" t="s">
        <v>298</v>
      </c>
      <c r="DH54" s="30" t="s">
        <v>299</v>
      </c>
      <c r="DI54" s="30" t="s">
        <v>300</v>
      </c>
      <c r="DJ54" s="30" t="s">
        <v>301</v>
      </c>
      <c r="DK54" s="30" t="s">
        <v>302</v>
      </c>
      <c r="DL54" s="30" t="s">
        <v>303</v>
      </c>
      <c r="DM54" s="30" t="s">
        <v>304</v>
      </c>
      <c r="DN54" s="30" t="s">
        <v>305</v>
      </c>
      <c r="DO54" s="30" t="s">
        <v>306</v>
      </c>
      <c r="DP54" s="30" t="s">
        <v>307</v>
      </c>
      <c r="DQ54" s="30" t="s">
        <v>308</v>
      </c>
      <c r="DR54" s="30" t="s">
        <v>309</v>
      </c>
      <c r="DS54" s="30" t="s">
        <v>310</v>
      </c>
      <c r="DT54" s="30" t="s">
        <v>311</v>
      </c>
      <c r="DU54" s="30" t="s">
        <v>312</v>
      </c>
      <c r="DV54" s="30" t="s">
        <v>313</v>
      </c>
      <c r="DW54" s="30" t="s">
        <v>314</v>
      </c>
      <c r="DX54" s="30" t="s">
        <v>315</v>
      </c>
      <c r="DY54" s="30" t="s">
        <v>316</v>
      </c>
      <c r="DZ54" s="30" t="s">
        <v>317</v>
      </c>
      <c r="EA54" s="30" t="s">
        <v>318</v>
      </c>
      <c r="EB54" s="30" t="s">
        <v>319</v>
      </c>
      <c r="EC54" s="30" t="s">
        <v>320</v>
      </c>
      <c r="ED54" s="30" t="s">
        <v>321</v>
      </c>
      <c r="EE54" s="30" t="s">
        <v>322</v>
      </c>
      <c r="EF54" s="30" t="s">
        <v>323</v>
      </c>
      <c r="EG54" s="30" t="s">
        <v>324</v>
      </c>
      <c r="EH54" s="30" t="s">
        <v>325</v>
      </c>
      <c r="EI54" s="30" t="s">
        <v>326</v>
      </c>
      <c r="EJ54" s="30" t="s">
        <v>327</v>
      </c>
      <c r="EK54" s="30" t="s">
        <v>328</v>
      </c>
      <c r="EL54" s="30" t="s">
        <v>329</v>
      </c>
      <c r="EM54" s="30" t="s">
        <v>330</v>
      </c>
      <c r="EN54" s="30" t="s">
        <v>331</v>
      </c>
      <c r="EO54" s="30" t="s">
        <v>332</v>
      </c>
      <c r="EP54" s="30" t="s">
        <v>333</v>
      </c>
      <c r="EQ54" s="30" t="s">
        <v>334</v>
      </c>
      <c r="ER54" s="30" t="s">
        <v>335</v>
      </c>
      <c r="ES54" s="30" t="s">
        <v>336</v>
      </c>
      <c r="ET54" s="30" t="s">
        <v>337</v>
      </c>
      <c r="EU54" s="30" t="s">
        <v>338</v>
      </c>
      <c r="EV54" s="30" t="s">
        <v>339</v>
      </c>
      <c r="EW54" s="30" t="s">
        <v>340</v>
      </c>
      <c r="EX54" s="30" t="s">
        <v>341</v>
      </c>
      <c r="EY54" s="30" t="s">
        <v>342</v>
      </c>
      <c r="EZ54" s="30" t="s">
        <v>343</v>
      </c>
      <c r="FA54" s="30" t="s">
        <v>344</v>
      </c>
      <c r="FB54" s="30" t="s">
        <v>345</v>
      </c>
      <c r="FC54" s="30" t="s">
        <v>346</v>
      </c>
      <c r="FD54" s="30" t="s">
        <v>347</v>
      </c>
      <c r="FE54" s="30" t="s">
        <v>348</v>
      </c>
      <c r="FF54" s="30" t="s">
        <v>349</v>
      </c>
      <c r="FG54" s="30" t="s">
        <v>350</v>
      </c>
      <c r="FH54" s="30" t="s">
        <v>351</v>
      </c>
      <c r="FI54" s="30" t="s">
        <v>352</v>
      </c>
      <c r="FJ54" s="30" t="s">
        <v>353</v>
      </c>
      <c r="FK54" s="30" t="s">
        <v>354</v>
      </c>
      <c r="FL54" s="30" t="s">
        <v>355</v>
      </c>
      <c r="FM54" s="30" t="s">
        <v>356</v>
      </c>
      <c r="FN54" s="30" t="s">
        <v>357</v>
      </c>
      <c r="FO54" s="30" t="s">
        <v>358</v>
      </c>
      <c r="FP54" s="30" t="s">
        <v>359</v>
      </c>
      <c r="FQ54" s="30" t="s">
        <v>360</v>
      </c>
      <c r="FR54" s="30" t="s">
        <v>361</v>
      </c>
      <c r="FS54" s="30" t="s">
        <v>362</v>
      </c>
      <c r="FT54" s="30" t="s">
        <v>363</v>
      </c>
      <c r="FU54" s="30" t="s">
        <v>364</v>
      </c>
      <c r="FV54" s="30" t="s">
        <v>365</v>
      </c>
      <c r="FW54" s="30" t="s">
        <v>366</v>
      </c>
      <c r="FX54" s="30" t="s">
        <v>367</v>
      </c>
      <c r="FY54" s="30" t="s">
        <v>368</v>
      </c>
      <c r="FZ54" s="30" t="s">
        <v>369</v>
      </c>
      <c r="GA54" s="30" t="s">
        <v>370</v>
      </c>
      <c r="GB54" s="30" t="s">
        <v>371</v>
      </c>
      <c r="GC54" s="30" t="s">
        <v>372</v>
      </c>
      <c r="GD54" s="30" t="s">
        <v>373</v>
      </c>
      <c r="GE54" s="30" t="s">
        <v>374</v>
      </c>
      <c r="GF54" s="30" t="s">
        <v>375</v>
      </c>
      <c r="GG54" s="30" t="s">
        <v>376</v>
      </c>
      <c r="GH54" s="30" t="s">
        <v>377</v>
      </c>
      <c r="GI54" s="30" t="s">
        <v>378</v>
      </c>
      <c r="GJ54" s="30" t="s">
        <v>379</v>
      </c>
      <c r="GK54" s="30" t="s">
        <v>380</v>
      </c>
      <c r="GL54" s="30" t="s">
        <v>381</v>
      </c>
      <c r="GM54" s="30" t="s">
        <v>382</v>
      </c>
      <c r="GN54" s="30" t="s">
        <v>383</v>
      </c>
      <c r="GO54" s="30" t="s">
        <v>384</v>
      </c>
      <c r="HA54" s="30" t="s">
        <v>289</v>
      </c>
      <c r="HB54" s="30" t="s">
        <v>290</v>
      </c>
      <c r="HC54" s="30" t="s">
        <v>291</v>
      </c>
      <c r="HD54" s="30" t="s">
        <v>292</v>
      </c>
      <c r="HE54" s="30" t="s">
        <v>293</v>
      </c>
      <c r="HF54" s="30" t="s">
        <v>294</v>
      </c>
      <c r="HG54" s="30" t="s">
        <v>295</v>
      </c>
      <c r="HH54" s="30" t="s">
        <v>296</v>
      </c>
      <c r="HI54" s="30" t="s">
        <v>297</v>
      </c>
      <c r="HJ54" s="30" t="s">
        <v>298</v>
      </c>
      <c r="HK54" s="30" t="s">
        <v>299</v>
      </c>
      <c r="HL54" s="30" t="s">
        <v>300</v>
      </c>
      <c r="HM54" s="30" t="s">
        <v>301</v>
      </c>
      <c r="HN54" s="30" t="s">
        <v>302</v>
      </c>
      <c r="HO54" s="30" t="s">
        <v>303</v>
      </c>
      <c r="HP54" s="30" t="s">
        <v>304</v>
      </c>
      <c r="HQ54" s="30" t="s">
        <v>305</v>
      </c>
      <c r="HR54" s="30" t="s">
        <v>306</v>
      </c>
      <c r="HS54" s="30" t="s">
        <v>307</v>
      </c>
      <c r="HT54" s="30" t="s">
        <v>308</v>
      </c>
      <c r="HU54" s="30" t="s">
        <v>309</v>
      </c>
      <c r="HV54" s="30" t="s">
        <v>310</v>
      </c>
      <c r="HW54" s="30" t="s">
        <v>311</v>
      </c>
      <c r="HX54" s="30" t="s">
        <v>312</v>
      </c>
      <c r="HY54" s="30" t="s">
        <v>313</v>
      </c>
      <c r="HZ54" s="30" t="s">
        <v>314</v>
      </c>
      <c r="IA54" s="30" t="s">
        <v>315</v>
      </c>
      <c r="IB54" s="30" t="s">
        <v>316</v>
      </c>
      <c r="IC54" s="30" t="s">
        <v>317</v>
      </c>
      <c r="ID54" s="30" t="s">
        <v>318</v>
      </c>
      <c r="IE54" s="30" t="s">
        <v>319</v>
      </c>
      <c r="IF54" s="30" t="s">
        <v>320</v>
      </c>
      <c r="IG54" s="30" t="s">
        <v>321</v>
      </c>
      <c r="IH54" s="30" t="s">
        <v>322</v>
      </c>
      <c r="II54" s="30" t="s">
        <v>323</v>
      </c>
      <c r="IJ54" s="30" t="s">
        <v>324</v>
      </c>
      <c r="IK54" s="30" t="s">
        <v>325</v>
      </c>
      <c r="IL54" s="30" t="s">
        <v>326</v>
      </c>
      <c r="IM54" s="30" t="s">
        <v>327</v>
      </c>
      <c r="IN54" s="30" t="s">
        <v>328</v>
      </c>
      <c r="IO54" s="30" t="s">
        <v>329</v>
      </c>
      <c r="IP54" s="30" t="s">
        <v>330</v>
      </c>
      <c r="IQ54" s="30" t="s">
        <v>331</v>
      </c>
      <c r="IR54" s="30" t="s">
        <v>332</v>
      </c>
      <c r="IS54" s="30" t="s">
        <v>333</v>
      </c>
      <c r="IT54" s="30" t="s">
        <v>334</v>
      </c>
      <c r="IU54" s="30" t="s">
        <v>335</v>
      </c>
      <c r="IV54" s="30" t="s">
        <v>336</v>
      </c>
      <c r="IW54" s="30" t="s">
        <v>337</v>
      </c>
      <c r="IX54" s="30" t="s">
        <v>338</v>
      </c>
      <c r="IY54" s="30" t="s">
        <v>339</v>
      </c>
      <c r="IZ54" s="30" t="s">
        <v>340</v>
      </c>
      <c r="JA54" s="30" t="s">
        <v>341</v>
      </c>
      <c r="JB54" s="30" t="s">
        <v>342</v>
      </c>
      <c r="JC54" s="30" t="s">
        <v>343</v>
      </c>
      <c r="JD54" s="30" t="s">
        <v>344</v>
      </c>
      <c r="JE54" s="30" t="s">
        <v>345</v>
      </c>
      <c r="JF54" s="30" t="s">
        <v>346</v>
      </c>
      <c r="JG54" s="30" t="s">
        <v>347</v>
      </c>
      <c r="JH54" s="30" t="s">
        <v>348</v>
      </c>
      <c r="JI54" s="30" t="s">
        <v>349</v>
      </c>
      <c r="JJ54" s="30" t="s">
        <v>350</v>
      </c>
      <c r="JK54" s="30" t="s">
        <v>351</v>
      </c>
      <c r="JL54" s="30" t="s">
        <v>352</v>
      </c>
      <c r="JM54" s="30" t="s">
        <v>353</v>
      </c>
      <c r="JN54" s="30" t="s">
        <v>354</v>
      </c>
      <c r="JO54" s="30" t="s">
        <v>355</v>
      </c>
      <c r="JP54" s="30" t="s">
        <v>356</v>
      </c>
      <c r="JQ54" s="30" t="s">
        <v>357</v>
      </c>
      <c r="JR54" s="30" t="s">
        <v>358</v>
      </c>
      <c r="JS54" s="30" t="s">
        <v>359</v>
      </c>
      <c r="JT54" s="30" t="s">
        <v>360</v>
      </c>
      <c r="JU54" s="30" t="s">
        <v>361</v>
      </c>
      <c r="JV54" s="30" t="s">
        <v>362</v>
      </c>
      <c r="JW54" s="30" t="s">
        <v>363</v>
      </c>
      <c r="JX54" s="30" t="s">
        <v>364</v>
      </c>
      <c r="JY54" s="30" t="s">
        <v>365</v>
      </c>
      <c r="JZ54" s="30" t="s">
        <v>366</v>
      </c>
      <c r="KA54" s="30" t="s">
        <v>367</v>
      </c>
      <c r="KB54" s="30" t="s">
        <v>368</v>
      </c>
      <c r="KC54" s="30" t="s">
        <v>369</v>
      </c>
      <c r="KD54" s="30" t="s">
        <v>370</v>
      </c>
      <c r="KE54" s="30" t="s">
        <v>371</v>
      </c>
      <c r="KF54" s="30" t="s">
        <v>372</v>
      </c>
      <c r="KG54" s="30" t="s">
        <v>373</v>
      </c>
      <c r="KH54" s="30" t="s">
        <v>374</v>
      </c>
      <c r="KI54" s="30" t="s">
        <v>375</v>
      </c>
      <c r="KJ54" s="30" t="s">
        <v>376</v>
      </c>
      <c r="KK54" s="30" t="s">
        <v>377</v>
      </c>
      <c r="KL54" s="30" t="s">
        <v>378</v>
      </c>
      <c r="KM54" s="30" t="s">
        <v>379</v>
      </c>
      <c r="KN54" s="30" t="s">
        <v>380</v>
      </c>
      <c r="KO54" s="30" t="s">
        <v>381</v>
      </c>
      <c r="KP54" s="30" t="s">
        <v>382</v>
      </c>
      <c r="KQ54" s="30" t="s">
        <v>383</v>
      </c>
      <c r="KR54" s="30" t="s">
        <v>384</v>
      </c>
    </row>
    <row r="55" spans="1:304" ht="15" thickBot="1" x14ac:dyDescent="0.35">
      <c r="A55" s="30" t="s">
        <v>429</v>
      </c>
      <c r="B55" s="31" t="s">
        <v>421</v>
      </c>
      <c r="C55" s="31" t="s">
        <v>421</v>
      </c>
      <c r="D55" s="31" t="s">
        <v>421</v>
      </c>
      <c r="E55" s="31" t="s">
        <v>421</v>
      </c>
      <c r="F55" s="31" t="s">
        <v>421</v>
      </c>
      <c r="G55" s="31" t="s">
        <v>421</v>
      </c>
      <c r="H55" s="31" t="s">
        <v>421</v>
      </c>
      <c r="I55" s="31" t="s">
        <v>421</v>
      </c>
      <c r="J55" s="31" t="s">
        <v>421</v>
      </c>
      <c r="K55" s="31" t="s">
        <v>421</v>
      </c>
      <c r="L55" s="31" t="s">
        <v>421</v>
      </c>
      <c r="M55" s="31" t="s">
        <v>421</v>
      </c>
      <c r="N55" s="31" t="s">
        <v>421</v>
      </c>
      <c r="O55" s="31" t="s">
        <v>421</v>
      </c>
      <c r="P55" s="31" t="s">
        <v>421</v>
      </c>
      <c r="Q55" s="31" t="s">
        <v>421</v>
      </c>
      <c r="R55" s="31" t="s">
        <v>421</v>
      </c>
      <c r="S55" s="31" t="s">
        <v>421</v>
      </c>
      <c r="T55" s="31" t="s">
        <v>421</v>
      </c>
      <c r="U55" s="31" t="s">
        <v>421</v>
      </c>
      <c r="V55" s="31" t="s">
        <v>421</v>
      </c>
      <c r="W55" s="31" t="s">
        <v>421</v>
      </c>
      <c r="X55" s="31" t="s">
        <v>421</v>
      </c>
      <c r="Y55" s="31" t="s">
        <v>421</v>
      </c>
      <c r="Z55" s="31" t="s">
        <v>421</v>
      </c>
      <c r="AA55" s="31" t="s">
        <v>421</v>
      </c>
      <c r="AB55" s="31" t="s">
        <v>421</v>
      </c>
      <c r="AC55" s="31" t="s">
        <v>421</v>
      </c>
      <c r="AD55" s="31" t="s">
        <v>421</v>
      </c>
      <c r="AE55" s="31" t="s">
        <v>421</v>
      </c>
      <c r="AF55" s="31" t="s">
        <v>421</v>
      </c>
      <c r="AG55" s="31" t="s">
        <v>421</v>
      </c>
      <c r="AH55" s="31" t="s">
        <v>421</v>
      </c>
      <c r="AI55" s="31" t="s">
        <v>421</v>
      </c>
      <c r="AJ55" s="31" t="s">
        <v>421</v>
      </c>
      <c r="AK55" s="31" t="s">
        <v>421</v>
      </c>
      <c r="AL55" s="31" t="s">
        <v>421</v>
      </c>
      <c r="AM55" s="31" t="s">
        <v>421</v>
      </c>
      <c r="AN55" s="31" t="s">
        <v>421</v>
      </c>
      <c r="AO55" s="31" t="s">
        <v>421</v>
      </c>
      <c r="AP55" s="31" t="s">
        <v>421</v>
      </c>
      <c r="AQ55" s="31" t="s">
        <v>421</v>
      </c>
      <c r="AR55" s="31" t="s">
        <v>421</v>
      </c>
      <c r="AS55" s="31" t="s">
        <v>421</v>
      </c>
      <c r="AT55" s="31" t="s">
        <v>421</v>
      </c>
      <c r="AU55" s="31" t="s">
        <v>421</v>
      </c>
      <c r="AV55" s="31" t="s">
        <v>421</v>
      </c>
      <c r="AW55" s="31" t="s">
        <v>421</v>
      </c>
      <c r="AX55" s="31" t="s">
        <v>421</v>
      </c>
      <c r="AY55" s="31" t="s">
        <v>421</v>
      </c>
      <c r="AZ55" s="31" t="s">
        <v>421</v>
      </c>
      <c r="BA55" s="31" t="s">
        <v>421</v>
      </c>
      <c r="BB55" s="31" t="s">
        <v>421</v>
      </c>
      <c r="BC55" s="31" t="s">
        <v>421</v>
      </c>
      <c r="BD55" s="31" t="s">
        <v>421</v>
      </c>
      <c r="BE55" s="31" t="s">
        <v>421</v>
      </c>
      <c r="BF55" s="31" t="s">
        <v>421</v>
      </c>
      <c r="BG55" s="31" t="s">
        <v>421</v>
      </c>
      <c r="BH55" s="31" t="s">
        <v>421</v>
      </c>
      <c r="BI55" s="31" t="s">
        <v>421</v>
      </c>
      <c r="BJ55" s="31" t="s">
        <v>421</v>
      </c>
      <c r="BK55" s="31" t="s">
        <v>421</v>
      </c>
      <c r="BL55" s="31" t="s">
        <v>421</v>
      </c>
      <c r="BM55" s="31" t="s">
        <v>421</v>
      </c>
      <c r="BN55" s="31" t="s">
        <v>421</v>
      </c>
      <c r="BO55" s="31" t="s">
        <v>421</v>
      </c>
      <c r="BP55" s="31" t="s">
        <v>421</v>
      </c>
      <c r="BQ55" s="31" t="s">
        <v>421</v>
      </c>
      <c r="BR55" s="31" t="s">
        <v>421</v>
      </c>
      <c r="BS55" s="31" t="s">
        <v>421</v>
      </c>
      <c r="BT55" s="31" t="s">
        <v>421</v>
      </c>
      <c r="BU55" s="31" t="s">
        <v>421</v>
      </c>
      <c r="BV55" s="31" t="s">
        <v>421</v>
      </c>
      <c r="BW55" s="31" t="s">
        <v>421</v>
      </c>
      <c r="BX55" s="31" t="s">
        <v>421</v>
      </c>
      <c r="BY55" s="31" t="s">
        <v>421</v>
      </c>
      <c r="BZ55" s="31" t="s">
        <v>421</v>
      </c>
      <c r="CA55" s="31" t="s">
        <v>421</v>
      </c>
      <c r="CB55" s="31" t="s">
        <v>421</v>
      </c>
      <c r="CC55" s="31" t="s">
        <v>421</v>
      </c>
      <c r="CD55" s="31" t="s">
        <v>421</v>
      </c>
      <c r="CE55" s="31" t="s">
        <v>421</v>
      </c>
      <c r="CF55" s="31" t="s">
        <v>421</v>
      </c>
      <c r="CG55" s="31" t="s">
        <v>421</v>
      </c>
      <c r="CH55" s="31" t="s">
        <v>421</v>
      </c>
      <c r="CI55" s="31" t="s">
        <v>421</v>
      </c>
      <c r="CJ55" s="31" t="s">
        <v>421</v>
      </c>
      <c r="CK55" s="31" t="s">
        <v>421</v>
      </c>
      <c r="CL55" s="31" t="s">
        <v>421</v>
      </c>
      <c r="CM55" s="31" t="s">
        <v>421</v>
      </c>
      <c r="CN55" s="31" t="s">
        <v>421</v>
      </c>
      <c r="CO55" s="31" t="s">
        <v>421</v>
      </c>
      <c r="CP55" s="31" t="s">
        <v>421</v>
      </c>
      <c r="CQ55" s="31" t="s">
        <v>421</v>
      </c>
      <c r="CX55" s="30" t="s">
        <v>385</v>
      </c>
      <c r="CY55" s="31">
        <v>2</v>
      </c>
      <c r="CZ55" s="31">
        <v>2</v>
      </c>
      <c r="DA55" s="31">
        <v>2</v>
      </c>
      <c r="DB55" s="31">
        <v>4</v>
      </c>
      <c r="DC55" s="31">
        <v>3</v>
      </c>
      <c r="DD55" s="31">
        <v>6</v>
      </c>
      <c r="DE55" s="31">
        <v>3</v>
      </c>
      <c r="DF55" s="31">
        <v>3</v>
      </c>
      <c r="DG55" s="31">
        <v>3</v>
      </c>
      <c r="DH55" s="31">
        <v>3</v>
      </c>
      <c r="DI55" s="31">
        <v>4</v>
      </c>
      <c r="DJ55" s="31">
        <v>4</v>
      </c>
      <c r="DK55" s="31">
        <v>6</v>
      </c>
      <c r="DL55" s="31">
        <v>5</v>
      </c>
      <c r="DM55" s="31">
        <v>6</v>
      </c>
      <c r="DN55" s="31">
        <v>7</v>
      </c>
      <c r="DO55" s="31">
        <v>6</v>
      </c>
      <c r="DP55" s="31">
        <v>7</v>
      </c>
      <c r="DQ55" s="31">
        <v>3</v>
      </c>
      <c r="DR55" s="31">
        <v>2</v>
      </c>
      <c r="DS55" s="31">
        <v>2</v>
      </c>
      <c r="DT55" s="31">
        <v>2</v>
      </c>
      <c r="DU55" s="31">
        <v>2</v>
      </c>
      <c r="DV55" s="31">
        <v>2</v>
      </c>
      <c r="DW55" s="31">
        <v>4</v>
      </c>
      <c r="DX55" s="31">
        <v>5</v>
      </c>
      <c r="DY55" s="31">
        <v>5</v>
      </c>
      <c r="DZ55" s="31">
        <v>6</v>
      </c>
      <c r="EA55" s="31">
        <v>7</v>
      </c>
      <c r="EB55" s="31">
        <v>7</v>
      </c>
      <c r="EC55" s="31">
        <v>6</v>
      </c>
      <c r="ED55" s="31">
        <v>7</v>
      </c>
      <c r="EE55" s="31">
        <v>6</v>
      </c>
      <c r="EF55" s="31">
        <v>3</v>
      </c>
      <c r="EG55" s="31">
        <v>2</v>
      </c>
      <c r="EH55" s="31">
        <v>7</v>
      </c>
      <c r="EI55" s="31">
        <v>7</v>
      </c>
      <c r="EJ55" s="31">
        <v>6</v>
      </c>
      <c r="EK55" s="31">
        <v>7</v>
      </c>
      <c r="EL55" s="31">
        <v>6</v>
      </c>
      <c r="EM55" s="31">
        <v>6</v>
      </c>
      <c r="EN55" s="31">
        <v>7</v>
      </c>
      <c r="EO55" s="31">
        <v>7</v>
      </c>
      <c r="EP55" s="31">
        <v>2</v>
      </c>
      <c r="EQ55" s="31">
        <v>2</v>
      </c>
      <c r="ER55" s="31">
        <v>2</v>
      </c>
      <c r="ES55" s="31">
        <v>3</v>
      </c>
      <c r="ET55" s="31">
        <v>3</v>
      </c>
      <c r="EU55" s="31">
        <v>7</v>
      </c>
      <c r="EV55" s="31">
        <v>3</v>
      </c>
      <c r="EW55" s="31">
        <v>2</v>
      </c>
      <c r="EX55" s="31">
        <v>7</v>
      </c>
      <c r="EY55" s="31">
        <v>2</v>
      </c>
      <c r="EZ55" s="31">
        <v>3</v>
      </c>
      <c r="FA55" s="31">
        <v>7</v>
      </c>
      <c r="FB55" s="31">
        <v>3</v>
      </c>
      <c r="FC55" s="31">
        <v>4</v>
      </c>
      <c r="FD55" s="31">
        <v>4</v>
      </c>
      <c r="FE55" s="31">
        <v>5</v>
      </c>
      <c r="FF55" s="31">
        <v>7</v>
      </c>
      <c r="FG55" s="31">
        <v>3</v>
      </c>
      <c r="FH55" s="31">
        <v>2</v>
      </c>
      <c r="FI55" s="31">
        <v>7</v>
      </c>
      <c r="FJ55" s="31">
        <v>7</v>
      </c>
      <c r="FK55" s="31">
        <v>2</v>
      </c>
      <c r="FL55" s="31">
        <v>3</v>
      </c>
      <c r="FM55" s="31">
        <v>3</v>
      </c>
      <c r="FN55" s="31">
        <v>3</v>
      </c>
      <c r="FO55" s="31">
        <v>7</v>
      </c>
      <c r="FP55" s="31">
        <v>7</v>
      </c>
      <c r="FQ55" s="31">
        <v>3</v>
      </c>
      <c r="FR55" s="31">
        <v>3</v>
      </c>
      <c r="FS55" s="31">
        <v>3</v>
      </c>
      <c r="FT55" s="31">
        <v>7</v>
      </c>
      <c r="FU55" s="31">
        <v>3</v>
      </c>
      <c r="FV55" s="31">
        <v>3</v>
      </c>
      <c r="FW55" s="31">
        <v>7</v>
      </c>
      <c r="FX55" s="31">
        <v>7</v>
      </c>
      <c r="FY55" s="31">
        <v>3</v>
      </c>
      <c r="FZ55" s="31">
        <v>2</v>
      </c>
      <c r="GA55" s="31">
        <v>2</v>
      </c>
      <c r="GB55" s="31">
        <v>6</v>
      </c>
      <c r="GC55" s="31">
        <v>3</v>
      </c>
      <c r="GD55" s="31">
        <v>3</v>
      </c>
      <c r="GE55" s="31">
        <v>7</v>
      </c>
      <c r="GF55" s="31">
        <v>4</v>
      </c>
      <c r="GG55" s="31">
        <v>3</v>
      </c>
      <c r="GH55" s="31">
        <v>3</v>
      </c>
      <c r="GI55" s="31">
        <v>2</v>
      </c>
      <c r="GJ55" s="31">
        <v>7</v>
      </c>
      <c r="GK55" s="31">
        <v>3</v>
      </c>
      <c r="GL55" s="31">
        <v>2</v>
      </c>
      <c r="GM55" s="31">
        <v>7</v>
      </c>
      <c r="GN55" s="31">
        <v>3</v>
      </c>
      <c r="GO55" s="31">
        <v>38700</v>
      </c>
      <c r="HA55" s="30" t="s">
        <v>385</v>
      </c>
      <c r="HB55" s="31">
        <v>2</v>
      </c>
      <c r="HC55" s="31">
        <v>2</v>
      </c>
      <c r="HD55" s="31">
        <v>2</v>
      </c>
      <c r="HE55" s="31">
        <v>4</v>
      </c>
      <c r="HF55" s="31">
        <v>3</v>
      </c>
      <c r="HG55" s="31">
        <v>6</v>
      </c>
      <c r="HH55" s="31">
        <v>3</v>
      </c>
      <c r="HI55" s="31">
        <v>3</v>
      </c>
      <c r="HJ55" s="31">
        <v>3</v>
      </c>
      <c r="HK55" s="31">
        <v>3</v>
      </c>
      <c r="HL55" s="31">
        <v>4</v>
      </c>
      <c r="HM55" s="31">
        <v>4</v>
      </c>
      <c r="HN55" s="31">
        <v>6</v>
      </c>
      <c r="HO55" s="31">
        <v>5</v>
      </c>
      <c r="HP55" s="31">
        <v>6</v>
      </c>
      <c r="HQ55" s="31">
        <v>7</v>
      </c>
      <c r="HR55" s="31">
        <v>6</v>
      </c>
      <c r="HS55" s="31">
        <v>7</v>
      </c>
      <c r="HT55" s="31">
        <v>3</v>
      </c>
      <c r="HU55" s="31">
        <v>2</v>
      </c>
      <c r="HV55" s="31">
        <v>2</v>
      </c>
      <c r="HW55" s="31">
        <v>2</v>
      </c>
      <c r="HX55" s="31">
        <v>2</v>
      </c>
      <c r="HY55" s="31">
        <v>2</v>
      </c>
      <c r="HZ55" s="31">
        <v>4</v>
      </c>
      <c r="IA55" s="31">
        <v>5</v>
      </c>
      <c r="IB55" s="31">
        <v>5</v>
      </c>
      <c r="IC55" s="31">
        <v>6</v>
      </c>
      <c r="ID55" s="31">
        <v>7</v>
      </c>
      <c r="IE55" s="31">
        <v>7</v>
      </c>
      <c r="IF55" s="31">
        <v>6</v>
      </c>
      <c r="IG55" s="31">
        <v>7</v>
      </c>
      <c r="IH55" s="31">
        <v>6</v>
      </c>
      <c r="II55" s="31">
        <v>3</v>
      </c>
      <c r="IJ55" s="31">
        <v>2</v>
      </c>
      <c r="IK55" s="31">
        <v>7</v>
      </c>
      <c r="IL55" s="31">
        <v>7</v>
      </c>
      <c r="IM55" s="31">
        <v>6</v>
      </c>
      <c r="IN55" s="31">
        <v>7</v>
      </c>
      <c r="IO55" s="31">
        <v>6</v>
      </c>
      <c r="IP55" s="31">
        <v>6</v>
      </c>
      <c r="IQ55" s="31">
        <v>7</v>
      </c>
      <c r="IR55" s="31">
        <v>7</v>
      </c>
      <c r="IS55" s="31">
        <v>2</v>
      </c>
      <c r="IT55" s="31">
        <v>2</v>
      </c>
      <c r="IU55" s="31">
        <v>2</v>
      </c>
      <c r="IV55" s="31">
        <v>3</v>
      </c>
      <c r="IW55" s="31">
        <v>3</v>
      </c>
      <c r="IX55" s="31">
        <v>7</v>
      </c>
      <c r="IY55" s="31">
        <v>3</v>
      </c>
      <c r="IZ55" s="31">
        <v>2</v>
      </c>
      <c r="JA55" s="31">
        <v>7</v>
      </c>
      <c r="JB55" s="31">
        <v>2</v>
      </c>
      <c r="JC55" s="31">
        <v>3</v>
      </c>
      <c r="JD55" s="31">
        <v>7</v>
      </c>
      <c r="JE55" s="31">
        <v>3</v>
      </c>
      <c r="JF55" s="31">
        <v>4</v>
      </c>
      <c r="JG55" s="31">
        <v>4</v>
      </c>
      <c r="JH55" s="31">
        <v>5</v>
      </c>
      <c r="JI55" s="31">
        <v>7</v>
      </c>
      <c r="JJ55" s="31">
        <v>3</v>
      </c>
      <c r="JK55" s="31">
        <v>2</v>
      </c>
      <c r="JL55" s="31">
        <v>7</v>
      </c>
      <c r="JM55" s="31">
        <v>7</v>
      </c>
      <c r="JN55" s="31">
        <v>2</v>
      </c>
      <c r="JO55" s="31">
        <v>3</v>
      </c>
      <c r="JP55" s="31">
        <v>3</v>
      </c>
      <c r="JQ55" s="31">
        <v>3</v>
      </c>
      <c r="JR55" s="31">
        <v>7</v>
      </c>
      <c r="JS55" s="31">
        <v>7</v>
      </c>
      <c r="JT55" s="31">
        <v>3</v>
      </c>
      <c r="JU55" s="31">
        <v>3</v>
      </c>
      <c r="JV55" s="31">
        <v>3</v>
      </c>
      <c r="JW55" s="31">
        <v>7</v>
      </c>
      <c r="JX55" s="31">
        <v>3</v>
      </c>
      <c r="JY55" s="31">
        <v>3</v>
      </c>
      <c r="JZ55" s="31">
        <v>7</v>
      </c>
      <c r="KA55" s="31">
        <v>7</v>
      </c>
      <c r="KB55" s="31">
        <v>3</v>
      </c>
      <c r="KC55" s="31">
        <v>2</v>
      </c>
      <c r="KD55" s="31">
        <v>2</v>
      </c>
      <c r="KE55" s="31">
        <v>6</v>
      </c>
      <c r="KF55" s="31">
        <v>3</v>
      </c>
      <c r="KG55" s="31">
        <v>3</v>
      </c>
      <c r="KH55" s="31">
        <v>7</v>
      </c>
      <c r="KI55" s="31">
        <v>4</v>
      </c>
      <c r="KJ55" s="31">
        <v>3</v>
      </c>
      <c r="KK55" s="31">
        <v>3</v>
      </c>
      <c r="KL55" s="31">
        <v>2</v>
      </c>
      <c r="KM55" s="31">
        <v>7</v>
      </c>
      <c r="KN55" s="31">
        <v>3</v>
      </c>
      <c r="KO55" s="31">
        <v>2</v>
      </c>
      <c r="KP55" s="31">
        <v>7</v>
      </c>
      <c r="KQ55" s="31">
        <v>3</v>
      </c>
      <c r="KR55" s="31">
        <v>38700</v>
      </c>
    </row>
    <row r="56" spans="1:304" ht="15" thickBot="1" x14ac:dyDescent="0.35">
      <c r="A56" s="30" t="s">
        <v>430</v>
      </c>
      <c r="B56" s="31" t="s">
        <v>421</v>
      </c>
      <c r="C56" s="31" t="s">
        <v>421</v>
      </c>
      <c r="D56" s="31" t="s">
        <v>421</v>
      </c>
      <c r="E56" s="31" t="s">
        <v>421</v>
      </c>
      <c r="F56" s="31" t="s">
        <v>421</v>
      </c>
      <c r="G56" s="31" t="s">
        <v>421</v>
      </c>
      <c r="H56" s="31" t="s">
        <v>421</v>
      </c>
      <c r="I56" s="31" t="s">
        <v>421</v>
      </c>
      <c r="J56" s="31" t="s">
        <v>421</v>
      </c>
      <c r="K56" s="31" t="s">
        <v>421</v>
      </c>
      <c r="L56" s="31" t="s">
        <v>421</v>
      </c>
      <c r="M56" s="31" t="s">
        <v>421</v>
      </c>
      <c r="N56" s="31" t="s">
        <v>421</v>
      </c>
      <c r="O56" s="31" t="s">
        <v>421</v>
      </c>
      <c r="P56" s="31" t="s">
        <v>421</v>
      </c>
      <c r="Q56" s="31" t="s">
        <v>421</v>
      </c>
      <c r="R56" s="31" t="s">
        <v>421</v>
      </c>
      <c r="S56" s="31" t="s">
        <v>421</v>
      </c>
      <c r="T56" s="31" t="s">
        <v>421</v>
      </c>
      <c r="U56" s="31" t="s">
        <v>421</v>
      </c>
      <c r="V56" s="31" t="s">
        <v>421</v>
      </c>
      <c r="W56" s="31" t="s">
        <v>421</v>
      </c>
      <c r="X56" s="31" t="s">
        <v>421</v>
      </c>
      <c r="Y56" s="31" t="s">
        <v>421</v>
      </c>
      <c r="Z56" s="31" t="s">
        <v>421</v>
      </c>
      <c r="AA56" s="31" t="s">
        <v>421</v>
      </c>
      <c r="AB56" s="31" t="s">
        <v>421</v>
      </c>
      <c r="AC56" s="31" t="s">
        <v>421</v>
      </c>
      <c r="AD56" s="31" t="s">
        <v>421</v>
      </c>
      <c r="AE56" s="31" t="s">
        <v>421</v>
      </c>
      <c r="AF56" s="31" t="s">
        <v>421</v>
      </c>
      <c r="AG56" s="31" t="s">
        <v>421</v>
      </c>
      <c r="AH56" s="31" t="s">
        <v>421</v>
      </c>
      <c r="AI56" s="31" t="s">
        <v>421</v>
      </c>
      <c r="AJ56" s="31" t="s">
        <v>421</v>
      </c>
      <c r="AK56" s="31" t="s">
        <v>421</v>
      </c>
      <c r="AL56" s="31" t="s">
        <v>421</v>
      </c>
      <c r="AM56" s="31" t="s">
        <v>421</v>
      </c>
      <c r="AN56" s="31" t="s">
        <v>421</v>
      </c>
      <c r="AO56" s="31" t="s">
        <v>421</v>
      </c>
      <c r="AP56" s="31" t="s">
        <v>421</v>
      </c>
      <c r="AQ56" s="31" t="s">
        <v>421</v>
      </c>
      <c r="AR56" s="31" t="s">
        <v>421</v>
      </c>
      <c r="AS56" s="31" t="s">
        <v>421</v>
      </c>
      <c r="AT56" s="31" t="s">
        <v>421</v>
      </c>
      <c r="AU56" s="31" t="s">
        <v>421</v>
      </c>
      <c r="AV56" s="31" t="s">
        <v>421</v>
      </c>
      <c r="AW56" s="31" t="s">
        <v>421</v>
      </c>
      <c r="AX56" s="31" t="s">
        <v>421</v>
      </c>
      <c r="AY56" s="31" t="s">
        <v>421</v>
      </c>
      <c r="AZ56" s="31" t="s">
        <v>421</v>
      </c>
      <c r="BA56" s="31" t="s">
        <v>421</v>
      </c>
      <c r="BB56" s="31" t="s">
        <v>421</v>
      </c>
      <c r="BC56" s="31" t="s">
        <v>421</v>
      </c>
      <c r="BD56" s="31" t="s">
        <v>421</v>
      </c>
      <c r="BE56" s="31" t="s">
        <v>421</v>
      </c>
      <c r="BF56" s="31" t="s">
        <v>421</v>
      </c>
      <c r="BG56" s="31" t="s">
        <v>421</v>
      </c>
      <c r="BH56" s="31" t="s">
        <v>421</v>
      </c>
      <c r="BI56" s="31" t="s">
        <v>421</v>
      </c>
      <c r="BJ56" s="31" t="s">
        <v>421</v>
      </c>
      <c r="BK56" s="31" t="s">
        <v>421</v>
      </c>
      <c r="BL56" s="31" t="s">
        <v>421</v>
      </c>
      <c r="BM56" s="31" t="s">
        <v>421</v>
      </c>
      <c r="BN56" s="31" t="s">
        <v>421</v>
      </c>
      <c r="BO56" s="31" t="s">
        <v>421</v>
      </c>
      <c r="BP56" s="31" t="s">
        <v>421</v>
      </c>
      <c r="BQ56" s="31" t="s">
        <v>421</v>
      </c>
      <c r="BR56" s="31" t="s">
        <v>421</v>
      </c>
      <c r="BS56" s="31" t="s">
        <v>421</v>
      </c>
      <c r="BT56" s="31" t="s">
        <v>421</v>
      </c>
      <c r="BU56" s="31" t="s">
        <v>421</v>
      </c>
      <c r="BV56" s="31" t="s">
        <v>421</v>
      </c>
      <c r="BW56" s="31" t="s">
        <v>421</v>
      </c>
      <c r="BX56" s="31" t="s">
        <v>421</v>
      </c>
      <c r="BY56" s="31" t="s">
        <v>421</v>
      </c>
      <c r="BZ56" s="31" t="s">
        <v>421</v>
      </c>
      <c r="CA56" s="31" t="s">
        <v>421</v>
      </c>
      <c r="CB56" s="31" t="s">
        <v>421</v>
      </c>
      <c r="CC56" s="31" t="s">
        <v>421</v>
      </c>
      <c r="CD56" s="31" t="s">
        <v>421</v>
      </c>
      <c r="CE56" s="31" t="s">
        <v>421</v>
      </c>
      <c r="CF56" s="31" t="s">
        <v>421</v>
      </c>
      <c r="CG56" s="31" t="s">
        <v>421</v>
      </c>
      <c r="CH56" s="31" t="s">
        <v>421</v>
      </c>
      <c r="CI56" s="31" t="s">
        <v>421</v>
      </c>
      <c r="CJ56" s="31" t="s">
        <v>421</v>
      </c>
      <c r="CK56" s="31" t="s">
        <v>421</v>
      </c>
      <c r="CL56" s="31" t="s">
        <v>421</v>
      </c>
      <c r="CM56" s="31" t="s">
        <v>421</v>
      </c>
      <c r="CN56" s="31" t="s">
        <v>421</v>
      </c>
      <c r="CO56" s="31" t="s">
        <v>421</v>
      </c>
      <c r="CP56" s="31" t="s">
        <v>421</v>
      </c>
      <c r="CQ56" s="31" t="s">
        <v>421</v>
      </c>
      <c r="CX56" s="30" t="s">
        <v>386</v>
      </c>
      <c r="CY56" s="31">
        <v>3</v>
      </c>
      <c r="CZ56" s="31">
        <v>2</v>
      </c>
      <c r="DA56" s="31">
        <v>2</v>
      </c>
      <c r="DB56" s="31">
        <v>5</v>
      </c>
      <c r="DC56" s="31">
        <v>7</v>
      </c>
      <c r="DD56" s="31">
        <v>5</v>
      </c>
      <c r="DE56" s="31">
        <v>7</v>
      </c>
      <c r="DF56" s="31">
        <v>2</v>
      </c>
      <c r="DG56" s="31">
        <v>2</v>
      </c>
      <c r="DH56" s="31">
        <v>3</v>
      </c>
      <c r="DI56" s="31">
        <v>5</v>
      </c>
      <c r="DJ56" s="31">
        <v>5</v>
      </c>
      <c r="DK56" s="31">
        <v>5</v>
      </c>
      <c r="DL56" s="31">
        <v>7</v>
      </c>
      <c r="DM56" s="31">
        <v>2</v>
      </c>
      <c r="DN56" s="31">
        <v>3</v>
      </c>
      <c r="DO56" s="31">
        <v>5</v>
      </c>
      <c r="DP56" s="31">
        <v>7</v>
      </c>
      <c r="DQ56" s="31">
        <v>7</v>
      </c>
      <c r="DR56" s="31">
        <v>2</v>
      </c>
      <c r="DS56" s="31">
        <v>2</v>
      </c>
      <c r="DT56" s="31">
        <v>2</v>
      </c>
      <c r="DU56" s="31">
        <v>2</v>
      </c>
      <c r="DV56" s="31">
        <v>7</v>
      </c>
      <c r="DW56" s="31">
        <v>2</v>
      </c>
      <c r="DX56" s="31">
        <v>7</v>
      </c>
      <c r="DY56" s="31">
        <v>4</v>
      </c>
      <c r="DZ56" s="31">
        <v>5</v>
      </c>
      <c r="EA56" s="31">
        <v>5</v>
      </c>
      <c r="EB56" s="31">
        <v>5</v>
      </c>
      <c r="EC56" s="31">
        <v>5</v>
      </c>
      <c r="ED56" s="31">
        <v>4</v>
      </c>
      <c r="EE56" s="31">
        <v>7</v>
      </c>
      <c r="EF56" s="31">
        <v>7</v>
      </c>
      <c r="EG56" s="31">
        <v>3</v>
      </c>
      <c r="EH56" s="31">
        <v>5</v>
      </c>
      <c r="EI56" s="31">
        <v>5</v>
      </c>
      <c r="EJ56" s="31">
        <v>5</v>
      </c>
      <c r="EK56" s="31">
        <v>7</v>
      </c>
      <c r="EL56" s="31">
        <v>7</v>
      </c>
      <c r="EM56" s="31">
        <v>5</v>
      </c>
      <c r="EN56" s="31">
        <v>5</v>
      </c>
      <c r="EO56" s="31">
        <v>7</v>
      </c>
      <c r="EP56" s="31">
        <v>7</v>
      </c>
      <c r="EQ56" s="31">
        <v>7</v>
      </c>
      <c r="ER56" s="31">
        <v>3</v>
      </c>
      <c r="ES56" s="31">
        <v>5</v>
      </c>
      <c r="ET56" s="31">
        <v>5</v>
      </c>
      <c r="EU56" s="31">
        <v>7</v>
      </c>
      <c r="EV56" s="31">
        <v>7</v>
      </c>
      <c r="EW56" s="31">
        <v>5</v>
      </c>
      <c r="EX56" s="31">
        <v>7</v>
      </c>
      <c r="EY56" s="31">
        <v>7</v>
      </c>
      <c r="EZ56" s="31">
        <v>2</v>
      </c>
      <c r="FA56" s="31">
        <v>4</v>
      </c>
      <c r="FB56" s="31">
        <v>7</v>
      </c>
      <c r="FC56" s="31">
        <v>2</v>
      </c>
      <c r="FD56" s="31">
        <v>5</v>
      </c>
      <c r="FE56" s="31">
        <v>5</v>
      </c>
      <c r="FF56" s="31">
        <v>4</v>
      </c>
      <c r="FG56" s="31">
        <v>7</v>
      </c>
      <c r="FH56" s="31">
        <v>7</v>
      </c>
      <c r="FI56" s="31">
        <v>5</v>
      </c>
      <c r="FJ56" s="31">
        <v>7</v>
      </c>
      <c r="FK56" s="31">
        <v>5</v>
      </c>
      <c r="FL56" s="31">
        <v>7</v>
      </c>
      <c r="FM56" s="31">
        <v>7</v>
      </c>
      <c r="FN56" s="31">
        <v>5</v>
      </c>
      <c r="FO56" s="31">
        <v>4</v>
      </c>
      <c r="FP56" s="31">
        <v>4</v>
      </c>
      <c r="FQ56" s="31">
        <v>4</v>
      </c>
      <c r="FR56" s="31">
        <v>3</v>
      </c>
      <c r="FS56" s="31">
        <v>3</v>
      </c>
      <c r="FT56" s="31">
        <v>3</v>
      </c>
      <c r="FU56" s="31">
        <v>3</v>
      </c>
      <c r="FV56" s="31">
        <v>7</v>
      </c>
      <c r="FW56" s="31">
        <v>5</v>
      </c>
      <c r="FX56" s="31">
        <v>5</v>
      </c>
      <c r="FY56" s="31">
        <v>7</v>
      </c>
      <c r="FZ56" s="31">
        <v>4</v>
      </c>
      <c r="GA56" s="31">
        <v>2</v>
      </c>
      <c r="GB56" s="31">
        <v>7</v>
      </c>
      <c r="GC56" s="31">
        <v>7</v>
      </c>
      <c r="GD56" s="31">
        <v>7</v>
      </c>
      <c r="GE56" s="31">
        <v>5</v>
      </c>
      <c r="GF56" s="31">
        <v>5</v>
      </c>
      <c r="GG56" s="31">
        <v>5</v>
      </c>
      <c r="GH56" s="31">
        <v>5</v>
      </c>
      <c r="GI56" s="31">
        <v>3</v>
      </c>
      <c r="GJ56" s="31">
        <v>2</v>
      </c>
      <c r="GK56" s="31">
        <v>4</v>
      </c>
      <c r="GL56" s="31">
        <v>7</v>
      </c>
      <c r="GM56" s="31">
        <v>5</v>
      </c>
      <c r="GN56" s="31">
        <v>5</v>
      </c>
      <c r="GO56" s="31">
        <v>15100</v>
      </c>
      <c r="HA56" s="30" t="s">
        <v>386</v>
      </c>
      <c r="HB56" s="31">
        <v>3</v>
      </c>
      <c r="HC56" s="31">
        <v>2</v>
      </c>
      <c r="HD56" s="31">
        <v>2</v>
      </c>
      <c r="HE56" s="31">
        <v>5</v>
      </c>
      <c r="HF56" s="31">
        <v>7</v>
      </c>
      <c r="HG56" s="31">
        <v>5</v>
      </c>
      <c r="HH56" s="31">
        <v>7</v>
      </c>
      <c r="HI56" s="31">
        <v>2</v>
      </c>
      <c r="HJ56" s="31">
        <v>2</v>
      </c>
      <c r="HK56" s="31">
        <v>3</v>
      </c>
      <c r="HL56" s="31">
        <v>5</v>
      </c>
      <c r="HM56" s="31">
        <v>5</v>
      </c>
      <c r="HN56" s="31">
        <v>5</v>
      </c>
      <c r="HO56" s="31">
        <v>7</v>
      </c>
      <c r="HP56" s="31">
        <v>2</v>
      </c>
      <c r="HQ56" s="31">
        <v>3</v>
      </c>
      <c r="HR56" s="31">
        <v>5</v>
      </c>
      <c r="HS56" s="31">
        <v>7</v>
      </c>
      <c r="HT56" s="31">
        <v>7</v>
      </c>
      <c r="HU56" s="31">
        <v>2</v>
      </c>
      <c r="HV56" s="31">
        <v>2</v>
      </c>
      <c r="HW56" s="31">
        <v>2</v>
      </c>
      <c r="HX56" s="31">
        <v>2</v>
      </c>
      <c r="HY56" s="31">
        <v>7</v>
      </c>
      <c r="HZ56" s="31">
        <v>2</v>
      </c>
      <c r="IA56" s="31">
        <v>7</v>
      </c>
      <c r="IB56" s="31">
        <v>4</v>
      </c>
      <c r="IC56" s="31">
        <v>5</v>
      </c>
      <c r="ID56" s="31">
        <v>5</v>
      </c>
      <c r="IE56" s="31">
        <v>5</v>
      </c>
      <c r="IF56" s="31">
        <v>5</v>
      </c>
      <c r="IG56" s="31">
        <v>4</v>
      </c>
      <c r="IH56" s="31">
        <v>7</v>
      </c>
      <c r="II56" s="31">
        <v>7</v>
      </c>
      <c r="IJ56" s="31">
        <v>3</v>
      </c>
      <c r="IK56" s="31">
        <v>5</v>
      </c>
      <c r="IL56" s="31">
        <v>5</v>
      </c>
      <c r="IM56" s="31">
        <v>5</v>
      </c>
      <c r="IN56" s="31">
        <v>7</v>
      </c>
      <c r="IO56" s="31">
        <v>7</v>
      </c>
      <c r="IP56" s="31">
        <v>5</v>
      </c>
      <c r="IQ56" s="31">
        <v>5</v>
      </c>
      <c r="IR56" s="31">
        <v>7</v>
      </c>
      <c r="IS56" s="31">
        <v>7</v>
      </c>
      <c r="IT56" s="31">
        <v>7</v>
      </c>
      <c r="IU56" s="31">
        <v>3</v>
      </c>
      <c r="IV56" s="31">
        <v>5</v>
      </c>
      <c r="IW56" s="31">
        <v>5</v>
      </c>
      <c r="IX56" s="31">
        <v>7</v>
      </c>
      <c r="IY56" s="31">
        <v>7</v>
      </c>
      <c r="IZ56" s="31">
        <v>5</v>
      </c>
      <c r="JA56" s="31">
        <v>7</v>
      </c>
      <c r="JB56" s="31">
        <v>7</v>
      </c>
      <c r="JC56" s="31">
        <v>2</v>
      </c>
      <c r="JD56" s="31">
        <v>4</v>
      </c>
      <c r="JE56" s="31">
        <v>7</v>
      </c>
      <c r="JF56" s="31">
        <v>2</v>
      </c>
      <c r="JG56" s="31">
        <v>5</v>
      </c>
      <c r="JH56" s="31">
        <v>5</v>
      </c>
      <c r="JI56" s="31">
        <v>4</v>
      </c>
      <c r="JJ56" s="31">
        <v>7</v>
      </c>
      <c r="JK56" s="31">
        <v>7</v>
      </c>
      <c r="JL56" s="31">
        <v>5</v>
      </c>
      <c r="JM56" s="31">
        <v>7</v>
      </c>
      <c r="JN56" s="31">
        <v>5</v>
      </c>
      <c r="JO56" s="31">
        <v>7</v>
      </c>
      <c r="JP56" s="31">
        <v>7</v>
      </c>
      <c r="JQ56" s="31">
        <v>5</v>
      </c>
      <c r="JR56" s="31">
        <v>4</v>
      </c>
      <c r="JS56" s="31">
        <v>4</v>
      </c>
      <c r="JT56" s="31">
        <v>4</v>
      </c>
      <c r="JU56" s="31">
        <v>3</v>
      </c>
      <c r="JV56" s="31">
        <v>3</v>
      </c>
      <c r="JW56" s="31">
        <v>3</v>
      </c>
      <c r="JX56" s="31">
        <v>3</v>
      </c>
      <c r="JY56" s="31">
        <v>7</v>
      </c>
      <c r="JZ56" s="31">
        <v>5</v>
      </c>
      <c r="KA56" s="31">
        <v>5</v>
      </c>
      <c r="KB56" s="31">
        <v>7</v>
      </c>
      <c r="KC56" s="31">
        <v>4</v>
      </c>
      <c r="KD56" s="31">
        <v>2</v>
      </c>
      <c r="KE56" s="31">
        <v>7</v>
      </c>
      <c r="KF56" s="31">
        <v>7</v>
      </c>
      <c r="KG56" s="31">
        <v>7</v>
      </c>
      <c r="KH56" s="31">
        <v>5</v>
      </c>
      <c r="KI56" s="31">
        <v>5</v>
      </c>
      <c r="KJ56" s="31">
        <v>5</v>
      </c>
      <c r="KK56" s="31">
        <v>5</v>
      </c>
      <c r="KL56" s="31">
        <v>3</v>
      </c>
      <c r="KM56" s="31">
        <v>2</v>
      </c>
      <c r="KN56" s="31">
        <v>4</v>
      </c>
      <c r="KO56" s="31">
        <v>7</v>
      </c>
      <c r="KP56" s="31">
        <v>5</v>
      </c>
      <c r="KQ56" s="31">
        <v>5</v>
      </c>
      <c r="KR56" s="31">
        <v>15100</v>
      </c>
    </row>
    <row r="57" spans="1:304" ht="15" thickBot="1" x14ac:dyDescent="0.35">
      <c r="A57" s="30" t="s">
        <v>431</v>
      </c>
      <c r="B57" s="31" t="s">
        <v>421</v>
      </c>
      <c r="C57" s="31" t="s">
        <v>421</v>
      </c>
      <c r="D57" s="31" t="s">
        <v>421</v>
      </c>
      <c r="E57" s="31" t="s">
        <v>421</v>
      </c>
      <c r="F57" s="31" t="s">
        <v>421</v>
      </c>
      <c r="G57" s="31" t="s">
        <v>421</v>
      </c>
      <c r="H57" s="31" t="s">
        <v>421</v>
      </c>
      <c r="I57" s="31" t="s">
        <v>421</v>
      </c>
      <c r="J57" s="31" t="s">
        <v>421</v>
      </c>
      <c r="K57" s="31" t="s">
        <v>421</v>
      </c>
      <c r="L57" s="31" t="s">
        <v>421</v>
      </c>
      <c r="M57" s="31" t="s">
        <v>421</v>
      </c>
      <c r="N57" s="31" t="s">
        <v>421</v>
      </c>
      <c r="O57" s="31" t="s">
        <v>421</v>
      </c>
      <c r="P57" s="31" t="s">
        <v>421</v>
      </c>
      <c r="Q57" s="31" t="s">
        <v>421</v>
      </c>
      <c r="R57" s="31" t="s">
        <v>421</v>
      </c>
      <c r="S57" s="31" t="s">
        <v>421</v>
      </c>
      <c r="T57" s="31" t="s">
        <v>421</v>
      </c>
      <c r="U57" s="31" t="s">
        <v>421</v>
      </c>
      <c r="V57" s="31" t="s">
        <v>421</v>
      </c>
      <c r="W57" s="31" t="s">
        <v>421</v>
      </c>
      <c r="X57" s="31" t="s">
        <v>421</v>
      </c>
      <c r="Y57" s="31" t="s">
        <v>421</v>
      </c>
      <c r="Z57" s="31" t="s">
        <v>421</v>
      </c>
      <c r="AA57" s="31" t="s">
        <v>421</v>
      </c>
      <c r="AB57" s="31" t="s">
        <v>421</v>
      </c>
      <c r="AC57" s="31" t="s">
        <v>421</v>
      </c>
      <c r="AD57" s="31" t="s">
        <v>421</v>
      </c>
      <c r="AE57" s="31" t="s">
        <v>421</v>
      </c>
      <c r="AF57" s="31" t="s">
        <v>421</v>
      </c>
      <c r="AG57" s="31" t="s">
        <v>421</v>
      </c>
      <c r="AH57" s="31" t="s">
        <v>421</v>
      </c>
      <c r="AI57" s="31" t="s">
        <v>421</v>
      </c>
      <c r="AJ57" s="31" t="s">
        <v>421</v>
      </c>
      <c r="AK57" s="31" t="s">
        <v>421</v>
      </c>
      <c r="AL57" s="31" t="s">
        <v>421</v>
      </c>
      <c r="AM57" s="31" t="s">
        <v>421</v>
      </c>
      <c r="AN57" s="31" t="s">
        <v>421</v>
      </c>
      <c r="AO57" s="31" t="s">
        <v>421</v>
      </c>
      <c r="AP57" s="31" t="s">
        <v>421</v>
      </c>
      <c r="AQ57" s="31" t="s">
        <v>421</v>
      </c>
      <c r="AR57" s="31" t="s">
        <v>421</v>
      </c>
      <c r="AS57" s="31" t="s">
        <v>421</v>
      </c>
      <c r="AT57" s="31" t="s">
        <v>421</v>
      </c>
      <c r="AU57" s="31" t="s">
        <v>421</v>
      </c>
      <c r="AV57" s="31" t="s">
        <v>421</v>
      </c>
      <c r="AW57" s="31" t="s">
        <v>421</v>
      </c>
      <c r="AX57" s="31" t="s">
        <v>421</v>
      </c>
      <c r="AY57" s="31" t="s">
        <v>421</v>
      </c>
      <c r="AZ57" s="31" t="s">
        <v>421</v>
      </c>
      <c r="BA57" s="31" t="s">
        <v>421</v>
      </c>
      <c r="BB57" s="31" t="s">
        <v>421</v>
      </c>
      <c r="BC57" s="31" t="s">
        <v>421</v>
      </c>
      <c r="BD57" s="31" t="s">
        <v>421</v>
      </c>
      <c r="BE57" s="31" t="s">
        <v>421</v>
      </c>
      <c r="BF57" s="31" t="s">
        <v>421</v>
      </c>
      <c r="BG57" s="31" t="s">
        <v>421</v>
      </c>
      <c r="BH57" s="31" t="s">
        <v>421</v>
      </c>
      <c r="BI57" s="31" t="s">
        <v>421</v>
      </c>
      <c r="BJ57" s="31" t="s">
        <v>421</v>
      </c>
      <c r="BK57" s="31" t="s">
        <v>421</v>
      </c>
      <c r="BL57" s="31" t="s">
        <v>421</v>
      </c>
      <c r="BM57" s="31" t="s">
        <v>421</v>
      </c>
      <c r="BN57" s="31" t="s">
        <v>421</v>
      </c>
      <c r="BO57" s="31" t="s">
        <v>421</v>
      </c>
      <c r="BP57" s="31" t="s">
        <v>421</v>
      </c>
      <c r="BQ57" s="31" t="s">
        <v>421</v>
      </c>
      <c r="BR57" s="31" t="s">
        <v>421</v>
      </c>
      <c r="BS57" s="31" t="s">
        <v>421</v>
      </c>
      <c r="BT57" s="31" t="s">
        <v>421</v>
      </c>
      <c r="BU57" s="31" t="s">
        <v>421</v>
      </c>
      <c r="BV57" s="31" t="s">
        <v>421</v>
      </c>
      <c r="BW57" s="31" t="s">
        <v>421</v>
      </c>
      <c r="BX57" s="31" t="s">
        <v>421</v>
      </c>
      <c r="BY57" s="31" t="s">
        <v>421</v>
      </c>
      <c r="BZ57" s="31" t="s">
        <v>421</v>
      </c>
      <c r="CA57" s="31" t="s">
        <v>421</v>
      </c>
      <c r="CB57" s="31" t="s">
        <v>421</v>
      </c>
      <c r="CC57" s="31" t="s">
        <v>421</v>
      </c>
      <c r="CD57" s="31" t="s">
        <v>421</v>
      </c>
      <c r="CE57" s="31" t="s">
        <v>421</v>
      </c>
      <c r="CF57" s="31" t="s">
        <v>421</v>
      </c>
      <c r="CG57" s="31" t="s">
        <v>421</v>
      </c>
      <c r="CH57" s="31" t="s">
        <v>421</v>
      </c>
      <c r="CI57" s="31" t="s">
        <v>421</v>
      </c>
      <c r="CJ57" s="31" t="s">
        <v>421</v>
      </c>
      <c r="CK57" s="31" t="s">
        <v>421</v>
      </c>
      <c r="CL57" s="31" t="s">
        <v>421</v>
      </c>
      <c r="CM57" s="31" t="s">
        <v>421</v>
      </c>
      <c r="CN57" s="31" t="s">
        <v>421</v>
      </c>
      <c r="CO57" s="31" t="s">
        <v>421</v>
      </c>
      <c r="CP57" s="31" t="s">
        <v>421</v>
      </c>
      <c r="CQ57" s="31" t="s">
        <v>421</v>
      </c>
      <c r="CX57" s="30" t="s">
        <v>387</v>
      </c>
      <c r="CY57" s="31">
        <v>2</v>
      </c>
      <c r="CZ57" s="31">
        <v>2</v>
      </c>
      <c r="DA57" s="31">
        <v>2</v>
      </c>
      <c r="DB57" s="31">
        <v>7</v>
      </c>
      <c r="DC57" s="31">
        <v>7</v>
      </c>
      <c r="DD57" s="31">
        <v>2</v>
      </c>
      <c r="DE57" s="31">
        <v>7</v>
      </c>
      <c r="DF57" s="31">
        <v>3</v>
      </c>
      <c r="DG57" s="31">
        <v>2</v>
      </c>
      <c r="DH57" s="31">
        <v>7</v>
      </c>
      <c r="DI57" s="31">
        <v>7</v>
      </c>
      <c r="DJ57" s="31">
        <v>4</v>
      </c>
      <c r="DK57" s="31">
        <v>4</v>
      </c>
      <c r="DL57" s="31">
        <v>7</v>
      </c>
      <c r="DM57" s="31">
        <v>6</v>
      </c>
      <c r="DN57" s="31">
        <v>6</v>
      </c>
      <c r="DO57" s="31">
        <v>5</v>
      </c>
      <c r="DP57" s="31">
        <v>3</v>
      </c>
      <c r="DQ57" s="31">
        <v>3</v>
      </c>
      <c r="DR57" s="31">
        <v>2</v>
      </c>
      <c r="DS57" s="31">
        <v>2</v>
      </c>
      <c r="DT57" s="31">
        <v>2</v>
      </c>
      <c r="DU57" s="31">
        <v>2</v>
      </c>
      <c r="DV57" s="31">
        <v>2</v>
      </c>
      <c r="DW57" s="31">
        <v>3</v>
      </c>
      <c r="DX57" s="31">
        <v>7</v>
      </c>
      <c r="DY57" s="31">
        <v>3</v>
      </c>
      <c r="DZ57" s="31">
        <v>7</v>
      </c>
      <c r="EA57" s="31">
        <v>7</v>
      </c>
      <c r="EB57" s="31">
        <v>7</v>
      </c>
      <c r="EC57" s="31">
        <v>7</v>
      </c>
      <c r="ED57" s="31">
        <v>3</v>
      </c>
      <c r="EE57" s="31">
        <v>7</v>
      </c>
      <c r="EF57" s="31">
        <v>7</v>
      </c>
      <c r="EG57" s="31">
        <v>2</v>
      </c>
      <c r="EH57" s="31">
        <v>7</v>
      </c>
      <c r="EI57" s="31">
        <v>4</v>
      </c>
      <c r="EJ57" s="31">
        <v>4</v>
      </c>
      <c r="EK57" s="31">
        <v>3</v>
      </c>
      <c r="EL57" s="31">
        <v>7</v>
      </c>
      <c r="EM57" s="31">
        <v>4</v>
      </c>
      <c r="EN57" s="31">
        <v>7</v>
      </c>
      <c r="EO57" s="31">
        <v>7</v>
      </c>
      <c r="EP57" s="31">
        <v>7</v>
      </c>
      <c r="EQ57" s="31">
        <v>2</v>
      </c>
      <c r="ER57" s="31">
        <v>7</v>
      </c>
      <c r="ES57" s="31">
        <v>3</v>
      </c>
      <c r="ET57" s="31">
        <v>4</v>
      </c>
      <c r="EU57" s="31">
        <v>7</v>
      </c>
      <c r="EV57" s="31">
        <v>3</v>
      </c>
      <c r="EW57" s="31">
        <v>7</v>
      </c>
      <c r="EX57" s="31">
        <v>3</v>
      </c>
      <c r="EY57" s="31">
        <v>7</v>
      </c>
      <c r="EZ57" s="31">
        <v>3</v>
      </c>
      <c r="FA57" s="31">
        <v>7</v>
      </c>
      <c r="FB57" s="31">
        <v>4</v>
      </c>
      <c r="FC57" s="31">
        <v>3</v>
      </c>
      <c r="FD57" s="31">
        <v>4</v>
      </c>
      <c r="FE57" s="31">
        <v>3</v>
      </c>
      <c r="FF57" s="31">
        <v>3</v>
      </c>
      <c r="FG57" s="31">
        <v>7</v>
      </c>
      <c r="FH57" s="31">
        <v>7</v>
      </c>
      <c r="FI57" s="31">
        <v>3</v>
      </c>
      <c r="FJ57" s="31">
        <v>2</v>
      </c>
      <c r="FK57" s="31">
        <v>2</v>
      </c>
      <c r="FL57" s="31">
        <v>3</v>
      </c>
      <c r="FM57" s="31">
        <v>7</v>
      </c>
      <c r="FN57" s="31">
        <v>3</v>
      </c>
      <c r="FO57" s="31">
        <v>7</v>
      </c>
      <c r="FP57" s="31">
        <v>7</v>
      </c>
      <c r="FQ57" s="31">
        <v>7</v>
      </c>
      <c r="FR57" s="31">
        <v>7</v>
      </c>
      <c r="FS57" s="31">
        <v>3</v>
      </c>
      <c r="FT57" s="31">
        <v>3</v>
      </c>
      <c r="FU57" s="31">
        <v>7</v>
      </c>
      <c r="FV57" s="31">
        <v>7</v>
      </c>
      <c r="FW57" s="31">
        <v>7</v>
      </c>
      <c r="FX57" s="31">
        <v>7</v>
      </c>
      <c r="FY57" s="31">
        <v>7</v>
      </c>
      <c r="FZ57" s="31">
        <v>2</v>
      </c>
      <c r="GA57" s="31">
        <v>2</v>
      </c>
      <c r="GB57" s="31">
        <v>7</v>
      </c>
      <c r="GC57" s="31">
        <v>3</v>
      </c>
      <c r="GD57" s="31">
        <v>2</v>
      </c>
      <c r="GE57" s="31">
        <v>7</v>
      </c>
      <c r="GF57" s="31">
        <v>2</v>
      </c>
      <c r="GG57" s="31">
        <v>7</v>
      </c>
      <c r="GH57" s="31">
        <v>3</v>
      </c>
      <c r="GI57" s="31">
        <v>2</v>
      </c>
      <c r="GJ57" s="31">
        <v>3</v>
      </c>
      <c r="GK57" s="31">
        <v>7</v>
      </c>
      <c r="GL57" s="31">
        <v>7</v>
      </c>
      <c r="GM57" s="31">
        <v>6</v>
      </c>
      <c r="GN57" s="31">
        <v>3</v>
      </c>
      <c r="GO57" s="31">
        <v>15600</v>
      </c>
      <c r="HA57" s="30" t="s">
        <v>387</v>
      </c>
      <c r="HB57" s="31">
        <v>2</v>
      </c>
      <c r="HC57" s="31">
        <v>2</v>
      </c>
      <c r="HD57" s="31">
        <v>2</v>
      </c>
      <c r="HE57" s="31">
        <v>7</v>
      </c>
      <c r="HF57" s="31">
        <v>7</v>
      </c>
      <c r="HG57" s="31">
        <v>2</v>
      </c>
      <c r="HH57" s="31">
        <v>7</v>
      </c>
      <c r="HI57" s="31">
        <v>3</v>
      </c>
      <c r="HJ57" s="31">
        <v>2</v>
      </c>
      <c r="HK57" s="31">
        <v>7</v>
      </c>
      <c r="HL57" s="31">
        <v>7</v>
      </c>
      <c r="HM57" s="31">
        <v>4</v>
      </c>
      <c r="HN57" s="31">
        <v>4</v>
      </c>
      <c r="HO57" s="31">
        <v>7</v>
      </c>
      <c r="HP57" s="31">
        <v>6</v>
      </c>
      <c r="HQ57" s="31">
        <v>6</v>
      </c>
      <c r="HR57" s="31">
        <v>5</v>
      </c>
      <c r="HS57" s="31">
        <v>3</v>
      </c>
      <c r="HT57" s="31">
        <v>3</v>
      </c>
      <c r="HU57" s="31">
        <v>2</v>
      </c>
      <c r="HV57" s="31">
        <v>2</v>
      </c>
      <c r="HW57" s="31">
        <v>2</v>
      </c>
      <c r="HX57" s="31">
        <v>2</v>
      </c>
      <c r="HY57" s="31">
        <v>2</v>
      </c>
      <c r="HZ57" s="31">
        <v>3</v>
      </c>
      <c r="IA57" s="31">
        <v>7</v>
      </c>
      <c r="IB57" s="31">
        <v>3</v>
      </c>
      <c r="IC57" s="31">
        <v>7</v>
      </c>
      <c r="ID57" s="31">
        <v>7</v>
      </c>
      <c r="IE57" s="31">
        <v>7</v>
      </c>
      <c r="IF57" s="31">
        <v>7</v>
      </c>
      <c r="IG57" s="31">
        <v>3</v>
      </c>
      <c r="IH57" s="31">
        <v>7</v>
      </c>
      <c r="II57" s="31">
        <v>7</v>
      </c>
      <c r="IJ57" s="31">
        <v>2</v>
      </c>
      <c r="IK57" s="31">
        <v>7</v>
      </c>
      <c r="IL57" s="31">
        <v>4</v>
      </c>
      <c r="IM57" s="31">
        <v>4</v>
      </c>
      <c r="IN57" s="31">
        <v>3</v>
      </c>
      <c r="IO57" s="31">
        <v>7</v>
      </c>
      <c r="IP57" s="31">
        <v>4</v>
      </c>
      <c r="IQ57" s="31">
        <v>7</v>
      </c>
      <c r="IR57" s="31">
        <v>7</v>
      </c>
      <c r="IS57" s="31">
        <v>7</v>
      </c>
      <c r="IT57" s="31">
        <v>2</v>
      </c>
      <c r="IU57" s="31">
        <v>7</v>
      </c>
      <c r="IV57" s="31">
        <v>3</v>
      </c>
      <c r="IW57" s="31">
        <v>4</v>
      </c>
      <c r="IX57" s="31">
        <v>7</v>
      </c>
      <c r="IY57" s="31">
        <v>3</v>
      </c>
      <c r="IZ57" s="31">
        <v>7</v>
      </c>
      <c r="JA57" s="31">
        <v>3</v>
      </c>
      <c r="JB57" s="31">
        <v>7</v>
      </c>
      <c r="JC57" s="31">
        <v>3</v>
      </c>
      <c r="JD57" s="31">
        <v>7</v>
      </c>
      <c r="JE57" s="31">
        <v>4</v>
      </c>
      <c r="JF57" s="31">
        <v>3</v>
      </c>
      <c r="JG57" s="31">
        <v>4</v>
      </c>
      <c r="JH57" s="31">
        <v>3</v>
      </c>
      <c r="JI57" s="31">
        <v>3</v>
      </c>
      <c r="JJ57" s="31">
        <v>7</v>
      </c>
      <c r="JK57" s="31">
        <v>7</v>
      </c>
      <c r="JL57" s="31">
        <v>3</v>
      </c>
      <c r="JM57" s="31">
        <v>2</v>
      </c>
      <c r="JN57" s="31">
        <v>2</v>
      </c>
      <c r="JO57" s="31">
        <v>3</v>
      </c>
      <c r="JP57" s="31">
        <v>7</v>
      </c>
      <c r="JQ57" s="31">
        <v>3</v>
      </c>
      <c r="JR57" s="31">
        <v>7</v>
      </c>
      <c r="JS57" s="31">
        <v>7</v>
      </c>
      <c r="JT57" s="31">
        <v>7</v>
      </c>
      <c r="JU57" s="31">
        <v>7</v>
      </c>
      <c r="JV57" s="31">
        <v>3</v>
      </c>
      <c r="JW57" s="31">
        <v>3</v>
      </c>
      <c r="JX57" s="31">
        <v>7</v>
      </c>
      <c r="JY57" s="31">
        <v>7</v>
      </c>
      <c r="JZ57" s="31">
        <v>7</v>
      </c>
      <c r="KA57" s="31">
        <v>7</v>
      </c>
      <c r="KB57" s="31">
        <v>7</v>
      </c>
      <c r="KC57" s="31">
        <v>2</v>
      </c>
      <c r="KD57" s="31">
        <v>2</v>
      </c>
      <c r="KE57" s="31">
        <v>7</v>
      </c>
      <c r="KF57" s="31">
        <v>3</v>
      </c>
      <c r="KG57" s="31">
        <v>2</v>
      </c>
      <c r="KH57" s="31">
        <v>7</v>
      </c>
      <c r="KI57" s="31">
        <v>2</v>
      </c>
      <c r="KJ57" s="31">
        <v>7</v>
      </c>
      <c r="KK57" s="31">
        <v>3</v>
      </c>
      <c r="KL57" s="31">
        <v>2</v>
      </c>
      <c r="KM57" s="31">
        <v>3</v>
      </c>
      <c r="KN57" s="31">
        <v>7</v>
      </c>
      <c r="KO57" s="31">
        <v>7</v>
      </c>
      <c r="KP57" s="31">
        <v>6</v>
      </c>
      <c r="KQ57" s="31">
        <v>3</v>
      </c>
      <c r="KR57" s="31">
        <v>15600</v>
      </c>
    </row>
    <row r="58" spans="1:304" ht="15" thickBot="1" x14ac:dyDescent="0.35">
      <c r="A58" s="30" t="s">
        <v>432</v>
      </c>
      <c r="B58" s="31" t="s">
        <v>421</v>
      </c>
      <c r="C58" s="31" t="s">
        <v>421</v>
      </c>
      <c r="D58" s="31" t="s">
        <v>421</v>
      </c>
      <c r="E58" s="31" t="s">
        <v>421</v>
      </c>
      <c r="F58" s="31" t="s">
        <v>421</v>
      </c>
      <c r="G58" s="31" t="s">
        <v>421</v>
      </c>
      <c r="H58" s="31" t="s">
        <v>421</v>
      </c>
      <c r="I58" s="31" t="s">
        <v>421</v>
      </c>
      <c r="J58" s="31" t="s">
        <v>421</v>
      </c>
      <c r="K58" s="31" t="s">
        <v>421</v>
      </c>
      <c r="L58" s="31" t="s">
        <v>421</v>
      </c>
      <c r="M58" s="31" t="s">
        <v>421</v>
      </c>
      <c r="N58" s="31" t="s">
        <v>421</v>
      </c>
      <c r="O58" s="31" t="s">
        <v>421</v>
      </c>
      <c r="P58" s="31" t="s">
        <v>421</v>
      </c>
      <c r="Q58" s="31" t="s">
        <v>421</v>
      </c>
      <c r="R58" s="31" t="s">
        <v>421</v>
      </c>
      <c r="S58" s="31" t="s">
        <v>421</v>
      </c>
      <c r="T58" s="31" t="s">
        <v>421</v>
      </c>
      <c r="U58" s="31" t="s">
        <v>421</v>
      </c>
      <c r="V58" s="31" t="s">
        <v>421</v>
      </c>
      <c r="W58" s="31" t="s">
        <v>421</v>
      </c>
      <c r="X58" s="31" t="s">
        <v>421</v>
      </c>
      <c r="Y58" s="31" t="s">
        <v>421</v>
      </c>
      <c r="Z58" s="31" t="s">
        <v>421</v>
      </c>
      <c r="AA58" s="31" t="s">
        <v>421</v>
      </c>
      <c r="AB58" s="31" t="s">
        <v>421</v>
      </c>
      <c r="AC58" s="31" t="s">
        <v>421</v>
      </c>
      <c r="AD58" s="31" t="s">
        <v>421</v>
      </c>
      <c r="AE58" s="31" t="s">
        <v>421</v>
      </c>
      <c r="AF58" s="31" t="s">
        <v>421</v>
      </c>
      <c r="AG58" s="31" t="s">
        <v>421</v>
      </c>
      <c r="AH58" s="31" t="s">
        <v>421</v>
      </c>
      <c r="AI58" s="31" t="s">
        <v>421</v>
      </c>
      <c r="AJ58" s="31" t="s">
        <v>421</v>
      </c>
      <c r="AK58" s="31" t="s">
        <v>421</v>
      </c>
      <c r="AL58" s="31" t="s">
        <v>421</v>
      </c>
      <c r="AM58" s="31" t="s">
        <v>421</v>
      </c>
      <c r="AN58" s="31" t="s">
        <v>421</v>
      </c>
      <c r="AO58" s="31" t="s">
        <v>421</v>
      </c>
      <c r="AP58" s="31" t="s">
        <v>421</v>
      </c>
      <c r="AQ58" s="31" t="s">
        <v>421</v>
      </c>
      <c r="AR58" s="31" t="s">
        <v>421</v>
      </c>
      <c r="AS58" s="31" t="s">
        <v>421</v>
      </c>
      <c r="AT58" s="31" t="s">
        <v>421</v>
      </c>
      <c r="AU58" s="31" t="s">
        <v>421</v>
      </c>
      <c r="AV58" s="31" t="s">
        <v>421</v>
      </c>
      <c r="AW58" s="31" t="s">
        <v>421</v>
      </c>
      <c r="AX58" s="31" t="s">
        <v>421</v>
      </c>
      <c r="AY58" s="31" t="s">
        <v>421</v>
      </c>
      <c r="AZ58" s="31" t="s">
        <v>421</v>
      </c>
      <c r="BA58" s="31" t="s">
        <v>421</v>
      </c>
      <c r="BB58" s="31" t="s">
        <v>421</v>
      </c>
      <c r="BC58" s="31" t="s">
        <v>421</v>
      </c>
      <c r="BD58" s="31" t="s">
        <v>421</v>
      </c>
      <c r="BE58" s="31" t="s">
        <v>421</v>
      </c>
      <c r="BF58" s="31" t="s">
        <v>421</v>
      </c>
      <c r="BG58" s="31" t="s">
        <v>421</v>
      </c>
      <c r="BH58" s="31" t="s">
        <v>421</v>
      </c>
      <c r="BI58" s="31" t="s">
        <v>421</v>
      </c>
      <c r="BJ58" s="31" t="s">
        <v>421</v>
      </c>
      <c r="BK58" s="31" t="s">
        <v>421</v>
      </c>
      <c r="BL58" s="31" t="s">
        <v>421</v>
      </c>
      <c r="BM58" s="31" t="s">
        <v>421</v>
      </c>
      <c r="BN58" s="31" t="s">
        <v>421</v>
      </c>
      <c r="BO58" s="31" t="s">
        <v>421</v>
      </c>
      <c r="BP58" s="31" t="s">
        <v>421</v>
      </c>
      <c r="BQ58" s="31" t="s">
        <v>421</v>
      </c>
      <c r="BR58" s="31" t="s">
        <v>421</v>
      </c>
      <c r="BS58" s="31" t="s">
        <v>421</v>
      </c>
      <c r="BT58" s="31" t="s">
        <v>421</v>
      </c>
      <c r="BU58" s="31" t="s">
        <v>421</v>
      </c>
      <c r="BV58" s="31" t="s">
        <v>421</v>
      </c>
      <c r="BW58" s="31" t="s">
        <v>421</v>
      </c>
      <c r="BX58" s="31" t="s">
        <v>421</v>
      </c>
      <c r="BY58" s="31" t="s">
        <v>421</v>
      </c>
      <c r="BZ58" s="31" t="s">
        <v>421</v>
      </c>
      <c r="CA58" s="31" t="s">
        <v>421</v>
      </c>
      <c r="CB58" s="31" t="s">
        <v>421</v>
      </c>
      <c r="CC58" s="31" t="s">
        <v>421</v>
      </c>
      <c r="CD58" s="31" t="s">
        <v>421</v>
      </c>
      <c r="CE58" s="31" t="s">
        <v>421</v>
      </c>
      <c r="CF58" s="31" t="s">
        <v>421</v>
      </c>
      <c r="CG58" s="31" t="s">
        <v>421</v>
      </c>
      <c r="CH58" s="31" t="s">
        <v>421</v>
      </c>
      <c r="CI58" s="31" t="s">
        <v>421</v>
      </c>
      <c r="CJ58" s="31" t="s">
        <v>421</v>
      </c>
      <c r="CK58" s="31" t="s">
        <v>421</v>
      </c>
      <c r="CL58" s="31" t="s">
        <v>421</v>
      </c>
      <c r="CM58" s="31" t="s">
        <v>421</v>
      </c>
      <c r="CN58" s="31" t="s">
        <v>421</v>
      </c>
      <c r="CO58" s="31" t="s">
        <v>421</v>
      </c>
      <c r="CP58" s="31" t="s">
        <v>421</v>
      </c>
      <c r="CQ58" s="31" t="s">
        <v>421</v>
      </c>
      <c r="CX58" s="30" t="s">
        <v>388</v>
      </c>
      <c r="CY58" s="31">
        <v>3</v>
      </c>
      <c r="CZ58" s="31">
        <v>2</v>
      </c>
      <c r="DA58" s="31">
        <v>2</v>
      </c>
      <c r="DB58" s="31">
        <v>5</v>
      </c>
      <c r="DC58" s="31">
        <v>7</v>
      </c>
      <c r="DD58" s="31">
        <v>3</v>
      </c>
      <c r="DE58" s="31">
        <v>7</v>
      </c>
      <c r="DF58" s="31">
        <v>2</v>
      </c>
      <c r="DG58" s="31">
        <v>2</v>
      </c>
      <c r="DH58" s="31">
        <v>3</v>
      </c>
      <c r="DI58" s="31">
        <v>5</v>
      </c>
      <c r="DJ58" s="31">
        <v>7</v>
      </c>
      <c r="DK58" s="31">
        <v>7</v>
      </c>
      <c r="DL58" s="31">
        <v>6</v>
      </c>
      <c r="DM58" s="31">
        <v>7</v>
      </c>
      <c r="DN58" s="31">
        <v>7</v>
      </c>
      <c r="DO58" s="31">
        <v>6</v>
      </c>
      <c r="DP58" s="31">
        <v>7</v>
      </c>
      <c r="DQ58" s="31">
        <v>3</v>
      </c>
      <c r="DR58" s="31">
        <v>2</v>
      </c>
      <c r="DS58" s="31">
        <v>2</v>
      </c>
      <c r="DT58" s="31">
        <v>2</v>
      </c>
      <c r="DU58" s="31">
        <v>2</v>
      </c>
      <c r="DV58" s="31">
        <v>2</v>
      </c>
      <c r="DW58" s="31">
        <v>2</v>
      </c>
      <c r="DX58" s="31">
        <v>7</v>
      </c>
      <c r="DY58" s="31">
        <v>7</v>
      </c>
      <c r="DZ58" s="31">
        <v>5</v>
      </c>
      <c r="EA58" s="31">
        <v>7</v>
      </c>
      <c r="EB58" s="31">
        <v>7</v>
      </c>
      <c r="EC58" s="31">
        <v>5</v>
      </c>
      <c r="ED58" s="31">
        <v>7</v>
      </c>
      <c r="EE58" s="31">
        <v>7</v>
      </c>
      <c r="EF58" s="31">
        <v>7</v>
      </c>
      <c r="EG58" s="31">
        <v>2</v>
      </c>
      <c r="EH58" s="31">
        <v>6</v>
      </c>
      <c r="EI58" s="31">
        <v>7</v>
      </c>
      <c r="EJ58" s="31">
        <v>7</v>
      </c>
      <c r="EK58" s="31">
        <v>6</v>
      </c>
      <c r="EL58" s="31">
        <v>7</v>
      </c>
      <c r="EM58" s="31">
        <v>7</v>
      </c>
      <c r="EN58" s="31">
        <v>7</v>
      </c>
      <c r="EO58" s="31">
        <v>7</v>
      </c>
      <c r="EP58" s="31">
        <v>4</v>
      </c>
      <c r="EQ58" s="31">
        <v>2</v>
      </c>
      <c r="ER58" s="31">
        <v>6</v>
      </c>
      <c r="ES58" s="31">
        <v>7</v>
      </c>
      <c r="ET58" s="31">
        <v>5</v>
      </c>
      <c r="EU58" s="31">
        <v>3</v>
      </c>
      <c r="EV58" s="31">
        <v>7</v>
      </c>
      <c r="EW58" s="31">
        <v>5</v>
      </c>
      <c r="EX58" s="31">
        <v>7</v>
      </c>
      <c r="EY58" s="31">
        <v>7</v>
      </c>
      <c r="EZ58" s="31">
        <v>3</v>
      </c>
      <c r="FA58" s="31">
        <v>7</v>
      </c>
      <c r="FB58" s="31">
        <v>2</v>
      </c>
      <c r="FC58" s="31">
        <v>2</v>
      </c>
      <c r="FD58" s="31">
        <v>7</v>
      </c>
      <c r="FE58" s="31">
        <v>7</v>
      </c>
      <c r="FF58" s="31">
        <v>2</v>
      </c>
      <c r="FG58" s="31">
        <v>2</v>
      </c>
      <c r="FH58" s="31">
        <v>7</v>
      </c>
      <c r="FI58" s="31">
        <v>6</v>
      </c>
      <c r="FJ58" s="31">
        <v>2</v>
      </c>
      <c r="FK58" s="31">
        <v>6</v>
      </c>
      <c r="FL58" s="31">
        <v>6</v>
      </c>
      <c r="FM58" s="31">
        <v>7</v>
      </c>
      <c r="FN58" s="31">
        <v>7</v>
      </c>
      <c r="FO58" s="31">
        <v>7</v>
      </c>
      <c r="FP58" s="31">
        <v>3</v>
      </c>
      <c r="FQ58" s="31">
        <v>7</v>
      </c>
      <c r="FR58" s="31">
        <v>5</v>
      </c>
      <c r="FS58" s="31">
        <v>6</v>
      </c>
      <c r="FT58" s="31">
        <v>5</v>
      </c>
      <c r="FU58" s="31">
        <v>6</v>
      </c>
      <c r="FV58" s="31">
        <v>7</v>
      </c>
      <c r="FW58" s="31">
        <v>7</v>
      </c>
      <c r="FX58" s="31">
        <v>7</v>
      </c>
      <c r="FY58" s="31">
        <v>5</v>
      </c>
      <c r="FZ58" s="31">
        <v>2</v>
      </c>
      <c r="GA58" s="31">
        <v>2</v>
      </c>
      <c r="GB58" s="31">
        <v>7</v>
      </c>
      <c r="GC58" s="31">
        <v>2</v>
      </c>
      <c r="GD58" s="31">
        <v>7</v>
      </c>
      <c r="GE58" s="31">
        <v>5</v>
      </c>
      <c r="GF58" s="31">
        <v>6</v>
      </c>
      <c r="GG58" s="31">
        <v>7</v>
      </c>
      <c r="GH58" s="31">
        <v>6</v>
      </c>
      <c r="GI58" s="31">
        <v>7</v>
      </c>
      <c r="GJ58" s="31">
        <v>3</v>
      </c>
      <c r="GK58" s="31">
        <v>6</v>
      </c>
      <c r="GL58" s="31">
        <v>7</v>
      </c>
      <c r="GM58" s="31">
        <v>7</v>
      </c>
      <c r="GN58" s="31">
        <v>3</v>
      </c>
      <c r="GO58" s="31">
        <v>31666</v>
      </c>
      <c r="HA58" s="30" t="s">
        <v>388</v>
      </c>
      <c r="HB58" s="31">
        <v>3</v>
      </c>
      <c r="HC58" s="31">
        <v>2</v>
      </c>
      <c r="HD58" s="31">
        <v>2</v>
      </c>
      <c r="HE58" s="31">
        <v>5</v>
      </c>
      <c r="HF58" s="31">
        <v>7</v>
      </c>
      <c r="HG58" s="31">
        <v>3</v>
      </c>
      <c r="HH58" s="31">
        <v>7</v>
      </c>
      <c r="HI58" s="31">
        <v>2</v>
      </c>
      <c r="HJ58" s="31">
        <v>2</v>
      </c>
      <c r="HK58" s="31">
        <v>3</v>
      </c>
      <c r="HL58" s="31">
        <v>5</v>
      </c>
      <c r="HM58" s="31">
        <v>7</v>
      </c>
      <c r="HN58" s="31">
        <v>7</v>
      </c>
      <c r="HO58" s="31">
        <v>6</v>
      </c>
      <c r="HP58" s="31">
        <v>7</v>
      </c>
      <c r="HQ58" s="31">
        <v>7</v>
      </c>
      <c r="HR58" s="31">
        <v>6</v>
      </c>
      <c r="HS58" s="31">
        <v>7</v>
      </c>
      <c r="HT58" s="31">
        <v>3</v>
      </c>
      <c r="HU58" s="31">
        <v>2</v>
      </c>
      <c r="HV58" s="31">
        <v>2</v>
      </c>
      <c r="HW58" s="31">
        <v>2</v>
      </c>
      <c r="HX58" s="31">
        <v>2</v>
      </c>
      <c r="HY58" s="31">
        <v>2</v>
      </c>
      <c r="HZ58" s="31">
        <v>2</v>
      </c>
      <c r="IA58" s="31">
        <v>7</v>
      </c>
      <c r="IB58" s="31">
        <v>7</v>
      </c>
      <c r="IC58" s="31">
        <v>5</v>
      </c>
      <c r="ID58" s="31">
        <v>7</v>
      </c>
      <c r="IE58" s="31">
        <v>7</v>
      </c>
      <c r="IF58" s="31">
        <v>5</v>
      </c>
      <c r="IG58" s="31">
        <v>7</v>
      </c>
      <c r="IH58" s="31">
        <v>7</v>
      </c>
      <c r="II58" s="31">
        <v>7</v>
      </c>
      <c r="IJ58" s="31">
        <v>2</v>
      </c>
      <c r="IK58" s="31">
        <v>6</v>
      </c>
      <c r="IL58" s="31">
        <v>7</v>
      </c>
      <c r="IM58" s="31">
        <v>7</v>
      </c>
      <c r="IN58" s="31">
        <v>6</v>
      </c>
      <c r="IO58" s="31">
        <v>7</v>
      </c>
      <c r="IP58" s="31">
        <v>7</v>
      </c>
      <c r="IQ58" s="31">
        <v>7</v>
      </c>
      <c r="IR58" s="31">
        <v>7</v>
      </c>
      <c r="IS58" s="31">
        <v>4</v>
      </c>
      <c r="IT58" s="31">
        <v>2</v>
      </c>
      <c r="IU58" s="31">
        <v>6</v>
      </c>
      <c r="IV58" s="31">
        <v>7</v>
      </c>
      <c r="IW58" s="31">
        <v>5</v>
      </c>
      <c r="IX58" s="31">
        <v>3</v>
      </c>
      <c r="IY58" s="31">
        <v>7</v>
      </c>
      <c r="IZ58" s="31">
        <v>5</v>
      </c>
      <c r="JA58" s="31">
        <v>7</v>
      </c>
      <c r="JB58" s="31">
        <v>7</v>
      </c>
      <c r="JC58" s="31">
        <v>3</v>
      </c>
      <c r="JD58" s="31">
        <v>7</v>
      </c>
      <c r="JE58" s="31">
        <v>2</v>
      </c>
      <c r="JF58" s="31">
        <v>2</v>
      </c>
      <c r="JG58" s="31">
        <v>7</v>
      </c>
      <c r="JH58" s="31">
        <v>7</v>
      </c>
      <c r="JI58" s="31">
        <v>2</v>
      </c>
      <c r="JJ58" s="31">
        <v>2</v>
      </c>
      <c r="JK58" s="31">
        <v>7</v>
      </c>
      <c r="JL58" s="31">
        <v>6</v>
      </c>
      <c r="JM58" s="31">
        <v>2</v>
      </c>
      <c r="JN58" s="31">
        <v>6</v>
      </c>
      <c r="JO58" s="31">
        <v>6</v>
      </c>
      <c r="JP58" s="31">
        <v>7</v>
      </c>
      <c r="JQ58" s="31">
        <v>7</v>
      </c>
      <c r="JR58" s="31">
        <v>7</v>
      </c>
      <c r="JS58" s="31">
        <v>3</v>
      </c>
      <c r="JT58" s="31">
        <v>7</v>
      </c>
      <c r="JU58" s="31">
        <v>5</v>
      </c>
      <c r="JV58" s="31">
        <v>6</v>
      </c>
      <c r="JW58" s="31">
        <v>5</v>
      </c>
      <c r="JX58" s="31">
        <v>6</v>
      </c>
      <c r="JY58" s="31">
        <v>7</v>
      </c>
      <c r="JZ58" s="31">
        <v>7</v>
      </c>
      <c r="KA58" s="31">
        <v>7</v>
      </c>
      <c r="KB58" s="31">
        <v>5</v>
      </c>
      <c r="KC58" s="31">
        <v>2</v>
      </c>
      <c r="KD58" s="31">
        <v>2</v>
      </c>
      <c r="KE58" s="31">
        <v>7</v>
      </c>
      <c r="KF58" s="31">
        <v>2</v>
      </c>
      <c r="KG58" s="31">
        <v>7</v>
      </c>
      <c r="KH58" s="31">
        <v>5</v>
      </c>
      <c r="KI58" s="31">
        <v>6</v>
      </c>
      <c r="KJ58" s="31">
        <v>7</v>
      </c>
      <c r="KK58" s="31">
        <v>6</v>
      </c>
      <c r="KL58" s="31">
        <v>7</v>
      </c>
      <c r="KM58" s="31">
        <v>3</v>
      </c>
      <c r="KN58" s="31">
        <v>6</v>
      </c>
      <c r="KO58" s="31">
        <v>7</v>
      </c>
      <c r="KP58" s="31">
        <v>7</v>
      </c>
      <c r="KQ58" s="31">
        <v>3</v>
      </c>
      <c r="KR58" s="31">
        <v>31666</v>
      </c>
    </row>
    <row r="59" spans="1:304" ht="15" thickBot="1" x14ac:dyDescent="0.35">
      <c r="A59" s="30" t="s">
        <v>433</v>
      </c>
      <c r="B59" s="31" t="s">
        <v>421</v>
      </c>
      <c r="C59" s="31" t="s">
        <v>421</v>
      </c>
      <c r="D59" s="31" t="s">
        <v>421</v>
      </c>
      <c r="E59" s="31" t="s">
        <v>421</v>
      </c>
      <c r="F59" s="31" t="s">
        <v>421</v>
      </c>
      <c r="G59" s="31" t="s">
        <v>421</v>
      </c>
      <c r="H59" s="31" t="s">
        <v>421</v>
      </c>
      <c r="I59" s="31" t="s">
        <v>421</v>
      </c>
      <c r="J59" s="31" t="s">
        <v>421</v>
      </c>
      <c r="K59" s="31" t="s">
        <v>421</v>
      </c>
      <c r="L59" s="31" t="s">
        <v>421</v>
      </c>
      <c r="M59" s="31" t="s">
        <v>421</v>
      </c>
      <c r="N59" s="31" t="s">
        <v>421</v>
      </c>
      <c r="O59" s="31" t="s">
        <v>421</v>
      </c>
      <c r="P59" s="31" t="s">
        <v>421</v>
      </c>
      <c r="Q59" s="31" t="s">
        <v>421</v>
      </c>
      <c r="R59" s="31" t="s">
        <v>421</v>
      </c>
      <c r="S59" s="31" t="s">
        <v>421</v>
      </c>
      <c r="T59" s="31" t="s">
        <v>421</v>
      </c>
      <c r="U59" s="31" t="s">
        <v>421</v>
      </c>
      <c r="V59" s="31" t="s">
        <v>421</v>
      </c>
      <c r="W59" s="31" t="s">
        <v>421</v>
      </c>
      <c r="X59" s="31" t="s">
        <v>421</v>
      </c>
      <c r="Y59" s="31" t="s">
        <v>421</v>
      </c>
      <c r="Z59" s="31" t="s">
        <v>421</v>
      </c>
      <c r="AA59" s="31" t="s">
        <v>421</v>
      </c>
      <c r="AB59" s="31" t="s">
        <v>421</v>
      </c>
      <c r="AC59" s="31" t="s">
        <v>421</v>
      </c>
      <c r="AD59" s="31" t="s">
        <v>421</v>
      </c>
      <c r="AE59" s="31" t="s">
        <v>421</v>
      </c>
      <c r="AF59" s="31" t="s">
        <v>421</v>
      </c>
      <c r="AG59" s="31" t="s">
        <v>421</v>
      </c>
      <c r="AH59" s="31" t="s">
        <v>421</v>
      </c>
      <c r="AI59" s="31" t="s">
        <v>421</v>
      </c>
      <c r="AJ59" s="31" t="s">
        <v>421</v>
      </c>
      <c r="AK59" s="31" t="s">
        <v>421</v>
      </c>
      <c r="AL59" s="31" t="s">
        <v>421</v>
      </c>
      <c r="AM59" s="31" t="s">
        <v>421</v>
      </c>
      <c r="AN59" s="31" t="s">
        <v>421</v>
      </c>
      <c r="AO59" s="31" t="s">
        <v>421</v>
      </c>
      <c r="AP59" s="31" t="s">
        <v>421</v>
      </c>
      <c r="AQ59" s="31" t="s">
        <v>421</v>
      </c>
      <c r="AR59" s="31" t="s">
        <v>421</v>
      </c>
      <c r="AS59" s="31" t="s">
        <v>421</v>
      </c>
      <c r="AT59" s="31" t="s">
        <v>421</v>
      </c>
      <c r="AU59" s="31" t="s">
        <v>421</v>
      </c>
      <c r="AV59" s="31" t="s">
        <v>421</v>
      </c>
      <c r="AW59" s="31" t="s">
        <v>421</v>
      </c>
      <c r="AX59" s="31" t="s">
        <v>421</v>
      </c>
      <c r="AY59" s="31" t="s">
        <v>421</v>
      </c>
      <c r="AZ59" s="31" t="s">
        <v>421</v>
      </c>
      <c r="BA59" s="31" t="s">
        <v>421</v>
      </c>
      <c r="BB59" s="31" t="s">
        <v>421</v>
      </c>
      <c r="BC59" s="31" t="s">
        <v>421</v>
      </c>
      <c r="BD59" s="31" t="s">
        <v>421</v>
      </c>
      <c r="BE59" s="31" t="s">
        <v>421</v>
      </c>
      <c r="BF59" s="31" t="s">
        <v>421</v>
      </c>
      <c r="BG59" s="31" t="s">
        <v>421</v>
      </c>
      <c r="BH59" s="31" t="s">
        <v>421</v>
      </c>
      <c r="BI59" s="31" t="s">
        <v>421</v>
      </c>
      <c r="BJ59" s="31" t="s">
        <v>421</v>
      </c>
      <c r="BK59" s="31" t="s">
        <v>421</v>
      </c>
      <c r="BL59" s="31" t="s">
        <v>421</v>
      </c>
      <c r="BM59" s="31" t="s">
        <v>421</v>
      </c>
      <c r="BN59" s="31" t="s">
        <v>421</v>
      </c>
      <c r="BO59" s="31" t="s">
        <v>421</v>
      </c>
      <c r="BP59" s="31" t="s">
        <v>421</v>
      </c>
      <c r="BQ59" s="31" t="s">
        <v>421</v>
      </c>
      <c r="BR59" s="31" t="s">
        <v>421</v>
      </c>
      <c r="BS59" s="31" t="s">
        <v>421</v>
      </c>
      <c r="BT59" s="31" t="s">
        <v>421</v>
      </c>
      <c r="BU59" s="31" t="s">
        <v>421</v>
      </c>
      <c r="BV59" s="31" t="s">
        <v>421</v>
      </c>
      <c r="BW59" s="31" t="s">
        <v>421</v>
      </c>
      <c r="BX59" s="31" t="s">
        <v>421</v>
      </c>
      <c r="BY59" s="31" t="s">
        <v>421</v>
      </c>
      <c r="BZ59" s="31" t="s">
        <v>421</v>
      </c>
      <c r="CA59" s="31" t="s">
        <v>421</v>
      </c>
      <c r="CB59" s="31" t="s">
        <v>421</v>
      </c>
      <c r="CC59" s="31" t="s">
        <v>421</v>
      </c>
      <c r="CD59" s="31" t="s">
        <v>421</v>
      </c>
      <c r="CE59" s="31" t="s">
        <v>421</v>
      </c>
      <c r="CF59" s="31" t="s">
        <v>421</v>
      </c>
      <c r="CG59" s="31" t="s">
        <v>421</v>
      </c>
      <c r="CH59" s="31" t="s">
        <v>421</v>
      </c>
      <c r="CI59" s="31" t="s">
        <v>421</v>
      </c>
      <c r="CJ59" s="31" t="s">
        <v>421</v>
      </c>
      <c r="CK59" s="31" t="s">
        <v>421</v>
      </c>
      <c r="CL59" s="31" t="s">
        <v>421</v>
      </c>
      <c r="CM59" s="31" t="s">
        <v>421</v>
      </c>
      <c r="CN59" s="31" t="s">
        <v>421</v>
      </c>
      <c r="CO59" s="31" t="s">
        <v>421</v>
      </c>
      <c r="CP59" s="31" t="s">
        <v>421</v>
      </c>
      <c r="CQ59" s="31" t="s">
        <v>421</v>
      </c>
      <c r="CX59" s="30" t="s">
        <v>389</v>
      </c>
      <c r="CY59" s="31">
        <v>3</v>
      </c>
      <c r="CZ59" s="31">
        <v>2</v>
      </c>
      <c r="DA59" s="31">
        <v>2</v>
      </c>
      <c r="DB59" s="31">
        <v>5</v>
      </c>
      <c r="DC59" s="31">
        <v>7</v>
      </c>
      <c r="DD59" s="31">
        <v>3</v>
      </c>
      <c r="DE59" s="31">
        <v>7</v>
      </c>
      <c r="DF59" s="31">
        <v>2</v>
      </c>
      <c r="DG59" s="31">
        <v>2</v>
      </c>
      <c r="DH59" s="31">
        <v>3</v>
      </c>
      <c r="DI59" s="31">
        <v>3</v>
      </c>
      <c r="DJ59" s="31">
        <v>7</v>
      </c>
      <c r="DK59" s="31">
        <v>7</v>
      </c>
      <c r="DL59" s="31">
        <v>3</v>
      </c>
      <c r="DM59" s="31">
        <v>7</v>
      </c>
      <c r="DN59" s="31">
        <v>7</v>
      </c>
      <c r="DO59" s="31">
        <v>3</v>
      </c>
      <c r="DP59" s="31">
        <v>7</v>
      </c>
      <c r="DQ59" s="31">
        <v>3</v>
      </c>
      <c r="DR59" s="31">
        <v>2</v>
      </c>
      <c r="DS59" s="31">
        <v>2</v>
      </c>
      <c r="DT59" s="31">
        <v>2</v>
      </c>
      <c r="DU59" s="31">
        <v>2</v>
      </c>
      <c r="DV59" s="31">
        <v>2</v>
      </c>
      <c r="DW59" s="31">
        <v>2</v>
      </c>
      <c r="DX59" s="31">
        <v>7</v>
      </c>
      <c r="DY59" s="31">
        <v>7</v>
      </c>
      <c r="DZ59" s="31">
        <v>5</v>
      </c>
      <c r="EA59" s="31">
        <v>7</v>
      </c>
      <c r="EB59" s="31">
        <v>7</v>
      </c>
      <c r="EC59" s="31">
        <v>5</v>
      </c>
      <c r="ED59" s="31">
        <v>7</v>
      </c>
      <c r="EE59" s="31">
        <v>7</v>
      </c>
      <c r="EF59" s="31">
        <v>7</v>
      </c>
      <c r="EG59" s="31">
        <v>2</v>
      </c>
      <c r="EH59" s="31">
        <v>3</v>
      </c>
      <c r="EI59" s="31">
        <v>5</v>
      </c>
      <c r="EJ59" s="31">
        <v>5</v>
      </c>
      <c r="EK59" s="31">
        <v>3</v>
      </c>
      <c r="EL59" s="31">
        <v>7</v>
      </c>
      <c r="EM59" s="31">
        <v>5</v>
      </c>
      <c r="EN59" s="31">
        <v>7</v>
      </c>
      <c r="EO59" s="31">
        <v>7</v>
      </c>
      <c r="EP59" s="31">
        <v>3</v>
      </c>
      <c r="EQ59" s="31">
        <v>2</v>
      </c>
      <c r="ER59" s="31">
        <v>3</v>
      </c>
      <c r="ES59" s="31">
        <v>7</v>
      </c>
      <c r="ET59" s="31">
        <v>5</v>
      </c>
      <c r="EU59" s="31">
        <v>3</v>
      </c>
      <c r="EV59" s="31">
        <v>7</v>
      </c>
      <c r="EW59" s="31">
        <v>5</v>
      </c>
      <c r="EX59" s="31">
        <v>7</v>
      </c>
      <c r="EY59" s="31">
        <v>7</v>
      </c>
      <c r="EZ59" s="31">
        <v>3</v>
      </c>
      <c r="FA59" s="31">
        <v>7</v>
      </c>
      <c r="FB59" s="31">
        <v>2</v>
      </c>
      <c r="FC59" s="31">
        <v>2</v>
      </c>
      <c r="FD59" s="31">
        <v>7</v>
      </c>
      <c r="FE59" s="31">
        <v>7</v>
      </c>
      <c r="FF59" s="31">
        <v>2</v>
      </c>
      <c r="FG59" s="31">
        <v>2</v>
      </c>
      <c r="FH59" s="31">
        <v>5</v>
      </c>
      <c r="FI59" s="31">
        <v>3</v>
      </c>
      <c r="FJ59" s="31">
        <v>2</v>
      </c>
      <c r="FK59" s="31">
        <v>3</v>
      </c>
      <c r="FL59" s="31">
        <v>3</v>
      </c>
      <c r="FM59" s="31">
        <v>7</v>
      </c>
      <c r="FN59" s="31">
        <v>7</v>
      </c>
      <c r="FO59" s="31">
        <v>7</v>
      </c>
      <c r="FP59" s="31">
        <v>3</v>
      </c>
      <c r="FQ59" s="31">
        <v>5</v>
      </c>
      <c r="FR59" s="31">
        <v>7</v>
      </c>
      <c r="FS59" s="31">
        <v>3</v>
      </c>
      <c r="FT59" s="31">
        <v>5</v>
      </c>
      <c r="FU59" s="31">
        <v>3</v>
      </c>
      <c r="FV59" s="31">
        <v>7</v>
      </c>
      <c r="FW59" s="31">
        <v>7</v>
      </c>
      <c r="FX59" s="31">
        <v>7</v>
      </c>
      <c r="FY59" s="31">
        <v>5</v>
      </c>
      <c r="FZ59" s="31">
        <v>2</v>
      </c>
      <c r="GA59" s="31">
        <v>2</v>
      </c>
      <c r="GB59" s="31">
        <v>7</v>
      </c>
      <c r="GC59" s="31">
        <v>2</v>
      </c>
      <c r="GD59" s="31">
        <v>7</v>
      </c>
      <c r="GE59" s="31">
        <v>5</v>
      </c>
      <c r="GF59" s="31">
        <v>3</v>
      </c>
      <c r="GG59" s="31">
        <v>7</v>
      </c>
      <c r="GH59" s="31">
        <v>3</v>
      </c>
      <c r="GI59" s="31">
        <v>7</v>
      </c>
      <c r="GJ59" s="31">
        <v>3</v>
      </c>
      <c r="GK59" s="31">
        <v>3</v>
      </c>
      <c r="GL59" s="31">
        <v>7</v>
      </c>
      <c r="GM59" s="31">
        <v>7</v>
      </c>
      <c r="GN59" s="31">
        <v>3</v>
      </c>
      <c r="GO59" s="31">
        <v>30933</v>
      </c>
      <c r="HA59" s="30" t="s">
        <v>389</v>
      </c>
      <c r="HB59" s="31">
        <v>3</v>
      </c>
      <c r="HC59" s="31">
        <v>2</v>
      </c>
      <c r="HD59" s="31">
        <v>2</v>
      </c>
      <c r="HE59" s="31">
        <v>5</v>
      </c>
      <c r="HF59" s="31">
        <v>7</v>
      </c>
      <c r="HG59" s="31">
        <v>3</v>
      </c>
      <c r="HH59" s="31">
        <v>7</v>
      </c>
      <c r="HI59" s="31">
        <v>2</v>
      </c>
      <c r="HJ59" s="31">
        <v>2</v>
      </c>
      <c r="HK59" s="31">
        <v>3</v>
      </c>
      <c r="HL59" s="31">
        <v>3</v>
      </c>
      <c r="HM59" s="31">
        <v>7</v>
      </c>
      <c r="HN59" s="31">
        <v>7</v>
      </c>
      <c r="HO59" s="31">
        <v>3</v>
      </c>
      <c r="HP59" s="31">
        <v>7</v>
      </c>
      <c r="HQ59" s="31">
        <v>7</v>
      </c>
      <c r="HR59" s="31">
        <v>3</v>
      </c>
      <c r="HS59" s="31">
        <v>7</v>
      </c>
      <c r="HT59" s="31">
        <v>3</v>
      </c>
      <c r="HU59" s="31">
        <v>2</v>
      </c>
      <c r="HV59" s="31">
        <v>2</v>
      </c>
      <c r="HW59" s="31">
        <v>2</v>
      </c>
      <c r="HX59" s="31">
        <v>2</v>
      </c>
      <c r="HY59" s="31">
        <v>2</v>
      </c>
      <c r="HZ59" s="31">
        <v>2</v>
      </c>
      <c r="IA59" s="31">
        <v>7</v>
      </c>
      <c r="IB59" s="31">
        <v>7</v>
      </c>
      <c r="IC59" s="31">
        <v>5</v>
      </c>
      <c r="ID59" s="31">
        <v>7</v>
      </c>
      <c r="IE59" s="31">
        <v>7</v>
      </c>
      <c r="IF59" s="31">
        <v>5</v>
      </c>
      <c r="IG59" s="31">
        <v>7</v>
      </c>
      <c r="IH59" s="31">
        <v>7</v>
      </c>
      <c r="II59" s="31">
        <v>7</v>
      </c>
      <c r="IJ59" s="31">
        <v>2</v>
      </c>
      <c r="IK59" s="31">
        <v>3</v>
      </c>
      <c r="IL59" s="31">
        <v>5</v>
      </c>
      <c r="IM59" s="31">
        <v>5</v>
      </c>
      <c r="IN59" s="31">
        <v>3</v>
      </c>
      <c r="IO59" s="31">
        <v>7</v>
      </c>
      <c r="IP59" s="31">
        <v>5</v>
      </c>
      <c r="IQ59" s="31">
        <v>7</v>
      </c>
      <c r="IR59" s="31">
        <v>7</v>
      </c>
      <c r="IS59" s="31">
        <v>3</v>
      </c>
      <c r="IT59" s="31">
        <v>2</v>
      </c>
      <c r="IU59" s="31">
        <v>3</v>
      </c>
      <c r="IV59" s="31">
        <v>7</v>
      </c>
      <c r="IW59" s="31">
        <v>5</v>
      </c>
      <c r="IX59" s="31">
        <v>3</v>
      </c>
      <c r="IY59" s="31">
        <v>7</v>
      </c>
      <c r="IZ59" s="31">
        <v>5</v>
      </c>
      <c r="JA59" s="31">
        <v>7</v>
      </c>
      <c r="JB59" s="31">
        <v>7</v>
      </c>
      <c r="JC59" s="31">
        <v>3</v>
      </c>
      <c r="JD59" s="31">
        <v>7</v>
      </c>
      <c r="JE59" s="31">
        <v>2</v>
      </c>
      <c r="JF59" s="31">
        <v>2</v>
      </c>
      <c r="JG59" s="31">
        <v>7</v>
      </c>
      <c r="JH59" s="31">
        <v>7</v>
      </c>
      <c r="JI59" s="31">
        <v>2</v>
      </c>
      <c r="JJ59" s="31">
        <v>2</v>
      </c>
      <c r="JK59" s="31">
        <v>5</v>
      </c>
      <c r="JL59" s="31">
        <v>3</v>
      </c>
      <c r="JM59" s="31">
        <v>2</v>
      </c>
      <c r="JN59" s="31">
        <v>3</v>
      </c>
      <c r="JO59" s="31">
        <v>3</v>
      </c>
      <c r="JP59" s="31">
        <v>7</v>
      </c>
      <c r="JQ59" s="31">
        <v>7</v>
      </c>
      <c r="JR59" s="31">
        <v>7</v>
      </c>
      <c r="JS59" s="31">
        <v>3</v>
      </c>
      <c r="JT59" s="31">
        <v>5</v>
      </c>
      <c r="JU59" s="31">
        <v>7</v>
      </c>
      <c r="JV59" s="31">
        <v>3</v>
      </c>
      <c r="JW59" s="31">
        <v>5</v>
      </c>
      <c r="JX59" s="31">
        <v>3</v>
      </c>
      <c r="JY59" s="31">
        <v>7</v>
      </c>
      <c r="JZ59" s="31">
        <v>7</v>
      </c>
      <c r="KA59" s="31">
        <v>7</v>
      </c>
      <c r="KB59" s="31">
        <v>5</v>
      </c>
      <c r="KC59" s="31">
        <v>2</v>
      </c>
      <c r="KD59" s="31">
        <v>2</v>
      </c>
      <c r="KE59" s="31">
        <v>7</v>
      </c>
      <c r="KF59" s="31">
        <v>2</v>
      </c>
      <c r="KG59" s="31">
        <v>7</v>
      </c>
      <c r="KH59" s="31">
        <v>5</v>
      </c>
      <c r="KI59" s="31">
        <v>3</v>
      </c>
      <c r="KJ59" s="31">
        <v>7</v>
      </c>
      <c r="KK59" s="31">
        <v>3</v>
      </c>
      <c r="KL59" s="31">
        <v>7</v>
      </c>
      <c r="KM59" s="31">
        <v>3</v>
      </c>
      <c r="KN59" s="31">
        <v>3</v>
      </c>
      <c r="KO59" s="31">
        <v>7</v>
      </c>
      <c r="KP59" s="31">
        <v>7</v>
      </c>
      <c r="KQ59" s="31">
        <v>3</v>
      </c>
      <c r="KR59" s="31">
        <v>30933</v>
      </c>
    </row>
    <row r="60" spans="1:304" ht="15" thickBot="1" x14ac:dyDescent="0.35">
      <c r="A60" s="30" t="s">
        <v>434</v>
      </c>
      <c r="B60" s="31" t="s">
        <v>421</v>
      </c>
      <c r="C60" s="31" t="s">
        <v>421</v>
      </c>
      <c r="D60" s="31" t="s">
        <v>421</v>
      </c>
      <c r="E60" s="31" t="s">
        <v>421</v>
      </c>
      <c r="F60" s="31" t="s">
        <v>421</v>
      </c>
      <c r="G60" s="31" t="s">
        <v>421</v>
      </c>
      <c r="H60" s="31" t="s">
        <v>421</v>
      </c>
      <c r="I60" s="31" t="s">
        <v>421</v>
      </c>
      <c r="J60" s="31" t="s">
        <v>421</v>
      </c>
      <c r="K60" s="31" t="s">
        <v>421</v>
      </c>
      <c r="L60" s="31" t="s">
        <v>421</v>
      </c>
      <c r="M60" s="31" t="s">
        <v>421</v>
      </c>
      <c r="N60" s="31" t="s">
        <v>421</v>
      </c>
      <c r="O60" s="31" t="s">
        <v>421</v>
      </c>
      <c r="P60" s="31" t="s">
        <v>421</v>
      </c>
      <c r="Q60" s="31" t="s">
        <v>421</v>
      </c>
      <c r="R60" s="31" t="s">
        <v>421</v>
      </c>
      <c r="S60" s="31" t="s">
        <v>421</v>
      </c>
      <c r="T60" s="31" t="s">
        <v>421</v>
      </c>
      <c r="U60" s="31" t="s">
        <v>421</v>
      </c>
      <c r="V60" s="31" t="s">
        <v>421</v>
      </c>
      <c r="W60" s="31" t="s">
        <v>421</v>
      </c>
      <c r="X60" s="31" t="s">
        <v>421</v>
      </c>
      <c r="Y60" s="31" t="s">
        <v>421</v>
      </c>
      <c r="Z60" s="31" t="s">
        <v>421</v>
      </c>
      <c r="AA60" s="31" t="s">
        <v>421</v>
      </c>
      <c r="AB60" s="31" t="s">
        <v>421</v>
      </c>
      <c r="AC60" s="31" t="s">
        <v>421</v>
      </c>
      <c r="AD60" s="31" t="s">
        <v>421</v>
      </c>
      <c r="AE60" s="31" t="s">
        <v>421</v>
      </c>
      <c r="AF60" s="31" t="s">
        <v>421</v>
      </c>
      <c r="AG60" s="31" t="s">
        <v>421</v>
      </c>
      <c r="AH60" s="31" t="s">
        <v>421</v>
      </c>
      <c r="AI60" s="31" t="s">
        <v>421</v>
      </c>
      <c r="AJ60" s="31" t="s">
        <v>421</v>
      </c>
      <c r="AK60" s="31" t="s">
        <v>421</v>
      </c>
      <c r="AL60" s="31" t="s">
        <v>421</v>
      </c>
      <c r="AM60" s="31" t="s">
        <v>421</v>
      </c>
      <c r="AN60" s="31" t="s">
        <v>421</v>
      </c>
      <c r="AO60" s="31" t="s">
        <v>421</v>
      </c>
      <c r="AP60" s="31" t="s">
        <v>421</v>
      </c>
      <c r="AQ60" s="31" t="s">
        <v>421</v>
      </c>
      <c r="AR60" s="31" t="s">
        <v>421</v>
      </c>
      <c r="AS60" s="31" t="s">
        <v>421</v>
      </c>
      <c r="AT60" s="31" t="s">
        <v>421</v>
      </c>
      <c r="AU60" s="31" t="s">
        <v>421</v>
      </c>
      <c r="AV60" s="31" t="s">
        <v>421</v>
      </c>
      <c r="AW60" s="31" t="s">
        <v>421</v>
      </c>
      <c r="AX60" s="31" t="s">
        <v>421</v>
      </c>
      <c r="AY60" s="31" t="s">
        <v>421</v>
      </c>
      <c r="AZ60" s="31" t="s">
        <v>421</v>
      </c>
      <c r="BA60" s="31" t="s">
        <v>421</v>
      </c>
      <c r="BB60" s="31" t="s">
        <v>421</v>
      </c>
      <c r="BC60" s="31" t="s">
        <v>421</v>
      </c>
      <c r="BD60" s="31" t="s">
        <v>421</v>
      </c>
      <c r="BE60" s="31" t="s">
        <v>421</v>
      </c>
      <c r="BF60" s="31" t="s">
        <v>421</v>
      </c>
      <c r="BG60" s="31" t="s">
        <v>421</v>
      </c>
      <c r="BH60" s="31" t="s">
        <v>421</v>
      </c>
      <c r="BI60" s="31" t="s">
        <v>421</v>
      </c>
      <c r="BJ60" s="31" t="s">
        <v>421</v>
      </c>
      <c r="BK60" s="31" t="s">
        <v>421</v>
      </c>
      <c r="BL60" s="31" t="s">
        <v>421</v>
      </c>
      <c r="BM60" s="31" t="s">
        <v>421</v>
      </c>
      <c r="BN60" s="31" t="s">
        <v>421</v>
      </c>
      <c r="BO60" s="31" t="s">
        <v>421</v>
      </c>
      <c r="BP60" s="31" t="s">
        <v>421</v>
      </c>
      <c r="BQ60" s="31" t="s">
        <v>421</v>
      </c>
      <c r="BR60" s="31" t="s">
        <v>421</v>
      </c>
      <c r="BS60" s="31" t="s">
        <v>421</v>
      </c>
      <c r="BT60" s="31" t="s">
        <v>421</v>
      </c>
      <c r="BU60" s="31" t="s">
        <v>421</v>
      </c>
      <c r="BV60" s="31" t="s">
        <v>421</v>
      </c>
      <c r="BW60" s="31" t="s">
        <v>421</v>
      </c>
      <c r="BX60" s="31" t="s">
        <v>421</v>
      </c>
      <c r="BY60" s="31" t="s">
        <v>421</v>
      </c>
      <c r="BZ60" s="31" t="s">
        <v>421</v>
      </c>
      <c r="CA60" s="31" t="s">
        <v>421</v>
      </c>
      <c r="CB60" s="31" t="s">
        <v>421</v>
      </c>
      <c r="CC60" s="31" t="s">
        <v>421</v>
      </c>
      <c r="CD60" s="31" t="s">
        <v>421</v>
      </c>
      <c r="CE60" s="31" t="s">
        <v>421</v>
      </c>
      <c r="CF60" s="31" t="s">
        <v>421</v>
      </c>
      <c r="CG60" s="31" t="s">
        <v>421</v>
      </c>
      <c r="CH60" s="31" t="s">
        <v>421</v>
      </c>
      <c r="CI60" s="31" t="s">
        <v>421</v>
      </c>
      <c r="CJ60" s="31" t="s">
        <v>421</v>
      </c>
      <c r="CK60" s="31" t="s">
        <v>421</v>
      </c>
      <c r="CL60" s="31" t="s">
        <v>421</v>
      </c>
      <c r="CM60" s="31" t="s">
        <v>421</v>
      </c>
      <c r="CN60" s="31" t="s">
        <v>421</v>
      </c>
      <c r="CO60" s="31" t="s">
        <v>421</v>
      </c>
      <c r="CP60" s="31" t="s">
        <v>421</v>
      </c>
      <c r="CQ60" s="31" t="s">
        <v>421</v>
      </c>
      <c r="CX60" s="30" t="s">
        <v>390</v>
      </c>
      <c r="CY60" s="31">
        <v>2</v>
      </c>
      <c r="CZ60" s="31">
        <v>1</v>
      </c>
      <c r="DA60" s="31">
        <v>2</v>
      </c>
      <c r="DB60" s="31">
        <v>7</v>
      </c>
      <c r="DC60" s="31">
        <v>7</v>
      </c>
      <c r="DD60" s="31">
        <v>7</v>
      </c>
      <c r="DE60" s="31">
        <v>7</v>
      </c>
      <c r="DF60" s="31">
        <v>3</v>
      </c>
      <c r="DG60" s="31">
        <v>2</v>
      </c>
      <c r="DH60" s="31">
        <v>2</v>
      </c>
      <c r="DI60" s="31">
        <v>7</v>
      </c>
      <c r="DJ60" s="31">
        <v>3</v>
      </c>
      <c r="DK60" s="31">
        <v>7</v>
      </c>
      <c r="DL60" s="31">
        <v>7</v>
      </c>
      <c r="DM60" s="31">
        <v>3</v>
      </c>
      <c r="DN60" s="31">
        <v>4</v>
      </c>
      <c r="DO60" s="31">
        <v>7</v>
      </c>
      <c r="DP60" s="31">
        <v>4</v>
      </c>
      <c r="DQ60" s="31">
        <v>7</v>
      </c>
      <c r="DR60" s="31">
        <v>1</v>
      </c>
      <c r="DS60" s="31">
        <v>3</v>
      </c>
      <c r="DT60" s="31">
        <v>2</v>
      </c>
      <c r="DU60" s="31">
        <v>2</v>
      </c>
      <c r="DV60" s="31">
        <v>3</v>
      </c>
      <c r="DW60" s="31">
        <v>3</v>
      </c>
      <c r="DX60" s="31">
        <v>7</v>
      </c>
      <c r="DY60" s="31">
        <v>7</v>
      </c>
      <c r="DZ60" s="31">
        <v>3</v>
      </c>
      <c r="EA60" s="31">
        <v>4</v>
      </c>
      <c r="EB60" s="31">
        <v>7</v>
      </c>
      <c r="EC60" s="31">
        <v>4</v>
      </c>
      <c r="ED60" s="31">
        <v>2</v>
      </c>
      <c r="EE60" s="31">
        <v>7</v>
      </c>
      <c r="EF60" s="31">
        <v>7</v>
      </c>
      <c r="EG60" s="31">
        <v>2</v>
      </c>
      <c r="EH60" s="31">
        <v>3</v>
      </c>
      <c r="EI60" s="31">
        <v>7</v>
      </c>
      <c r="EJ60" s="31">
        <v>4</v>
      </c>
      <c r="EK60" s="31">
        <v>7</v>
      </c>
      <c r="EL60" s="31">
        <v>3</v>
      </c>
      <c r="EM60" s="31">
        <v>4</v>
      </c>
      <c r="EN60" s="31">
        <v>7</v>
      </c>
      <c r="EO60" s="31">
        <v>4</v>
      </c>
      <c r="EP60" s="31">
        <v>3</v>
      </c>
      <c r="EQ60" s="31">
        <v>7</v>
      </c>
      <c r="ER60" s="31">
        <v>3</v>
      </c>
      <c r="ES60" s="31">
        <v>2</v>
      </c>
      <c r="ET60" s="31">
        <v>3</v>
      </c>
      <c r="EU60" s="31">
        <v>7</v>
      </c>
      <c r="EV60" s="31">
        <v>3</v>
      </c>
      <c r="EW60" s="31">
        <v>4</v>
      </c>
      <c r="EX60" s="31">
        <v>3</v>
      </c>
      <c r="EY60" s="31">
        <v>7</v>
      </c>
      <c r="EZ60" s="31">
        <v>3</v>
      </c>
      <c r="FA60" s="31">
        <v>4</v>
      </c>
      <c r="FB60" s="31">
        <v>3</v>
      </c>
      <c r="FC60" s="31">
        <v>2</v>
      </c>
      <c r="FD60" s="31">
        <v>7</v>
      </c>
      <c r="FE60" s="31">
        <v>1</v>
      </c>
      <c r="FF60" s="31">
        <v>7</v>
      </c>
      <c r="FG60" s="31">
        <v>7</v>
      </c>
      <c r="FH60" s="31">
        <v>7</v>
      </c>
      <c r="FI60" s="31">
        <v>7</v>
      </c>
      <c r="FJ60" s="31">
        <v>3</v>
      </c>
      <c r="FK60" s="31">
        <v>7</v>
      </c>
      <c r="FL60" s="31">
        <v>7</v>
      </c>
      <c r="FM60" s="31">
        <v>7</v>
      </c>
      <c r="FN60" s="31">
        <v>3</v>
      </c>
      <c r="FO60" s="31">
        <v>4</v>
      </c>
      <c r="FP60" s="31">
        <v>3</v>
      </c>
      <c r="FQ60" s="31">
        <v>7</v>
      </c>
      <c r="FR60" s="31">
        <v>7</v>
      </c>
      <c r="FS60" s="31">
        <v>2</v>
      </c>
      <c r="FT60" s="31">
        <v>2</v>
      </c>
      <c r="FU60" s="31">
        <v>3</v>
      </c>
      <c r="FV60" s="31">
        <v>7</v>
      </c>
      <c r="FW60" s="31">
        <v>7</v>
      </c>
      <c r="FX60" s="31">
        <v>7</v>
      </c>
      <c r="FY60" s="31">
        <v>7</v>
      </c>
      <c r="FZ60" s="31">
        <v>2</v>
      </c>
      <c r="GA60" s="31">
        <v>1</v>
      </c>
      <c r="GB60" s="31">
        <v>7</v>
      </c>
      <c r="GC60" s="31">
        <v>3</v>
      </c>
      <c r="GD60" s="31">
        <v>7</v>
      </c>
      <c r="GE60" s="31">
        <v>7</v>
      </c>
      <c r="GF60" s="31">
        <v>2</v>
      </c>
      <c r="GG60" s="31">
        <v>7</v>
      </c>
      <c r="GH60" s="31">
        <v>3</v>
      </c>
      <c r="GI60" s="31">
        <v>2</v>
      </c>
      <c r="GJ60" s="31">
        <v>4</v>
      </c>
      <c r="GK60" s="31">
        <v>3</v>
      </c>
      <c r="GL60" s="31">
        <v>3</v>
      </c>
      <c r="GM60" s="31">
        <v>4</v>
      </c>
      <c r="GN60" s="31">
        <v>3</v>
      </c>
      <c r="GO60" s="31">
        <v>12800</v>
      </c>
      <c r="HA60" s="30" t="s">
        <v>390</v>
      </c>
      <c r="HB60" s="31">
        <v>2</v>
      </c>
      <c r="HC60" s="31">
        <v>1</v>
      </c>
      <c r="HD60" s="31">
        <v>2</v>
      </c>
      <c r="HE60" s="31">
        <v>7</v>
      </c>
      <c r="HF60" s="31">
        <v>7</v>
      </c>
      <c r="HG60" s="31">
        <v>7</v>
      </c>
      <c r="HH60" s="31">
        <v>7</v>
      </c>
      <c r="HI60" s="31">
        <v>3</v>
      </c>
      <c r="HJ60" s="31">
        <v>2</v>
      </c>
      <c r="HK60" s="31">
        <v>2</v>
      </c>
      <c r="HL60" s="31">
        <v>7</v>
      </c>
      <c r="HM60" s="31">
        <v>3</v>
      </c>
      <c r="HN60" s="31">
        <v>7</v>
      </c>
      <c r="HO60" s="31">
        <v>7</v>
      </c>
      <c r="HP60" s="31">
        <v>3</v>
      </c>
      <c r="HQ60" s="31">
        <v>4</v>
      </c>
      <c r="HR60" s="31">
        <v>7</v>
      </c>
      <c r="HS60" s="31">
        <v>4</v>
      </c>
      <c r="HT60" s="31">
        <v>7</v>
      </c>
      <c r="HU60" s="31">
        <v>1</v>
      </c>
      <c r="HV60" s="31">
        <v>3</v>
      </c>
      <c r="HW60" s="31">
        <v>2</v>
      </c>
      <c r="HX60" s="31">
        <v>2</v>
      </c>
      <c r="HY60" s="31">
        <v>3</v>
      </c>
      <c r="HZ60" s="31">
        <v>3</v>
      </c>
      <c r="IA60" s="31">
        <v>7</v>
      </c>
      <c r="IB60" s="31">
        <v>7</v>
      </c>
      <c r="IC60" s="31">
        <v>3</v>
      </c>
      <c r="ID60" s="31">
        <v>4</v>
      </c>
      <c r="IE60" s="31">
        <v>7</v>
      </c>
      <c r="IF60" s="31">
        <v>4</v>
      </c>
      <c r="IG60" s="31">
        <v>2</v>
      </c>
      <c r="IH60" s="31">
        <v>7</v>
      </c>
      <c r="II60" s="31">
        <v>7</v>
      </c>
      <c r="IJ60" s="31">
        <v>2</v>
      </c>
      <c r="IK60" s="31">
        <v>3</v>
      </c>
      <c r="IL60" s="31">
        <v>7</v>
      </c>
      <c r="IM60" s="31">
        <v>4</v>
      </c>
      <c r="IN60" s="31">
        <v>7</v>
      </c>
      <c r="IO60" s="31">
        <v>3</v>
      </c>
      <c r="IP60" s="31">
        <v>4</v>
      </c>
      <c r="IQ60" s="31">
        <v>7</v>
      </c>
      <c r="IR60" s="31">
        <v>4</v>
      </c>
      <c r="IS60" s="31">
        <v>3</v>
      </c>
      <c r="IT60" s="31">
        <v>7</v>
      </c>
      <c r="IU60" s="31">
        <v>3</v>
      </c>
      <c r="IV60" s="31">
        <v>2</v>
      </c>
      <c r="IW60" s="31">
        <v>3</v>
      </c>
      <c r="IX60" s="31">
        <v>7</v>
      </c>
      <c r="IY60" s="31">
        <v>3</v>
      </c>
      <c r="IZ60" s="31">
        <v>4</v>
      </c>
      <c r="JA60" s="31">
        <v>3</v>
      </c>
      <c r="JB60" s="31">
        <v>7</v>
      </c>
      <c r="JC60" s="31">
        <v>3</v>
      </c>
      <c r="JD60" s="31">
        <v>4</v>
      </c>
      <c r="JE60" s="31">
        <v>3</v>
      </c>
      <c r="JF60" s="31">
        <v>2</v>
      </c>
      <c r="JG60" s="31">
        <v>7</v>
      </c>
      <c r="JH60" s="31">
        <v>1</v>
      </c>
      <c r="JI60" s="31">
        <v>7</v>
      </c>
      <c r="JJ60" s="31">
        <v>7</v>
      </c>
      <c r="JK60" s="31">
        <v>7</v>
      </c>
      <c r="JL60" s="31">
        <v>7</v>
      </c>
      <c r="JM60" s="31">
        <v>3</v>
      </c>
      <c r="JN60" s="31">
        <v>7</v>
      </c>
      <c r="JO60" s="31">
        <v>7</v>
      </c>
      <c r="JP60" s="31">
        <v>7</v>
      </c>
      <c r="JQ60" s="31">
        <v>3</v>
      </c>
      <c r="JR60" s="31">
        <v>4</v>
      </c>
      <c r="JS60" s="31">
        <v>3</v>
      </c>
      <c r="JT60" s="31">
        <v>7</v>
      </c>
      <c r="JU60" s="31">
        <v>7</v>
      </c>
      <c r="JV60" s="31">
        <v>2</v>
      </c>
      <c r="JW60" s="31">
        <v>2</v>
      </c>
      <c r="JX60" s="31">
        <v>3</v>
      </c>
      <c r="JY60" s="31">
        <v>7</v>
      </c>
      <c r="JZ60" s="31">
        <v>7</v>
      </c>
      <c r="KA60" s="31">
        <v>7</v>
      </c>
      <c r="KB60" s="31">
        <v>7</v>
      </c>
      <c r="KC60" s="31">
        <v>2</v>
      </c>
      <c r="KD60" s="31">
        <v>1</v>
      </c>
      <c r="KE60" s="31">
        <v>7</v>
      </c>
      <c r="KF60" s="31">
        <v>3</v>
      </c>
      <c r="KG60" s="31">
        <v>7</v>
      </c>
      <c r="KH60" s="31">
        <v>7</v>
      </c>
      <c r="KI60" s="31">
        <v>2</v>
      </c>
      <c r="KJ60" s="31">
        <v>7</v>
      </c>
      <c r="KK60" s="31">
        <v>3</v>
      </c>
      <c r="KL60" s="31">
        <v>2</v>
      </c>
      <c r="KM60" s="31">
        <v>4</v>
      </c>
      <c r="KN60" s="31">
        <v>3</v>
      </c>
      <c r="KO60" s="31">
        <v>3</v>
      </c>
      <c r="KP60" s="31">
        <v>4</v>
      </c>
      <c r="KQ60" s="31">
        <v>3</v>
      </c>
      <c r="KR60" s="31">
        <v>12800</v>
      </c>
    </row>
    <row r="61" spans="1:304" ht="15" thickBot="1" x14ac:dyDescent="0.35">
      <c r="A61" s="30" t="s">
        <v>435</v>
      </c>
      <c r="B61" s="31" t="s">
        <v>421</v>
      </c>
      <c r="C61" s="31" t="s">
        <v>421</v>
      </c>
      <c r="D61" s="31" t="s">
        <v>421</v>
      </c>
      <c r="E61" s="31" t="s">
        <v>421</v>
      </c>
      <c r="F61" s="31" t="s">
        <v>421</v>
      </c>
      <c r="G61" s="31" t="s">
        <v>421</v>
      </c>
      <c r="H61" s="31" t="s">
        <v>421</v>
      </c>
      <c r="I61" s="31" t="s">
        <v>421</v>
      </c>
      <c r="J61" s="31" t="s">
        <v>421</v>
      </c>
      <c r="K61" s="31" t="s">
        <v>421</v>
      </c>
      <c r="L61" s="31" t="s">
        <v>421</v>
      </c>
      <c r="M61" s="31" t="s">
        <v>421</v>
      </c>
      <c r="N61" s="31" t="s">
        <v>421</v>
      </c>
      <c r="O61" s="31" t="s">
        <v>421</v>
      </c>
      <c r="P61" s="31" t="s">
        <v>421</v>
      </c>
      <c r="Q61" s="31" t="s">
        <v>421</v>
      </c>
      <c r="R61" s="31" t="s">
        <v>421</v>
      </c>
      <c r="S61" s="31" t="s">
        <v>421</v>
      </c>
      <c r="T61" s="31" t="s">
        <v>421</v>
      </c>
      <c r="U61" s="31" t="s">
        <v>421</v>
      </c>
      <c r="V61" s="31" t="s">
        <v>421</v>
      </c>
      <c r="W61" s="31" t="s">
        <v>421</v>
      </c>
      <c r="X61" s="31" t="s">
        <v>421</v>
      </c>
      <c r="Y61" s="31" t="s">
        <v>421</v>
      </c>
      <c r="Z61" s="31" t="s">
        <v>421</v>
      </c>
      <c r="AA61" s="31" t="s">
        <v>421</v>
      </c>
      <c r="AB61" s="31" t="s">
        <v>421</v>
      </c>
      <c r="AC61" s="31" t="s">
        <v>421</v>
      </c>
      <c r="AD61" s="31" t="s">
        <v>421</v>
      </c>
      <c r="AE61" s="31" t="s">
        <v>421</v>
      </c>
      <c r="AF61" s="31" t="s">
        <v>421</v>
      </c>
      <c r="AG61" s="31" t="s">
        <v>421</v>
      </c>
      <c r="AH61" s="31" t="s">
        <v>421</v>
      </c>
      <c r="AI61" s="31" t="s">
        <v>421</v>
      </c>
      <c r="AJ61" s="31" t="s">
        <v>421</v>
      </c>
      <c r="AK61" s="31" t="s">
        <v>421</v>
      </c>
      <c r="AL61" s="31" t="s">
        <v>421</v>
      </c>
      <c r="AM61" s="31" t="s">
        <v>421</v>
      </c>
      <c r="AN61" s="31" t="s">
        <v>421</v>
      </c>
      <c r="AO61" s="31" t="s">
        <v>421</v>
      </c>
      <c r="AP61" s="31" t="s">
        <v>421</v>
      </c>
      <c r="AQ61" s="31" t="s">
        <v>421</v>
      </c>
      <c r="AR61" s="31" t="s">
        <v>421</v>
      </c>
      <c r="AS61" s="31" t="s">
        <v>421</v>
      </c>
      <c r="AT61" s="31" t="s">
        <v>421</v>
      </c>
      <c r="AU61" s="31" t="s">
        <v>421</v>
      </c>
      <c r="AV61" s="31" t="s">
        <v>421</v>
      </c>
      <c r="AW61" s="31" t="s">
        <v>421</v>
      </c>
      <c r="AX61" s="31" t="s">
        <v>421</v>
      </c>
      <c r="AY61" s="31" t="s">
        <v>421</v>
      </c>
      <c r="AZ61" s="31" t="s">
        <v>421</v>
      </c>
      <c r="BA61" s="31" t="s">
        <v>421</v>
      </c>
      <c r="BB61" s="31" t="s">
        <v>421</v>
      </c>
      <c r="BC61" s="31" t="s">
        <v>421</v>
      </c>
      <c r="BD61" s="31" t="s">
        <v>421</v>
      </c>
      <c r="BE61" s="31" t="s">
        <v>421</v>
      </c>
      <c r="BF61" s="31" t="s">
        <v>421</v>
      </c>
      <c r="BG61" s="31" t="s">
        <v>421</v>
      </c>
      <c r="BH61" s="31" t="s">
        <v>421</v>
      </c>
      <c r="BI61" s="31" t="s">
        <v>421</v>
      </c>
      <c r="BJ61" s="31" t="s">
        <v>421</v>
      </c>
      <c r="BK61" s="31" t="s">
        <v>421</v>
      </c>
      <c r="BL61" s="31" t="s">
        <v>421</v>
      </c>
      <c r="BM61" s="31" t="s">
        <v>421</v>
      </c>
      <c r="BN61" s="31" t="s">
        <v>421</v>
      </c>
      <c r="BO61" s="31" t="s">
        <v>421</v>
      </c>
      <c r="BP61" s="31" t="s">
        <v>421</v>
      </c>
      <c r="BQ61" s="31" t="s">
        <v>421</v>
      </c>
      <c r="BR61" s="31" t="s">
        <v>421</v>
      </c>
      <c r="BS61" s="31" t="s">
        <v>421</v>
      </c>
      <c r="BT61" s="31" t="s">
        <v>421</v>
      </c>
      <c r="BU61" s="31" t="s">
        <v>421</v>
      </c>
      <c r="BV61" s="31" t="s">
        <v>421</v>
      </c>
      <c r="BW61" s="31" t="s">
        <v>421</v>
      </c>
      <c r="BX61" s="31" t="s">
        <v>421</v>
      </c>
      <c r="BY61" s="31" t="s">
        <v>421</v>
      </c>
      <c r="BZ61" s="31" t="s">
        <v>421</v>
      </c>
      <c r="CA61" s="31" t="s">
        <v>421</v>
      </c>
      <c r="CB61" s="31" t="s">
        <v>421</v>
      </c>
      <c r="CC61" s="31" t="s">
        <v>421</v>
      </c>
      <c r="CD61" s="31" t="s">
        <v>421</v>
      </c>
      <c r="CE61" s="31" t="s">
        <v>421</v>
      </c>
      <c r="CF61" s="31" t="s">
        <v>421</v>
      </c>
      <c r="CG61" s="31" t="s">
        <v>421</v>
      </c>
      <c r="CH61" s="31" t="s">
        <v>421</v>
      </c>
      <c r="CI61" s="31" t="s">
        <v>421</v>
      </c>
      <c r="CJ61" s="31" t="s">
        <v>421</v>
      </c>
      <c r="CK61" s="31" t="s">
        <v>421</v>
      </c>
      <c r="CL61" s="31" t="s">
        <v>421</v>
      </c>
      <c r="CM61" s="31" t="s">
        <v>421</v>
      </c>
      <c r="CN61" s="31" t="s">
        <v>421</v>
      </c>
      <c r="CO61" s="31" t="s">
        <v>421</v>
      </c>
      <c r="CP61" s="31" t="s">
        <v>421</v>
      </c>
      <c r="CQ61" s="31" t="s">
        <v>421</v>
      </c>
      <c r="CX61" s="30" t="s">
        <v>391</v>
      </c>
      <c r="CY61" s="31">
        <v>2</v>
      </c>
      <c r="CZ61" s="31">
        <v>1</v>
      </c>
      <c r="DA61" s="31">
        <v>2</v>
      </c>
      <c r="DB61" s="31">
        <v>4</v>
      </c>
      <c r="DC61" s="31">
        <v>7</v>
      </c>
      <c r="DD61" s="31">
        <v>7</v>
      </c>
      <c r="DE61" s="31">
        <v>7</v>
      </c>
      <c r="DF61" s="31">
        <v>3</v>
      </c>
      <c r="DG61" s="31">
        <v>2</v>
      </c>
      <c r="DH61" s="31">
        <v>2</v>
      </c>
      <c r="DI61" s="31">
        <v>4</v>
      </c>
      <c r="DJ61" s="31">
        <v>3</v>
      </c>
      <c r="DK61" s="31">
        <v>7</v>
      </c>
      <c r="DL61" s="31">
        <v>7</v>
      </c>
      <c r="DM61" s="31">
        <v>3</v>
      </c>
      <c r="DN61" s="31">
        <v>4</v>
      </c>
      <c r="DO61" s="31">
        <v>5</v>
      </c>
      <c r="DP61" s="31">
        <v>7</v>
      </c>
      <c r="DQ61" s="31">
        <v>3</v>
      </c>
      <c r="DR61" s="31">
        <v>1</v>
      </c>
      <c r="DS61" s="31">
        <v>3</v>
      </c>
      <c r="DT61" s="31">
        <v>2</v>
      </c>
      <c r="DU61" s="31">
        <v>2</v>
      </c>
      <c r="DV61" s="31">
        <v>3</v>
      </c>
      <c r="DW61" s="31">
        <v>3</v>
      </c>
      <c r="DX61" s="31">
        <v>3</v>
      </c>
      <c r="DY61" s="31">
        <v>7</v>
      </c>
      <c r="DZ61" s="31">
        <v>3</v>
      </c>
      <c r="EA61" s="31">
        <v>4</v>
      </c>
      <c r="EB61" s="31">
        <v>7</v>
      </c>
      <c r="EC61" s="31">
        <v>4</v>
      </c>
      <c r="ED61" s="31">
        <v>7</v>
      </c>
      <c r="EE61" s="31">
        <v>7</v>
      </c>
      <c r="EF61" s="31">
        <v>7</v>
      </c>
      <c r="EG61" s="31">
        <v>2</v>
      </c>
      <c r="EH61" s="31">
        <v>3</v>
      </c>
      <c r="EI61" s="31">
        <v>4</v>
      </c>
      <c r="EJ61" s="31">
        <v>4</v>
      </c>
      <c r="EK61" s="31">
        <v>7</v>
      </c>
      <c r="EL61" s="31">
        <v>3</v>
      </c>
      <c r="EM61" s="31">
        <v>4</v>
      </c>
      <c r="EN61" s="31">
        <v>7</v>
      </c>
      <c r="EO61" s="31">
        <v>4</v>
      </c>
      <c r="EP61" s="31">
        <v>4</v>
      </c>
      <c r="EQ61" s="31">
        <v>1</v>
      </c>
      <c r="ER61" s="31">
        <v>3</v>
      </c>
      <c r="ES61" s="31">
        <v>2</v>
      </c>
      <c r="ET61" s="31">
        <v>3</v>
      </c>
      <c r="EU61" s="31">
        <v>7</v>
      </c>
      <c r="EV61" s="31">
        <v>3</v>
      </c>
      <c r="EW61" s="31">
        <v>4</v>
      </c>
      <c r="EX61" s="31">
        <v>3</v>
      </c>
      <c r="EY61" s="31">
        <v>7</v>
      </c>
      <c r="EZ61" s="31">
        <v>3</v>
      </c>
      <c r="FA61" s="31">
        <v>4</v>
      </c>
      <c r="FB61" s="31">
        <v>3</v>
      </c>
      <c r="FC61" s="31">
        <v>2</v>
      </c>
      <c r="FD61" s="31">
        <v>4</v>
      </c>
      <c r="FE61" s="31">
        <v>1</v>
      </c>
      <c r="FF61" s="31">
        <v>3</v>
      </c>
      <c r="FG61" s="31">
        <v>7</v>
      </c>
      <c r="FH61" s="31">
        <v>7</v>
      </c>
      <c r="FI61" s="31">
        <v>5</v>
      </c>
      <c r="FJ61" s="31">
        <v>3</v>
      </c>
      <c r="FK61" s="31">
        <v>5</v>
      </c>
      <c r="FL61" s="31">
        <v>7</v>
      </c>
      <c r="FM61" s="31">
        <v>7</v>
      </c>
      <c r="FN61" s="31">
        <v>3</v>
      </c>
      <c r="FO61" s="31">
        <v>4</v>
      </c>
      <c r="FP61" s="31">
        <v>3</v>
      </c>
      <c r="FQ61" s="31">
        <v>7</v>
      </c>
      <c r="FR61" s="31">
        <v>7</v>
      </c>
      <c r="FS61" s="31">
        <v>2</v>
      </c>
      <c r="FT61" s="31">
        <v>2</v>
      </c>
      <c r="FU61" s="31">
        <v>3</v>
      </c>
      <c r="FV61" s="31">
        <v>7</v>
      </c>
      <c r="FW61" s="31">
        <v>7</v>
      </c>
      <c r="FX61" s="31">
        <v>7</v>
      </c>
      <c r="FY61" s="31">
        <v>2</v>
      </c>
      <c r="FZ61" s="31">
        <v>2</v>
      </c>
      <c r="GA61" s="31">
        <v>1</v>
      </c>
      <c r="GB61" s="31">
        <v>7</v>
      </c>
      <c r="GC61" s="31">
        <v>3</v>
      </c>
      <c r="GD61" s="31">
        <v>7</v>
      </c>
      <c r="GE61" s="31">
        <v>2</v>
      </c>
      <c r="GF61" s="31">
        <v>2</v>
      </c>
      <c r="GG61" s="31">
        <v>3</v>
      </c>
      <c r="GH61" s="31">
        <v>3</v>
      </c>
      <c r="GI61" s="31">
        <v>2</v>
      </c>
      <c r="GJ61" s="31">
        <v>4</v>
      </c>
      <c r="GK61" s="31">
        <v>3</v>
      </c>
      <c r="GL61" s="31">
        <v>3</v>
      </c>
      <c r="GM61" s="31">
        <v>4</v>
      </c>
      <c r="GN61" s="31">
        <v>3</v>
      </c>
      <c r="GO61" s="31">
        <v>15100</v>
      </c>
      <c r="HA61" s="30" t="s">
        <v>391</v>
      </c>
      <c r="HB61" s="31">
        <v>2</v>
      </c>
      <c r="HC61" s="31">
        <v>1</v>
      </c>
      <c r="HD61" s="31">
        <v>2</v>
      </c>
      <c r="HE61" s="31">
        <v>4</v>
      </c>
      <c r="HF61" s="31">
        <v>7</v>
      </c>
      <c r="HG61" s="31">
        <v>7</v>
      </c>
      <c r="HH61" s="31">
        <v>7</v>
      </c>
      <c r="HI61" s="31">
        <v>3</v>
      </c>
      <c r="HJ61" s="31">
        <v>2</v>
      </c>
      <c r="HK61" s="31">
        <v>2</v>
      </c>
      <c r="HL61" s="31">
        <v>4</v>
      </c>
      <c r="HM61" s="31">
        <v>3</v>
      </c>
      <c r="HN61" s="31">
        <v>7</v>
      </c>
      <c r="HO61" s="31">
        <v>7</v>
      </c>
      <c r="HP61" s="31">
        <v>3</v>
      </c>
      <c r="HQ61" s="31">
        <v>4</v>
      </c>
      <c r="HR61" s="31">
        <v>5</v>
      </c>
      <c r="HS61" s="31">
        <v>7</v>
      </c>
      <c r="HT61" s="31">
        <v>3</v>
      </c>
      <c r="HU61" s="31">
        <v>1</v>
      </c>
      <c r="HV61" s="31">
        <v>3</v>
      </c>
      <c r="HW61" s="31">
        <v>2</v>
      </c>
      <c r="HX61" s="31">
        <v>2</v>
      </c>
      <c r="HY61" s="31">
        <v>3</v>
      </c>
      <c r="HZ61" s="31">
        <v>3</v>
      </c>
      <c r="IA61" s="31">
        <v>3</v>
      </c>
      <c r="IB61" s="31">
        <v>7</v>
      </c>
      <c r="IC61" s="31">
        <v>3</v>
      </c>
      <c r="ID61" s="31">
        <v>4</v>
      </c>
      <c r="IE61" s="31">
        <v>7</v>
      </c>
      <c r="IF61" s="31">
        <v>4</v>
      </c>
      <c r="IG61" s="31">
        <v>7</v>
      </c>
      <c r="IH61" s="31">
        <v>7</v>
      </c>
      <c r="II61" s="31">
        <v>7</v>
      </c>
      <c r="IJ61" s="31">
        <v>2</v>
      </c>
      <c r="IK61" s="31">
        <v>3</v>
      </c>
      <c r="IL61" s="31">
        <v>4</v>
      </c>
      <c r="IM61" s="31">
        <v>4</v>
      </c>
      <c r="IN61" s="31">
        <v>7</v>
      </c>
      <c r="IO61" s="31">
        <v>3</v>
      </c>
      <c r="IP61" s="31">
        <v>4</v>
      </c>
      <c r="IQ61" s="31">
        <v>7</v>
      </c>
      <c r="IR61" s="31">
        <v>4</v>
      </c>
      <c r="IS61" s="31">
        <v>4</v>
      </c>
      <c r="IT61" s="31">
        <v>1</v>
      </c>
      <c r="IU61" s="31">
        <v>3</v>
      </c>
      <c r="IV61" s="31">
        <v>2</v>
      </c>
      <c r="IW61" s="31">
        <v>3</v>
      </c>
      <c r="IX61" s="31">
        <v>7</v>
      </c>
      <c r="IY61" s="31">
        <v>3</v>
      </c>
      <c r="IZ61" s="31">
        <v>4</v>
      </c>
      <c r="JA61" s="31">
        <v>3</v>
      </c>
      <c r="JB61" s="31">
        <v>7</v>
      </c>
      <c r="JC61" s="31">
        <v>3</v>
      </c>
      <c r="JD61" s="31">
        <v>4</v>
      </c>
      <c r="JE61" s="31">
        <v>3</v>
      </c>
      <c r="JF61" s="31">
        <v>2</v>
      </c>
      <c r="JG61" s="31">
        <v>4</v>
      </c>
      <c r="JH61" s="31">
        <v>1</v>
      </c>
      <c r="JI61" s="31">
        <v>3</v>
      </c>
      <c r="JJ61" s="31">
        <v>7</v>
      </c>
      <c r="JK61" s="31">
        <v>7</v>
      </c>
      <c r="JL61" s="31">
        <v>5</v>
      </c>
      <c r="JM61" s="31">
        <v>3</v>
      </c>
      <c r="JN61" s="31">
        <v>5</v>
      </c>
      <c r="JO61" s="31">
        <v>7</v>
      </c>
      <c r="JP61" s="31">
        <v>7</v>
      </c>
      <c r="JQ61" s="31">
        <v>3</v>
      </c>
      <c r="JR61" s="31">
        <v>4</v>
      </c>
      <c r="JS61" s="31">
        <v>3</v>
      </c>
      <c r="JT61" s="31">
        <v>7</v>
      </c>
      <c r="JU61" s="31">
        <v>7</v>
      </c>
      <c r="JV61" s="31">
        <v>2</v>
      </c>
      <c r="JW61" s="31">
        <v>2</v>
      </c>
      <c r="JX61" s="31">
        <v>3</v>
      </c>
      <c r="JY61" s="31">
        <v>7</v>
      </c>
      <c r="JZ61" s="31">
        <v>7</v>
      </c>
      <c r="KA61" s="31">
        <v>7</v>
      </c>
      <c r="KB61" s="31">
        <v>2</v>
      </c>
      <c r="KC61" s="31">
        <v>2</v>
      </c>
      <c r="KD61" s="31">
        <v>1</v>
      </c>
      <c r="KE61" s="31">
        <v>7</v>
      </c>
      <c r="KF61" s="31">
        <v>3</v>
      </c>
      <c r="KG61" s="31">
        <v>7</v>
      </c>
      <c r="KH61" s="31">
        <v>2</v>
      </c>
      <c r="KI61" s="31">
        <v>2</v>
      </c>
      <c r="KJ61" s="31">
        <v>3</v>
      </c>
      <c r="KK61" s="31">
        <v>3</v>
      </c>
      <c r="KL61" s="31">
        <v>2</v>
      </c>
      <c r="KM61" s="31">
        <v>4</v>
      </c>
      <c r="KN61" s="31">
        <v>3</v>
      </c>
      <c r="KO61" s="31">
        <v>3</v>
      </c>
      <c r="KP61" s="31">
        <v>4</v>
      </c>
      <c r="KQ61" s="31">
        <v>3</v>
      </c>
      <c r="KR61" s="31">
        <v>15100</v>
      </c>
    </row>
    <row r="62" spans="1:304" ht="15" thickBot="1" x14ac:dyDescent="0.35">
      <c r="A62" s="30" t="s">
        <v>436</v>
      </c>
      <c r="B62" s="31" t="s">
        <v>421</v>
      </c>
      <c r="C62" s="31" t="s">
        <v>421</v>
      </c>
      <c r="D62" s="31" t="s">
        <v>421</v>
      </c>
      <c r="E62" s="31" t="s">
        <v>421</v>
      </c>
      <c r="F62" s="31" t="s">
        <v>421</v>
      </c>
      <c r="G62" s="31" t="s">
        <v>421</v>
      </c>
      <c r="H62" s="31" t="s">
        <v>421</v>
      </c>
      <c r="I62" s="31" t="s">
        <v>421</v>
      </c>
      <c r="J62" s="31" t="s">
        <v>421</v>
      </c>
      <c r="K62" s="31" t="s">
        <v>421</v>
      </c>
      <c r="L62" s="31" t="s">
        <v>421</v>
      </c>
      <c r="M62" s="31" t="s">
        <v>421</v>
      </c>
      <c r="N62" s="31" t="s">
        <v>421</v>
      </c>
      <c r="O62" s="31" t="s">
        <v>421</v>
      </c>
      <c r="P62" s="31" t="s">
        <v>421</v>
      </c>
      <c r="Q62" s="31" t="s">
        <v>421</v>
      </c>
      <c r="R62" s="31" t="s">
        <v>421</v>
      </c>
      <c r="S62" s="31" t="s">
        <v>421</v>
      </c>
      <c r="T62" s="31" t="s">
        <v>421</v>
      </c>
      <c r="U62" s="31" t="s">
        <v>421</v>
      </c>
      <c r="V62" s="31" t="s">
        <v>421</v>
      </c>
      <c r="W62" s="31" t="s">
        <v>421</v>
      </c>
      <c r="X62" s="31" t="s">
        <v>421</v>
      </c>
      <c r="Y62" s="31" t="s">
        <v>421</v>
      </c>
      <c r="Z62" s="31" t="s">
        <v>421</v>
      </c>
      <c r="AA62" s="31" t="s">
        <v>421</v>
      </c>
      <c r="AB62" s="31" t="s">
        <v>421</v>
      </c>
      <c r="AC62" s="31" t="s">
        <v>421</v>
      </c>
      <c r="AD62" s="31" t="s">
        <v>421</v>
      </c>
      <c r="AE62" s="31" t="s">
        <v>421</v>
      </c>
      <c r="AF62" s="31" t="s">
        <v>421</v>
      </c>
      <c r="AG62" s="31" t="s">
        <v>421</v>
      </c>
      <c r="AH62" s="31" t="s">
        <v>421</v>
      </c>
      <c r="AI62" s="31" t="s">
        <v>421</v>
      </c>
      <c r="AJ62" s="31" t="s">
        <v>421</v>
      </c>
      <c r="AK62" s="31" t="s">
        <v>421</v>
      </c>
      <c r="AL62" s="31" t="s">
        <v>421</v>
      </c>
      <c r="AM62" s="31" t="s">
        <v>421</v>
      </c>
      <c r="AN62" s="31" t="s">
        <v>421</v>
      </c>
      <c r="AO62" s="31" t="s">
        <v>421</v>
      </c>
      <c r="AP62" s="31" t="s">
        <v>421</v>
      </c>
      <c r="AQ62" s="31" t="s">
        <v>421</v>
      </c>
      <c r="AR62" s="31" t="s">
        <v>421</v>
      </c>
      <c r="AS62" s="31" t="s">
        <v>421</v>
      </c>
      <c r="AT62" s="31" t="s">
        <v>421</v>
      </c>
      <c r="AU62" s="31" t="s">
        <v>421</v>
      </c>
      <c r="AV62" s="31" t="s">
        <v>421</v>
      </c>
      <c r="AW62" s="31" t="s">
        <v>421</v>
      </c>
      <c r="AX62" s="31" t="s">
        <v>421</v>
      </c>
      <c r="AY62" s="31" t="s">
        <v>421</v>
      </c>
      <c r="AZ62" s="31" t="s">
        <v>421</v>
      </c>
      <c r="BA62" s="31" t="s">
        <v>421</v>
      </c>
      <c r="BB62" s="31" t="s">
        <v>421</v>
      </c>
      <c r="BC62" s="31" t="s">
        <v>421</v>
      </c>
      <c r="BD62" s="31" t="s">
        <v>421</v>
      </c>
      <c r="BE62" s="31" t="s">
        <v>421</v>
      </c>
      <c r="BF62" s="31" t="s">
        <v>421</v>
      </c>
      <c r="BG62" s="31" t="s">
        <v>421</v>
      </c>
      <c r="BH62" s="31" t="s">
        <v>421</v>
      </c>
      <c r="BI62" s="31" t="s">
        <v>421</v>
      </c>
      <c r="BJ62" s="31" t="s">
        <v>421</v>
      </c>
      <c r="BK62" s="31" t="s">
        <v>421</v>
      </c>
      <c r="BL62" s="31" t="s">
        <v>421</v>
      </c>
      <c r="BM62" s="31" t="s">
        <v>421</v>
      </c>
      <c r="BN62" s="31" t="s">
        <v>421</v>
      </c>
      <c r="BO62" s="31" t="s">
        <v>421</v>
      </c>
      <c r="BP62" s="31" t="s">
        <v>421</v>
      </c>
      <c r="BQ62" s="31" t="s">
        <v>421</v>
      </c>
      <c r="BR62" s="31" t="s">
        <v>421</v>
      </c>
      <c r="BS62" s="31" t="s">
        <v>421</v>
      </c>
      <c r="BT62" s="31" t="s">
        <v>421</v>
      </c>
      <c r="BU62" s="31" t="s">
        <v>421</v>
      </c>
      <c r="BV62" s="31" t="s">
        <v>421</v>
      </c>
      <c r="BW62" s="31" t="s">
        <v>421</v>
      </c>
      <c r="BX62" s="31" t="s">
        <v>421</v>
      </c>
      <c r="BY62" s="31" t="s">
        <v>421</v>
      </c>
      <c r="BZ62" s="31" t="s">
        <v>421</v>
      </c>
      <c r="CA62" s="31" t="s">
        <v>421</v>
      </c>
      <c r="CB62" s="31" t="s">
        <v>421</v>
      </c>
      <c r="CC62" s="31" t="s">
        <v>421</v>
      </c>
      <c r="CD62" s="31" t="s">
        <v>421</v>
      </c>
      <c r="CE62" s="31" t="s">
        <v>421</v>
      </c>
      <c r="CF62" s="31" t="s">
        <v>421</v>
      </c>
      <c r="CG62" s="31" t="s">
        <v>421</v>
      </c>
      <c r="CH62" s="31" t="s">
        <v>421</v>
      </c>
      <c r="CI62" s="31" t="s">
        <v>421</v>
      </c>
      <c r="CJ62" s="31" t="s">
        <v>421</v>
      </c>
      <c r="CK62" s="31" t="s">
        <v>421</v>
      </c>
      <c r="CL62" s="31" t="s">
        <v>421</v>
      </c>
      <c r="CM62" s="31" t="s">
        <v>421</v>
      </c>
      <c r="CN62" s="31" t="s">
        <v>421</v>
      </c>
      <c r="CO62" s="31" t="s">
        <v>421</v>
      </c>
      <c r="CP62" s="31" t="s">
        <v>421</v>
      </c>
      <c r="CQ62" s="31" t="s">
        <v>421</v>
      </c>
      <c r="CX62" s="30" t="s">
        <v>392</v>
      </c>
      <c r="CY62" s="31">
        <v>2</v>
      </c>
      <c r="CZ62" s="31">
        <v>1</v>
      </c>
      <c r="DA62" s="31">
        <v>2</v>
      </c>
      <c r="DB62" s="31">
        <v>4</v>
      </c>
      <c r="DC62" s="31">
        <v>7</v>
      </c>
      <c r="DD62" s="31">
        <v>7</v>
      </c>
      <c r="DE62" s="31">
        <v>7</v>
      </c>
      <c r="DF62" s="31">
        <v>3</v>
      </c>
      <c r="DG62" s="31">
        <v>2</v>
      </c>
      <c r="DH62" s="31">
        <v>2</v>
      </c>
      <c r="DI62" s="31">
        <v>4</v>
      </c>
      <c r="DJ62" s="31">
        <v>3</v>
      </c>
      <c r="DK62" s="31">
        <v>7</v>
      </c>
      <c r="DL62" s="31">
        <v>7</v>
      </c>
      <c r="DM62" s="31">
        <v>3</v>
      </c>
      <c r="DN62" s="31">
        <v>4</v>
      </c>
      <c r="DO62" s="31">
        <v>7</v>
      </c>
      <c r="DP62" s="31">
        <v>3</v>
      </c>
      <c r="DQ62" s="31">
        <v>3</v>
      </c>
      <c r="DR62" s="31">
        <v>1</v>
      </c>
      <c r="DS62" s="31">
        <v>3</v>
      </c>
      <c r="DT62" s="31">
        <v>2</v>
      </c>
      <c r="DU62" s="31">
        <v>2</v>
      </c>
      <c r="DV62" s="31">
        <v>3</v>
      </c>
      <c r="DW62" s="31">
        <v>3</v>
      </c>
      <c r="DX62" s="31">
        <v>3</v>
      </c>
      <c r="DY62" s="31">
        <v>7</v>
      </c>
      <c r="DZ62" s="31">
        <v>3</v>
      </c>
      <c r="EA62" s="31">
        <v>4</v>
      </c>
      <c r="EB62" s="31">
        <v>7</v>
      </c>
      <c r="EC62" s="31">
        <v>4</v>
      </c>
      <c r="ED62" s="31">
        <v>7</v>
      </c>
      <c r="EE62" s="31">
        <v>7</v>
      </c>
      <c r="EF62" s="31">
        <v>7</v>
      </c>
      <c r="EG62" s="31">
        <v>2</v>
      </c>
      <c r="EH62" s="31">
        <v>3</v>
      </c>
      <c r="EI62" s="31">
        <v>4</v>
      </c>
      <c r="EJ62" s="31">
        <v>4</v>
      </c>
      <c r="EK62" s="31">
        <v>7</v>
      </c>
      <c r="EL62" s="31">
        <v>3</v>
      </c>
      <c r="EM62" s="31">
        <v>4</v>
      </c>
      <c r="EN62" s="31">
        <v>4</v>
      </c>
      <c r="EO62" s="31">
        <v>4</v>
      </c>
      <c r="EP62" s="31">
        <v>7</v>
      </c>
      <c r="EQ62" s="31">
        <v>1</v>
      </c>
      <c r="ER62" s="31">
        <v>3</v>
      </c>
      <c r="ES62" s="31">
        <v>2</v>
      </c>
      <c r="ET62" s="31">
        <v>3</v>
      </c>
      <c r="EU62" s="31">
        <v>7</v>
      </c>
      <c r="EV62" s="31">
        <v>3</v>
      </c>
      <c r="EW62" s="31">
        <v>4</v>
      </c>
      <c r="EX62" s="31">
        <v>3</v>
      </c>
      <c r="EY62" s="31">
        <v>7</v>
      </c>
      <c r="EZ62" s="31">
        <v>3</v>
      </c>
      <c r="FA62" s="31">
        <v>4</v>
      </c>
      <c r="FB62" s="31">
        <v>3</v>
      </c>
      <c r="FC62" s="31">
        <v>2</v>
      </c>
      <c r="FD62" s="31">
        <v>4</v>
      </c>
      <c r="FE62" s="31">
        <v>1</v>
      </c>
      <c r="FF62" s="31">
        <v>3</v>
      </c>
      <c r="FG62" s="31">
        <v>7</v>
      </c>
      <c r="FH62" s="31">
        <v>7</v>
      </c>
      <c r="FI62" s="31">
        <v>7</v>
      </c>
      <c r="FJ62" s="31">
        <v>3</v>
      </c>
      <c r="FK62" s="31">
        <v>7</v>
      </c>
      <c r="FL62" s="31">
        <v>7</v>
      </c>
      <c r="FM62" s="31">
        <v>7</v>
      </c>
      <c r="FN62" s="31">
        <v>3</v>
      </c>
      <c r="FO62" s="31">
        <v>4</v>
      </c>
      <c r="FP62" s="31">
        <v>3</v>
      </c>
      <c r="FQ62" s="31">
        <v>7</v>
      </c>
      <c r="FR62" s="31">
        <v>2</v>
      </c>
      <c r="FS62" s="31">
        <v>2</v>
      </c>
      <c r="FT62" s="31">
        <v>2</v>
      </c>
      <c r="FU62" s="31">
        <v>7</v>
      </c>
      <c r="FV62" s="31">
        <v>7</v>
      </c>
      <c r="FW62" s="31">
        <v>7</v>
      </c>
      <c r="FX62" s="31">
        <v>7</v>
      </c>
      <c r="FY62" s="31">
        <v>3</v>
      </c>
      <c r="FZ62" s="31">
        <v>2</v>
      </c>
      <c r="GA62" s="31">
        <v>1</v>
      </c>
      <c r="GB62" s="31">
        <v>7</v>
      </c>
      <c r="GC62" s="31">
        <v>3</v>
      </c>
      <c r="GD62" s="31">
        <v>7</v>
      </c>
      <c r="GE62" s="31">
        <v>3</v>
      </c>
      <c r="GF62" s="31">
        <v>2</v>
      </c>
      <c r="GG62" s="31">
        <v>7</v>
      </c>
      <c r="GH62" s="31">
        <v>3</v>
      </c>
      <c r="GI62" s="31">
        <v>2</v>
      </c>
      <c r="GJ62" s="31">
        <v>4</v>
      </c>
      <c r="GK62" s="31">
        <v>7</v>
      </c>
      <c r="GL62" s="31">
        <v>3</v>
      </c>
      <c r="GM62" s="31">
        <v>4</v>
      </c>
      <c r="GN62" s="31">
        <v>3</v>
      </c>
      <c r="GO62" s="31">
        <v>12533</v>
      </c>
      <c r="HA62" s="30" t="s">
        <v>392</v>
      </c>
      <c r="HB62" s="31">
        <v>2</v>
      </c>
      <c r="HC62" s="31">
        <v>1</v>
      </c>
      <c r="HD62" s="31">
        <v>2</v>
      </c>
      <c r="HE62" s="31">
        <v>4</v>
      </c>
      <c r="HF62" s="31">
        <v>7</v>
      </c>
      <c r="HG62" s="31">
        <v>7</v>
      </c>
      <c r="HH62" s="31">
        <v>7</v>
      </c>
      <c r="HI62" s="31">
        <v>3</v>
      </c>
      <c r="HJ62" s="31">
        <v>2</v>
      </c>
      <c r="HK62" s="31">
        <v>2</v>
      </c>
      <c r="HL62" s="31">
        <v>4</v>
      </c>
      <c r="HM62" s="31">
        <v>3</v>
      </c>
      <c r="HN62" s="31">
        <v>7</v>
      </c>
      <c r="HO62" s="31">
        <v>7</v>
      </c>
      <c r="HP62" s="31">
        <v>3</v>
      </c>
      <c r="HQ62" s="31">
        <v>4</v>
      </c>
      <c r="HR62" s="31">
        <v>7</v>
      </c>
      <c r="HS62" s="31">
        <v>3</v>
      </c>
      <c r="HT62" s="31">
        <v>3</v>
      </c>
      <c r="HU62" s="31">
        <v>1</v>
      </c>
      <c r="HV62" s="31">
        <v>3</v>
      </c>
      <c r="HW62" s="31">
        <v>2</v>
      </c>
      <c r="HX62" s="31">
        <v>2</v>
      </c>
      <c r="HY62" s="31">
        <v>3</v>
      </c>
      <c r="HZ62" s="31">
        <v>3</v>
      </c>
      <c r="IA62" s="31">
        <v>3</v>
      </c>
      <c r="IB62" s="31">
        <v>7</v>
      </c>
      <c r="IC62" s="31">
        <v>3</v>
      </c>
      <c r="ID62" s="31">
        <v>4</v>
      </c>
      <c r="IE62" s="31">
        <v>7</v>
      </c>
      <c r="IF62" s="31">
        <v>4</v>
      </c>
      <c r="IG62" s="31">
        <v>7</v>
      </c>
      <c r="IH62" s="31">
        <v>7</v>
      </c>
      <c r="II62" s="31">
        <v>7</v>
      </c>
      <c r="IJ62" s="31">
        <v>2</v>
      </c>
      <c r="IK62" s="31">
        <v>3</v>
      </c>
      <c r="IL62" s="31">
        <v>4</v>
      </c>
      <c r="IM62" s="31">
        <v>4</v>
      </c>
      <c r="IN62" s="31">
        <v>7</v>
      </c>
      <c r="IO62" s="31">
        <v>3</v>
      </c>
      <c r="IP62" s="31">
        <v>4</v>
      </c>
      <c r="IQ62" s="31">
        <v>4</v>
      </c>
      <c r="IR62" s="31">
        <v>4</v>
      </c>
      <c r="IS62" s="31">
        <v>7</v>
      </c>
      <c r="IT62" s="31">
        <v>1</v>
      </c>
      <c r="IU62" s="31">
        <v>3</v>
      </c>
      <c r="IV62" s="31">
        <v>2</v>
      </c>
      <c r="IW62" s="31">
        <v>3</v>
      </c>
      <c r="IX62" s="31">
        <v>7</v>
      </c>
      <c r="IY62" s="31">
        <v>3</v>
      </c>
      <c r="IZ62" s="31">
        <v>4</v>
      </c>
      <c r="JA62" s="31">
        <v>3</v>
      </c>
      <c r="JB62" s="31">
        <v>7</v>
      </c>
      <c r="JC62" s="31">
        <v>3</v>
      </c>
      <c r="JD62" s="31">
        <v>4</v>
      </c>
      <c r="JE62" s="31">
        <v>3</v>
      </c>
      <c r="JF62" s="31">
        <v>2</v>
      </c>
      <c r="JG62" s="31">
        <v>4</v>
      </c>
      <c r="JH62" s="31">
        <v>1</v>
      </c>
      <c r="JI62" s="31">
        <v>3</v>
      </c>
      <c r="JJ62" s="31">
        <v>7</v>
      </c>
      <c r="JK62" s="31">
        <v>7</v>
      </c>
      <c r="JL62" s="31">
        <v>7</v>
      </c>
      <c r="JM62" s="31">
        <v>3</v>
      </c>
      <c r="JN62" s="31">
        <v>7</v>
      </c>
      <c r="JO62" s="31">
        <v>7</v>
      </c>
      <c r="JP62" s="31">
        <v>7</v>
      </c>
      <c r="JQ62" s="31">
        <v>3</v>
      </c>
      <c r="JR62" s="31">
        <v>4</v>
      </c>
      <c r="JS62" s="31">
        <v>3</v>
      </c>
      <c r="JT62" s="31">
        <v>7</v>
      </c>
      <c r="JU62" s="31">
        <v>2</v>
      </c>
      <c r="JV62" s="31">
        <v>2</v>
      </c>
      <c r="JW62" s="31">
        <v>2</v>
      </c>
      <c r="JX62" s="31">
        <v>7</v>
      </c>
      <c r="JY62" s="31">
        <v>7</v>
      </c>
      <c r="JZ62" s="31">
        <v>7</v>
      </c>
      <c r="KA62" s="31">
        <v>7</v>
      </c>
      <c r="KB62" s="31">
        <v>3</v>
      </c>
      <c r="KC62" s="31">
        <v>2</v>
      </c>
      <c r="KD62" s="31">
        <v>1</v>
      </c>
      <c r="KE62" s="31">
        <v>7</v>
      </c>
      <c r="KF62" s="31">
        <v>3</v>
      </c>
      <c r="KG62" s="31">
        <v>7</v>
      </c>
      <c r="KH62" s="31">
        <v>3</v>
      </c>
      <c r="KI62" s="31">
        <v>2</v>
      </c>
      <c r="KJ62" s="31">
        <v>7</v>
      </c>
      <c r="KK62" s="31">
        <v>3</v>
      </c>
      <c r="KL62" s="31">
        <v>2</v>
      </c>
      <c r="KM62" s="31">
        <v>4</v>
      </c>
      <c r="KN62" s="31">
        <v>7</v>
      </c>
      <c r="KO62" s="31">
        <v>3</v>
      </c>
      <c r="KP62" s="31">
        <v>4</v>
      </c>
      <c r="KQ62" s="31">
        <v>3</v>
      </c>
      <c r="KR62" s="31">
        <v>12533</v>
      </c>
    </row>
    <row r="63" spans="1:304" ht="15" thickBot="1" x14ac:dyDescent="0.35">
      <c r="A63" s="30" t="s">
        <v>437</v>
      </c>
      <c r="B63" s="31" t="s">
        <v>421</v>
      </c>
      <c r="C63" s="31" t="s">
        <v>421</v>
      </c>
      <c r="D63" s="31" t="s">
        <v>421</v>
      </c>
      <c r="E63" s="31" t="s">
        <v>421</v>
      </c>
      <c r="F63" s="31" t="s">
        <v>421</v>
      </c>
      <c r="G63" s="31" t="s">
        <v>421</v>
      </c>
      <c r="H63" s="31" t="s">
        <v>421</v>
      </c>
      <c r="I63" s="31" t="s">
        <v>421</v>
      </c>
      <c r="J63" s="31" t="s">
        <v>421</v>
      </c>
      <c r="K63" s="31" t="s">
        <v>421</v>
      </c>
      <c r="L63" s="31" t="s">
        <v>421</v>
      </c>
      <c r="M63" s="31" t="s">
        <v>421</v>
      </c>
      <c r="N63" s="31" t="s">
        <v>421</v>
      </c>
      <c r="O63" s="31" t="s">
        <v>421</v>
      </c>
      <c r="P63" s="31" t="s">
        <v>421</v>
      </c>
      <c r="Q63" s="31" t="s">
        <v>421</v>
      </c>
      <c r="R63" s="31" t="s">
        <v>421</v>
      </c>
      <c r="S63" s="31" t="s">
        <v>421</v>
      </c>
      <c r="T63" s="31" t="s">
        <v>421</v>
      </c>
      <c r="U63" s="31" t="s">
        <v>421</v>
      </c>
      <c r="V63" s="31" t="s">
        <v>421</v>
      </c>
      <c r="W63" s="31" t="s">
        <v>421</v>
      </c>
      <c r="X63" s="31" t="s">
        <v>421</v>
      </c>
      <c r="Y63" s="31" t="s">
        <v>421</v>
      </c>
      <c r="Z63" s="31" t="s">
        <v>421</v>
      </c>
      <c r="AA63" s="31" t="s">
        <v>421</v>
      </c>
      <c r="AB63" s="31" t="s">
        <v>421</v>
      </c>
      <c r="AC63" s="31" t="s">
        <v>421</v>
      </c>
      <c r="AD63" s="31" t="s">
        <v>421</v>
      </c>
      <c r="AE63" s="31" t="s">
        <v>421</v>
      </c>
      <c r="AF63" s="31" t="s">
        <v>421</v>
      </c>
      <c r="AG63" s="31" t="s">
        <v>421</v>
      </c>
      <c r="AH63" s="31" t="s">
        <v>421</v>
      </c>
      <c r="AI63" s="31" t="s">
        <v>421</v>
      </c>
      <c r="AJ63" s="31" t="s">
        <v>421</v>
      </c>
      <c r="AK63" s="31" t="s">
        <v>421</v>
      </c>
      <c r="AL63" s="31" t="s">
        <v>421</v>
      </c>
      <c r="AM63" s="31" t="s">
        <v>421</v>
      </c>
      <c r="AN63" s="31" t="s">
        <v>421</v>
      </c>
      <c r="AO63" s="31" t="s">
        <v>421</v>
      </c>
      <c r="AP63" s="31" t="s">
        <v>421</v>
      </c>
      <c r="AQ63" s="31" t="s">
        <v>421</v>
      </c>
      <c r="AR63" s="31" t="s">
        <v>421</v>
      </c>
      <c r="AS63" s="31" t="s">
        <v>421</v>
      </c>
      <c r="AT63" s="31" t="s">
        <v>421</v>
      </c>
      <c r="AU63" s="31" t="s">
        <v>421</v>
      </c>
      <c r="AV63" s="31" t="s">
        <v>421</v>
      </c>
      <c r="AW63" s="31" t="s">
        <v>421</v>
      </c>
      <c r="AX63" s="31" t="s">
        <v>421</v>
      </c>
      <c r="AY63" s="31" t="s">
        <v>421</v>
      </c>
      <c r="AZ63" s="31" t="s">
        <v>421</v>
      </c>
      <c r="BA63" s="31" t="s">
        <v>421</v>
      </c>
      <c r="BB63" s="31" t="s">
        <v>421</v>
      </c>
      <c r="BC63" s="31" t="s">
        <v>421</v>
      </c>
      <c r="BD63" s="31" t="s">
        <v>421</v>
      </c>
      <c r="BE63" s="31" t="s">
        <v>421</v>
      </c>
      <c r="BF63" s="31" t="s">
        <v>421</v>
      </c>
      <c r="BG63" s="31" t="s">
        <v>421</v>
      </c>
      <c r="BH63" s="31" t="s">
        <v>421</v>
      </c>
      <c r="BI63" s="31" t="s">
        <v>421</v>
      </c>
      <c r="BJ63" s="31" t="s">
        <v>421</v>
      </c>
      <c r="BK63" s="31" t="s">
        <v>421</v>
      </c>
      <c r="BL63" s="31" t="s">
        <v>421</v>
      </c>
      <c r="BM63" s="31" t="s">
        <v>421</v>
      </c>
      <c r="BN63" s="31" t="s">
        <v>421</v>
      </c>
      <c r="BO63" s="31" t="s">
        <v>421</v>
      </c>
      <c r="BP63" s="31" t="s">
        <v>421</v>
      </c>
      <c r="BQ63" s="31" t="s">
        <v>421</v>
      </c>
      <c r="BR63" s="31" t="s">
        <v>421</v>
      </c>
      <c r="BS63" s="31" t="s">
        <v>421</v>
      </c>
      <c r="BT63" s="31" t="s">
        <v>421</v>
      </c>
      <c r="BU63" s="31" t="s">
        <v>421</v>
      </c>
      <c r="BV63" s="31" t="s">
        <v>421</v>
      </c>
      <c r="BW63" s="31" t="s">
        <v>421</v>
      </c>
      <c r="BX63" s="31" t="s">
        <v>421</v>
      </c>
      <c r="BY63" s="31" t="s">
        <v>421</v>
      </c>
      <c r="BZ63" s="31" t="s">
        <v>421</v>
      </c>
      <c r="CA63" s="31" t="s">
        <v>421</v>
      </c>
      <c r="CB63" s="31" t="s">
        <v>421</v>
      </c>
      <c r="CC63" s="31" t="s">
        <v>421</v>
      </c>
      <c r="CD63" s="31" t="s">
        <v>421</v>
      </c>
      <c r="CE63" s="31" t="s">
        <v>421</v>
      </c>
      <c r="CF63" s="31" t="s">
        <v>421</v>
      </c>
      <c r="CG63" s="31" t="s">
        <v>421</v>
      </c>
      <c r="CH63" s="31" t="s">
        <v>421</v>
      </c>
      <c r="CI63" s="31" t="s">
        <v>421</v>
      </c>
      <c r="CJ63" s="31" t="s">
        <v>421</v>
      </c>
      <c r="CK63" s="31" t="s">
        <v>421</v>
      </c>
      <c r="CL63" s="31" t="s">
        <v>421</v>
      </c>
      <c r="CM63" s="31" t="s">
        <v>421</v>
      </c>
      <c r="CN63" s="31" t="s">
        <v>421</v>
      </c>
      <c r="CO63" s="31" t="s">
        <v>421</v>
      </c>
      <c r="CP63" s="31" t="s">
        <v>421</v>
      </c>
      <c r="CQ63" s="31" t="s">
        <v>421</v>
      </c>
      <c r="CX63" s="30" t="s">
        <v>393</v>
      </c>
      <c r="CY63" s="31">
        <v>3</v>
      </c>
      <c r="CZ63" s="31">
        <v>2</v>
      </c>
      <c r="DA63" s="31">
        <v>4</v>
      </c>
      <c r="DB63" s="31">
        <v>7</v>
      </c>
      <c r="DC63" s="31">
        <v>3</v>
      </c>
      <c r="DD63" s="31">
        <v>6</v>
      </c>
      <c r="DE63" s="31">
        <v>4</v>
      </c>
      <c r="DF63" s="31">
        <v>3</v>
      </c>
      <c r="DG63" s="31">
        <v>3</v>
      </c>
      <c r="DH63" s="31">
        <v>4</v>
      </c>
      <c r="DI63" s="31">
        <v>6</v>
      </c>
      <c r="DJ63" s="31">
        <v>6</v>
      </c>
      <c r="DK63" s="31">
        <v>7</v>
      </c>
      <c r="DL63" s="31">
        <v>4</v>
      </c>
      <c r="DM63" s="31">
        <v>6</v>
      </c>
      <c r="DN63" s="31">
        <v>7</v>
      </c>
      <c r="DO63" s="31">
        <v>7</v>
      </c>
      <c r="DP63" s="31">
        <v>7</v>
      </c>
      <c r="DQ63" s="31">
        <v>7</v>
      </c>
      <c r="DR63" s="31">
        <v>3</v>
      </c>
      <c r="DS63" s="31">
        <v>4</v>
      </c>
      <c r="DT63" s="31">
        <v>3</v>
      </c>
      <c r="DU63" s="31">
        <v>3</v>
      </c>
      <c r="DV63" s="31">
        <v>3</v>
      </c>
      <c r="DW63" s="31">
        <v>3</v>
      </c>
      <c r="DX63" s="31">
        <v>6</v>
      </c>
      <c r="DY63" s="31">
        <v>7</v>
      </c>
      <c r="DZ63" s="31">
        <v>6</v>
      </c>
      <c r="EA63" s="31">
        <v>6</v>
      </c>
      <c r="EB63" s="31">
        <v>7</v>
      </c>
      <c r="EC63" s="31">
        <v>4</v>
      </c>
      <c r="ED63" s="31">
        <v>7</v>
      </c>
      <c r="EE63" s="31">
        <v>7</v>
      </c>
      <c r="EF63" s="31">
        <v>7</v>
      </c>
      <c r="EG63" s="31">
        <v>2</v>
      </c>
      <c r="EH63" s="31">
        <v>7</v>
      </c>
      <c r="EI63" s="31">
        <v>7</v>
      </c>
      <c r="EJ63" s="31">
        <v>4</v>
      </c>
      <c r="EK63" s="31">
        <v>7</v>
      </c>
      <c r="EL63" s="31">
        <v>7</v>
      </c>
      <c r="EM63" s="31">
        <v>4</v>
      </c>
      <c r="EN63" s="31">
        <v>7</v>
      </c>
      <c r="EO63" s="31">
        <v>7</v>
      </c>
      <c r="EP63" s="31">
        <v>7</v>
      </c>
      <c r="EQ63" s="31">
        <v>2</v>
      </c>
      <c r="ER63" s="31">
        <v>3</v>
      </c>
      <c r="ES63" s="31">
        <v>4</v>
      </c>
      <c r="ET63" s="31">
        <v>6</v>
      </c>
      <c r="EU63" s="31">
        <v>4</v>
      </c>
      <c r="EV63" s="31">
        <v>7</v>
      </c>
      <c r="EW63" s="31">
        <v>6</v>
      </c>
      <c r="EX63" s="31">
        <v>7</v>
      </c>
      <c r="EY63" s="31">
        <v>4</v>
      </c>
      <c r="EZ63" s="31">
        <v>4</v>
      </c>
      <c r="FA63" s="31">
        <v>7</v>
      </c>
      <c r="FB63" s="31">
        <v>4</v>
      </c>
      <c r="FC63" s="31">
        <v>4</v>
      </c>
      <c r="FD63" s="31">
        <v>6</v>
      </c>
      <c r="FE63" s="31">
        <v>6</v>
      </c>
      <c r="FF63" s="31">
        <v>7</v>
      </c>
      <c r="FG63" s="31">
        <v>4</v>
      </c>
      <c r="FH63" s="31">
        <v>3</v>
      </c>
      <c r="FI63" s="31">
        <v>4</v>
      </c>
      <c r="FJ63" s="31">
        <v>7</v>
      </c>
      <c r="FK63" s="31">
        <v>3</v>
      </c>
      <c r="FL63" s="31">
        <v>3</v>
      </c>
      <c r="FM63" s="31">
        <v>4</v>
      </c>
      <c r="FN63" s="31">
        <v>7</v>
      </c>
      <c r="FO63" s="31">
        <v>4</v>
      </c>
      <c r="FP63" s="31">
        <v>4</v>
      </c>
      <c r="FQ63" s="31">
        <v>7</v>
      </c>
      <c r="FR63" s="31">
        <v>4</v>
      </c>
      <c r="FS63" s="31">
        <v>4</v>
      </c>
      <c r="FT63" s="31">
        <v>4</v>
      </c>
      <c r="FU63" s="31">
        <v>3</v>
      </c>
      <c r="FV63" s="31">
        <v>7</v>
      </c>
      <c r="FW63" s="31">
        <v>6</v>
      </c>
      <c r="FX63" s="31">
        <v>7</v>
      </c>
      <c r="FY63" s="31">
        <v>4</v>
      </c>
      <c r="FZ63" s="31">
        <v>2</v>
      </c>
      <c r="GA63" s="31">
        <v>2</v>
      </c>
      <c r="GB63" s="31">
        <v>7</v>
      </c>
      <c r="GC63" s="31">
        <v>3</v>
      </c>
      <c r="GD63" s="31">
        <v>6</v>
      </c>
      <c r="GE63" s="31">
        <v>7</v>
      </c>
      <c r="GF63" s="31">
        <v>7</v>
      </c>
      <c r="GG63" s="31">
        <v>4</v>
      </c>
      <c r="GH63" s="31">
        <v>6</v>
      </c>
      <c r="GI63" s="31">
        <v>4</v>
      </c>
      <c r="GJ63" s="31">
        <v>4</v>
      </c>
      <c r="GK63" s="31">
        <v>3</v>
      </c>
      <c r="GL63" s="31">
        <v>3</v>
      </c>
      <c r="GM63" s="31">
        <v>7</v>
      </c>
      <c r="GN63" s="31">
        <v>3</v>
      </c>
      <c r="GO63" s="31">
        <v>74357</v>
      </c>
      <c r="HA63" s="30" t="s">
        <v>393</v>
      </c>
      <c r="HB63" s="31">
        <v>3</v>
      </c>
      <c r="HC63" s="31">
        <v>2</v>
      </c>
      <c r="HD63" s="31">
        <v>4</v>
      </c>
      <c r="HE63" s="31">
        <v>7</v>
      </c>
      <c r="HF63" s="31">
        <v>3</v>
      </c>
      <c r="HG63" s="31">
        <v>6</v>
      </c>
      <c r="HH63" s="31">
        <v>4</v>
      </c>
      <c r="HI63" s="31">
        <v>3</v>
      </c>
      <c r="HJ63" s="31">
        <v>3</v>
      </c>
      <c r="HK63" s="31">
        <v>4</v>
      </c>
      <c r="HL63" s="31">
        <v>6</v>
      </c>
      <c r="HM63" s="31">
        <v>6</v>
      </c>
      <c r="HN63" s="31">
        <v>7</v>
      </c>
      <c r="HO63" s="31">
        <v>4</v>
      </c>
      <c r="HP63" s="31">
        <v>6</v>
      </c>
      <c r="HQ63" s="31">
        <v>7</v>
      </c>
      <c r="HR63" s="31">
        <v>7</v>
      </c>
      <c r="HS63" s="31">
        <v>7</v>
      </c>
      <c r="HT63" s="31">
        <v>7</v>
      </c>
      <c r="HU63" s="31">
        <v>3</v>
      </c>
      <c r="HV63" s="31">
        <v>4</v>
      </c>
      <c r="HW63" s="31">
        <v>3</v>
      </c>
      <c r="HX63" s="31">
        <v>3</v>
      </c>
      <c r="HY63" s="31">
        <v>3</v>
      </c>
      <c r="HZ63" s="31">
        <v>3</v>
      </c>
      <c r="IA63" s="31">
        <v>6</v>
      </c>
      <c r="IB63" s="31">
        <v>7</v>
      </c>
      <c r="IC63" s="31">
        <v>6</v>
      </c>
      <c r="ID63" s="31">
        <v>6</v>
      </c>
      <c r="IE63" s="31">
        <v>7</v>
      </c>
      <c r="IF63" s="31">
        <v>4</v>
      </c>
      <c r="IG63" s="31">
        <v>7</v>
      </c>
      <c r="IH63" s="31">
        <v>7</v>
      </c>
      <c r="II63" s="31">
        <v>7</v>
      </c>
      <c r="IJ63" s="31">
        <v>2</v>
      </c>
      <c r="IK63" s="31">
        <v>7</v>
      </c>
      <c r="IL63" s="31">
        <v>7</v>
      </c>
      <c r="IM63" s="31">
        <v>4</v>
      </c>
      <c r="IN63" s="31">
        <v>7</v>
      </c>
      <c r="IO63" s="31">
        <v>7</v>
      </c>
      <c r="IP63" s="31">
        <v>4</v>
      </c>
      <c r="IQ63" s="31">
        <v>7</v>
      </c>
      <c r="IR63" s="31">
        <v>7</v>
      </c>
      <c r="IS63" s="31">
        <v>7</v>
      </c>
      <c r="IT63" s="31">
        <v>2</v>
      </c>
      <c r="IU63" s="31">
        <v>3</v>
      </c>
      <c r="IV63" s="31">
        <v>4</v>
      </c>
      <c r="IW63" s="31">
        <v>6</v>
      </c>
      <c r="IX63" s="31">
        <v>4</v>
      </c>
      <c r="IY63" s="31">
        <v>7</v>
      </c>
      <c r="IZ63" s="31">
        <v>6</v>
      </c>
      <c r="JA63" s="31">
        <v>7</v>
      </c>
      <c r="JB63" s="31">
        <v>4</v>
      </c>
      <c r="JC63" s="31">
        <v>4</v>
      </c>
      <c r="JD63" s="31">
        <v>7</v>
      </c>
      <c r="JE63" s="31">
        <v>4</v>
      </c>
      <c r="JF63" s="31">
        <v>4</v>
      </c>
      <c r="JG63" s="31">
        <v>6</v>
      </c>
      <c r="JH63" s="31">
        <v>6</v>
      </c>
      <c r="JI63" s="31">
        <v>7</v>
      </c>
      <c r="JJ63" s="31">
        <v>4</v>
      </c>
      <c r="JK63" s="31">
        <v>3</v>
      </c>
      <c r="JL63" s="31">
        <v>4</v>
      </c>
      <c r="JM63" s="31">
        <v>7</v>
      </c>
      <c r="JN63" s="31">
        <v>3</v>
      </c>
      <c r="JO63" s="31">
        <v>3</v>
      </c>
      <c r="JP63" s="31">
        <v>4</v>
      </c>
      <c r="JQ63" s="31">
        <v>7</v>
      </c>
      <c r="JR63" s="31">
        <v>4</v>
      </c>
      <c r="JS63" s="31">
        <v>4</v>
      </c>
      <c r="JT63" s="31">
        <v>7</v>
      </c>
      <c r="JU63" s="31">
        <v>4</v>
      </c>
      <c r="JV63" s="31">
        <v>4</v>
      </c>
      <c r="JW63" s="31">
        <v>4</v>
      </c>
      <c r="JX63" s="31">
        <v>3</v>
      </c>
      <c r="JY63" s="31">
        <v>7</v>
      </c>
      <c r="JZ63" s="31">
        <v>6</v>
      </c>
      <c r="KA63" s="31">
        <v>7</v>
      </c>
      <c r="KB63" s="31">
        <v>4</v>
      </c>
      <c r="KC63" s="31">
        <v>2</v>
      </c>
      <c r="KD63" s="31">
        <v>2</v>
      </c>
      <c r="KE63" s="31">
        <v>7</v>
      </c>
      <c r="KF63" s="31">
        <v>3</v>
      </c>
      <c r="KG63" s="31">
        <v>6</v>
      </c>
      <c r="KH63" s="31">
        <v>7</v>
      </c>
      <c r="KI63" s="31">
        <v>7</v>
      </c>
      <c r="KJ63" s="31">
        <v>4</v>
      </c>
      <c r="KK63" s="31">
        <v>6</v>
      </c>
      <c r="KL63" s="31">
        <v>4</v>
      </c>
      <c r="KM63" s="31">
        <v>4</v>
      </c>
      <c r="KN63" s="31">
        <v>3</v>
      </c>
      <c r="KO63" s="31">
        <v>3</v>
      </c>
      <c r="KP63" s="31">
        <v>7</v>
      </c>
      <c r="KQ63" s="31">
        <v>3</v>
      </c>
      <c r="KR63" s="31">
        <v>74357</v>
      </c>
    </row>
    <row r="64" spans="1:304" ht="15" thickBot="1" x14ac:dyDescent="0.35">
      <c r="A64" s="30" t="s">
        <v>438</v>
      </c>
      <c r="B64" s="31" t="s">
        <v>421</v>
      </c>
      <c r="C64" s="31" t="s">
        <v>421</v>
      </c>
      <c r="D64" s="31" t="s">
        <v>421</v>
      </c>
      <c r="E64" s="31" t="s">
        <v>421</v>
      </c>
      <c r="F64" s="31" t="s">
        <v>421</v>
      </c>
      <c r="G64" s="31" t="s">
        <v>421</v>
      </c>
      <c r="H64" s="31" t="s">
        <v>421</v>
      </c>
      <c r="I64" s="31" t="s">
        <v>421</v>
      </c>
      <c r="J64" s="31" t="s">
        <v>421</v>
      </c>
      <c r="K64" s="31" t="s">
        <v>421</v>
      </c>
      <c r="L64" s="31" t="s">
        <v>421</v>
      </c>
      <c r="M64" s="31" t="s">
        <v>421</v>
      </c>
      <c r="N64" s="31" t="s">
        <v>421</v>
      </c>
      <c r="O64" s="31" t="s">
        <v>421</v>
      </c>
      <c r="P64" s="31" t="s">
        <v>421</v>
      </c>
      <c r="Q64" s="31" t="s">
        <v>421</v>
      </c>
      <c r="R64" s="31" t="s">
        <v>421</v>
      </c>
      <c r="S64" s="31" t="s">
        <v>421</v>
      </c>
      <c r="T64" s="31" t="s">
        <v>421</v>
      </c>
      <c r="U64" s="31" t="s">
        <v>421</v>
      </c>
      <c r="V64" s="31" t="s">
        <v>421</v>
      </c>
      <c r="W64" s="31" t="s">
        <v>421</v>
      </c>
      <c r="X64" s="31" t="s">
        <v>421</v>
      </c>
      <c r="Y64" s="31" t="s">
        <v>421</v>
      </c>
      <c r="Z64" s="31" t="s">
        <v>421</v>
      </c>
      <c r="AA64" s="31" t="s">
        <v>421</v>
      </c>
      <c r="AB64" s="31" t="s">
        <v>421</v>
      </c>
      <c r="AC64" s="31" t="s">
        <v>421</v>
      </c>
      <c r="AD64" s="31" t="s">
        <v>421</v>
      </c>
      <c r="AE64" s="31" t="s">
        <v>421</v>
      </c>
      <c r="AF64" s="31" t="s">
        <v>421</v>
      </c>
      <c r="AG64" s="31" t="s">
        <v>421</v>
      </c>
      <c r="AH64" s="31" t="s">
        <v>421</v>
      </c>
      <c r="AI64" s="31" t="s">
        <v>421</v>
      </c>
      <c r="AJ64" s="31" t="s">
        <v>421</v>
      </c>
      <c r="AK64" s="31" t="s">
        <v>421</v>
      </c>
      <c r="AL64" s="31" t="s">
        <v>421</v>
      </c>
      <c r="AM64" s="31" t="s">
        <v>421</v>
      </c>
      <c r="AN64" s="31" t="s">
        <v>421</v>
      </c>
      <c r="AO64" s="31" t="s">
        <v>421</v>
      </c>
      <c r="AP64" s="31" t="s">
        <v>421</v>
      </c>
      <c r="AQ64" s="31" t="s">
        <v>421</v>
      </c>
      <c r="AR64" s="31" t="s">
        <v>421</v>
      </c>
      <c r="AS64" s="31" t="s">
        <v>421</v>
      </c>
      <c r="AT64" s="31" t="s">
        <v>421</v>
      </c>
      <c r="AU64" s="31" t="s">
        <v>421</v>
      </c>
      <c r="AV64" s="31" t="s">
        <v>421</v>
      </c>
      <c r="AW64" s="31" t="s">
        <v>421</v>
      </c>
      <c r="AX64" s="31" t="s">
        <v>421</v>
      </c>
      <c r="AY64" s="31" t="s">
        <v>421</v>
      </c>
      <c r="AZ64" s="31" t="s">
        <v>421</v>
      </c>
      <c r="BA64" s="31" t="s">
        <v>421</v>
      </c>
      <c r="BB64" s="31" t="s">
        <v>421</v>
      </c>
      <c r="BC64" s="31" t="s">
        <v>421</v>
      </c>
      <c r="BD64" s="31" t="s">
        <v>421</v>
      </c>
      <c r="BE64" s="31" t="s">
        <v>421</v>
      </c>
      <c r="BF64" s="31" t="s">
        <v>421</v>
      </c>
      <c r="BG64" s="31" t="s">
        <v>421</v>
      </c>
      <c r="BH64" s="31" t="s">
        <v>421</v>
      </c>
      <c r="BI64" s="31" t="s">
        <v>421</v>
      </c>
      <c r="BJ64" s="31" t="s">
        <v>421</v>
      </c>
      <c r="BK64" s="31" t="s">
        <v>421</v>
      </c>
      <c r="BL64" s="31" t="s">
        <v>421</v>
      </c>
      <c r="BM64" s="31" t="s">
        <v>421</v>
      </c>
      <c r="BN64" s="31" t="s">
        <v>421</v>
      </c>
      <c r="BO64" s="31" t="s">
        <v>421</v>
      </c>
      <c r="BP64" s="31" t="s">
        <v>421</v>
      </c>
      <c r="BQ64" s="31" t="s">
        <v>421</v>
      </c>
      <c r="BR64" s="31" t="s">
        <v>421</v>
      </c>
      <c r="BS64" s="31" t="s">
        <v>421</v>
      </c>
      <c r="BT64" s="31" t="s">
        <v>421</v>
      </c>
      <c r="BU64" s="31" t="s">
        <v>421</v>
      </c>
      <c r="BV64" s="31" t="s">
        <v>421</v>
      </c>
      <c r="BW64" s="31" t="s">
        <v>421</v>
      </c>
      <c r="BX64" s="31" t="s">
        <v>421</v>
      </c>
      <c r="BY64" s="31" t="s">
        <v>421</v>
      </c>
      <c r="BZ64" s="31" t="s">
        <v>421</v>
      </c>
      <c r="CA64" s="31" t="s">
        <v>421</v>
      </c>
      <c r="CB64" s="31" t="s">
        <v>421</v>
      </c>
      <c r="CC64" s="31" t="s">
        <v>421</v>
      </c>
      <c r="CD64" s="31" t="s">
        <v>421</v>
      </c>
      <c r="CE64" s="31" t="s">
        <v>421</v>
      </c>
      <c r="CF64" s="31" t="s">
        <v>421</v>
      </c>
      <c r="CG64" s="31" t="s">
        <v>421</v>
      </c>
      <c r="CH64" s="31" t="s">
        <v>421</v>
      </c>
      <c r="CI64" s="31" t="s">
        <v>421</v>
      </c>
      <c r="CJ64" s="31" t="s">
        <v>421</v>
      </c>
      <c r="CK64" s="31" t="s">
        <v>421</v>
      </c>
      <c r="CL64" s="31" t="s">
        <v>421</v>
      </c>
      <c r="CM64" s="31" t="s">
        <v>421</v>
      </c>
      <c r="CN64" s="31" t="s">
        <v>421</v>
      </c>
      <c r="CO64" s="31" t="s">
        <v>421</v>
      </c>
      <c r="CP64" s="31" t="s">
        <v>421</v>
      </c>
      <c r="CQ64" s="31" t="s">
        <v>421</v>
      </c>
      <c r="CX64" s="30" t="s">
        <v>394</v>
      </c>
      <c r="CY64" s="31">
        <v>2</v>
      </c>
      <c r="CZ64" s="31">
        <v>2</v>
      </c>
      <c r="DA64" s="31">
        <v>2</v>
      </c>
      <c r="DB64" s="31">
        <v>7</v>
      </c>
      <c r="DC64" s="31">
        <v>7</v>
      </c>
      <c r="DD64" s="31">
        <v>7</v>
      </c>
      <c r="DE64" s="31">
        <v>2</v>
      </c>
      <c r="DF64" s="31">
        <v>3</v>
      </c>
      <c r="DG64" s="31">
        <v>2</v>
      </c>
      <c r="DH64" s="31">
        <v>7</v>
      </c>
      <c r="DI64" s="31">
        <v>4</v>
      </c>
      <c r="DJ64" s="31">
        <v>7</v>
      </c>
      <c r="DK64" s="31">
        <v>4</v>
      </c>
      <c r="DL64" s="31">
        <v>7</v>
      </c>
      <c r="DM64" s="31">
        <v>6</v>
      </c>
      <c r="DN64" s="31">
        <v>6</v>
      </c>
      <c r="DO64" s="31">
        <v>5</v>
      </c>
      <c r="DP64" s="31">
        <v>3</v>
      </c>
      <c r="DQ64" s="31">
        <v>3</v>
      </c>
      <c r="DR64" s="31">
        <v>2</v>
      </c>
      <c r="DS64" s="31">
        <v>2</v>
      </c>
      <c r="DT64" s="31">
        <v>2</v>
      </c>
      <c r="DU64" s="31">
        <v>2</v>
      </c>
      <c r="DV64" s="31">
        <v>2</v>
      </c>
      <c r="DW64" s="31">
        <v>3</v>
      </c>
      <c r="DX64" s="31">
        <v>7</v>
      </c>
      <c r="DY64" s="31">
        <v>3</v>
      </c>
      <c r="DZ64" s="31">
        <v>3</v>
      </c>
      <c r="EA64" s="31">
        <v>3</v>
      </c>
      <c r="EB64" s="31">
        <v>7</v>
      </c>
      <c r="EC64" s="31">
        <v>7</v>
      </c>
      <c r="ED64" s="31">
        <v>3</v>
      </c>
      <c r="EE64" s="31">
        <v>7</v>
      </c>
      <c r="EF64" s="31">
        <v>7</v>
      </c>
      <c r="EG64" s="31">
        <v>2</v>
      </c>
      <c r="EH64" s="31">
        <v>7</v>
      </c>
      <c r="EI64" s="31">
        <v>7</v>
      </c>
      <c r="EJ64" s="31">
        <v>7</v>
      </c>
      <c r="EK64" s="31">
        <v>7</v>
      </c>
      <c r="EL64" s="31">
        <v>7</v>
      </c>
      <c r="EM64" s="31">
        <v>7</v>
      </c>
      <c r="EN64" s="31">
        <v>7</v>
      </c>
      <c r="EO64" s="31">
        <v>7</v>
      </c>
      <c r="EP64" s="31">
        <v>7</v>
      </c>
      <c r="EQ64" s="31">
        <v>4</v>
      </c>
      <c r="ER64" s="31">
        <v>7</v>
      </c>
      <c r="ES64" s="31">
        <v>3</v>
      </c>
      <c r="ET64" s="31">
        <v>4</v>
      </c>
      <c r="EU64" s="31">
        <v>7</v>
      </c>
      <c r="EV64" s="31">
        <v>3</v>
      </c>
      <c r="EW64" s="31">
        <v>7</v>
      </c>
      <c r="EX64" s="31">
        <v>3</v>
      </c>
      <c r="EY64" s="31">
        <v>7</v>
      </c>
      <c r="EZ64" s="31">
        <v>3</v>
      </c>
      <c r="FA64" s="31">
        <v>7</v>
      </c>
      <c r="FB64" s="31">
        <v>4</v>
      </c>
      <c r="FC64" s="31">
        <v>3</v>
      </c>
      <c r="FD64" s="31">
        <v>4</v>
      </c>
      <c r="FE64" s="31">
        <v>3</v>
      </c>
      <c r="FF64" s="31">
        <v>3</v>
      </c>
      <c r="FG64" s="31">
        <v>7</v>
      </c>
      <c r="FH64" s="31">
        <v>7</v>
      </c>
      <c r="FI64" s="31">
        <v>3</v>
      </c>
      <c r="FJ64" s="31">
        <v>2</v>
      </c>
      <c r="FK64" s="31">
        <v>3</v>
      </c>
      <c r="FL64" s="31">
        <v>3</v>
      </c>
      <c r="FM64" s="31">
        <v>7</v>
      </c>
      <c r="FN64" s="31">
        <v>7</v>
      </c>
      <c r="FO64" s="31">
        <v>3</v>
      </c>
      <c r="FP64" s="31">
        <v>3</v>
      </c>
      <c r="FQ64" s="31">
        <v>3</v>
      </c>
      <c r="FR64" s="31">
        <v>7</v>
      </c>
      <c r="FS64" s="31">
        <v>3</v>
      </c>
      <c r="FT64" s="31">
        <v>3</v>
      </c>
      <c r="FU64" s="31">
        <v>7</v>
      </c>
      <c r="FV64" s="31">
        <v>7</v>
      </c>
      <c r="FW64" s="31">
        <v>7</v>
      </c>
      <c r="FX64" s="31">
        <v>7</v>
      </c>
      <c r="FY64" s="31">
        <v>7</v>
      </c>
      <c r="FZ64" s="31">
        <v>2</v>
      </c>
      <c r="GA64" s="31">
        <v>2</v>
      </c>
      <c r="GB64" s="31">
        <v>7</v>
      </c>
      <c r="GC64" s="31">
        <v>3</v>
      </c>
      <c r="GD64" s="31">
        <v>2</v>
      </c>
      <c r="GE64" s="31">
        <v>7</v>
      </c>
      <c r="GF64" s="31">
        <v>2</v>
      </c>
      <c r="GG64" s="31">
        <v>7</v>
      </c>
      <c r="GH64" s="31">
        <v>3</v>
      </c>
      <c r="GI64" s="31">
        <v>2</v>
      </c>
      <c r="GJ64" s="31">
        <v>3</v>
      </c>
      <c r="GK64" s="31">
        <v>7</v>
      </c>
      <c r="GL64" s="31">
        <v>7</v>
      </c>
      <c r="GM64" s="31">
        <v>6</v>
      </c>
      <c r="GN64" s="31">
        <v>3</v>
      </c>
      <c r="GO64" s="31">
        <v>25964</v>
      </c>
      <c r="HA64" s="30" t="s">
        <v>394</v>
      </c>
      <c r="HB64" s="31">
        <v>2</v>
      </c>
      <c r="HC64" s="31">
        <v>2</v>
      </c>
      <c r="HD64" s="31">
        <v>2</v>
      </c>
      <c r="HE64" s="31">
        <v>7</v>
      </c>
      <c r="HF64" s="31">
        <v>7</v>
      </c>
      <c r="HG64" s="31">
        <v>7</v>
      </c>
      <c r="HH64" s="31">
        <v>2</v>
      </c>
      <c r="HI64" s="31">
        <v>3</v>
      </c>
      <c r="HJ64" s="31">
        <v>2</v>
      </c>
      <c r="HK64" s="31">
        <v>7</v>
      </c>
      <c r="HL64" s="31">
        <v>4</v>
      </c>
      <c r="HM64" s="31">
        <v>7</v>
      </c>
      <c r="HN64" s="31">
        <v>4</v>
      </c>
      <c r="HO64" s="31">
        <v>7</v>
      </c>
      <c r="HP64" s="31">
        <v>6</v>
      </c>
      <c r="HQ64" s="31">
        <v>6</v>
      </c>
      <c r="HR64" s="31">
        <v>5</v>
      </c>
      <c r="HS64" s="31">
        <v>3</v>
      </c>
      <c r="HT64" s="31">
        <v>3</v>
      </c>
      <c r="HU64" s="31">
        <v>2</v>
      </c>
      <c r="HV64" s="31">
        <v>2</v>
      </c>
      <c r="HW64" s="31">
        <v>2</v>
      </c>
      <c r="HX64" s="31">
        <v>2</v>
      </c>
      <c r="HY64" s="31">
        <v>2</v>
      </c>
      <c r="HZ64" s="31">
        <v>3</v>
      </c>
      <c r="IA64" s="31">
        <v>7</v>
      </c>
      <c r="IB64" s="31">
        <v>3</v>
      </c>
      <c r="IC64" s="31">
        <v>3</v>
      </c>
      <c r="ID64" s="31">
        <v>3</v>
      </c>
      <c r="IE64" s="31">
        <v>7</v>
      </c>
      <c r="IF64" s="31">
        <v>7</v>
      </c>
      <c r="IG64" s="31">
        <v>3</v>
      </c>
      <c r="IH64" s="31">
        <v>7</v>
      </c>
      <c r="II64" s="31">
        <v>7</v>
      </c>
      <c r="IJ64" s="31">
        <v>2</v>
      </c>
      <c r="IK64" s="31">
        <v>7</v>
      </c>
      <c r="IL64" s="31">
        <v>7</v>
      </c>
      <c r="IM64" s="31">
        <v>7</v>
      </c>
      <c r="IN64" s="31">
        <v>7</v>
      </c>
      <c r="IO64" s="31">
        <v>7</v>
      </c>
      <c r="IP64" s="31">
        <v>7</v>
      </c>
      <c r="IQ64" s="31">
        <v>7</v>
      </c>
      <c r="IR64" s="31">
        <v>7</v>
      </c>
      <c r="IS64" s="31">
        <v>7</v>
      </c>
      <c r="IT64" s="31">
        <v>4</v>
      </c>
      <c r="IU64" s="31">
        <v>7</v>
      </c>
      <c r="IV64" s="31">
        <v>3</v>
      </c>
      <c r="IW64" s="31">
        <v>4</v>
      </c>
      <c r="IX64" s="31">
        <v>7</v>
      </c>
      <c r="IY64" s="31">
        <v>3</v>
      </c>
      <c r="IZ64" s="31">
        <v>7</v>
      </c>
      <c r="JA64" s="31">
        <v>3</v>
      </c>
      <c r="JB64" s="31">
        <v>7</v>
      </c>
      <c r="JC64" s="31">
        <v>3</v>
      </c>
      <c r="JD64" s="31">
        <v>7</v>
      </c>
      <c r="JE64" s="31">
        <v>4</v>
      </c>
      <c r="JF64" s="31">
        <v>3</v>
      </c>
      <c r="JG64" s="31">
        <v>4</v>
      </c>
      <c r="JH64" s="31">
        <v>3</v>
      </c>
      <c r="JI64" s="31">
        <v>3</v>
      </c>
      <c r="JJ64" s="31">
        <v>7</v>
      </c>
      <c r="JK64" s="31">
        <v>7</v>
      </c>
      <c r="JL64" s="31">
        <v>3</v>
      </c>
      <c r="JM64" s="31">
        <v>2</v>
      </c>
      <c r="JN64" s="31">
        <v>3</v>
      </c>
      <c r="JO64" s="31">
        <v>3</v>
      </c>
      <c r="JP64" s="31">
        <v>7</v>
      </c>
      <c r="JQ64" s="31">
        <v>7</v>
      </c>
      <c r="JR64" s="31">
        <v>3</v>
      </c>
      <c r="JS64" s="31">
        <v>3</v>
      </c>
      <c r="JT64" s="31">
        <v>3</v>
      </c>
      <c r="JU64" s="31">
        <v>7</v>
      </c>
      <c r="JV64" s="31">
        <v>3</v>
      </c>
      <c r="JW64" s="31">
        <v>3</v>
      </c>
      <c r="JX64" s="31">
        <v>7</v>
      </c>
      <c r="JY64" s="31">
        <v>7</v>
      </c>
      <c r="JZ64" s="31">
        <v>7</v>
      </c>
      <c r="KA64" s="31">
        <v>7</v>
      </c>
      <c r="KB64" s="31">
        <v>7</v>
      </c>
      <c r="KC64" s="31">
        <v>2</v>
      </c>
      <c r="KD64" s="31">
        <v>2</v>
      </c>
      <c r="KE64" s="31">
        <v>7</v>
      </c>
      <c r="KF64" s="31">
        <v>3</v>
      </c>
      <c r="KG64" s="31">
        <v>2</v>
      </c>
      <c r="KH64" s="31">
        <v>7</v>
      </c>
      <c r="KI64" s="31">
        <v>2</v>
      </c>
      <c r="KJ64" s="31">
        <v>7</v>
      </c>
      <c r="KK64" s="31">
        <v>3</v>
      </c>
      <c r="KL64" s="31">
        <v>2</v>
      </c>
      <c r="KM64" s="31">
        <v>3</v>
      </c>
      <c r="KN64" s="31">
        <v>7</v>
      </c>
      <c r="KO64" s="31">
        <v>7</v>
      </c>
      <c r="KP64" s="31">
        <v>6</v>
      </c>
      <c r="KQ64" s="31">
        <v>3</v>
      </c>
      <c r="KR64" s="31">
        <v>25964</v>
      </c>
    </row>
    <row r="65" spans="1:304" ht="15" thickBot="1" x14ac:dyDescent="0.35">
      <c r="A65" s="30" t="s">
        <v>439</v>
      </c>
      <c r="B65" s="31" t="s">
        <v>421</v>
      </c>
      <c r="C65" s="31" t="s">
        <v>421</v>
      </c>
      <c r="D65" s="31" t="s">
        <v>421</v>
      </c>
      <c r="E65" s="31" t="s">
        <v>421</v>
      </c>
      <c r="F65" s="31" t="s">
        <v>421</v>
      </c>
      <c r="G65" s="31" t="s">
        <v>421</v>
      </c>
      <c r="H65" s="31" t="s">
        <v>421</v>
      </c>
      <c r="I65" s="31" t="s">
        <v>421</v>
      </c>
      <c r="J65" s="31" t="s">
        <v>421</v>
      </c>
      <c r="K65" s="31" t="s">
        <v>421</v>
      </c>
      <c r="L65" s="31" t="s">
        <v>421</v>
      </c>
      <c r="M65" s="31" t="s">
        <v>421</v>
      </c>
      <c r="N65" s="31" t="s">
        <v>421</v>
      </c>
      <c r="O65" s="31" t="s">
        <v>421</v>
      </c>
      <c r="P65" s="31" t="s">
        <v>421</v>
      </c>
      <c r="Q65" s="31" t="s">
        <v>421</v>
      </c>
      <c r="R65" s="31" t="s">
        <v>421</v>
      </c>
      <c r="S65" s="31" t="s">
        <v>421</v>
      </c>
      <c r="T65" s="31" t="s">
        <v>421</v>
      </c>
      <c r="U65" s="31" t="s">
        <v>421</v>
      </c>
      <c r="V65" s="31" t="s">
        <v>421</v>
      </c>
      <c r="W65" s="31" t="s">
        <v>421</v>
      </c>
      <c r="X65" s="31" t="s">
        <v>421</v>
      </c>
      <c r="Y65" s="31" t="s">
        <v>421</v>
      </c>
      <c r="Z65" s="31" t="s">
        <v>421</v>
      </c>
      <c r="AA65" s="31" t="s">
        <v>421</v>
      </c>
      <c r="AB65" s="31" t="s">
        <v>421</v>
      </c>
      <c r="AC65" s="31" t="s">
        <v>421</v>
      </c>
      <c r="AD65" s="31" t="s">
        <v>421</v>
      </c>
      <c r="AE65" s="31" t="s">
        <v>421</v>
      </c>
      <c r="AF65" s="31" t="s">
        <v>421</v>
      </c>
      <c r="AG65" s="31" t="s">
        <v>421</v>
      </c>
      <c r="AH65" s="31" t="s">
        <v>421</v>
      </c>
      <c r="AI65" s="31" t="s">
        <v>421</v>
      </c>
      <c r="AJ65" s="31" t="s">
        <v>421</v>
      </c>
      <c r="AK65" s="31" t="s">
        <v>421</v>
      </c>
      <c r="AL65" s="31" t="s">
        <v>421</v>
      </c>
      <c r="AM65" s="31" t="s">
        <v>421</v>
      </c>
      <c r="AN65" s="31" t="s">
        <v>421</v>
      </c>
      <c r="AO65" s="31" t="s">
        <v>421</v>
      </c>
      <c r="AP65" s="31" t="s">
        <v>421</v>
      </c>
      <c r="AQ65" s="31" t="s">
        <v>421</v>
      </c>
      <c r="AR65" s="31" t="s">
        <v>421</v>
      </c>
      <c r="AS65" s="31" t="s">
        <v>421</v>
      </c>
      <c r="AT65" s="31" t="s">
        <v>421</v>
      </c>
      <c r="AU65" s="31" t="s">
        <v>421</v>
      </c>
      <c r="AV65" s="31" t="s">
        <v>421</v>
      </c>
      <c r="AW65" s="31" t="s">
        <v>421</v>
      </c>
      <c r="AX65" s="31" t="s">
        <v>421</v>
      </c>
      <c r="AY65" s="31" t="s">
        <v>421</v>
      </c>
      <c r="AZ65" s="31" t="s">
        <v>421</v>
      </c>
      <c r="BA65" s="31" t="s">
        <v>421</v>
      </c>
      <c r="BB65" s="31" t="s">
        <v>421</v>
      </c>
      <c r="BC65" s="31" t="s">
        <v>421</v>
      </c>
      <c r="BD65" s="31" t="s">
        <v>421</v>
      </c>
      <c r="BE65" s="31" t="s">
        <v>421</v>
      </c>
      <c r="BF65" s="31" t="s">
        <v>421</v>
      </c>
      <c r="BG65" s="31" t="s">
        <v>421</v>
      </c>
      <c r="BH65" s="31" t="s">
        <v>421</v>
      </c>
      <c r="BI65" s="31" t="s">
        <v>421</v>
      </c>
      <c r="BJ65" s="31" t="s">
        <v>421</v>
      </c>
      <c r="BK65" s="31" t="s">
        <v>421</v>
      </c>
      <c r="BL65" s="31" t="s">
        <v>421</v>
      </c>
      <c r="BM65" s="31" t="s">
        <v>421</v>
      </c>
      <c r="BN65" s="31" t="s">
        <v>421</v>
      </c>
      <c r="BO65" s="31" t="s">
        <v>421</v>
      </c>
      <c r="BP65" s="31" t="s">
        <v>421</v>
      </c>
      <c r="BQ65" s="31" t="s">
        <v>421</v>
      </c>
      <c r="BR65" s="31" t="s">
        <v>421</v>
      </c>
      <c r="BS65" s="31" t="s">
        <v>421</v>
      </c>
      <c r="BT65" s="31" t="s">
        <v>421</v>
      </c>
      <c r="BU65" s="31" t="s">
        <v>421</v>
      </c>
      <c r="BV65" s="31" t="s">
        <v>421</v>
      </c>
      <c r="BW65" s="31" t="s">
        <v>421</v>
      </c>
      <c r="BX65" s="31" t="s">
        <v>421</v>
      </c>
      <c r="BY65" s="31" t="s">
        <v>421</v>
      </c>
      <c r="BZ65" s="31" t="s">
        <v>421</v>
      </c>
      <c r="CA65" s="31" t="s">
        <v>421</v>
      </c>
      <c r="CB65" s="31" t="s">
        <v>421</v>
      </c>
      <c r="CC65" s="31" t="s">
        <v>421</v>
      </c>
      <c r="CD65" s="31" t="s">
        <v>421</v>
      </c>
      <c r="CE65" s="31" t="s">
        <v>421</v>
      </c>
      <c r="CF65" s="31" t="s">
        <v>421</v>
      </c>
      <c r="CG65" s="31" t="s">
        <v>421</v>
      </c>
      <c r="CH65" s="31" t="s">
        <v>421</v>
      </c>
      <c r="CI65" s="31" t="s">
        <v>421</v>
      </c>
      <c r="CJ65" s="31" t="s">
        <v>421</v>
      </c>
      <c r="CK65" s="31" t="s">
        <v>421</v>
      </c>
      <c r="CL65" s="31" t="s">
        <v>421</v>
      </c>
      <c r="CM65" s="31" t="s">
        <v>421</v>
      </c>
      <c r="CN65" s="31" t="s">
        <v>421</v>
      </c>
      <c r="CO65" s="31" t="s">
        <v>421</v>
      </c>
      <c r="CP65" s="31" t="s">
        <v>421</v>
      </c>
      <c r="CQ65" s="31" t="s">
        <v>421</v>
      </c>
      <c r="CX65" s="30" t="s">
        <v>395</v>
      </c>
      <c r="CY65" s="31">
        <v>3</v>
      </c>
      <c r="CZ65" s="31">
        <v>2</v>
      </c>
      <c r="DA65" s="31">
        <v>3</v>
      </c>
      <c r="DB65" s="31">
        <v>4</v>
      </c>
      <c r="DC65" s="31">
        <v>7</v>
      </c>
      <c r="DD65" s="31">
        <v>7</v>
      </c>
      <c r="DE65" s="31">
        <v>7</v>
      </c>
      <c r="DF65" s="31">
        <v>7</v>
      </c>
      <c r="DG65" s="31">
        <v>3</v>
      </c>
      <c r="DH65" s="31">
        <v>7</v>
      </c>
      <c r="DI65" s="31">
        <v>4</v>
      </c>
      <c r="DJ65" s="31">
        <v>7</v>
      </c>
      <c r="DK65" s="31">
        <v>7</v>
      </c>
      <c r="DL65" s="31">
        <v>7</v>
      </c>
      <c r="DM65" s="31">
        <v>4</v>
      </c>
      <c r="DN65" s="31">
        <v>7</v>
      </c>
      <c r="DO65" s="31">
        <v>4</v>
      </c>
      <c r="DP65" s="31">
        <v>3</v>
      </c>
      <c r="DQ65" s="31">
        <v>3</v>
      </c>
      <c r="DR65" s="31">
        <v>2</v>
      </c>
      <c r="DS65" s="31">
        <v>3</v>
      </c>
      <c r="DT65" s="31">
        <v>3</v>
      </c>
      <c r="DU65" s="31">
        <v>4</v>
      </c>
      <c r="DV65" s="31">
        <v>7</v>
      </c>
      <c r="DW65" s="31">
        <v>7</v>
      </c>
      <c r="DX65" s="31">
        <v>7</v>
      </c>
      <c r="DY65" s="31">
        <v>7</v>
      </c>
      <c r="DZ65" s="31">
        <v>4</v>
      </c>
      <c r="EA65" s="31">
        <v>4</v>
      </c>
      <c r="EB65" s="31">
        <v>7</v>
      </c>
      <c r="EC65" s="31">
        <v>4</v>
      </c>
      <c r="ED65" s="31">
        <v>7</v>
      </c>
      <c r="EE65" s="31">
        <v>7</v>
      </c>
      <c r="EF65" s="31">
        <v>7</v>
      </c>
      <c r="EG65" s="31">
        <v>3</v>
      </c>
      <c r="EH65" s="31">
        <v>7</v>
      </c>
      <c r="EI65" s="31">
        <v>4</v>
      </c>
      <c r="EJ65" s="31">
        <v>4</v>
      </c>
      <c r="EK65" s="31">
        <v>7</v>
      </c>
      <c r="EL65" s="31">
        <v>7</v>
      </c>
      <c r="EM65" s="31">
        <v>4</v>
      </c>
      <c r="EN65" s="31">
        <v>7</v>
      </c>
      <c r="EO65" s="31">
        <v>7</v>
      </c>
      <c r="EP65" s="31">
        <v>7</v>
      </c>
      <c r="EQ65" s="31">
        <v>3</v>
      </c>
      <c r="ER65" s="31">
        <v>7</v>
      </c>
      <c r="ES65" s="31">
        <v>7</v>
      </c>
      <c r="ET65" s="31">
        <v>7</v>
      </c>
      <c r="EU65" s="31">
        <v>7</v>
      </c>
      <c r="EV65" s="31">
        <v>7</v>
      </c>
      <c r="EW65" s="31">
        <v>7</v>
      </c>
      <c r="EX65" s="31">
        <v>3</v>
      </c>
      <c r="EY65" s="31">
        <v>7</v>
      </c>
      <c r="EZ65" s="31">
        <v>3</v>
      </c>
      <c r="FA65" s="31">
        <v>7</v>
      </c>
      <c r="FB65" s="31">
        <v>7</v>
      </c>
      <c r="FC65" s="31">
        <v>3</v>
      </c>
      <c r="FD65" s="31">
        <v>4</v>
      </c>
      <c r="FE65" s="31">
        <v>3</v>
      </c>
      <c r="FF65" s="31">
        <v>4</v>
      </c>
      <c r="FG65" s="31">
        <v>7</v>
      </c>
      <c r="FH65" s="31">
        <v>4</v>
      </c>
      <c r="FI65" s="31">
        <v>3</v>
      </c>
      <c r="FJ65" s="31">
        <v>3</v>
      </c>
      <c r="FK65" s="31">
        <v>3</v>
      </c>
      <c r="FL65" s="31">
        <v>7</v>
      </c>
      <c r="FM65" s="31">
        <v>7</v>
      </c>
      <c r="FN65" s="31">
        <v>7</v>
      </c>
      <c r="FO65" s="31">
        <v>7</v>
      </c>
      <c r="FP65" s="31">
        <v>7</v>
      </c>
      <c r="FQ65" s="31">
        <v>4</v>
      </c>
      <c r="FR65" s="31">
        <v>7</v>
      </c>
      <c r="FS65" s="31">
        <v>3</v>
      </c>
      <c r="FT65" s="31">
        <v>3</v>
      </c>
      <c r="FU65" s="31">
        <v>7</v>
      </c>
      <c r="FV65" s="31">
        <v>7</v>
      </c>
      <c r="FW65" s="31">
        <v>7</v>
      </c>
      <c r="FX65" s="31">
        <v>7</v>
      </c>
      <c r="FY65" s="31">
        <v>4</v>
      </c>
      <c r="FZ65" s="31">
        <v>2</v>
      </c>
      <c r="GA65" s="31">
        <v>2</v>
      </c>
      <c r="GB65" s="31">
        <v>7</v>
      </c>
      <c r="GC65" s="31">
        <v>3</v>
      </c>
      <c r="GD65" s="31">
        <v>4</v>
      </c>
      <c r="GE65" s="31">
        <v>7</v>
      </c>
      <c r="GF65" s="31">
        <v>3</v>
      </c>
      <c r="GG65" s="31">
        <v>7</v>
      </c>
      <c r="GH65" s="31">
        <v>7</v>
      </c>
      <c r="GI65" s="31">
        <v>2</v>
      </c>
      <c r="GJ65" s="31">
        <v>3</v>
      </c>
      <c r="GK65" s="31">
        <v>7</v>
      </c>
      <c r="GL65" s="31">
        <v>7</v>
      </c>
      <c r="GM65" s="31">
        <v>4</v>
      </c>
      <c r="GN65" s="31">
        <v>3</v>
      </c>
      <c r="GO65" s="31">
        <v>38966</v>
      </c>
      <c r="HA65" s="30" t="s">
        <v>395</v>
      </c>
      <c r="HB65" s="31">
        <v>3</v>
      </c>
      <c r="HC65" s="31">
        <v>2</v>
      </c>
      <c r="HD65" s="31">
        <v>3</v>
      </c>
      <c r="HE65" s="31">
        <v>4</v>
      </c>
      <c r="HF65" s="31">
        <v>7</v>
      </c>
      <c r="HG65" s="31">
        <v>7</v>
      </c>
      <c r="HH65" s="31">
        <v>7</v>
      </c>
      <c r="HI65" s="31">
        <v>7</v>
      </c>
      <c r="HJ65" s="31">
        <v>3</v>
      </c>
      <c r="HK65" s="31">
        <v>7</v>
      </c>
      <c r="HL65" s="31">
        <v>4</v>
      </c>
      <c r="HM65" s="31">
        <v>7</v>
      </c>
      <c r="HN65" s="31">
        <v>7</v>
      </c>
      <c r="HO65" s="31">
        <v>7</v>
      </c>
      <c r="HP65" s="31">
        <v>4</v>
      </c>
      <c r="HQ65" s="31">
        <v>7</v>
      </c>
      <c r="HR65" s="31">
        <v>4</v>
      </c>
      <c r="HS65" s="31">
        <v>3</v>
      </c>
      <c r="HT65" s="31">
        <v>3</v>
      </c>
      <c r="HU65" s="31">
        <v>2</v>
      </c>
      <c r="HV65" s="31">
        <v>3</v>
      </c>
      <c r="HW65" s="31">
        <v>3</v>
      </c>
      <c r="HX65" s="31">
        <v>4</v>
      </c>
      <c r="HY65" s="31">
        <v>7</v>
      </c>
      <c r="HZ65" s="31">
        <v>7</v>
      </c>
      <c r="IA65" s="31">
        <v>7</v>
      </c>
      <c r="IB65" s="31">
        <v>7</v>
      </c>
      <c r="IC65" s="31">
        <v>4</v>
      </c>
      <c r="ID65" s="31">
        <v>4</v>
      </c>
      <c r="IE65" s="31">
        <v>7</v>
      </c>
      <c r="IF65" s="31">
        <v>4</v>
      </c>
      <c r="IG65" s="31">
        <v>7</v>
      </c>
      <c r="IH65" s="31">
        <v>7</v>
      </c>
      <c r="II65" s="31">
        <v>7</v>
      </c>
      <c r="IJ65" s="31">
        <v>3</v>
      </c>
      <c r="IK65" s="31">
        <v>7</v>
      </c>
      <c r="IL65" s="31">
        <v>4</v>
      </c>
      <c r="IM65" s="31">
        <v>4</v>
      </c>
      <c r="IN65" s="31">
        <v>7</v>
      </c>
      <c r="IO65" s="31">
        <v>7</v>
      </c>
      <c r="IP65" s="31">
        <v>4</v>
      </c>
      <c r="IQ65" s="31">
        <v>7</v>
      </c>
      <c r="IR65" s="31">
        <v>7</v>
      </c>
      <c r="IS65" s="31">
        <v>7</v>
      </c>
      <c r="IT65" s="31">
        <v>3</v>
      </c>
      <c r="IU65" s="31">
        <v>7</v>
      </c>
      <c r="IV65" s="31">
        <v>7</v>
      </c>
      <c r="IW65" s="31">
        <v>7</v>
      </c>
      <c r="IX65" s="31">
        <v>7</v>
      </c>
      <c r="IY65" s="31">
        <v>7</v>
      </c>
      <c r="IZ65" s="31">
        <v>7</v>
      </c>
      <c r="JA65" s="31">
        <v>3</v>
      </c>
      <c r="JB65" s="31">
        <v>7</v>
      </c>
      <c r="JC65" s="31">
        <v>3</v>
      </c>
      <c r="JD65" s="31">
        <v>7</v>
      </c>
      <c r="JE65" s="31">
        <v>7</v>
      </c>
      <c r="JF65" s="31">
        <v>3</v>
      </c>
      <c r="JG65" s="31">
        <v>4</v>
      </c>
      <c r="JH65" s="31">
        <v>3</v>
      </c>
      <c r="JI65" s="31">
        <v>4</v>
      </c>
      <c r="JJ65" s="31">
        <v>7</v>
      </c>
      <c r="JK65" s="31">
        <v>4</v>
      </c>
      <c r="JL65" s="31">
        <v>3</v>
      </c>
      <c r="JM65" s="31">
        <v>3</v>
      </c>
      <c r="JN65" s="31">
        <v>3</v>
      </c>
      <c r="JO65" s="31">
        <v>7</v>
      </c>
      <c r="JP65" s="31">
        <v>7</v>
      </c>
      <c r="JQ65" s="31">
        <v>7</v>
      </c>
      <c r="JR65" s="31">
        <v>7</v>
      </c>
      <c r="JS65" s="31">
        <v>7</v>
      </c>
      <c r="JT65" s="31">
        <v>4</v>
      </c>
      <c r="JU65" s="31">
        <v>7</v>
      </c>
      <c r="JV65" s="31">
        <v>3</v>
      </c>
      <c r="JW65" s="31">
        <v>3</v>
      </c>
      <c r="JX65" s="31">
        <v>7</v>
      </c>
      <c r="JY65" s="31">
        <v>7</v>
      </c>
      <c r="JZ65" s="31">
        <v>7</v>
      </c>
      <c r="KA65" s="31">
        <v>7</v>
      </c>
      <c r="KB65" s="31">
        <v>4</v>
      </c>
      <c r="KC65" s="31">
        <v>2</v>
      </c>
      <c r="KD65" s="31">
        <v>2</v>
      </c>
      <c r="KE65" s="31">
        <v>7</v>
      </c>
      <c r="KF65" s="31">
        <v>3</v>
      </c>
      <c r="KG65" s="31">
        <v>4</v>
      </c>
      <c r="KH65" s="31">
        <v>7</v>
      </c>
      <c r="KI65" s="31">
        <v>3</v>
      </c>
      <c r="KJ65" s="31">
        <v>7</v>
      </c>
      <c r="KK65" s="31">
        <v>7</v>
      </c>
      <c r="KL65" s="31">
        <v>2</v>
      </c>
      <c r="KM65" s="31">
        <v>3</v>
      </c>
      <c r="KN65" s="31">
        <v>7</v>
      </c>
      <c r="KO65" s="31">
        <v>7</v>
      </c>
      <c r="KP65" s="31">
        <v>4</v>
      </c>
      <c r="KQ65" s="31">
        <v>3</v>
      </c>
      <c r="KR65" s="31">
        <v>38966</v>
      </c>
    </row>
    <row r="66" spans="1:304" ht="15" thickBot="1" x14ac:dyDescent="0.35">
      <c r="A66" s="30" t="s">
        <v>440</v>
      </c>
      <c r="B66" s="31" t="s">
        <v>421</v>
      </c>
      <c r="C66" s="31" t="s">
        <v>421</v>
      </c>
      <c r="D66" s="31" t="s">
        <v>421</v>
      </c>
      <c r="E66" s="31" t="s">
        <v>421</v>
      </c>
      <c r="F66" s="31" t="s">
        <v>421</v>
      </c>
      <c r="G66" s="31" t="s">
        <v>421</v>
      </c>
      <c r="H66" s="31" t="s">
        <v>421</v>
      </c>
      <c r="I66" s="31" t="s">
        <v>421</v>
      </c>
      <c r="J66" s="31" t="s">
        <v>421</v>
      </c>
      <c r="K66" s="31" t="s">
        <v>421</v>
      </c>
      <c r="L66" s="31" t="s">
        <v>421</v>
      </c>
      <c r="M66" s="31" t="s">
        <v>421</v>
      </c>
      <c r="N66" s="31" t="s">
        <v>421</v>
      </c>
      <c r="O66" s="31" t="s">
        <v>421</v>
      </c>
      <c r="P66" s="31" t="s">
        <v>421</v>
      </c>
      <c r="Q66" s="31" t="s">
        <v>421</v>
      </c>
      <c r="R66" s="31" t="s">
        <v>421</v>
      </c>
      <c r="S66" s="31" t="s">
        <v>421</v>
      </c>
      <c r="T66" s="31" t="s">
        <v>421</v>
      </c>
      <c r="U66" s="31" t="s">
        <v>421</v>
      </c>
      <c r="V66" s="31" t="s">
        <v>421</v>
      </c>
      <c r="W66" s="31" t="s">
        <v>421</v>
      </c>
      <c r="X66" s="31" t="s">
        <v>421</v>
      </c>
      <c r="Y66" s="31" t="s">
        <v>421</v>
      </c>
      <c r="Z66" s="31" t="s">
        <v>421</v>
      </c>
      <c r="AA66" s="31" t="s">
        <v>421</v>
      </c>
      <c r="AB66" s="31" t="s">
        <v>421</v>
      </c>
      <c r="AC66" s="31" t="s">
        <v>421</v>
      </c>
      <c r="AD66" s="31" t="s">
        <v>421</v>
      </c>
      <c r="AE66" s="31" t="s">
        <v>421</v>
      </c>
      <c r="AF66" s="31" t="s">
        <v>421</v>
      </c>
      <c r="AG66" s="31" t="s">
        <v>421</v>
      </c>
      <c r="AH66" s="31" t="s">
        <v>421</v>
      </c>
      <c r="AI66" s="31" t="s">
        <v>421</v>
      </c>
      <c r="AJ66" s="31" t="s">
        <v>421</v>
      </c>
      <c r="AK66" s="31" t="s">
        <v>421</v>
      </c>
      <c r="AL66" s="31" t="s">
        <v>421</v>
      </c>
      <c r="AM66" s="31" t="s">
        <v>421</v>
      </c>
      <c r="AN66" s="31" t="s">
        <v>421</v>
      </c>
      <c r="AO66" s="31" t="s">
        <v>421</v>
      </c>
      <c r="AP66" s="31" t="s">
        <v>421</v>
      </c>
      <c r="AQ66" s="31" t="s">
        <v>421</v>
      </c>
      <c r="AR66" s="31" t="s">
        <v>421</v>
      </c>
      <c r="AS66" s="31" t="s">
        <v>421</v>
      </c>
      <c r="AT66" s="31" t="s">
        <v>421</v>
      </c>
      <c r="AU66" s="31" t="s">
        <v>421</v>
      </c>
      <c r="AV66" s="31" t="s">
        <v>421</v>
      </c>
      <c r="AW66" s="31" t="s">
        <v>421</v>
      </c>
      <c r="AX66" s="31" t="s">
        <v>421</v>
      </c>
      <c r="AY66" s="31" t="s">
        <v>421</v>
      </c>
      <c r="AZ66" s="31" t="s">
        <v>421</v>
      </c>
      <c r="BA66" s="31" t="s">
        <v>421</v>
      </c>
      <c r="BB66" s="31" t="s">
        <v>421</v>
      </c>
      <c r="BC66" s="31" t="s">
        <v>421</v>
      </c>
      <c r="BD66" s="31" t="s">
        <v>421</v>
      </c>
      <c r="BE66" s="31" t="s">
        <v>421</v>
      </c>
      <c r="BF66" s="31" t="s">
        <v>421</v>
      </c>
      <c r="BG66" s="31" t="s">
        <v>421</v>
      </c>
      <c r="BH66" s="31" t="s">
        <v>421</v>
      </c>
      <c r="BI66" s="31" t="s">
        <v>421</v>
      </c>
      <c r="BJ66" s="31" t="s">
        <v>421</v>
      </c>
      <c r="BK66" s="31" t="s">
        <v>421</v>
      </c>
      <c r="BL66" s="31" t="s">
        <v>421</v>
      </c>
      <c r="BM66" s="31" t="s">
        <v>421</v>
      </c>
      <c r="BN66" s="31" t="s">
        <v>421</v>
      </c>
      <c r="BO66" s="31" t="s">
        <v>421</v>
      </c>
      <c r="BP66" s="31" t="s">
        <v>421</v>
      </c>
      <c r="BQ66" s="31" t="s">
        <v>421</v>
      </c>
      <c r="BR66" s="31" t="s">
        <v>421</v>
      </c>
      <c r="BS66" s="31" t="s">
        <v>421</v>
      </c>
      <c r="BT66" s="31" t="s">
        <v>421</v>
      </c>
      <c r="BU66" s="31" t="s">
        <v>421</v>
      </c>
      <c r="BV66" s="31" t="s">
        <v>421</v>
      </c>
      <c r="BW66" s="31" t="s">
        <v>421</v>
      </c>
      <c r="BX66" s="31" t="s">
        <v>421</v>
      </c>
      <c r="BY66" s="31" t="s">
        <v>421</v>
      </c>
      <c r="BZ66" s="31" t="s">
        <v>421</v>
      </c>
      <c r="CA66" s="31" t="s">
        <v>421</v>
      </c>
      <c r="CB66" s="31" t="s">
        <v>421</v>
      </c>
      <c r="CC66" s="31" t="s">
        <v>421</v>
      </c>
      <c r="CD66" s="31" t="s">
        <v>421</v>
      </c>
      <c r="CE66" s="31" t="s">
        <v>421</v>
      </c>
      <c r="CF66" s="31" t="s">
        <v>421</v>
      </c>
      <c r="CG66" s="31" t="s">
        <v>421</v>
      </c>
      <c r="CH66" s="31" t="s">
        <v>421</v>
      </c>
      <c r="CI66" s="31" t="s">
        <v>421</v>
      </c>
      <c r="CJ66" s="31" t="s">
        <v>421</v>
      </c>
      <c r="CK66" s="31" t="s">
        <v>421</v>
      </c>
      <c r="CL66" s="31" t="s">
        <v>421</v>
      </c>
      <c r="CM66" s="31" t="s">
        <v>421</v>
      </c>
      <c r="CN66" s="31" t="s">
        <v>421</v>
      </c>
      <c r="CO66" s="31" t="s">
        <v>421</v>
      </c>
      <c r="CP66" s="31" t="s">
        <v>421</v>
      </c>
      <c r="CQ66" s="31" t="s">
        <v>421</v>
      </c>
      <c r="CX66" s="30" t="s">
        <v>396</v>
      </c>
      <c r="CY66" s="31">
        <v>7</v>
      </c>
      <c r="CZ66" s="31">
        <v>2</v>
      </c>
      <c r="DA66" s="31">
        <v>5</v>
      </c>
      <c r="DB66" s="31">
        <v>5</v>
      </c>
      <c r="DC66" s="31">
        <v>7</v>
      </c>
      <c r="DD66" s="31">
        <v>5</v>
      </c>
      <c r="DE66" s="31">
        <v>7</v>
      </c>
      <c r="DF66" s="31">
        <v>3</v>
      </c>
      <c r="DG66" s="31">
        <v>7</v>
      </c>
      <c r="DH66" s="31">
        <v>3</v>
      </c>
      <c r="DI66" s="31">
        <v>5</v>
      </c>
      <c r="DJ66" s="31">
        <v>4</v>
      </c>
      <c r="DK66" s="31">
        <v>4</v>
      </c>
      <c r="DL66" s="31">
        <v>7</v>
      </c>
      <c r="DM66" s="31">
        <v>4</v>
      </c>
      <c r="DN66" s="31">
        <v>3</v>
      </c>
      <c r="DO66" s="31">
        <v>7</v>
      </c>
      <c r="DP66" s="31">
        <v>2</v>
      </c>
      <c r="DQ66" s="31">
        <v>5</v>
      </c>
      <c r="DR66" s="31">
        <v>3</v>
      </c>
      <c r="DS66" s="31">
        <v>2</v>
      </c>
      <c r="DT66" s="31">
        <v>2</v>
      </c>
      <c r="DU66" s="31">
        <v>3</v>
      </c>
      <c r="DV66" s="31">
        <v>3</v>
      </c>
      <c r="DW66" s="31">
        <v>7</v>
      </c>
      <c r="DX66" s="31">
        <v>7</v>
      </c>
      <c r="DY66" s="31">
        <v>7</v>
      </c>
      <c r="DZ66" s="31">
        <v>5</v>
      </c>
      <c r="EA66" s="31">
        <v>5</v>
      </c>
      <c r="EB66" s="31">
        <v>7</v>
      </c>
      <c r="EC66" s="31">
        <v>5</v>
      </c>
      <c r="ED66" s="31">
        <v>7</v>
      </c>
      <c r="EE66" s="31">
        <v>7</v>
      </c>
      <c r="EF66" s="31">
        <v>7</v>
      </c>
      <c r="EG66" s="31">
        <v>2</v>
      </c>
      <c r="EH66" s="31">
        <v>5</v>
      </c>
      <c r="EI66" s="31">
        <v>5</v>
      </c>
      <c r="EJ66" s="31">
        <v>5</v>
      </c>
      <c r="EK66" s="31">
        <v>7</v>
      </c>
      <c r="EL66" s="31">
        <v>5</v>
      </c>
      <c r="EM66" s="31">
        <v>5</v>
      </c>
      <c r="EN66" s="31">
        <v>5</v>
      </c>
      <c r="EO66" s="31">
        <v>5</v>
      </c>
      <c r="EP66" s="31">
        <v>3</v>
      </c>
      <c r="EQ66" s="31">
        <v>3</v>
      </c>
      <c r="ER66" s="31">
        <v>7</v>
      </c>
      <c r="ES66" s="31">
        <v>3</v>
      </c>
      <c r="ET66" s="31">
        <v>4</v>
      </c>
      <c r="EU66" s="31">
        <v>3</v>
      </c>
      <c r="EV66" s="31">
        <v>7</v>
      </c>
      <c r="EW66" s="31">
        <v>7</v>
      </c>
      <c r="EX66" s="31">
        <v>7</v>
      </c>
      <c r="EY66" s="31">
        <v>7</v>
      </c>
      <c r="EZ66" s="31">
        <v>4</v>
      </c>
      <c r="FA66" s="31">
        <v>7</v>
      </c>
      <c r="FB66" s="31">
        <v>7</v>
      </c>
      <c r="FC66" s="31">
        <v>3</v>
      </c>
      <c r="FD66" s="31">
        <v>7</v>
      </c>
      <c r="FE66" s="31">
        <v>7</v>
      </c>
      <c r="FF66" s="31">
        <v>3</v>
      </c>
      <c r="FG66" s="31">
        <v>7</v>
      </c>
      <c r="FH66" s="31">
        <v>7</v>
      </c>
      <c r="FI66" s="31">
        <v>7</v>
      </c>
      <c r="FJ66" s="31">
        <v>7</v>
      </c>
      <c r="FK66" s="31">
        <v>7</v>
      </c>
      <c r="FL66" s="31">
        <v>7</v>
      </c>
      <c r="FM66" s="31">
        <v>7</v>
      </c>
      <c r="FN66" s="31">
        <v>7</v>
      </c>
      <c r="FO66" s="31">
        <v>5</v>
      </c>
      <c r="FP66" s="31">
        <v>2</v>
      </c>
      <c r="FQ66" s="31">
        <v>5</v>
      </c>
      <c r="FR66" s="31">
        <v>7</v>
      </c>
      <c r="FS66" s="31">
        <v>3</v>
      </c>
      <c r="FT66" s="31">
        <v>7</v>
      </c>
      <c r="FU66" s="31">
        <v>3</v>
      </c>
      <c r="FV66" s="31">
        <v>7</v>
      </c>
      <c r="FW66" s="31">
        <v>7</v>
      </c>
      <c r="FX66" s="31">
        <v>7</v>
      </c>
      <c r="FY66" s="31">
        <v>3</v>
      </c>
      <c r="FZ66" s="31">
        <v>2</v>
      </c>
      <c r="GA66" s="31">
        <v>2</v>
      </c>
      <c r="GB66" s="31">
        <v>7</v>
      </c>
      <c r="GC66" s="31">
        <v>3</v>
      </c>
      <c r="GD66" s="31">
        <v>5</v>
      </c>
      <c r="GE66" s="31">
        <v>7</v>
      </c>
      <c r="GF66" s="31">
        <v>3</v>
      </c>
      <c r="GG66" s="31">
        <v>3</v>
      </c>
      <c r="GH66" s="31">
        <v>7</v>
      </c>
      <c r="GI66" s="31">
        <v>3</v>
      </c>
      <c r="GJ66" s="31">
        <v>7</v>
      </c>
      <c r="GK66" s="31">
        <v>3</v>
      </c>
      <c r="GL66" s="31">
        <v>3</v>
      </c>
      <c r="GM66" s="31">
        <v>4</v>
      </c>
      <c r="GN66" s="31">
        <v>3</v>
      </c>
      <c r="GO66" s="31">
        <v>27857</v>
      </c>
      <c r="HA66" s="30" t="s">
        <v>396</v>
      </c>
      <c r="HB66" s="31">
        <v>7</v>
      </c>
      <c r="HC66" s="31">
        <v>2</v>
      </c>
      <c r="HD66" s="31">
        <v>5</v>
      </c>
      <c r="HE66" s="31">
        <v>5</v>
      </c>
      <c r="HF66" s="31">
        <v>7</v>
      </c>
      <c r="HG66" s="31">
        <v>5</v>
      </c>
      <c r="HH66" s="31">
        <v>7</v>
      </c>
      <c r="HI66" s="31">
        <v>3</v>
      </c>
      <c r="HJ66" s="31">
        <v>7</v>
      </c>
      <c r="HK66" s="31">
        <v>3</v>
      </c>
      <c r="HL66" s="31">
        <v>5</v>
      </c>
      <c r="HM66" s="31">
        <v>4</v>
      </c>
      <c r="HN66" s="31">
        <v>4</v>
      </c>
      <c r="HO66" s="31">
        <v>7</v>
      </c>
      <c r="HP66" s="31">
        <v>4</v>
      </c>
      <c r="HQ66" s="31">
        <v>3</v>
      </c>
      <c r="HR66" s="31">
        <v>7</v>
      </c>
      <c r="HS66" s="31">
        <v>2</v>
      </c>
      <c r="HT66" s="31">
        <v>5</v>
      </c>
      <c r="HU66" s="31">
        <v>3</v>
      </c>
      <c r="HV66" s="31">
        <v>2</v>
      </c>
      <c r="HW66" s="31">
        <v>2</v>
      </c>
      <c r="HX66" s="31">
        <v>3</v>
      </c>
      <c r="HY66" s="31">
        <v>3</v>
      </c>
      <c r="HZ66" s="31">
        <v>7</v>
      </c>
      <c r="IA66" s="31">
        <v>7</v>
      </c>
      <c r="IB66" s="31">
        <v>7</v>
      </c>
      <c r="IC66" s="31">
        <v>5</v>
      </c>
      <c r="ID66" s="31">
        <v>5</v>
      </c>
      <c r="IE66" s="31">
        <v>7</v>
      </c>
      <c r="IF66" s="31">
        <v>5</v>
      </c>
      <c r="IG66" s="31">
        <v>7</v>
      </c>
      <c r="IH66" s="31">
        <v>7</v>
      </c>
      <c r="II66" s="31">
        <v>7</v>
      </c>
      <c r="IJ66" s="31">
        <v>2</v>
      </c>
      <c r="IK66" s="31">
        <v>5</v>
      </c>
      <c r="IL66" s="31">
        <v>5</v>
      </c>
      <c r="IM66" s="31">
        <v>5</v>
      </c>
      <c r="IN66" s="31">
        <v>7</v>
      </c>
      <c r="IO66" s="31">
        <v>5</v>
      </c>
      <c r="IP66" s="31">
        <v>5</v>
      </c>
      <c r="IQ66" s="31">
        <v>5</v>
      </c>
      <c r="IR66" s="31">
        <v>5</v>
      </c>
      <c r="IS66" s="31">
        <v>3</v>
      </c>
      <c r="IT66" s="31">
        <v>3</v>
      </c>
      <c r="IU66" s="31">
        <v>7</v>
      </c>
      <c r="IV66" s="31">
        <v>3</v>
      </c>
      <c r="IW66" s="31">
        <v>4</v>
      </c>
      <c r="IX66" s="31">
        <v>3</v>
      </c>
      <c r="IY66" s="31">
        <v>7</v>
      </c>
      <c r="IZ66" s="31">
        <v>7</v>
      </c>
      <c r="JA66" s="31">
        <v>7</v>
      </c>
      <c r="JB66" s="31">
        <v>7</v>
      </c>
      <c r="JC66" s="31">
        <v>4</v>
      </c>
      <c r="JD66" s="31">
        <v>7</v>
      </c>
      <c r="JE66" s="31">
        <v>7</v>
      </c>
      <c r="JF66" s="31">
        <v>3</v>
      </c>
      <c r="JG66" s="31">
        <v>7</v>
      </c>
      <c r="JH66" s="31">
        <v>7</v>
      </c>
      <c r="JI66" s="31">
        <v>3</v>
      </c>
      <c r="JJ66" s="31">
        <v>7</v>
      </c>
      <c r="JK66" s="31">
        <v>7</v>
      </c>
      <c r="JL66" s="31">
        <v>7</v>
      </c>
      <c r="JM66" s="31">
        <v>7</v>
      </c>
      <c r="JN66" s="31">
        <v>7</v>
      </c>
      <c r="JO66" s="31">
        <v>7</v>
      </c>
      <c r="JP66" s="31">
        <v>7</v>
      </c>
      <c r="JQ66" s="31">
        <v>7</v>
      </c>
      <c r="JR66" s="31">
        <v>5</v>
      </c>
      <c r="JS66" s="31">
        <v>2</v>
      </c>
      <c r="JT66" s="31">
        <v>5</v>
      </c>
      <c r="JU66" s="31">
        <v>7</v>
      </c>
      <c r="JV66" s="31">
        <v>3</v>
      </c>
      <c r="JW66" s="31">
        <v>7</v>
      </c>
      <c r="JX66" s="31">
        <v>3</v>
      </c>
      <c r="JY66" s="31">
        <v>7</v>
      </c>
      <c r="JZ66" s="31">
        <v>7</v>
      </c>
      <c r="KA66" s="31">
        <v>7</v>
      </c>
      <c r="KB66" s="31">
        <v>3</v>
      </c>
      <c r="KC66" s="31">
        <v>2</v>
      </c>
      <c r="KD66" s="31">
        <v>2</v>
      </c>
      <c r="KE66" s="31">
        <v>7</v>
      </c>
      <c r="KF66" s="31">
        <v>3</v>
      </c>
      <c r="KG66" s="31">
        <v>5</v>
      </c>
      <c r="KH66" s="31">
        <v>7</v>
      </c>
      <c r="KI66" s="31">
        <v>3</v>
      </c>
      <c r="KJ66" s="31">
        <v>3</v>
      </c>
      <c r="KK66" s="31">
        <v>7</v>
      </c>
      <c r="KL66" s="31">
        <v>3</v>
      </c>
      <c r="KM66" s="31">
        <v>7</v>
      </c>
      <c r="KN66" s="31">
        <v>3</v>
      </c>
      <c r="KO66" s="31">
        <v>3</v>
      </c>
      <c r="KP66" s="31">
        <v>4</v>
      </c>
      <c r="KQ66" s="31">
        <v>3</v>
      </c>
      <c r="KR66" s="31">
        <v>27857</v>
      </c>
    </row>
    <row r="67" spans="1:304" ht="15" thickBot="1" x14ac:dyDescent="0.35">
      <c r="A67" s="30" t="s">
        <v>441</v>
      </c>
      <c r="B67" s="31" t="s">
        <v>421</v>
      </c>
      <c r="C67" s="31" t="s">
        <v>421</v>
      </c>
      <c r="D67" s="31" t="s">
        <v>421</v>
      </c>
      <c r="E67" s="31" t="s">
        <v>421</v>
      </c>
      <c r="F67" s="31" t="s">
        <v>421</v>
      </c>
      <c r="G67" s="31" t="s">
        <v>421</v>
      </c>
      <c r="H67" s="31" t="s">
        <v>421</v>
      </c>
      <c r="I67" s="31" t="s">
        <v>421</v>
      </c>
      <c r="J67" s="31" t="s">
        <v>421</v>
      </c>
      <c r="K67" s="31" t="s">
        <v>421</v>
      </c>
      <c r="L67" s="31" t="s">
        <v>421</v>
      </c>
      <c r="M67" s="31" t="s">
        <v>421</v>
      </c>
      <c r="N67" s="31" t="s">
        <v>421</v>
      </c>
      <c r="O67" s="31" t="s">
        <v>421</v>
      </c>
      <c r="P67" s="31" t="s">
        <v>421</v>
      </c>
      <c r="Q67" s="31" t="s">
        <v>421</v>
      </c>
      <c r="R67" s="31" t="s">
        <v>421</v>
      </c>
      <c r="S67" s="31" t="s">
        <v>421</v>
      </c>
      <c r="T67" s="31" t="s">
        <v>421</v>
      </c>
      <c r="U67" s="31" t="s">
        <v>421</v>
      </c>
      <c r="V67" s="31" t="s">
        <v>421</v>
      </c>
      <c r="W67" s="31" t="s">
        <v>421</v>
      </c>
      <c r="X67" s="31" t="s">
        <v>421</v>
      </c>
      <c r="Y67" s="31" t="s">
        <v>421</v>
      </c>
      <c r="Z67" s="31" t="s">
        <v>421</v>
      </c>
      <c r="AA67" s="31" t="s">
        <v>421</v>
      </c>
      <c r="AB67" s="31" t="s">
        <v>421</v>
      </c>
      <c r="AC67" s="31" t="s">
        <v>421</v>
      </c>
      <c r="AD67" s="31" t="s">
        <v>421</v>
      </c>
      <c r="AE67" s="31" t="s">
        <v>421</v>
      </c>
      <c r="AF67" s="31" t="s">
        <v>421</v>
      </c>
      <c r="AG67" s="31" t="s">
        <v>421</v>
      </c>
      <c r="AH67" s="31" t="s">
        <v>421</v>
      </c>
      <c r="AI67" s="31" t="s">
        <v>421</v>
      </c>
      <c r="AJ67" s="31" t="s">
        <v>421</v>
      </c>
      <c r="AK67" s="31" t="s">
        <v>421</v>
      </c>
      <c r="AL67" s="31" t="s">
        <v>421</v>
      </c>
      <c r="AM67" s="31" t="s">
        <v>421</v>
      </c>
      <c r="AN67" s="31" t="s">
        <v>421</v>
      </c>
      <c r="AO67" s="31" t="s">
        <v>421</v>
      </c>
      <c r="AP67" s="31" t="s">
        <v>421</v>
      </c>
      <c r="AQ67" s="31" t="s">
        <v>421</v>
      </c>
      <c r="AR67" s="31" t="s">
        <v>421</v>
      </c>
      <c r="AS67" s="31" t="s">
        <v>421</v>
      </c>
      <c r="AT67" s="31" t="s">
        <v>421</v>
      </c>
      <c r="AU67" s="31" t="s">
        <v>421</v>
      </c>
      <c r="AV67" s="31" t="s">
        <v>421</v>
      </c>
      <c r="AW67" s="31" t="s">
        <v>421</v>
      </c>
      <c r="AX67" s="31" t="s">
        <v>421</v>
      </c>
      <c r="AY67" s="31" t="s">
        <v>421</v>
      </c>
      <c r="AZ67" s="31" t="s">
        <v>421</v>
      </c>
      <c r="BA67" s="31" t="s">
        <v>421</v>
      </c>
      <c r="BB67" s="31" t="s">
        <v>421</v>
      </c>
      <c r="BC67" s="31" t="s">
        <v>421</v>
      </c>
      <c r="BD67" s="31" t="s">
        <v>421</v>
      </c>
      <c r="BE67" s="31" t="s">
        <v>421</v>
      </c>
      <c r="BF67" s="31" t="s">
        <v>421</v>
      </c>
      <c r="BG67" s="31" t="s">
        <v>421</v>
      </c>
      <c r="BH67" s="31" t="s">
        <v>421</v>
      </c>
      <c r="BI67" s="31" t="s">
        <v>421</v>
      </c>
      <c r="BJ67" s="31" t="s">
        <v>421</v>
      </c>
      <c r="BK67" s="31" t="s">
        <v>421</v>
      </c>
      <c r="BL67" s="31" t="s">
        <v>421</v>
      </c>
      <c r="BM67" s="31" t="s">
        <v>421</v>
      </c>
      <c r="BN67" s="31" t="s">
        <v>421</v>
      </c>
      <c r="BO67" s="31" t="s">
        <v>421</v>
      </c>
      <c r="BP67" s="31" t="s">
        <v>421</v>
      </c>
      <c r="BQ67" s="31" t="s">
        <v>421</v>
      </c>
      <c r="BR67" s="31" t="s">
        <v>421</v>
      </c>
      <c r="BS67" s="31" t="s">
        <v>421</v>
      </c>
      <c r="BT67" s="31" t="s">
        <v>421</v>
      </c>
      <c r="BU67" s="31" t="s">
        <v>421</v>
      </c>
      <c r="BV67" s="31" t="s">
        <v>421</v>
      </c>
      <c r="BW67" s="31" t="s">
        <v>421</v>
      </c>
      <c r="BX67" s="31" t="s">
        <v>421</v>
      </c>
      <c r="BY67" s="31" t="s">
        <v>421</v>
      </c>
      <c r="BZ67" s="31" t="s">
        <v>421</v>
      </c>
      <c r="CA67" s="31" t="s">
        <v>421</v>
      </c>
      <c r="CB67" s="31" t="s">
        <v>421</v>
      </c>
      <c r="CC67" s="31" t="s">
        <v>421</v>
      </c>
      <c r="CD67" s="31" t="s">
        <v>421</v>
      </c>
      <c r="CE67" s="31" t="s">
        <v>421</v>
      </c>
      <c r="CF67" s="31" t="s">
        <v>421</v>
      </c>
      <c r="CG67" s="31" t="s">
        <v>421</v>
      </c>
      <c r="CH67" s="31" t="s">
        <v>421</v>
      </c>
      <c r="CI67" s="31" t="s">
        <v>421</v>
      </c>
      <c r="CJ67" s="31" t="s">
        <v>421</v>
      </c>
      <c r="CK67" s="31" t="s">
        <v>421</v>
      </c>
      <c r="CL67" s="31" t="s">
        <v>421</v>
      </c>
      <c r="CM67" s="31" t="s">
        <v>421</v>
      </c>
      <c r="CN67" s="31" t="s">
        <v>421</v>
      </c>
      <c r="CO67" s="31" t="s">
        <v>421</v>
      </c>
      <c r="CP67" s="31" t="s">
        <v>421</v>
      </c>
      <c r="CQ67" s="31" t="s">
        <v>421</v>
      </c>
      <c r="CX67" s="30" t="s">
        <v>397</v>
      </c>
      <c r="CY67" s="31">
        <v>7</v>
      </c>
      <c r="CZ67" s="31">
        <v>2</v>
      </c>
      <c r="DA67" s="31">
        <v>7</v>
      </c>
      <c r="DB67" s="31">
        <v>5</v>
      </c>
      <c r="DC67" s="31">
        <v>7</v>
      </c>
      <c r="DD67" s="31">
        <v>5</v>
      </c>
      <c r="DE67" s="31">
        <v>7</v>
      </c>
      <c r="DF67" s="31">
        <v>7</v>
      </c>
      <c r="DG67" s="31">
        <v>3</v>
      </c>
      <c r="DH67" s="31">
        <v>3</v>
      </c>
      <c r="DI67" s="31">
        <v>5</v>
      </c>
      <c r="DJ67" s="31">
        <v>4</v>
      </c>
      <c r="DK67" s="31">
        <v>5</v>
      </c>
      <c r="DL67" s="31">
        <v>4</v>
      </c>
      <c r="DM67" s="31">
        <v>4</v>
      </c>
      <c r="DN67" s="31">
        <v>3</v>
      </c>
      <c r="DO67" s="31">
        <v>7</v>
      </c>
      <c r="DP67" s="31">
        <v>3</v>
      </c>
      <c r="DQ67" s="31">
        <v>5</v>
      </c>
      <c r="DR67" s="31">
        <v>3</v>
      </c>
      <c r="DS67" s="31">
        <v>2</v>
      </c>
      <c r="DT67" s="31">
        <v>2</v>
      </c>
      <c r="DU67" s="31">
        <v>3</v>
      </c>
      <c r="DV67" s="31">
        <v>3</v>
      </c>
      <c r="DW67" s="31">
        <v>7</v>
      </c>
      <c r="DX67" s="31">
        <v>7</v>
      </c>
      <c r="DY67" s="31">
        <v>7</v>
      </c>
      <c r="DZ67" s="31">
        <v>5</v>
      </c>
      <c r="EA67" s="31">
        <v>5</v>
      </c>
      <c r="EB67" s="31">
        <v>7</v>
      </c>
      <c r="EC67" s="31">
        <v>5</v>
      </c>
      <c r="ED67" s="31">
        <v>7</v>
      </c>
      <c r="EE67" s="31">
        <v>7</v>
      </c>
      <c r="EF67" s="31">
        <v>7</v>
      </c>
      <c r="EG67" s="31">
        <v>7</v>
      </c>
      <c r="EH67" s="31">
        <v>5</v>
      </c>
      <c r="EI67" s="31">
        <v>4</v>
      </c>
      <c r="EJ67" s="31">
        <v>5</v>
      </c>
      <c r="EK67" s="31">
        <v>7</v>
      </c>
      <c r="EL67" s="31">
        <v>5</v>
      </c>
      <c r="EM67" s="31">
        <v>5</v>
      </c>
      <c r="EN67" s="31">
        <v>5</v>
      </c>
      <c r="EO67" s="31">
        <v>5</v>
      </c>
      <c r="EP67" s="31">
        <v>7</v>
      </c>
      <c r="EQ67" s="31">
        <v>3</v>
      </c>
      <c r="ER67" s="31">
        <v>7</v>
      </c>
      <c r="ES67" s="31">
        <v>6</v>
      </c>
      <c r="ET67" s="31">
        <v>4</v>
      </c>
      <c r="EU67" s="31">
        <v>3</v>
      </c>
      <c r="EV67" s="31">
        <v>7</v>
      </c>
      <c r="EW67" s="31">
        <v>3</v>
      </c>
      <c r="EX67" s="31">
        <v>7</v>
      </c>
      <c r="EY67" s="31">
        <v>7</v>
      </c>
      <c r="EZ67" s="31">
        <v>4</v>
      </c>
      <c r="FA67" s="31">
        <v>7</v>
      </c>
      <c r="FB67" s="31">
        <v>7</v>
      </c>
      <c r="FC67" s="31">
        <v>3</v>
      </c>
      <c r="FD67" s="31">
        <v>7</v>
      </c>
      <c r="FE67" s="31">
        <v>7</v>
      </c>
      <c r="FF67" s="31">
        <v>3</v>
      </c>
      <c r="FG67" s="31">
        <v>7</v>
      </c>
      <c r="FH67" s="31">
        <v>7</v>
      </c>
      <c r="FI67" s="31">
        <v>7</v>
      </c>
      <c r="FJ67" s="31">
        <v>7</v>
      </c>
      <c r="FK67" s="31">
        <v>7</v>
      </c>
      <c r="FL67" s="31">
        <v>7</v>
      </c>
      <c r="FM67" s="31">
        <v>7</v>
      </c>
      <c r="FN67" s="31">
        <v>4</v>
      </c>
      <c r="FO67" s="31">
        <v>5</v>
      </c>
      <c r="FP67" s="31">
        <v>2</v>
      </c>
      <c r="FQ67" s="31">
        <v>4</v>
      </c>
      <c r="FR67" s="31">
        <v>7</v>
      </c>
      <c r="FS67" s="31">
        <v>3</v>
      </c>
      <c r="FT67" s="31">
        <v>7</v>
      </c>
      <c r="FU67" s="31">
        <v>3</v>
      </c>
      <c r="FV67" s="31">
        <v>7</v>
      </c>
      <c r="FW67" s="31">
        <v>7</v>
      </c>
      <c r="FX67" s="31">
        <v>7</v>
      </c>
      <c r="FY67" s="31">
        <v>3</v>
      </c>
      <c r="FZ67" s="31">
        <v>2</v>
      </c>
      <c r="GA67" s="31">
        <v>2</v>
      </c>
      <c r="GB67" s="31">
        <v>7</v>
      </c>
      <c r="GC67" s="31">
        <v>3</v>
      </c>
      <c r="GD67" s="31">
        <v>7</v>
      </c>
      <c r="GE67" s="31">
        <v>7</v>
      </c>
      <c r="GF67" s="31">
        <v>6</v>
      </c>
      <c r="GG67" s="31">
        <v>3</v>
      </c>
      <c r="GH67" s="31">
        <v>7</v>
      </c>
      <c r="GI67" s="31">
        <v>3</v>
      </c>
      <c r="GJ67" s="31">
        <v>3</v>
      </c>
      <c r="GK67" s="31">
        <v>7</v>
      </c>
      <c r="GL67" s="31">
        <v>7</v>
      </c>
      <c r="GM67" s="31">
        <v>4</v>
      </c>
      <c r="GN67" s="31">
        <v>3</v>
      </c>
      <c r="GO67" s="31">
        <v>25066</v>
      </c>
      <c r="HA67" s="30" t="s">
        <v>397</v>
      </c>
      <c r="HB67" s="31">
        <v>7</v>
      </c>
      <c r="HC67" s="31">
        <v>2</v>
      </c>
      <c r="HD67" s="31">
        <v>7</v>
      </c>
      <c r="HE67" s="31">
        <v>5</v>
      </c>
      <c r="HF67" s="31">
        <v>7</v>
      </c>
      <c r="HG67" s="31">
        <v>5</v>
      </c>
      <c r="HH67" s="31">
        <v>7</v>
      </c>
      <c r="HI67" s="31">
        <v>7</v>
      </c>
      <c r="HJ67" s="31">
        <v>3</v>
      </c>
      <c r="HK67" s="31">
        <v>3</v>
      </c>
      <c r="HL67" s="31">
        <v>5</v>
      </c>
      <c r="HM67" s="31">
        <v>4</v>
      </c>
      <c r="HN67" s="31">
        <v>5</v>
      </c>
      <c r="HO67" s="31">
        <v>4</v>
      </c>
      <c r="HP67" s="31">
        <v>4</v>
      </c>
      <c r="HQ67" s="31">
        <v>3</v>
      </c>
      <c r="HR67" s="31">
        <v>7</v>
      </c>
      <c r="HS67" s="31">
        <v>3</v>
      </c>
      <c r="HT67" s="31">
        <v>5</v>
      </c>
      <c r="HU67" s="31">
        <v>3</v>
      </c>
      <c r="HV67" s="31">
        <v>2</v>
      </c>
      <c r="HW67" s="31">
        <v>2</v>
      </c>
      <c r="HX67" s="31">
        <v>3</v>
      </c>
      <c r="HY67" s="31">
        <v>3</v>
      </c>
      <c r="HZ67" s="31">
        <v>7</v>
      </c>
      <c r="IA67" s="31">
        <v>7</v>
      </c>
      <c r="IB67" s="31">
        <v>7</v>
      </c>
      <c r="IC67" s="31">
        <v>5</v>
      </c>
      <c r="ID67" s="31">
        <v>5</v>
      </c>
      <c r="IE67" s="31">
        <v>7</v>
      </c>
      <c r="IF67" s="31">
        <v>5</v>
      </c>
      <c r="IG67" s="31">
        <v>7</v>
      </c>
      <c r="IH67" s="31">
        <v>7</v>
      </c>
      <c r="II67" s="31">
        <v>7</v>
      </c>
      <c r="IJ67" s="31">
        <v>7</v>
      </c>
      <c r="IK67" s="31">
        <v>5</v>
      </c>
      <c r="IL67" s="31">
        <v>4</v>
      </c>
      <c r="IM67" s="31">
        <v>5</v>
      </c>
      <c r="IN67" s="31">
        <v>7</v>
      </c>
      <c r="IO67" s="31">
        <v>5</v>
      </c>
      <c r="IP67" s="31">
        <v>5</v>
      </c>
      <c r="IQ67" s="31">
        <v>5</v>
      </c>
      <c r="IR67" s="31">
        <v>5</v>
      </c>
      <c r="IS67" s="31">
        <v>7</v>
      </c>
      <c r="IT67" s="31">
        <v>3</v>
      </c>
      <c r="IU67" s="31">
        <v>7</v>
      </c>
      <c r="IV67" s="31">
        <v>6</v>
      </c>
      <c r="IW67" s="31">
        <v>4</v>
      </c>
      <c r="IX67" s="31">
        <v>3</v>
      </c>
      <c r="IY67" s="31">
        <v>7</v>
      </c>
      <c r="IZ67" s="31">
        <v>3</v>
      </c>
      <c r="JA67" s="31">
        <v>7</v>
      </c>
      <c r="JB67" s="31">
        <v>7</v>
      </c>
      <c r="JC67" s="31">
        <v>4</v>
      </c>
      <c r="JD67" s="31">
        <v>7</v>
      </c>
      <c r="JE67" s="31">
        <v>7</v>
      </c>
      <c r="JF67" s="31">
        <v>3</v>
      </c>
      <c r="JG67" s="31">
        <v>7</v>
      </c>
      <c r="JH67" s="31">
        <v>7</v>
      </c>
      <c r="JI67" s="31">
        <v>3</v>
      </c>
      <c r="JJ67" s="31">
        <v>7</v>
      </c>
      <c r="JK67" s="31">
        <v>7</v>
      </c>
      <c r="JL67" s="31">
        <v>7</v>
      </c>
      <c r="JM67" s="31">
        <v>7</v>
      </c>
      <c r="JN67" s="31">
        <v>7</v>
      </c>
      <c r="JO67" s="31">
        <v>7</v>
      </c>
      <c r="JP67" s="31">
        <v>7</v>
      </c>
      <c r="JQ67" s="31">
        <v>4</v>
      </c>
      <c r="JR67" s="31">
        <v>5</v>
      </c>
      <c r="JS67" s="31">
        <v>2</v>
      </c>
      <c r="JT67" s="31">
        <v>4</v>
      </c>
      <c r="JU67" s="31">
        <v>7</v>
      </c>
      <c r="JV67" s="31">
        <v>3</v>
      </c>
      <c r="JW67" s="31">
        <v>7</v>
      </c>
      <c r="JX67" s="31">
        <v>3</v>
      </c>
      <c r="JY67" s="31">
        <v>7</v>
      </c>
      <c r="JZ67" s="31">
        <v>7</v>
      </c>
      <c r="KA67" s="31">
        <v>7</v>
      </c>
      <c r="KB67" s="31">
        <v>3</v>
      </c>
      <c r="KC67" s="31">
        <v>2</v>
      </c>
      <c r="KD67" s="31">
        <v>2</v>
      </c>
      <c r="KE67" s="31">
        <v>7</v>
      </c>
      <c r="KF67" s="31">
        <v>3</v>
      </c>
      <c r="KG67" s="31">
        <v>7</v>
      </c>
      <c r="KH67" s="31">
        <v>7</v>
      </c>
      <c r="KI67" s="31">
        <v>6</v>
      </c>
      <c r="KJ67" s="31">
        <v>3</v>
      </c>
      <c r="KK67" s="31">
        <v>7</v>
      </c>
      <c r="KL67" s="31">
        <v>3</v>
      </c>
      <c r="KM67" s="31">
        <v>3</v>
      </c>
      <c r="KN67" s="31">
        <v>7</v>
      </c>
      <c r="KO67" s="31">
        <v>7</v>
      </c>
      <c r="KP67" s="31">
        <v>4</v>
      </c>
      <c r="KQ67" s="31">
        <v>3</v>
      </c>
      <c r="KR67" s="31">
        <v>25066</v>
      </c>
    </row>
    <row r="68" spans="1:304" ht="15" thickBot="1" x14ac:dyDescent="0.35">
      <c r="A68" s="30" t="s">
        <v>442</v>
      </c>
      <c r="B68" s="31" t="s">
        <v>421</v>
      </c>
      <c r="C68" s="31" t="s">
        <v>421</v>
      </c>
      <c r="D68" s="31" t="s">
        <v>421</v>
      </c>
      <c r="E68" s="31" t="s">
        <v>421</v>
      </c>
      <c r="F68" s="31" t="s">
        <v>421</v>
      </c>
      <c r="G68" s="31" t="s">
        <v>421</v>
      </c>
      <c r="H68" s="31" t="s">
        <v>421</v>
      </c>
      <c r="I68" s="31" t="s">
        <v>421</v>
      </c>
      <c r="J68" s="31" t="s">
        <v>421</v>
      </c>
      <c r="K68" s="31" t="s">
        <v>421</v>
      </c>
      <c r="L68" s="31" t="s">
        <v>421</v>
      </c>
      <c r="M68" s="31" t="s">
        <v>421</v>
      </c>
      <c r="N68" s="31" t="s">
        <v>421</v>
      </c>
      <c r="O68" s="31" t="s">
        <v>421</v>
      </c>
      <c r="P68" s="31" t="s">
        <v>421</v>
      </c>
      <c r="Q68" s="31" t="s">
        <v>421</v>
      </c>
      <c r="R68" s="31" t="s">
        <v>421</v>
      </c>
      <c r="S68" s="31" t="s">
        <v>421</v>
      </c>
      <c r="T68" s="31" t="s">
        <v>421</v>
      </c>
      <c r="U68" s="31" t="s">
        <v>421</v>
      </c>
      <c r="V68" s="31" t="s">
        <v>421</v>
      </c>
      <c r="W68" s="31" t="s">
        <v>421</v>
      </c>
      <c r="X68" s="31" t="s">
        <v>421</v>
      </c>
      <c r="Y68" s="31" t="s">
        <v>421</v>
      </c>
      <c r="Z68" s="31" t="s">
        <v>421</v>
      </c>
      <c r="AA68" s="31" t="s">
        <v>421</v>
      </c>
      <c r="AB68" s="31" t="s">
        <v>421</v>
      </c>
      <c r="AC68" s="31" t="s">
        <v>421</v>
      </c>
      <c r="AD68" s="31" t="s">
        <v>421</v>
      </c>
      <c r="AE68" s="31" t="s">
        <v>421</v>
      </c>
      <c r="AF68" s="31" t="s">
        <v>421</v>
      </c>
      <c r="AG68" s="31" t="s">
        <v>421</v>
      </c>
      <c r="AH68" s="31" t="s">
        <v>421</v>
      </c>
      <c r="AI68" s="31" t="s">
        <v>421</v>
      </c>
      <c r="AJ68" s="31" t="s">
        <v>421</v>
      </c>
      <c r="AK68" s="31" t="s">
        <v>421</v>
      </c>
      <c r="AL68" s="31" t="s">
        <v>421</v>
      </c>
      <c r="AM68" s="31" t="s">
        <v>421</v>
      </c>
      <c r="AN68" s="31" t="s">
        <v>421</v>
      </c>
      <c r="AO68" s="31" t="s">
        <v>421</v>
      </c>
      <c r="AP68" s="31" t="s">
        <v>421</v>
      </c>
      <c r="AQ68" s="31" t="s">
        <v>421</v>
      </c>
      <c r="AR68" s="31" t="s">
        <v>421</v>
      </c>
      <c r="AS68" s="31" t="s">
        <v>421</v>
      </c>
      <c r="AT68" s="31" t="s">
        <v>421</v>
      </c>
      <c r="AU68" s="31" t="s">
        <v>421</v>
      </c>
      <c r="AV68" s="31" t="s">
        <v>421</v>
      </c>
      <c r="AW68" s="31" t="s">
        <v>421</v>
      </c>
      <c r="AX68" s="31" t="s">
        <v>421</v>
      </c>
      <c r="AY68" s="31" t="s">
        <v>421</v>
      </c>
      <c r="AZ68" s="31" t="s">
        <v>421</v>
      </c>
      <c r="BA68" s="31" t="s">
        <v>421</v>
      </c>
      <c r="BB68" s="31" t="s">
        <v>421</v>
      </c>
      <c r="BC68" s="31" t="s">
        <v>421</v>
      </c>
      <c r="BD68" s="31" t="s">
        <v>421</v>
      </c>
      <c r="BE68" s="31" t="s">
        <v>421</v>
      </c>
      <c r="BF68" s="31" t="s">
        <v>421</v>
      </c>
      <c r="BG68" s="31" t="s">
        <v>421</v>
      </c>
      <c r="BH68" s="31" t="s">
        <v>421</v>
      </c>
      <c r="BI68" s="31" t="s">
        <v>421</v>
      </c>
      <c r="BJ68" s="31" t="s">
        <v>421</v>
      </c>
      <c r="BK68" s="31" t="s">
        <v>421</v>
      </c>
      <c r="BL68" s="31" t="s">
        <v>421</v>
      </c>
      <c r="BM68" s="31" t="s">
        <v>421</v>
      </c>
      <c r="BN68" s="31" t="s">
        <v>421</v>
      </c>
      <c r="BO68" s="31" t="s">
        <v>421</v>
      </c>
      <c r="BP68" s="31" t="s">
        <v>421</v>
      </c>
      <c r="BQ68" s="31" t="s">
        <v>421</v>
      </c>
      <c r="BR68" s="31" t="s">
        <v>421</v>
      </c>
      <c r="BS68" s="31" t="s">
        <v>421</v>
      </c>
      <c r="BT68" s="31" t="s">
        <v>421</v>
      </c>
      <c r="BU68" s="31" t="s">
        <v>421</v>
      </c>
      <c r="BV68" s="31" t="s">
        <v>421</v>
      </c>
      <c r="BW68" s="31" t="s">
        <v>421</v>
      </c>
      <c r="BX68" s="31" t="s">
        <v>421</v>
      </c>
      <c r="BY68" s="31" t="s">
        <v>421</v>
      </c>
      <c r="BZ68" s="31" t="s">
        <v>421</v>
      </c>
      <c r="CA68" s="31" t="s">
        <v>421</v>
      </c>
      <c r="CB68" s="31" t="s">
        <v>421</v>
      </c>
      <c r="CC68" s="31" t="s">
        <v>421</v>
      </c>
      <c r="CD68" s="31" t="s">
        <v>421</v>
      </c>
      <c r="CE68" s="31" t="s">
        <v>421</v>
      </c>
      <c r="CF68" s="31" t="s">
        <v>421</v>
      </c>
      <c r="CG68" s="31" t="s">
        <v>421</v>
      </c>
      <c r="CH68" s="31" t="s">
        <v>421</v>
      </c>
      <c r="CI68" s="31" t="s">
        <v>421</v>
      </c>
      <c r="CJ68" s="31" t="s">
        <v>421</v>
      </c>
      <c r="CK68" s="31" t="s">
        <v>421</v>
      </c>
      <c r="CL68" s="31" t="s">
        <v>421</v>
      </c>
      <c r="CM68" s="31" t="s">
        <v>421</v>
      </c>
      <c r="CN68" s="31" t="s">
        <v>421</v>
      </c>
      <c r="CO68" s="31" t="s">
        <v>421</v>
      </c>
      <c r="CP68" s="31" t="s">
        <v>421</v>
      </c>
      <c r="CQ68" s="31" t="s">
        <v>421</v>
      </c>
      <c r="CX68" s="30" t="s">
        <v>398</v>
      </c>
      <c r="CY68" s="31">
        <v>4</v>
      </c>
      <c r="CZ68" s="31">
        <v>2</v>
      </c>
      <c r="DA68" s="31">
        <v>7</v>
      </c>
      <c r="DB68" s="31">
        <v>7</v>
      </c>
      <c r="DC68" s="31">
        <v>7</v>
      </c>
      <c r="DD68" s="31">
        <v>7</v>
      </c>
      <c r="DE68" s="31">
        <v>7</v>
      </c>
      <c r="DF68" s="31">
        <v>2</v>
      </c>
      <c r="DG68" s="31">
        <v>2</v>
      </c>
      <c r="DH68" s="31">
        <v>6</v>
      </c>
      <c r="DI68" s="31">
        <v>4</v>
      </c>
      <c r="DJ68" s="31">
        <v>7</v>
      </c>
      <c r="DK68" s="31">
        <v>7</v>
      </c>
      <c r="DL68" s="31">
        <v>7</v>
      </c>
      <c r="DM68" s="31">
        <v>7</v>
      </c>
      <c r="DN68" s="31">
        <v>7</v>
      </c>
      <c r="DO68" s="31">
        <v>7</v>
      </c>
      <c r="DP68" s="31">
        <v>2</v>
      </c>
      <c r="DQ68" s="31">
        <v>2</v>
      </c>
      <c r="DR68" s="31">
        <v>4</v>
      </c>
      <c r="DS68" s="31">
        <v>4</v>
      </c>
      <c r="DT68" s="31">
        <v>4</v>
      </c>
      <c r="DU68" s="31">
        <v>4</v>
      </c>
      <c r="DV68" s="31">
        <v>2</v>
      </c>
      <c r="DW68" s="31">
        <v>4</v>
      </c>
      <c r="DX68" s="31">
        <v>7</v>
      </c>
      <c r="DY68" s="31">
        <v>7</v>
      </c>
      <c r="DZ68" s="31">
        <v>5</v>
      </c>
      <c r="EA68" s="31">
        <v>7</v>
      </c>
      <c r="EB68" s="31">
        <v>7</v>
      </c>
      <c r="EC68" s="31">
        <v>7</v>
      </c>
      <c r="ED68" s="31">
        <v>7</v>
      </c>
      <c r="EE68" s="31">
        <v>7</v>
      </c>
      <c r="EF68" s="31">
        <v>7</v>
      </c>
      <c r="EG68" s="31">
        <v>4</v>
      </c>
      <c r="EH68" s="31">
        <v>7</v>
      </c>
      <c r="EI68" s="31">
        <v>7</v>
      </c>
      <c r="EJ68" s="31">
        <v>7</v>
      </c>
      <c r="EK68" s="31">
        <v>7</v>
      </c>
      <c r="EL68" s="31">
        <v>7</v>
      </c>
      <c r="EM68" s="31">
        <v>7</v>
      </c>
      <c r="EN68" s="31">
        <v>7</v>
      </c>
      <c r="EO68" s="31">
        <v>7</v>
      </c>
      <c r="EP68" s="31">
        <v>7</v>
      </c>
      <c r="EQ68" s="31">
        <v>7</v>
      </c>
      <c r="ER68" s="31">
        <v>7</v>
      </c>
      <c r="ES68" s="31">
        <v>7</v>
      </c>
      <c r="ET68" s="31">
        <v>7</v>
      </c>
      <c r="EU68" s="31">
        <v>7</v>
      </c>
      <c r="EV68" s="31">
        <v>4</v>
      </c>
      <c r="EW68" s="31">
        <v>7</v>
      </c>
      <c r="EX68" s="31">
        <v>2</v>
      </c>
      <c r="EY68" s="31">
        <v>7</v>
      </c>
      <c r="EZ68" s="31">
        <v>7</v>
      </c>
      <c r="FA68" s="31">
        <v>7</v>
      </c>
      <c r="FB68" s="31">
        <v>5</v>
      </c>
      <c r="FC68" s="31">
        <v>5</v>
      </c>
      <c r="FD68" s="31">
        <v>7</v>
      </c>
      <c r="FE68" s="31">
        <v>7</v>
      </c>
      <c r="FF68" s="31">
        <v>4</v>
      </c>
      <c r="FG68" s="31">
        <v>7</v>
      </c>
      <c r="FH68" s="31">
        <v>7</v>
      </c>
      <c r="FI68" s="31">
        <v>4</v>
      </c>
      <c r="FJ68" s="31">
        <v>7</v>
      </c>
      <c r="FK68" s="31">
        <v>4</v>
      </c>
      <c r="FL68" s="31">
        <v>7</v>
      </c>
      <c r="FM68" s="31">
        <v>7</v>
      </c>
      <c r="FN68" s="31">
        <v>7</v>
      </c>
      <c r="FO68" s="31">
        <v>2</v>
      </c>
      <c r="FP68" s="31">
        <v>7</v>
      </c>
      <c r="FQ68" s="31">
        <v>5</v>
      </c>
      <c r="FR68" s="31">
        <v>4</v>
      </c>
      <c r="FS68" s="31">
        <v>7</v>
      </c>
      <c r="FT68" s="31">
        <v>4</v>
      </c>
      <c r="FU68" s="31">
        <v>7</v>
      </c>
      <c r="FV68" s="31">
        <v>7</v>
      </c>
      <c r="FW68" s="31">
        <v>7</v>
      </c>
      <c r="FX68" s="31">
        <v>7</v>
      </c>
      <c r="FY68" s="31">
        <v>5</v>
      </c>
      <c r="FZ68" s="31">
        <v>2</v>
      </c>
      <c r="GA68" s="31">
        <v>2</v>
      </c>
      <c r="GB68" s="31">
        <v>7</v>
      </c>
      <c r="GC68" s="31">
        <v>7</v>
      </c>
      <c r="GD68" s="31">
        <v>7</v>
      </c>
      <c r="GE68" s="31">
        <v>7</v>
      </c>
      <c r="GF68" s="31">
        <v>2</v>
      </c>
      <c r="GG68" s="31">
        <v>7</v>
      </c>
      <c r="GH68" s="31">
        <v>4</v>
      </c>
      <c r="GI68" s="31">
        <v>2</v>
      </c>
      <c r="GJ68" s="31">
        <v>7</v>
      </c>
      <c r="GK68" s="31">
        <v>4</v>
      </c>
      <c r="GL68" s="31">
        <v>7</v>
      </c>
      <c r="GM68" s="31">
        <v>7</v>
      </c>
      <c r="GN68" s="31">
        <v>7</v>
      </c>
      <c r="GO68" s="31">
        <v>27857</v>
      </c>
      <c r="HA68" s="30" t="s">
        <v>398</v>
      </c>
      <c r="HB68" s="31">
        <v>4</v>
      </c>
      <c r="HC68" s="31">
        <v>2</v>
      </c>
      <c r="HD68" s="31">
        <v>7</v>
      </c>
      <c r="HE68" s="31">
        <v>7</v>
      </c>
      <c r="HF68" s="31">
        <v>7</v>
      </c>
      <c r="HG68" s="31">
        <v>7</v>
      </c>
      <c r="HH68" s="31">
        <v>7</v>
      </c>
      <c r="HI68" s="31">
        <v>2</v>
      </c>
      <c r="HJ68" s="31">
        <v>2</v>
      </c>
      <c r="HK68" s="31">
        <v>6</v>
      </c>
      <c r="HL68" s="31">
        <v>4</v>
      </c>
      <c r="HM68" s="31">
        <v>7</v>
      </c>
      <c r="HN68" s="31">
        <v>7</v>
      </c>
      <c r="HO68" s="31">
        <v>7</v>
      </c>
      <c r="HP68" s="31">
        <v>7</v>
      </c>
      <c r="HQ68" s="31">
        <v>7</v>
      </c>
      <c r="HR68" s="31">
        <v>7</v>
      </c>
      <c r="HS68" s="31">
        <v>2</v>
      </c>
      <c r="HT68" s="31">
        <v>2</v>
      </c>
      <c r="HU68" s="31">
        <v>4</v>
      </c>
      <c r="HV68" s="31">
        <v>4</v>
      </c>
      <c r="HW68" s="31">
        <v>4</v>
      </c>
      <c r="HX68" s="31">
        <v>4</v>
      </c>
      <c r="HY68" s="31">
        <v>2</v>
      </c>
      <c r="HZ68" s="31">
        <v>4</v>
      </c>
      <c r="IA68" s="31">
        <v>7</v>
      </c>
      <c r="IB68" s="31">
        <v>7</v>
      </c>
      <c r="IC68" s="31">
        <v>5</v>
      </c>
      <c r="ID68" s="31">
        <v>7</v>
      </c>
      <c r="IE68" s="31">
        <v>7</v>
      </c>
      <c r="IF68" s="31">
        <v>7</v>
      </c>
      <c r="IG68" s="31">
        <v>7</v>
      </c>
      <c r="IH68" s="31">
        <v>7</v>
      </c>
      <c r="II68" s="31">
        <v>7</v>
      </c>
      <c r="IJ68" s="31">
        <v>4</v>
      </c>
      <c r="IK68" s="31">
        <v>7</v>
      </c>
      <c r="IL68" s="31">
        <v>7</v>
      </c>
      <c r="IM68" s="31">
        <v>7</v>
      </c>
      <c r="IN68" s="31">
        <v>7</v>
      </c>
      <c r="IO68" s="31">
        <v>7</v>
      </c>
      <c r="IP68" s="31">
        <v>7</v>
      </c>
      <c r="IQ68" s="31">
        <v>7</v>
      </c>
      <c r="IR68" s="31">
        <v>7</v>
      </c>
      <c r="IS68" s="31">
        <v>7</v>
      </c>
      <c r="IT68" s="31">
        <v>7</v>
      </c>
      <c r="IU68" s="31">
        <v>7</v>
      </c>
      <c r="IV68" s="31">
        <v>7</v>
      </c>
      <c r="IW68" s="31">
        <v>7</v>
      </c>
      <c r="IX68" s="31">
        <v>7</v>
      </c>
      <c r="IY68" s="31">
        <v>4</v>
      </c>
      <c r="IZ68" s="31">
        <v>7</v>
      </c>
      <c r="JA68" s="31">
        <v>2</v>
      </c>
      <c r="JB68" s="31">
        <v>7</v>
      </c>
      <c r="JC68" s="31">
        <v>7</v>
      </c>
      <c r="JD68" s="31">
        <v>7</v>
      </c>
      <c r="JE68" s="31">
        <v>5</v>
      </c>
      <c r="JF68" s="31">
        <v>5</v>
      </c>
      <c r="JG68" s="31">
        <v>7</v>
      </c>
      <c r="JH68" s="31">
        <v>7</v>
      </c>
      <c r="JI68" s="31">
        <v>4</v>
      </c>
      <c r="JJ68" s="31">
        <v>7</v>
      </c>
      <c r="JK68" s="31">
        <v>7</v>
      </c>
      <c r="JL68" s="31">
        <v>4</v>
      </c>
      <c r="JM68" s="31">
        <v>7</v>
      </c>
      <c r="JN68" s="31">
        <v>4</v>
      </c>
      <c r="JO68" s="31">
        <v>7</v>
      </c>
      <c r="JP68" s="31">
        <v>7</v>
      </c>
      <c r="JQ68" s="31">
        <v>7</v>
      </c>
      <c r="JR68" s="31">
        <v>2</v>
      </c>
      <c r="JS68" s="31">
        <v>7</v>
      </c>
      <c r="JT68" s="31">
        <v>5</v>
      </c>
      <c r="JU68" s="31">
        <v>4</v>
      </c>
      <c r="JV68" s="31">
        <v>7</v>
      </c>
      <c r="JW68" s="31">
        <v>4</v>
      </c>
      <c r="JX68" s="31">
        <v>7</v>
      </c>
      <c r="JY68" s="31">
        <v>7</v>
      </c>
      <c r="JZ68" s="31">
        <v>7</v>
      </c>
      <c r="KA68" s="31">
        <v>7</v>
      </c>
      <c r="KB68" s="31">
        <v>5</v>
      </c>
      <c r="KC68" s="31">
        <v>2</v>
      </c>
      <c r="KD68" s="31">
        <v>2</v>
      </c>
      <c r="KE68" s="31">
        <v>7</v>
      </c>
      <c r="KF68" s="31">
        <v>7</v>
      </c>
      <c r="KG68" s="31">
        <v>7</v>
      </c>
      <c r="KH68" s="31">
        <v>7</v>
      </c>
      <c r="KI68" s="31">
        <v>2</v>
      </c>
      <c r="KJ68" s="31">
        <v>7</v>
      </c>
      <c r="KK68" s="31">
        <v>4</v>
      </c>
      <c r="KL68" s="31">
        <v>2</v>
      </c>
      <c r="KM68" s="31">
        <v>7</v>
      </c>
      <c r="KN68" s="31">
        <v>4</v>
      </c>
      <c r="KO68" s="31">
        <v>7</v>
      </c>
      <c r="KP68" s="31">
        <v>7</v>
      </c>
      <c r="KQ68" s="31">
        <v>7</v>
      </c>
      <c r="KR68" s="31">
        <v>27857</v>
      </c>
    </row>
    <row r="69" spans="1:304" ht="15" thickBot="1" x14ac:dyDescent="0.35">
      <c r="A69" s="30" t="s">
        <v>443</v>
      </c>
      <c r="B69" s="31" t="s">
        <v>421</v>
      </c>
      <c r="C69" s="31" t="s">
        <v>421</v>
      </c>
      <c r="D69" s="31" t="s">
        <v>421</v>
      </c>
      <c r="E69" s="31" t="s">
        <v>421</v>
      </c>
      <c r="F69" s="31" t="s">
        <v>421</v>
      </c>
      <c r="G69" s="31" t="s">
        <v>421</v>
      </c>
      <c r="H69" s="31" t="s">
        <v>421</v>
      </c>
      <c r="I69" s="31" t="s">
        <v>421</v>
      </c>
      <c r="J69" s="31" t="s">
        <v>421</v>
      </c>
      <c r="K69" s="31" t="s">
        <v>421</v>
      </c>
      <c r="L69" s="31" t="s">
        <v>421</v>
      </c>
      <c r="M69" s="31" t="s">
        <v>421</v>
      </c>
      <c r="N69" s="31" t="s">
        <v>421</v>
      </c>
      <c r="O69" s="31" t="s">
        <v>421</v>
      </c>
      <c r="P69" s="31" t="s">
        <v>421</v>
      </c>
      <c r="Q69" s="31" t="s">
        <v>421</v>
      </c>
      <c r="R69" s="31" t="s">
        <v>421</v>
      </c>
      <c r="S69" s="31" t="s">
        <v>421</v>
      </c>
      <c r="T69" s="31" t="s">
        <v>421</v>
      </c>
      <c r="U69" s="31" t="s">
        <v>421</v>
      </c>
      <c r="V69" s="31" t="s">
        <v>421</v>
      </c>
      <c r="W69" s="31" t="s">
        <v>421</v>
      </c>
      <c r="X69" s="31" t="s">
        <v>421</v>
      </c>
      <c r="Y69" s="31" t="s">
        <v>421</v>
      </c>
      <c r="Z69" s="31" t="s">
        <v>421</v>
      </c>
      <c r="AA69" s="31" t="s">
        <v>421</v>
      </c>
      <c r="AB69" s="31" t="s">
        <v>421</v>
      </c>
      <c r="AC69" s="31" t="s">
        <v>421</v>
      </c>
      <c r="AD69" s="31" t="s">
        <v>421</v>
      </c>
      <c r="AE69" s="31" t="s">
        <v>421</v>
      </c>
      <c r="AF69" s="31" t="s">
        <v>421</v>
      </c>
      <c r="AG69" s="31" t="s">
        <v>421</v>
      </c>
      <c r="AH69" s="31" t="s">
        <v>421</v>
      </c>
      <c r="AI69" s="31" t="s">
        <v>421</v>
      </c>
      <c r="AJ69" s="31" t="s">
        <v>421</v>
      </c>
      <c r="AK69" s="31" t="s">
        <v>421</v>
      </c>
      <c r="AL69" s="31" t="s">
        <v>421</v>
      </c>
      <c r="AM69" s="31" t="s">
        <v>421</v>
      </c>
      <c r="AN69" s="31" t="s">
        <v>421</v>
      </c>
      <c r="AO69" s="31" t="s">
        <v>421</v>
      </c>
      <c r="AP69" s="31" t="s">
        <v>421</v>
      </c>
      <c r="AQ69" s="31" t="s">
        <v>421</v>
      </c>
      <c r="AR69" s="31" t="s">
        <v>421</v>
      </c>
      <c r="AS69" s="31" t="s">
        <v>421</v>
      </c>
      <c r="AT69" s="31" t="s">
        <v>421</v>
      </c>
      <c r="AU69" s="31" t="s">
        <v>421</v>
      </c>
      <c r="AV69" s="31" t="s">
        <v>421</v>
      </c>
      <c r="AW69" s="31" t="s">
        <v>421</v>
      </c>
      <c r="AX69" s="31" t="s">
        <v>421</v>
      </c>
      <c r="AY69" s="31" t="s">
        <v>421</v>
      </c>
      <c r="AZ69" s="31" t="s">
        <v>421</v>
      </c>
      <c r="BA69" s="31" t="s">
        <v>421</v>
      </c>
      <c r="BB69" s="31" t="s">
        <v>421</v>
      </c>
      <c r="BC69" s="31" t="s">
        <v>421</v>
      </c>
      <c r="BD69" s="31" t="s">
        <v>421</v>
      </c>
      <c r="BE69" s="31" t="s">
        <v>421</v>
      </c>
      <c r="BF69" s="31" t="s">
        <v>421</v>
      </c>
      <c r="BG69" s="31" t="s">
        <v>421</v>
      </c>
      <c r="BH69" s="31" t="s">
        <v>421</v>
      </c>
      <c r="BI69" s="31" t="s">
        <v>421</v>
      </c>
      <c r="BJ69" s="31" t="s">
        <v>421</v>
      </c>
      <c r="BK69" s="31" t="s">
        <v>421</v>
      </c>
      <c r="BL69" s="31" t="s">
        <v>421</v>
      </c>
      <c r="BM69" s="31" t="s">
        <v>421</v>
      </c>
      <c r="BN69" s="31" t="s">
        <v>421</v>
      </c>
      <c r="BO69" s="31" t="s">
        <v>421</v>
      </c>
      <c r="BP69" s="31" t="s">
        <v>421</v>
      </c>
      <c r="BQ69" s="31" t="s">
        <v>421</v>
      </c>
      <c r="BR69" s="31" t="s">
        <v>421</v>
      </c>
      <c r="BS69" s="31" t="s">
        <v>421</v>
      </c>
      <c r="BT69" s="31" t="s">
        <v>421</v>
      </c>
      <c r="BU69" s="31" t="s">
        <v>421</v>
      </c>
      <c r="BV69" s="31" t="s">
        <v>421</v>
      </c>
      <c r="BW69" s="31" t="s">
        <v>421</v>
      </c>
      <c r="BX69" s="31" t="s">
        <v>421</v>
      </c>
      <c r="BY69" s="31" t="s">
        <v>421</v>
      </c>
      <c r="BZ69" s="31" t="s">
        <v>421</v>
      </c>
      <c r="CA69" s="31" t="s">
        <v>421</v>
      </c>
      <c r="CB69" s="31" t="s">
        <v>421</v>
      </c>
      <c r="CC69" s="31" t="s">
        <v>421</v>
      </c>
      <c r="CD69" s="31" t="s">
        <v>421</v>
      </c>
      <c r="CE69" s="31" t="s">
        <v>421</v>
      </c>
      <c r="CF69" s="31" t="s">
        <v>421</v>
      </c>
      <c r="CG69" s="31" t="s">
        <v>421</v>
      </c>
      <c r="CH69" s="31" t="s">
        <v>421</v>
      </c>
      <c r="CI69" s="31" t="s">
        <v>421</v>
      </c>
      <c r="CJ69" s="31" t="s">
        <v>421</v>
      </c>
      <c r="CK69" s="31" t="s">
        <v>421</v>
      </c>
      <c r="CL69" s="31" t="s">
        <v>421</v>
      </c>
      <c r="CM69" s="31" t="s">
        <v>421</v>
      </c>
      <c r="CN69" s="31" t="s">
        <v>421</v>
      </c>
      <c r="CO69" s="31" t="s">
        <v>421</v>
      </c>
      <c r="CP69" s="31" t="s">
        <v>421</v>
      </c>
      <c r="CQ69" s="31" t="s">
        <v>421</v>
      </c>
      <c r="CX69" s="30" t="s">
        <v>399</v>
      </c>
      <c r="CY69" s="31">
        <v>2</v>
      </c>
      <c r="CZ69" s="31">
        <v>2</v>
      </c>
      <c r="DA69" s="31">
        <v>2</v>
      </c>
      <c r="DB69" s="31">
        <v>7</v>
      </c>
      <c r="DC69" s="31">
        <v>7</v>
      </c>
      <c r="DD69" s="31">
        <v>7</v>
      </c>
      <c r="DE69" s="31">
        <v>2</v>
      </c>
      <c r="DF69" s="31">
        <v>3</v>
      </c>
      <c r="DG69" s="31">
        <v>2</v>
      </c>
      <c r="DH69" s="31">
        <v>7</v>
      </c>
      <c r="DI69" s="31">
        <v>3</v>
      </c>
      <c r="DJ69" s="31">
        <v>7</v>
      </c>
      <c r="DK69" s="31">
        <v>7</v>
      </c>
      <c r="DL69" s="31">
        <v>4</v>
      </c>
      <c r="DM69" s="31">
        <v>6</v>
      </c>
      <c r="DN69" s="31">
        <v>6</v>
      </c>
      <c r="DO69" s="31">
        <v>5</v>
      </c>
      <c r="DP69" s="31">
        <v>3</v>
      </c>
      <c r="DQ69" s="31">
        <v>3</v>
      </c>
      <c r="DR69" s="31">
        <v>2</v>
      </c>
      <c r="DS69" s="31">
        <v>2</v>
      </c>
      <c r="DT69" s="31">
        <v>2</v>
      </c>
      <c r="DU69" s="31">
        <v>2</v>
      </c>
      <c r="DV69" s="31">
        <v>2</v>
      </c>
      <c r="DW69" s="31">
        <v>3</v>
      </c>
      <c r="DX69" s="31">
        <v>7</v>
      </c>
      <c r="DY69" s="31">
        <v>3</v>
      </c>
      <c r="DZ69" s="31">
        <v>7</v>
      </c>
      <c r="EA69" s="31">
        <v>7</v>
      </c>
      <c r="EB69" s="31">
        <v>7</v>
      </c>
      <c r="EC69" s="31">
        <v>7</v>
      </c>
      <c r="ED69" s="31">
        <v>7</v>
      </c>
      <c r="EE69" s="31">
        <v>7</v>
      </c>
      <c r="EF69" s="31">
        <v>7</v>
      </c>
      <c r="EG69" s="31">
        <v>2</v>
      </c>
      <c r="EH69" s="31">
        <v>7</v>
      </c>
      <c r="EI69" s="31">
        <v>4</v>
      </c>
      <c r="EJ69" s="31">
        <v>4</v>
      </c>
      <c r="EK69" s="31">
        <v>3</v>
      </c>
      <c r="EL69" s="31">
        <v>7</v>
      </c>
      <c r="EM69" s="31">
        <v>4</v>
      </c>
      <c r="EN69" s="31">
        <v>7</v>
      </c>
      <c r="EO69" s="31">
        <v>7</v>
      </c>
      <c r="EP69" s="31">
        <v>7</v>
      </c>
      <c r="EQ69" s="31">
        <v>2</v>
      </c>
      <c r="ER69" s="31">
        <v>7</v>
      </c>
      <c r="ES69" s="31">
        <v>3</v>
      </c>
      <c r="ET69" s="31">
        <v>4</v>
      </c>
      <c r="EU69" s="31">
        <v>7</v>
      </c>
      <c r="EV69" s="31">
        <v>3</v>
      </c>
      <c r="EW69" s="31">
        <v>3</v>
      </c>
      <c r="EX69" s="31">
        <v>7</v>
      </c>
      <c r="EY69" s="31">
        <v>7</v>
      </c>
      <c r="EZ69" s="31">
        <v>3</v>
      </c>
      <c r="FA69" s="31">
        <v>7</v>
      </c>
      <c r="FB69" s="31">
        <v>4</v>
      </c>
      <c r="FC69" s="31">
        <v>3</v>
      </c>
      <c r="FD69" s="31">
        <v>4</v>
      </c>
      <c r="FE69" s="31">
        <v>3</v>
      </c>
      <c r="FF69" s="31">
        <v>3</v>
      </c>
      <c r="FG69" s="31">
        <v>7</v>
      </c>
      <c r="FH69" s="31">
        <v>7</v>
      </c>
      <c r="FI69" s="31">
        <v>3</v>
      </c>
      <c r="FJ69" s="31">
        <v>2</v>
      </c>
      <c r="FK69" s="31">
        <v>2</v>
      </c>
      <c r="FL69" s="31">
        <v>3</v>
      </c>
      <c r="FM69" s="31">
        <v>7</v>
      </c>
      <c r="FN69" s="31">
        <v>7</v>
      </c>
      <c r="FO69" s="31">
        <v>3</v>
      </c>
      <c r="FP69" s="31">
        <v>7</v>
      </c>
      <c r="FQ69" s="31">
        <v>7</v>
      </c>
      <c r="FR69" s="31">
        <v>7</v>
      </c>
      <c r="FS69" s="31">
        <v>3</v>
      </c>
      <c r="FT69" s="31">
        <v>3</v>
      </c>
      <c r="FU69" s="31">
        <v>7</v>
      </c>
      <c r="FV69" s="31">
        <v>7</v>
      </c>
      <c r="FW69" s="31">
        <v>7</v>
      </c>
      <c r="FX69" s="31">
        <v>7</v>
      </c>
      <c r="FY69" s="31">
        <v>7</v>
      </c>
      <c r="FZ69" s="31">
        <v>2</v>
      </c>
      <c r="GA69" s="31">
        <v>2</v>
      </c>
      <c r="GB69" s="31">
        <v>7</v>
      </c>
      <c r="GC69" s="31">
        <v>3</v>
      </c>
      <c r="GD69" s="31">
        <v>2</v>
      </c>
      <c r="GE69" s="31">
        <v>7</v>
      </c>
      <c r="GF69" s="31">
        <v>2</v>
      </c>
      <c r="GG69" s="31">
        <v>7</v>
      </c>
      <c r="GH69" s="31">
        <v>3</v>
      </c>
      <c r="GI69" s="31">
        <v>2</v>
      </c>
      <c r="GJ69" s="31">
        <v>3</v>
      </c>
      <c r="GK69" s="31">
        <v>7</v>
      </c>
      <c r="GL69" s="31">
        <v>7</v>
      </c>
      <c r="GM69" s="31">
        <v>6</v>
      </c>
      <c r="GN69" s="31">
        <v>3</v>
      </c>
      <c r="GO69" s="31">
        <v>13566</v>
      </c>
      <c r="HA69" s="30" t="s">
        <v>399</v>
      </c>
      <c r="HB69" s="31">
        <v>2</v>
      </c>
      <c r="HC69" s="31">
        <v>2</v>
      </c>
      <c r="HD69" s="31">
        <v>2</v>
      </c>
      <c r="HE69" s="31">
        <v>7</v>
      </c>
      <c r="HF69" s="31">
        <v>7</v>
      </c>
      <c r="HG69" s="31">
        <v>7</v>
      </c>
      <c r="HH69" s="31">
        <v>2</v>
      </c>
      <c r="HI69" s="31">
        <v>3</v>
      </c>
      <c r="HJ69" s="31">
        <v>2</v>
      </c>
      <c r="HK69" s="31">
        <v>7</v>
      </c>
      <c r="HL69" s="31">
        <v>3</v>
      </c>
      <c r="HM69" s="31">
        <v>7</v>
      </c>
      <c r="HN69" s="31">
        <v>7</v>
      </c>
      <c r="HO69" s="31">
        <v>4</v>
      </c>
      <c r="HP69" s="31">
        <v>6</v>
      </c>
      <c r="HQ69" s="31">
        <v>6</v>
      </c>
      <c r="HR69" s="31">
        <v>5</v>
      </c>
      <c r="HS69" s="31">
        <v>3</v>
      </c>
      <c r="HT69" s="31">
        <v>3</v>
      </c>
      <c r="HU69" s="31">
        <v>2</v>
      </c>
      <c r="HV69" s="31">
        <v>2</v>
      </c>
      <c r="HW69" s="31">
        <v>2</v>
      </c>
      <c r="HX69" s="31">
        <v>2</v>
      </c>
      <c r="HY69" s="31">
        <v>2</v>
      </c>
      <c r="HZ69" s="31">
        <v>3</v>
      </c>
      <c r="IA69" s="31">
        <v>7</v>
      </c>
      <c r="IB69" s="31">
        <v>3</v>
      </c>
      <c r="IC69" s="31">
        <v>7</v>
      </c>
      <c r="ID69" s="31">
        <v>7</v>
      </c>
      <c r="IE69" s="31">
        <v>7</v>
      </c>
      <c r="IF69" s="31">
        <v>7</v>
      </c>
      <c r="IG69" s="31">
        <v>7</v>
      </c>
      <c r="IH69" s="31">
        <v>7</v>
      </c>
      <c r="II69" s="31">
        <v>7</v>
      </c>
      <c r="IJ69" s="31">
        <v>2</v>
      </c>
      <c r="IK69" s="31">
        <v>7</v>
      </c>
      <c r="IL69" s="31">
        <v>4</v>
      </c>
      <c r="IM69" s="31">
        <v>4</v>
      </c>
      <c r="IN69" s="31">
        <v>3</v>
      </c>
      <c r="IO69" s="31">
        <v>7</v>
      </c>
      <c r="IP69" s="31">
        <v>4</v>
      </c>
      <c r="IQ69" s="31">
        <v>7</v>
      </c>
      <c r="IR69" s="31">
        <v>7</v>
      </c>
      <c r="IS69" s="31">
        <v>7</v>
      </c>
      <c r="IT69" s="31">
        <v>2</v>
      </c>
      <c r="IU69" s="31">
        <v>7</v>
      </c>
      <c r="IV69" s="31">
        <v>3</v>
      </c>
      <c r="IW69" s="31">
        <v>4</v>
      </c>
      <c r="IX69" s="31">
        <v>7</v>
      </c>
      <c r="IY69" s="31">
        <v>3</v>
      </c>
      <c r="IZ69" s="31">
        <v>3</v>
      </c>
      <c r="JA69" s="31">
        <v>7</v>
      </c>
      <c r="JB69" s="31">
        <v>7</v>
      </c>
      <c r="JC69" s="31">
        <v>3</v>
      </c>
      <c r="JD69" s="31">
        <v>7</v>
      </c>
      <c r="JE69" s="31">
        <v>4</v>
      </c>
      <c r="JF69" s="31">
        <v>3</v>
      </c>
      <c r="JG69" s="31">
        <v>4</v>
      </c>
      <c r="JH69" s="31">
        <v>3</v>
      </c>
      <c r="JI69" s="31">
        <v>3</v>
      </c>
      <c r="JJ69" s="31">
        <v>7</v>
      </c>
      <c r="JK69" s="31">
        <v>7</v>
      </c>
      <c r="JL69" s="31">
        <v>3</v>
      </c>
      <c r="JM69" s="31">
        <v>2</v>
      </c>
      <c r="JN69" s="31">
        <v>2</v>
      </c>
      <c r="JO69" s="31">
        <v>3</v>
      </c>
      <c r="JP69" s="31">
        <v>7</v>
      </c>
      <c r="JQ69" s="31">
        <v>7</v>
      </c>
      <c r="JR69" s="31">
        <v>3</v>
      </c>
      <c r="JS69" s="31">
        <v>7</v>
      </c>
      <c r="JT69" s="31">
        <v>7</v>
      </c>
      <c r="JU69" s="31">
        <v>7</v>
      </c>
      <c r="JV69" s="31">
        <v>3</v>
      </c>
      <c r="JW69" s="31">
        <v>3</v>
      </c>
      <c r="JX69" s="31">
        <v>7</v>
      </c>
      <c r="JY69" s="31">
        <v>7</v>
      </c>
      <c r="JZ69" s="31">
        <v>7</v>
      </c>
      <c r="KA69" s="31">
        <v>7</v>
      </c>
      <c r="KB69" s="31">
        <v>7</v>
      </c>
      <c r="KC69" s="31">
        <v>2</v>
      </c>
      <c r="KD69" s="31">
        <v>2</v>
      </c>
      <c r="KE69" s="31">
        <v>7</v>
      </c>
      <c r="KF69" s="31">
        <v>3</v>
      </c>
      <c r="KG69" s="31">
        <v>2</v>
      </c>
      <c r="KH69" s="31">
        <v>7</v>
      </c>
      <c r="KI69" s="31">
        <v>2</v>
      </c>
      <c r="KJ69" s="31">
        <v>7</v>
      </c>
      <c r="KK69" s="31">
        <v>3</v>
      </c>
      <c r="KL69" s="31">
        <v>2</v>
      </c>
      <c r="KM69" s="31">
        <v>3</v>
      </c>
      <c r="KN69" s="31">
        <v>7</v>
      </c>
      <c r="KO69" s="31">
        <v>7</v>
      </c>
      <c r="KP69" s="31">
        <v>6</v>
      </c>
      <c r="KQ69" s="31">
        <v>3</v>
      </c>
      <c r="KR69" s="31">
        <v>13566</v>
      </c>
    </row>
    <row r="70" spans="1:304" ht="15" thickBot="1" x14ac:dyDescent="0.35">
      <c r="A70" s="30" t="s">
        <v>444</v>
      </c>
      <c r="B70" s="31" t="s">
        <v>421</v>
      </c>
      <c r="C70" s="31" t="s">
        <v>421</v>
      </c>
      <c r="D70" s="31" t="s">
        <v>421</v>
      </c>
      <c r="E70" s="31" t="s">
        <v>421</v>
      </c>
      <c r="F70" s="31" t="s">
        <v>421</v>
      </c>
      <c r="G70" s="31" t="s">
        <v>421</v>
      </c>
      <c r="H70" s="31" t="s">
        <v>421</v>
      </c>
      <c r="I70" s="31" t="s">
        <v>421</v>
      </c>
      <c r="J70" s="31" t="s">
        <v>421</v>
      </c>
      <c r="K70" s="31" t="s">
        <v>421</v>
      </c>
      <c r="L70" s="31" t="s">
        <v>421</v>
      </c>
      <c r="M70" s="31" t="s">
        <v>421</v>
      </c>
      <c r="N70" s="31" t="s">
        <v>421</v>
      </c>
      <c r="O70" s="31" t="s">
        <v>421</v>
      </c>
      <c r="P70" s="31" t="s">
        <v>421</v>
      </c>
      <c r="Q70" s="31" t="s">
        <v>421</v>
      </c>
      <c r="R70" s="31" t="s">
        <v>421</v>
      </c>
      <c r="S70" s="31" t="s">
        <v>421</v>
      </c>
      <c r="T70" s="31" t="s">
        <v>421</v>
      </c>
      <c r="U70" s="31" t="s">
        <v>421</v>
      </c>
      <c r="V70" s="31" t="s">
        <v>421</v>
      </c>
      <c r="W70" s="31" t="s">
        <v>421</v>
      </c>
      <c r="X70" s="31" t="s">
        <v>421</v>
      </c>
      <c r="Y70" s="31" t="s">
        <v>421</v>
      </c>
      <c r="Z70" s="31" t="s">
        <v>421</v>
      </c>
      <c r="AA70" s="31" t="s">
        <v>421</v>
      </c>
      <c r="AB70" s="31" t="s">
        <v>421</v>
      </c>
      <c r="AC70" s="31" t="s">
        <v>421</v>
      </c>
      <c r="AD70" s="31" t="s">
        <v>421</v>
      </c>
      <c r="AE70" s="31" t="s">
        <v>421</v>
      </c>
      <c r="AF70" s="31" t="s">
        <v>421</v>
      </c>
      <c r="AG70" s="31" t="s">
        <v>421</v>
      </c>
      <c r="AH70" s="31" t="s">
        <v>421</v>
      </c>
      <c r="AI70" s="31" t="s">
        <v>421</v>
      </c>
      <c r="AJ70" s="31" t="s">
        <v>421</v>
      </c>
      <c r="AK70" s="31" t="s">
        <v>421</v>
      </c>
      <c r="AL70" s="31" t="s">
        <v>421</v>
      </c>
      <c r="AM70" s="31" t="s">
        <v>421</v>
      </c>
      <c r="AN70" s="31" t="s">
        <v>421</v>
      </c>
      <c r="AO70" s="31" t="s">
        <v>421</v>
      </c>
      <c r="AP70" s="31" t="s">
        <v>421</v>
      </c>
      <c r="AQ70" s="31" t="s">
        <v>421</v>
      </c>
      <c r="AR70" s="31" t="s">
        <v>421</v>
      </c>
      <c r="AS70" s="31" t="s">
        <v>421</v>
      </c>
      <c r="AT70" s="31" t="s">
        <v>421</v>
      </c>
      <c r="AU70" s="31" t="s">
        <v>421</v>
      </c>
      <c r="AV70" s="31" t="s">
        <v>421</v>
      </c>
      <c r="AW70" s="31" t="s">
        <v>421</v>
      </c>
      <c r="AX70" s="31" t="s">
        <v>421</v>
      </c>
      <c r="AY70" s="31" t="s">
        <v>421</v>
      </c>
      <c r="AZ70" s="31" t="s">
        <v>421</v>
      </c>
      <c r="BA70" s="31" t="s">
        <v>421</v>
      </c>
      <c r="BB70" s="31" t="s">
        <v>421</v>
      </c>
      <c r="BC70" s="31" t="s">
        <v>421</v>
      </c>
      <c r="BD70" s="31" t="s">
        <v>421</v>
      </c>
      <c r="BE70" s="31" t="s">
        <v>421</v>
      </c>
      <c r="BF70" s="31" t="s">
        <v>421</v>
      </c>
      <c r="BG70" s="31" t="s">
        <v>421</v>
      </c>
      <c r="BH70" s="31" t="s">
        <v>421</v>
      </c>
      <c r="BI70" s="31" t="s">
        <v>421</v>
      </c>
      <c r="BJ70" s="31" t="s">
        <v>421</v>
      </c>
      <c r="BK70" s="31" t="s">
        <v>421</v>
      </c>
      <c r="BL70" s="31" t="s">
        <v>421</v>
      </c>
      <c r="BM70" s="31" t="s">
        <v>421</v>
      </c>
      <c r="BN70" s="31" t="s">
        <v>421</v>
      </c>
      <c r="BO70" s="31" t="s">
        <v>421</v>
      </c>
      <c r="BP70" s="31" t="s">
        <v>421</v>
      </c>
      <c r="BQ70" s="31" t="s">
        <v>421</v>
      </c>
      <c r="BR70" s="31" t="s">
        <v>421</v>
      </c>
      <c r="BS70" s="31" t="s">
        <v>421</v>
      </c>
      <c r="BT70" s="31" t="s">
        <v>421</v>
      </c>
      <c r="BU70" s="31" t="s">
        <v>421</v>
      </c>
      <c r="BV70" s="31" t="s">
        <v>421</v>
      </c>
      <c r="BW70" s="31" t="s">
        <v>421</v>
      </c>
      <c r="BX70" s="31" t="s">
        <v>421</v>
      </c>
      <c r="BY70" s="31" t="s">
        <v>421</v>
      </c>
      <c r="BZ70" s="31" t="s">
        <v>421</v>
      </c>
      <c r="CA70" s="31" t="s">
        <v>421</v>
      </c>
      <c r="CB70" s="31" t="s">
        <v>421</v>
      </c>
      <c r="CC70" s="31" t="s">
        <v>421</v>
      </c>
      <c r="CD70" s="31" t="s">
        <v>421</v>
      </c>
      <c r="CE70" s="31" t="s">
        <v>421</v>
      </c>
      <c r="CF70" s="31" t="s">
        <v>421</v>
      </c>
      <c r="CG70" s="31" t="s">
        <v>421</v>
      </c>
      <c r="CH70" s="31" t="s">
        <v>421</v>
      </c>
      <c r="CI70" s="31" t="s">
        <v>421</v>
      </c>
      <c r="CJ70" s="31" t="s">
        <v>421</v>
      </c>
      <c r="CK70" s="31" t="s">
        <v>421</v>
      </c>
      <c r="CL70" s="31" t="s">
        <v>421</v>
      </c>
      <c r="CM70" s="31" t="s">
        <v>421</v>
      </c>
      <c r="CN70" s="31" t="s">
        <v>421</v>
      </c>
      <c r="CO70" s="31" t="s">
        <v>421</v>
      </c>
      <c r="CP70" s="31" t="s">
        <v>421</v>
      </c>
      <c r="CQ70" s="31" t="s">
        <v>421</v>
      </c>
      <c r="CX70" s="30" t="s">
        <v>400</v>
      </c>
      <c r="CY70" s="31">
        <v>2</v>
      </c>
      <c r="CZ70" s="31">
        <v>2</v>
      </c>
      <c r="DA70" s="31">
        <v>6</v>
      </c>
      <c r="DB70" s="31">
        <v>6</v>
      </c>
      <c r="DC70" s="31">
        <v>2</v>
      </c>
      <c r="DD70" s="31">
        <v>6</v>
      </c>
      <c r="DE70" s="31">
        <v>7</v>
      </c>
      <c r="DF70" s="31">
        <v>6</v>
      </c>
      <c r="DG70" s="31">
        <v>2</v>
      </c>
      <c r="DH70" s="31">
        <v>3</v>
      </c>
      <c r="DI70" s="31">
        <v>7</v>
      </c>
      <c r="DJ70" s="31">
        <v>6</v>
      </c>
      <c r="DK70" s="31">
        <v>7</v>
      </c>
      <c r="DL70" s="31">
        <v>7</v>
      </c>
      <c r="DM70" s="31">
        <v>7</v>
      </c>
      <c r="DN70" s="31">
        <v>7</v>
      </c>
      <c r="DO70" s="31">
        <v>7</v>
      </c>
      <c r="DP70" s="31">
        <v>6</v>
      </c>
      <c r="DQ70" s="31">
        <v>6</v>
      </c>
      <c r="DR70" s="31">
        <v>2</v>
      </c>
      <c r="DS70" s="31">
        <v>2</v>
      </c>
      <c r="DT70" s="31">
        <v>2</v>
      </c>
      <c r="DU70" s="31">
        <v>2</v>
      </c>
      <c r="DV70" s="31">
        <v>2</v>
      </c>
      <c r="DW70" s="31">
        <v>6</v>
      </c>
      <c r="DX70" s="31">
        <v>7</v>
      </c>
      <c r="DY70" s="31">
        <v>7</v>
      </c>
      <c r="DZ70" s="31">
        <v>6</v>
      </c>
      <c r="EA70" s="31">
        <v>7</v>
      </c>
      <c r="EB70" s="31">
        <v>7</v>
      </c>
      <c r="EC70" s="31">
        <v>6</v>
      </c>
      <c r="ED70" s="31">
        <v>7</v>
      </c>
      <c r="EE70" s="31">
        <v>7</v>
      </c>
      <c r="EF70" s="31">
        <v>6</v>
      </c>
      <c r="EG70" s="31">
        <v>2</v>
      </c>
      <c r="EH70" s="31">
        <v>7</v>
      </c>
      <c r="EI70" s="31">
        <v>7</v>
      </c>
      <c r="EJ70" s="31">
        <v>6</v>
      </c>
      <c r="EK70" s="31">
        <v>7</v>
      </c>
      <c r="EL70" s="31">
        <v>7</v>
      </c>
      <c r="EM70" s="31">
        <v>7</v>
      </c>
      <c r="EN70" s="31">
        <v>6</v>
      </c>
      <c r="EO70" s="31">
        <v>7</v>
      </c>
      <c r="EP70" s="31">
        <v>7</v>
      </c>
      <c r="EQ70" s="31">
        <v>2</v>
      </c>
      <c r="ER70" s="31">
        <v>7</v>
      </c>
      <c r="ES70" s="31">
        <v>6</v>
      </c>
      <c r="ET70" s="31">
        <v>6</v>
      </c>
      <c r="EU70" s="31">
        <v>2</v>
      </c>
      <c r="EV70" s="31">
        <v>7</v>
      </c>
      <c r="EW70" s="31">
        <v>7</v>
      </c>
      <c r="EX70" s="31">
        <v>2</v>
      </c>
      <c r="EY70" s="31">
        <v>2</v>
      </c>
      <c r="EZ70" s="31">
        <v>6</v>
      </c>
      <c r="FA70" s="31">
        <v>7</v>
      </c>
      <c r="FB70" s="31">
        <v>6</v>
      </c>
      <c r="FC70" s="31">
        <v>2</v>
      </c>
      <c r="FD70" s="31">
        <v>6</v>
      </c>
      <c r="FE70" s="31">
        <v>7</v>
      </c>
      <c r="FF70" s="31">
        <v>7</v>
      </c>
      <c r="FG70" s="31">
        <v>2</v>
      </c>
      <c r="FH70" s="31">
        <v>7</v>
      </c>
      <c r="FI70" s="31">
        <v>6</v>
      </c>
      <c r="FJ70" s="31">
        <v>7</v>
      </c>
      <c r="FK70" s="31">
        <v>2</v>
      </c>
      <c r="FL70" s="31">
        <v>2</v>
      </c>
      <c r="FM70" s="31">
        <v>7</v>
      </c>
      <c r="FN70" s="31">
        <v>7</v>
      </c>
      <c r="FO70" s="31">
        <v>2</v>
      </c>
      <c r="FP70" s="31">
        <v>7</v>
      </c>
      <c r="FQ70" s="31">
        <v>7</v>
      </c>
      <c r="FR70" s="31">
        <v>2</v>
      </c>
      <c r="FS70" s="31">
        <v>7</v>
      </c>
      <c r="FT70" s="31">
        <v>2</v>
      </c>
      <c r="FU70" s="31">
        <v>2</v>
      </c>
      <c r="FV70" s="31">
        <v>7</v>
      </c>
      <c r="FW70" s="31">
        <v>6</v>
      </c>
      <c r="FX70" s="31">
        <v>7</v>
      </c>
      <c r="FY70" s="31">
        <v>6</v>
      </c>
      <c r="FZ70" s="31">
        <v>2</v>
      </c>
      <c r="GA70" s="31">
        <v>2</v>
      </c>
      <c r="GB70" s="31">
        <v>6</v>
      </c>
      <c r="GC70" s="31">
        <v>6</v>
      </c>
      <c r="GD70" s="31">
        <v>6</v>
      </c>
      <c r="GE70" s="31">
        <v>6</v>
      </c>
      <c r="GF70" s="31">
        <v>3</v>
      </c>
      <c r="GG70" s="31">
        <v>6</v>
      </c>
      <c r="GH70" s="31">
        <v>6</v>
      </c>
      <c r="GI70" s="31">
        <v>2</v>
      </c>
      <c r="GJ70" s="31">
        <v>2</v>
      </c>
      <c r="GK70" s="31">
        <v>6</v>
      </c>
      <c r="GL70" s="31">
        <v>7</v>
      </c>
      <c r="GM70" s="31">
        <v>7</v>
      </c>
      <c r="GN70" s="31">
        <v>2</v>
      </c>
      <c r="GO70" s="31">
        <v>39250</v>
      </c>
      <c r="HA70" s="30" t="s">
        <v>400</v>
      </c>
      <c r="HB70" s="31">
        <v>2</v>
      </c>
      <c r="HC70" s="31">
        <v>2</v>
      </c>
      <c r="HD70" s="31">
        <v>6</v>
      </c>
      <c r="HE70" s="31">
        <v>6</v>
      </c>
      <c r="HF70" s="31">
        <v>2</v>
      </c>
      <c r="HG70" s="31">
        <v>6</v>
      </c>
      <c r="HH70" s="31">
        <v>7</v>
      </c>
      <c r="HI70" s="31">
        <v>6</v>
      </c>
      <c r="HJ70" s="31">
        <v>2</v>
      </c>
      <c r="HK70" s="31">
        <v>3</v>
      </c>
      <c r="HL70" s="31">
        <v>7</v>
      </c>
      <c r="HM70" s="31">
        <v>6</v>
      </c>
      <c r="HN70" s="31">
        <v>7</v>
      </c>
      <c r="HO70" s="31">
        <v>7</v>
      </c>
      <c r="HP70" s="31">
        <v>7</v>
      </c>
      <c r="HQ70" s="31">
        <v>7</v>
      </c>
      <c r="HR70" s="31">
        <v>7</v>
      </c>
      <c r="HS70" s="31">
        <v>6</v>
      </c>
      <c r="HT70" s="31">
        <v>6</v>
      </c>
      <c r="HU70" s="31">
        <v>2</v>
      </c>
      <c r="HV70" s="31">
        <v>2</v>
      </c>
      <c r="HW70" s="31">
        <v>2</v>
      </c>
      <c r="HX70" s="31">
        <v>2</v>
      </c>
      <c r="HY70" s="31">
        <v>2</v>
      </c>
      <c r="HZ70" s="31">
        <v>6</v>
      </c>
      <c r="IA70" s="31">
        <v>7</v>
      </c>
      <c r="IB70" s="31">
        <v>7</v>
      </c>
      <c r="IC70" s="31">
        <v>6</v>
      </c>
      <c r="ID70" s="31">
        <v>7</v>
      </c>
      <c r="IE70" s="31">
        <v>7</v>
      </c>
      <c r="IF70" s="31">
        <v>6</v>
      </c>
      <c r="IG70" s="31">
        <v>7</v>
      </c>
      <c r="IH70" s="31">
        <v>7</v>
      </c>
      <c r="II70" s="31">
        <v>6</v>
      </c>
      <c r="IJ70" s="31">
        <v>2</v>
      </c>
      <c r="IK70" s="31">
        <v>7</v>
      </c>
      <c r="IL70" s="31">
        <v>7</v>
      </c>
      <c r="IM70" s="31">
        <v>6</v>
      </c>
      <c r="IN70" s="31">
        <v>7</v>
      </c>
      <c r="IO70" s="31">
        <v>7</v>
      </c>
      <c r="IP70" s="31">
        <v>7</v>
      </c>
      <c r="IQ70" s="31">
        <v>6</v>
      </c>
      <c r="IR70" s="31">
        <v>7</v>
      </c>
      <c r="IS70" s="31">
        <v>7</v>
      </c>
      <c r="IT70" s="31">
        <v>2</v>
      </c>
      <c r="IU70" s="31">
        <v>7</v>
      </c>
      <c r="IV70" s="31">
        <v>6</v>
      </c>
      <c r="IW70" s="31">
        <v>6</v>
      </c>
      <c r="IX70" s="31">
        <v>2</v>
      </c>
      <c r="IY70" s="31">
        <v>7</v>
      </c>
      <c r="IZ70" s="31">
        <v>7</v>
      </c>
      <c r="JA70" s="31">
        <v>2</v>
      </c>
      <c r="JB70" s="31">
        <v>2</v>
      </c>
      <c r="JC70" s="31">
        <v>6</v>
      </c>
      <c r="JD70" s="31">
        <v>7</v>
      </c>
      <c r="JE70" s="31">
        <v>6</v>
      </c>
      <c r="JF70" s="31">
        <v>2</v>
      </c>
      <c r="JG70" s="31">
        <v>6</v>
      </c>
      <c r="JH70" s="31">
        <v>7</v>
      </c>
      <c r="JI70" s="31">
        <v>7</v>
      </c>
      <c r="JJ70" s="31">
        <v>2</v>
      </c>
      <c r="JK70" s="31">
        <v>7</v>
      </c>
      <c r="JL70" s="31">
        <v>6</v>
      </c>
      <c r="JM70" s="31">
        <v>7</v>
      </c>
      <c r="JN70" s="31">
        <v>2</v>
      </c>
      <c r="JO70" s="31">
        <v>2</v>
      </c>
      <c r="JP70" s="31">
        <v>7</v>
      </c>
      <c r="JQ70" s="31">
        <v>7</v>
      </c>
      <c r="JR70" s="31">
        <v>2</v>
      </c>
      <c r="JS70" s="31">
        <v>7</v>
      </c>
      <c r="JT70" s="31">
        <v>7</v>
      </c>
      <c r="JU70" s="31">
        <v>2</v>
      </c>
      <c r="JV70" s="31">
        <v>7</v>
      </c>
      <c r="JW70" s="31">
        <v>2</v>
      </c>
      <c r="JX70" s="31">
        <v>2</v>
      </c>
      <c r="JY70" s="31">
        <v>7</v>
      </c>
      <c r="JZ70" s="31">
        <v>6</v>
      </c>
      <c r="KA70" s="31">
        <v>7</v>
      </c>
      <c r="KB70" s="31">
        <v>6</v>
      </c>
      <c r="KC70" s="31">
        <v>2</v>
      </c>
      <c r="KD70" s="31">
        <v>2</v>
      </c>
      <c r="KE70" s="31">
        <v>6</v>
      </c>
      <c r="KF70" s="31">
        <v>6</v>
      </c>
      <c r="KG70" s="31">
        <v>6</v>
      </c>
      <c r="KH70" s="31">
        <v>6</v>
      </c>
      <c r="KI70" s="31">
        <v>3</v>
      </c>
      <c r="KJ70" s="31">
        <v>6</v>
      </c>
      <c r="KK70" s="31">
        <v>6</v>
      </c>
      <c r="KL70" s="31">
        <v>2</v>
      </c>
      <c r="KM70" s="31">
        <v>2</v>
      </c>
      <c r="KN70" s="31">
        <v>6</v>
      </c>
      <c r="KO70" s="31">
        <v>7</v>
      </c>
      <c r="KP70" s="31">
        <v>7</v>
      </c>
      <c r="KQ70" s="31">
        <v>2</v>
      </c>
      <c r="KR70" s="31">
        <v>39250</v>
      </c>
    </row>
    <row r="71" spans="1:304" ht="15" thickBot="1" x14ac:dyDescent="0.35">
      <c r="A71" s="30" t="s">
        <v>445</v>
      </c>
      <c r="B71" s="31" t="s">
        <v>421</v>
      </c>
      <c r="C71" s="31" t="s">
        <v>421</v>
      </c>
      <c r="D71" s="31" t="s">
        <v>421</v>
      </c>
      <c r="E71" s="31" t="s">
        <v>421</v>
      </c>
      <c r="F71" s="31" t="s">
        <v>421</v>
      </c>
      <c r="G71" s="31" t="s">
        <v>421</v>
      </c>
      <c r="H71" s="31" t="s">
        <v>421</v>
      </c>
      <c r="I71" s="31" t="s">
        <v>421</v>
      </c>
      <c r="J71" s="31" t="s">
        <v>421</v>
      </c>
      <c r="K71" s="31" t="s">
        <v>421</v>
      </c>
      <c r="L71" s="31" t="s">
        <v>421</v>
      </c>
      <c r="M71" s="31" t="s">
        <v>421</v>
      </c>
      <c r="N71" s="31" t="s">
        <v>421</v>
      </c>
      <c r="O71" s="31" t="s">
        <v>421</v>
      </c>
      <c r="P71" s="31" t="s">
        <v>421</v>
      </c>
      <c r="Q71" s="31" t="s">
        <v>421</v>
      </c>
      <c r="R71" s="31" t="s">
        <v>421</v>
      </c>
      <c r="S71" s="31" t="s">
        <v>421</v>
      </c>
      <c r="T71" s="31" t="s">
        <v>421</v>
      </c>
      <c r="U71" s="31" t="s">
        <v>421</v>
      </c>
      <c r="V71" s="31" t="s">
        <v>421</v>
      </c>
      <c r="W71" s="31" t="s">
        <v>421</v>
      </c>
      <c r="X71" s="31" t="s">
        <v>421</v>
      </c>
      <c r="Y71" s="31" t="s">
        <v>421</v>
      </c>
      <c r="Z71" s="31" t="s">
        <v>421</v>
      </c>
      <c r="AA71" s="31" t="s">
        <v>421</v>
      </c>
      <c r="AB71" s="31" t="s">
        <v>421</v>
      </c>
      <c r="AC71" s="31" t="s">
        <v>421</v>
      </c>
      <c r="AD71" s="31" t="s">
        <v>421</v>
      </c>
      <c r="AE71" s="31" t="s">
        <v>421</v>
      </c>
      <c r="AF71" s="31" t="s">
        <v>421</v>
      </c>
      <c r="AG71" s="31" t="s">
        <v>421</v>
      </c>
      <c r="AH71" s="31" t="s">
        <v>421</v>
      </c>
      <c r="AI71" s="31" t="s">
        <v>421</v>
      </c>
      <c r="AJ71" s="31" t="s">
        <v>421</v>
      </c>
      <c r="AK71" s="31" t="s">
        <v>421</v>
      </c>
      <c r="AL71" s="31" t="s">
        <v>421</v>
      </c>
      <c r="AM71" s="31" t="s">
        <v>421</v>
      </c>
      <c r="AN71" s="31" t="s">
        <v>421</v>
      </c>
      <c r="AO71" s="31" t="s">
        <v>421</v>
      </c>
      <c r="AP71" s="31" t="s">
        <v>421</v>
      </c>
      <c r="AQ71" s="31" t="s">
        <v>421</v>
      </c>
      <c r="AR71" s="31" t="s">
        <v>421</v>
      </c>
      <c r="AS71" s="31" t="s">
        <v>421</v>
      </c>
      <c r="AT71" s="31" t="s">
        <v>421</v>
      </c>
      <c r="AU71" s="31" t="s">
        <v>421</v>
      </c>
      <c r="AV71" s="31" t="s">
        <v>421</v>
      </c>
      <c r="AW71" s="31" t="s">
        <v>421</v>
      </c>
      <c r="AX71" s="31" t="s">
        <v>421</v>
      </c>
      <c r="AY71" s="31" t="s">
        <v>421</v>
      </c>
      <c r="AZ71" s="31" t="s">
        <v>421</v>
      </c>
      <c r="BA71" s="31" t="s">
        <v>421</v>
      </c>
      <c r="BB71" s="31" t="s">
        <v>421</v>
      </c>
      <c r="BC71" s="31" t="s">
        <v>421</v>
      </c>
      <c r="BD71" s="31" t="s">
        <v>421</v>
      </c>
      <c r="BE71" s="31" t="s">
        <v>421</v>
      </c>
      <c r="BF71" s="31" t="s">
        <v>421</v>
      </c>
      <c r="BG71" s="31" t="s">
        <v>421</v>
      </c>
      <c r="BH71" s="31" t="s">
        <v>421</v>
      </c>
      <c r="BI71" s="31" t="s">
        <v>421</v>
      </c>
      <c r="BJ71" s="31" t="s">
        <v>421</v>
      </c>
      <c r="BK71" s="31" t="s">
        <v>421</v>
      </c>
      <c r="BL71" s="31" t="s">
        <v>421</v>
      </c>
      <c r="BM71" s="31" t="s">
        <v>421</v>
      </c>
      <c r="BN71" s="31" t="s">
        <v>421</v>
      </c>
      <c r="BO71" s="31" t="s">
        <v>421</v>
      </c>
      <c r="BP71" s="31" t="s">
        <v>421</v>
      </c>
      <c r="BQ71" s="31" t="s">
        <v>421</v>
      </c>
      <c r="BR71" s="31" t="s">
        <v>421</v>
      </c>
      <c r="BS71" s="31" t="s">
        <v>421</v>
      </c>
      <c r="BT71" s="31" t="s">
        <v>421</v>
      </c>
      <c r="BU71" s="31" t="s">
        <v>421</v>
      </c>
      <c r="BV71" s="31" t="s">
        <v>421</v>
      </c>
      <c r="BW71" s="31" t="s">
        <v>421</v>
      </c>
      <c r="BX71" s="31" t="s">
        <v>421</v>
      </c>
      <c r="BY71" s="31" t="s">
        <v>421</v>
      </c>
      <c r="BZ71" s="31" t="s">
        <v>421</v>
      </c>
      <c r="CA71" s="31" t="s">
        <v>421</v>
      </c>
      <c r="CB71" s="31" t="s">
        <v>421</v>
      </c>
      <c r="CC71" s="31" t="s">
        <v>421</v>
      </c>
      <c r="CD71" s="31" t="s">
        <v>421</v>
      </c>
      <c r="CE71" s="31" t="s">
        <v>421</v>
      </c>
      <c r="CF71" s="31" t="s">
        <v>421</v>
      </c>
      <c r="CG71" s="31" t="s">
        <v>421</v>
      </c>
      <c r="CH71" s="31" t="s">
        <v>421</v>
      </c>
      <c r="CI71" s="31" t="s">
        <v>421</v>
      </c>
      <c r="CJ71" s="31" t="s">
        <v>421</v>
      </c>
      <c r="CK71" s="31" t="s">
        <v>421</v>
      </c>
      <c r="CL71" s="31" t="s">
        <v>421</v>
      </c>
      <c r="CM71" s="31" t="s">
        <v>421</v>
      </c>
      <c r="CN71" s="31" t="s">
        <v>421</v>
      </c>
      <c r="CO71" s="31" t="s">
        <v>421</v>
      </c>
      <c r="CP71" s="31" t="s">
        <v>421</v>
      </c>
      <c r="CQ71" s="31" t="s">
        <v>421</v>
      </c>
      <c r="CX71" s="30" t="s">
        <v>401</v>
      </c>
      <c r="CY71" s="31">
        <v>2</v>
      </c>
      <c r="CZ71" s="31">
        <v>2</v>
      </c>
      <c r="DA71" s="31">
        <v>3</v>
      </c>
      <c r="DB71" s="31">
        <v>4</v>
      </c>
      <c r="DC71" s="31">
        <v>7</v>
      </c>
      <c r="DD71" s="31">
        <v>3</v>
      </c>
      <c r="DE71" s="31">
        <v>7</v>
      </c>
      <c r="DF71" s="31">
        <v>3</v>
      </c>
      <c r="DG71" s="31">
        <v>2</v>
      </c>
      <c r="DH71" s="31">
        <v>7</v>
      </c>
      <c r="DI71" s="31">
        <v>7</v>
      </c>
      <c r="DJ71" s="31">
        <v>3</v>
      </c>
      <c r="DK71" s="31">
        <v>7</v>
      </c>
      <c r="DL71" s="31">
        <v>7</v>
      </c>
      <c r="DM71" s="31">
        <v>7</v>
      </c>
      <c r="DN71" s="31">
        <v>7</v>
      </c>
      <c r="DO71" s="31">
        <v>7</v>
      </c>
      <c r="DP71" s="31">
        <v>4</v>
      </c>
      <c r="DQ71" s="31">
        <v>3</v>
      </c>
      <c r="DR71" s="31">
        <v>2</v>
      </c>
      <c r="DS71" s="31">
        <v>2</v>
      </c>
      <c r="DT71" s="31">
        <v>2</v>
      </c>
      <c r="DU71" s="31">
        <v>4</v>
      </c>
      <c r="DV71" s="31">
        <v>7</v>
      </c>
      <c r="DW71" s="31">
        <v>3</v>
      </c>
      <c r="DX71" s="31">
        <v>7</v>
      </c>
      <c r="DY71" s="31">
        <v>7</v>
      </c>
      <c r="DZ71" s="31">
        <v>4</v>
      </c>
      <c r="EA71" s="31">
        <v>5</v>
      </c>
      <c r="EB71" s="31">
        <v>7</v>
      </c>
      <c r="EC71" s="31">
        <v>4</v>
      </c>
      <c r="ED71" s="31">
        <v>7</v>
      </c>
      <c r="EE71" s="31">
        <v>7</v>
      </c>
      <c r="EF71" s="31">
        <v>7</v>
      </c>
      <c r="EG71" s="31">
        <v>2</v>
      </c>
      <c r="EH71" s="31">
        <v>7</v>
      </c>
      <c r="EI71" s="31">
        <v>3</v>
      </c>
      <c r="EJ71" s="31">
        <v>7</v>
      </c>
      <c r="EK71" s="31">
        <v>7</v>
      </c>
      <c r="EL71" s="31">
        <v>7</v>
      </c>
      <c r="EM71" s="31">
        <v>7</v>
      </c>
      <c r="EN71" s="31">
        <v>7</v>
      </c>
      <c r="EO71" s="31">
        <v>7</v>
      </c>
      <c r="EP71" s="31">
        <v>7</v>
      </c>
      <c r="EQ71" s="31">
        <v>2</v>
      </c>
      <c r="ER71" s="31">
        <v>3</v>
      </c>
      <c r="ES71" s="31">
        <v>3</v>
      </c>
      <c r="ET71" s="31">
        <v>3</v>
      </c>
      <c r="EU71" s="31">
        <v>7</v>
      </c>
      <c r="EV71" s="31">
        <v>7</v>
      </c>
      <c r="EW71" s="31">
        <v>7</v>
      </c>
      <c r="EX71" s="31">
        <v>4</v>
      </c>
      <c r="EY71" s="31">
        <v>7</v>
      </c>
      <c r="EZ71" s="31">
        <v>3</v>
      </c>
      <c r="FA71" s="31">
        <v>4</v>
      </c>
      <c r="FB71" s="31">
        <v>3</v>
      </c>
      <c r="FC71" s="31">
        <v>3</v>
      </c>
      <c r="FD71" s="31">
        <v>4</v>
      </c>
      <c r="FE71" s="31">
        <v>7</v>
      </c>
      <c r="FF71" s="31">
        <v>3</v>
      </c>
      <c r="FG71" s="31">
        <v>3</v>
      </c>
      <c r="FH71" s="31">
        <v>3</v>
      </c>
      <c r="FI71" s="31">
        <v>7</v>
      </c>
      <c r="FJ71" s="31">
        <v>7</v>
      </c>
      <c r="FK71" s="31">
        <v>3</v>
      </c>
      <c r="FL71" s="31">
        <v>3</v>
      </c>
      <c r="FM71" s="31">
        <v>7</v>
      </c>
      <c r="FN71" s="31">
        <v>3</v>
      </c>
      <c r="FO71" s="31">
        <v>7</v>
      </c>
      <c r="FP71" s="31">
        <v>3</v>
      </c>
      <c r="FQ71" s="31">
        <v>7</v>
      </c>
      <c r="FR71" s="31">
        <v>7</v>
      </c>
      <c r="FS71" s="31">
        <v>2</v>
      </c>
      <c r="FT71" s="31">
        <v>3</v>
      </c>
      <c r="FU71" s="31">
        <v>3</v>
      </c>
      <c r="FV71" s="31">
        <v>7</v>
      </c>
      <c r="FW71" s="31">
        <v>7</v>
      </c>
      <c r="FX71" s="31">
        <v>7</v>
      </c>
      <c r="FY71" s="31">
        <v>3</v>
      </c>
      <c r="FZ71" s="31">
        <v>2</v>
      </c>
      <c r="GA71" s="31">
        <v>7</v>
      </c>
      <c r="GB71" s="31">
        <v>7</v>
      </c>
      <c r="GC71" s="31">
        <v>3</v>
      </c>
      <c r="GD71" s="31">
        <v>3</v>
      </c>
      <c r="GE71" s="31">
        <v>3</v>
      </c>
      <c r="GF71" s="31">
        <v>7</v>
      </c>
      <c r="GG71" s="31">
        <v>7</v>
      </c>
      <c r="GH71" s="31">
        <v>3</v>
      </c>
      <c r="GI71" s="31">
        <v>7</v>
      </c>
      <c r="GJ71" s="31">
        <v>3</v>
      </c>
      <c r="GK71" s="31">
        <v>3</v>
      </c>
      <c r="GL71" s="31">
        <v>7</v>
      </c>
      <c r="GM71" s="31">
        <v>7</v>
      </c>
      <c r="GN71" s="31">
        <v>3</v>
      </c>
      <c r="GO71" s="31">
        <v>32733</v>
      </c>
      <c r="HA71" s="30" t="s">
        <v>401</v>
      </c>
      <c r="HB71" s="31">
        <v>2</v>
      </c>
      <c r="HC71" s="31">
        <v>2</v>
      </c>
      <c r="HD71" s="31">
        <v>3</v>
      </c>
      <c r="HE71" s="31">
        <v>4</v>
      </c>
      <c r="HF71" s="31">
        <v>7</v>
      </c>
      <c r="HG71" s="31">
        <v>3</v>
      </c>
      <c r="HH71" s="31">
        <v>7</v>
      </c>
      <c r="HI71" s="31">
        <v>3</v>
      </c>
      <c r="HJ71" s="31">
        <v>2</v>
      </c>
      <c r="HK71" s="31">
        <v>7</v>
      </c>
      <c r="HL71" s="31">
        <v>7</v>
      </c>
      <c r="HM71" s="31">
        <v>3</v>
      </c>
      <c r="HN71" s="31">
        <v>7</v>
      </c>
      <c r="HO71" s="31">
        <v>7</v>
      </c>
      <c r="HP71" s="31">
        <v>7</v>
      </c>
      <c r="HQ71" s="31">
        <v>7</v>
      </c>
      <c r="HR71" s="31">
        <v>7</v>
      </c>
      <c r="HS71" s="31">
        <v>4</v>
      </c>
      <c r="HT71" s="31">
        <v>3</v>
      </c>
      <c r="HU71" s="31">
        <v>2</v>
      </c>
      <c r="HV71" s="31">
        <v>2</v>
      </c>
      <c r="HW71" s="31">
        <v>2</v>
      </c>
      <c r="HX71" s="31">
        <v>4</v>
      </c>
      <c r="HY71" s="31">
        <v>7</v>
      </c>
      <c r="HZ71" s="31">
        <v>3</v>
      </c>
      <c r="IA71" s="31">
        <v>7</v>
      </c>
      <c r="IB71" s="31">
        <v>7</v>
      </c>
      <c r="IC71" s="31">
        <v>4</v>
      </c>
      <c r="ID71" s="31">
        <v>5</v>
      </c>
      <c r="IE71" s="31">
        <v>7</v>
      </c>
      <c r="IF71" s="31">
        <v>4</v>
      </c>
      <c r="IG71" s="31">
        <v>7</v>
      </c>
      <c r="IH71" s="31">
        <v>7</v>
      </c>
      <c r="II71" s="31">
        <v>7</v>
      </c>
      <c r="IJ71" s="31">
        <v>2</v>
      </c>
      <c r="IK71" s="31">
        <v>7</v>
      </c>
      <c r="IL71" s="31">
        <v>3</v>
      </c>
      <c r="IM71" s="31">
        <v>7</v>
      </c>
      <c r="IN71" s="31">
        <v>7</v>
      </c>
      <c r="IO71" s="31">
        <v>7</v>
      </c>
      <c r="IP71" s="31">
        <v>7</v>
      </c>
      <c r="IQ71" s="31">
        <v>7</v>
      </c>
      <c r="IR71" s="31">
        <v>7</v>
      </c>
      <c r="IS71" s="31">
        <v>7</v>
      </c>
      <c r="IT71" s="31">
        <v>2</v>
      </c>
      <c r="IU71" s="31">
        <v>3</v>
      </c>
      <c r="IV71" s="31">
        <v>3</v>
      </c>
      <c r="IW71" s="31">
        <v>3</v>
      </c>
      <c r="IX71" s="31">
        <v>7</v>
      </c>
      <c r="IY71" s="31">
        <v>7</v>
      </c>
      <c r="IZ71" s="31">
        <v>7</v>
      </c>
      <c r="JA71" s="31">
        <v>4</v>
      </c>
      <c r="JB71" s="31">
        <v>7</v>
      </c>
      <c r="JC71" s="31">
        <v>3</v>
      </c>
      <c r="JD71" s="31">
        <v>4</v>
      </c>
      <c r="JE71" s="31">
        <v>3</v>
      </c>
      <c r="JF71" s="31">
        <v>3</v>
      </c>
      <c r="JG71" s="31">
        <v>4</v>
      </c>
      <c r="JH71" s="31">
        <v>7</v>
      </c>
      <c r="JI71" s="31">
        <v>3</v>
      </c>
      <c r="JJ71" s="31">
        <v>3</v>
      </c>
      <c r="JK71" s="31">
        <v>3</v>
      </c>
      <c r="JL71" s="31">
        <v>7</v>
      </c>
      <c r="JM71" s="31">
        <v>7</v>
      </c>
      <c r="JN71" s="31">
        <v>3</v>
      </c>
      <c r="JO71" s="31">
        <v>3</v>
      </c>
      <c r="JP71" s="31">
        <v>7</v>
      </c>
      <c r="JQ71" s="31">
        <v>3</v>
      </c>
      <c r="JR71" s="31">
        <v>7</v>
      </c>
      <c r="JS71" s="31">
        <v>3</v>
      </c>
      <c r="JT71" s="31">
        <v>7</v>
      </c>
      <c r="JU71" s="31">
        <v>7</v>
      </c>
      <c r="JV71" s="31">
        <v>2</v>
      </c>
      <c r="JW71" s="31">
        <v>3</v>
      </c>
      <c r="JX71" s="31">
        <v>3</v>
      </c>
      <c r="JY71" s="31">
        <v>7</v>
      </c>
      <c r="JZ71" s="31">
        <v>7</v>
      </c>
      <c r="KA71" s="31">
        <v>7</v>
      </c>
      <c r="KB71" s="31">
        <v>3</v>
      </c>
      <c r="KC71" s="31">
        <v>2</v>
      </c>
      <c r="KD71" s="31">
        <v>7</v>
      </c>
      <c r="KE71" s="31">
        <v>7</v>
      </c>
      <c r="KF71" s="31">
        <v>3</v>
      </c>
      <c r="KG71" s="31">
        <v>3</v>
      </c>
      <c r="KH71" s="31">
        <v>3</v>
      </c>
      <c r="KI71" s="31">
        <v>7</v>
      </c>
      <c r="KJ71" s="31">
        <v>7</v>
      </c>
      <c r="KK71" s="31">
        <v>3</v>
      </c>
      <c r="KL71" s="31">
        <v>7</v>
      </c>
      <c r="KM71" s="31">
        <v>3</v>
      </c>
      <c r="KN71" s="31">
        <v>3</v>
      </c>
      <c r="KO71" s="31">
        <v>7</v>
      </c>
      <c r="KP71" s="31">
        <v>7</v>
      </c>
      <c r="KQ71" s="31">
        <v>3</v>
      </c>
      <c r="KR71" s="31">
        <v>32733</v>
      </c>
    </row>
    <row r="72" spans="1:304" ht="15" thickBot="1" x14ac:dyDescent="0.35">
      <c r="A72" s="30" t="s">
        <v>446</v>
      </c>
      <c r="B72" s="31" t="s">
        <v>421</v>
      </c>
      <c r="C72" s="31" t="s">
        <v>421</v>
      </c>
      <c r="D72" s="31" t="s">
        <v>421</v>
      </c>
      <c r="E72" s="31" t="s">
        <v>421</v>
      </c>
      <c r="F72" s="31" t="s">
        <v>421</v>
      </c>
      <c r="G72" s="31" t="s">
        <v>421</v>
      </c>
      <c r="H72" s="31" t="s">
        <v>421</v>
      </c>
      <c r="I72" s="31" t="s">
        <v>421</v>
      </c>
      <c r="J72" s="31" t="s">
        <v>421</v>
      </c>
      <c r="K72" s="31" t="s">
        <v>421</v>
      </c>
      <c r="L72" s="31" t="s">
        <v>421</v>
      </c>
      <c r="M72" s="31" t="s">
        <v>421</v>
      </c>
      <c r="N72" s="31" t="s">
        <v>421</v>
      </c>
      <c r="O72" s="31" t="s">
        <v>421</v>
      </c>
      <c r="P72" s="31" t="s">
        <v>421</v>
      </c>
      <c r="Q72" s="31" t="s">
        <v>421</v>
      </c>
      <c r="R72" s="31" t="s">
        <v>421</v>
      </c>
      <c r="S72" s="31" t="s">
        <v>421</v>
      </c>
      <c r="T72" s="31" t="s">
        <v>421</v>
      </c>
      <c r="U72" s="31" t="s">
        <v>421</v>
      </c>
      <c r="V72" s="31" t="s">
        <v>421</v>
      </c>
      <c r="W72" s="31" t="s">
        <v>421</v>
      </c>
      <c r="X72" s="31" t="s">
        <v>421</v>
      </c>
      <c r="Y72" s="31" t="s">
        <v>421</v>
      </c>
      <c r="Z72" s="31" t="s">
        <v>421</v>
      </c>
      <c r="AA72" s="31" t="s">
        <v>421</v>
      </c>
      <c r="AB72" s="31" t="s">
        <v>421</v>
      </c>
      <c r="AC72" s="31" t="s">
        <v>421</v>
      </c>
      <c r="AD72" s="31" t="s">
        <v>421</v>
      </c>
      <c r="AE72" s="31" t="s">
        <v>421</v>
      </c>
      <c r="AF72" s="31" t="s">
        <v>421</v>
      </c>
      <c r="AG72" s="31" t="s">
        <v>421</v>
      </c>
      <c r="AH72" s="31" t="s">
        <v>421</v>
      </c>
      <c r="AI72" s="31" t="s">
        <v>421</v>
      </c>
      <c r="AJ72" s="31" t="s">
        <v>421</v>
      </c>
      <c r="AK72" s="31" t="s">
        <v>421</v>
      </c>
      <c r="AL72" s="31" t="s">
        <v>421</v>
      </c>
      <c r="AM72" s="31" t="s">
        <v>421</v>
      </c>
      <c r="AN72" s="31" t="s">
        <v>421</v>
      </c>
      <c r="AO72" s="31" t="s">
        <v>421</v>
      </c>
      <c r="AP72" s="31" t="s">
        <v>421</v>
      </c>
      <c r="AQ72" s="31" t="s">
        <v>421</v>
      </c>
      <c r="AR72" s="31" t="s">
        <v>421</v>
      </c>
      <c r="AS72" s="31" t="s">
        <v>421</v>
      </c>
      <c r="AT72" s="31" t="s">
        <v>421</v>
      </c>
      <c r="AU72" s="31" t="s">
        <v>421</v>
      </c>
      <c r="AV72" s="31" t="s">
        <v>421</v>
      </c>
      <c r="AW72" s="31" t="s">
        <v>421</v>
      </c>
      <c r="AX72" s="31" t="s">
        <v>421</v>
      </c>
      <c r="AY72" s="31" t="s">
        <v>421</v>
      </c>
      <c r="AZ72" s="31" t="s">
        <v>421</v>
      </c>
      <c r="BA72" s="31" t="s">
        <v>421</v>
      </c>
      <c r="BB72" s="31" t="s">
        <v>421</v>
      </c>
      <c r="BC72" s="31" t="s">
        <v>421</v>
      </c>
      <c r="BD72" s="31" t="s">
        <v>421</v>
      </c>
      <c r="BE72" s="31" t="s">
        <v>421</v>
      </c>
      <c r="BF72" s="31" t="s">
        <v>421</v>
      </c>
      <c r="BG72" s="31" t="s">
        <v>421</v>
      </c>
      <c r="BH72" s="31" t="s">
        <v>421</v>
      </c>
      <c r="BI72" s="31" t="s">
        <v>421</v>
      </c>
      <c r="BJ72" s="31" t="s">
        <v>421</v>
      </c>
      <c r="BK72" s="31" t="s">
        <v>421</v>
      </c>
      <c r="BL72" s="31" t="s">
        <v>421</v>
      </c>
      <c r="BM72" s="31" t="s">
        <v>421</v>
      </c>
      <c r="BN72" s="31" t="s">
        <v>421</v>
      </c>
      <c r="BO72" s="31" t="s">
        <v>421</v>
      </c>
      <c r="BP72" s="31" t="s">
        <v>421</v>
      </c>
      <c r="BQ72" s="31" t="s">
        <v>421</v>
      </c>
      <c r="BR72" s="31" t="s">
        <v>421</v>
      </c>
      <c r="BS72" s="31" t="s">
        <v>421</v>
      </c>
      <c r="BT72" s="31" t="s">
        <v>421</v>
      </c>
      <c r="BU72" s="31" t="s">
        <v>421</v>
      </c>
      <c r="BV72" s="31" t="s">
        <v>421</v>
      </c>
      <c r="BW72" s="31" t="s">
        <v>421</v>
      </c>
      <c r="BX72" s="31" t="s">
        <v>421</v>
      </c>
      <c r="BY72" s="31" t="s">
        <v>421</v>
      </c>
      <c r="BZ72" s="31" t="s">
        <v>421</v>
      </c>
      <c r="CA72" s="31" t="s">
        <v>421</v>
      </c>
      <c r="CB72" s="31" t="s">
        <v>421</v>
      </c>
      <c r="CC72" s="31" t="s">
        <v>421</v>
      </c>
      <c r="CD72" s="31" t="s">
        <v>421</v>
      </c>
      <c r="CE72" s="31" t="s">
        <v>421</v>
      </c>
      <c r="CF72" s="31" t="s">
        <v>421</v>
      </c>
      <c r="CG72" s="31" t="s">
        <v>421</v>
      </c>
      <c r="CH72" s="31" t="s">
        <v>421</v>
      </c>
      <c r="CI72" s="31" t="s">
        <v>421</v>
      </c>
      <c r="CJ72" s="31" t="s">
        <v>421</v>
      </c>
      <c r="CK72" s="31" t="s">
        <v>421</v>
      </c>
      <c r="CL72" s="31" t="s">
        <v>421</v>
      </c>
      <c r="CM72" s="31" t="s">
        <v>421</v>
      </c>
      <c r="CN72" s="31" t="s">
        <v>421</v>
      </c>
      <c r="CO72" s="31" t="s">
        <v>421</v>
      </c>
      <c r="CP72" s="31" t="s">
        <v>421</v>
      </c>
      <c r="CQ72" s="31" t="s">
        <v>421</v>
      </c>
      <c r="CX72" s="30" t="s">
        <v>402</v>
      </c>
      <c r="CY72" s="31">
        <v>5</v>
      </c>
      <c r="CZ72" s="31">
        <v>2</v>
      </c>
      <c r="DA72" s="31">
        <v>2</v>
      </c>
      <c r="DB72" s="31">
        <v>5</v>
      </c>
      <c r="DC72" s="31">
        <v>7</v>
      </c>
      <c r="DD72" s="31">
        <v>3</v>
      </c>
      <c r="DE72" s="31">
        <v>7</v>
      </c>
      <c r="DF72" s="31">
        <v>2</v>
      </c>
      <c r="DG72" s="31">
        <v>2</v>
      </c>
      <c r="DH72" s="31">
        <v>7</v>
      </c>
      <c r="DI72" s="31">
        <v>7</v>
      </c>
      <c r="DJ72" s="31">
        <v>7</v>
      </c>
      <c r="DK72" s="31">
        <v>7</v>
      </c>
      <c r="DL72" s="31">
        <v>5</v>
      </c>
      <c r="DM72" s="31">
        <v>7</v>
      </c>
      <c r="DN72" s="31">
        <v>7</v>
      </c>
      <c r="DO72" s="31">
        <v>7</v>
      </c>
      <c r="DP72" s="31">
        <v>7</v>
      </c>
      <c r="DQ72" s="31">
        <v>3</v>
      </c>
      <c r="DR72" s="31">
        <v>2</v>
      </c>
      <c r="DS72" s="31">
        <v>2</v>
      </c>
      <c r="DT72" s="31">
        <v>2</v>
      </c>
      <c r="DU72" s="31">
        <v>2</v>
      </c>
      <c r="DV72" s="31">
        <v>2</v>
      </c>
      <c r="DW72" s="31">
        <v>2</v>
      </c>
      <c r="DX72" s="31">
        <v>7</v>
      </c>
      <c r="DY72" s="31">
        <v>7</v>
      </c>
      <c r="DZ72" s="31">
        <v>5</v>
      </c>
      <c r="EA72" s="31">
        <v>7</v>
      </c>
      <c r="EB72" s="31">
        <v>7</v>
      </c>
      <c r="EC72" s="31">
        <v>5</v>
      </c>
      <c r="ED72" s="31">
        <v>7</v>
      </c>
      <c r="EE72" s="31">
        <v>7</v>
      </c>
      <c r="EF72" s="31">
        <v>7</v>
      </c>
      <c r="EG72" s="31">
        <v>2</v>
      </c>
      <c r="EH72" s="31">
        <v>6</v>
      </c>
      <c r="EI72" s="31">
        <v>7</v>
      </c>
      <c r="EJ72" s="31">
        <v>7</v>
      </c>
      <c r="EK72" s="31">
        <v>7</v>
      </c>
      <c r="EL72" s="31">
        <v>7</v>
      </c>
      <c r="EM72" s="31">
        <v>7</v>
      </c>
      <c r="EN72" s="31">
        <v>7</v>
      </c>
      <c r="EO72" s="31">
        <v>7</v>
      </c>
      <c r="EP72" s="31">
        <v>5</v>
      </c>
      <c r="EQ72" s="31">
        <v>7</v>
      </c>
      <c r="ER72" s="31">
        <v>7</v>
      </c>
      <c r="ES72" s="31">
        <v>7</v>
      </c>
      <c r="ET72" s="31">
        <v>5</v>
      </c>
      <c r="EU72" s="31">
        <v>3</v>
      </c>
      <c r="EV72" s="31">
        <v>7</v>
      </c>
      <c r="EW72" s="31">
        <v>5</v>
      </c>
      <c r="EX72" s="31">
        <v>7</v>
      </c>
      <c r="EY72" s="31">
        <v>7</v>
      </c>
      <c r="EZ72" s="31">
        <v>3</v>
      </c>
      <c r="FA72" s="31">
        <v>7</v>
      </c>
      <c r="FB72" s="31">
        <v>2</v>
      </c>
      <c r="FC72" s="31">
        <v>2</v>
      </c>
      <c r="FD72" s="31">
        <v>7</v>
      </c>
      <c r="FE72" s="31">
        <v>7</v>
      </c>
      <c r="FF72" s="31">
        <v>2</v>
      </c>
      <c r="FG72" s="31">
        <v>2</v>
      </c>
      <c r="FH72" s="31">
        <v>7</v>
      </c>
      <c r="FI72" s="31">
        <v>7</v>
      </c>
      <c r="FJ72" s="31">
        <v>2</v>
      </c>
      <c r="FK72" s="31">
        <v>7</v>
      </c>
      <c r="FL72" s="31">
        <v>7</v>
      </c>
      <c r="FM72" s="31">
        <v>7</v>
      </c>
      <c r="FN72" s="31">
        <v>7</v>
      </c>
      <c r="FO72" s="31">
        <v>7</v>
      </c>
      <c r="FP72" s="31">
        <v>3</v>
      </c>
      <c r="FQ72" s="31">
        <v>7</v>
      </c>
      <c r="FR72" s="31">
        <v>7</v>
      </c>
      <c r="FS72" s="31">
        <v>7</v>
      </c>
      <c r="FT72" s="31">
        <v>5</v>
      </c>
      <c r="FU72" s="31">
        <v>7</v>
      </c>
      <c r="FV72" s="31">
        <v>7</v>
      </c>
      <c r="FW72" s="31">
        <v>7</v>
      </c>
      <c r="FX72" s="31">
        <v>7</v>
      </c>
      <c r="FY72" s="31">
        <v>5</v>
      </c>
      <c r="FZ72" s="31">
        <v>2</v>
      </c>
      <c r="GA72" s="31">
        <v>2</v>
      </c>
      <c r="GB72" s="31">
        <v>7</v>
      </c>
      <c r="GC72" s="31">
        <v>2</v>
      </c>
      <c r="GD72" s="31">
        <v>7</v>
      </c>
      <c r="GE72" s="31">
        <v>5</v>
      </c>
      <c r="GF72" s="31">
        <v>7</v>
      </c>
      <c r="GG72" s="31">
        <v>7</v>
      </c>
      <c r="GH72" s="31">
        <v>7</v>
      </c>
      <c r="GI72" s="31">
        <v>2</v>
      </c>
      <c r="GJ72" s="31">
        <v>3</v>
      </c>
      <c r="GK72" s="31">
        <v>7</v>
      </c>
      <c r="GL72" s="31">
        <v>7</v>
      </c>
      <c r="GM72" s="31">
        <v>7</v>
      </c>
      <c r="GN72" s="31">
        <v>3</v>
      </c>
      <c r="GO72" s="31">
        <v>20666</v>
      </c>
      <c r="HA72" s="30" t="s">
        <v>402</v>
      </c>
      <c r="HB72" s="31">
        <v>5</v>
      </c>
      <c r="HC72" s="31">
        <v>2</v>
      </c>
      <c r="HD72" s="31">
        <v>2</v>
      </c>
      <c r="HE72" s="31">
        <v>5</v>
      </c>
      <c r="HF72" s="31">
        <v>7</v>
      </c>
      <c r="HG72" s="31">
        <v>3</v>
      </c>
      <c r="HH72" s="31">
        <v>7</v>
      </c>
      <c r="HI72" s="31">
        <v>2</v>
      </c>
      <c r="HJ72" s="31">
        <v>2</v>
      </c>
      <c r="HK72" s="31">
        <v>7</v>
      </c>
      <c r="HL72" s="31">
        <v>7</v>
      </c>
      <c r="HM72" s="31">
        <v>7</v>
      </c>
      <c r="HN72" s="31">
        <v>7</v>
      </c>
      <c r="HO72" s="31">
        <v>5</v>
      </c>
      <c r="HP72" s="31">
        <v>7</v>
      </c>
      <c r="HQ72" s="31">
        <v>7</v>
      </c>
      <c r="HR72" s="31">
        <v>7</v>
      </c>
      <c r="HS72" s="31">
        <v>7</v>
      </c>
      <c r="HT72" s="31">
        <v>3</v>
      </c>
      <c r="HU72" s="31">
        <v>2</v>
      </c>
      <c r="HV72" s="31">
        <v>2</v>
      </c>
      <c r="HW72" s="31">
        <v>2</v>
      </c>
      <c r="HX72" s="31">
        <v>2</v>
      </c>
      <c r="HY72" s="31">
        <v>2</v>
      </c>
      <c r="HZ72" s="31">
        <v>2</v>
      </c>
      <c r="IA72" s="31">
        <v>7</v>
      </c>
      <c r="IB72" s="31">
        <v>7</v>
      </c>
      <c r="IC72" s="31">
        <v>5</v>
      </c>
      <c r="ID72" s="31">
        <v>7</v>
      </c>
      <c r="IE72" s="31">
        <v>7</v>
      </c>
      <c r="IF72" s="31">
        <v>5</v>
      </c>
      <c r="IG72" s="31">
        <v>7</v>
      </c>
      <c r="IH72" s="31">
        <v>7</v>
      </c>
      <c r="II72" s="31">
        <v>7</v>
      </c>
      <c r="IJ72" s="31">
        <v>2</v>
      </c>
      <c r="IK72" s="31">
        <v>6</v>
      </c>
      <c r="IL72" s="31">
        <v>7</v>
      </c>
      <c r="IM72" s="31">
        <v>7</v>
      </c>
      <c r="IN72" s="31">
        <v>7</v>
      </c>
      <c r="IO72" s="31">
        <v>7</v>
      </c>
      <c r="IP72" s="31">
        <v>7</v>
      </c>
      <c r="IQ72" s="31">
        <v>7</v>
      </c>
      <c r="IR72" s="31">
        <v>7</v>
      </c>
      <c r="IS72" s="31">
        <v>5</v>
      </c>
      <c r="IT72" s="31">
        <v>7</v>
      </c>
      <c r="IU72" s="31">
        <v>7</v>
      </c>
      <c r="IV72" s="31">
        <v>7</v>
      </c>
      <c r="IW72" s="31">
        <v>5</v>
      </c>
      <c r="IX72" s="31">
        <v>3</v>
      </c>
      <c r="IY72" s="31">
        <v>7</v>
      </c>
      <c r="IZ72" s="31">
        <v>5</v>
      </c>
      <c r="JA72" s="31">
        <v>7</v>
      </c>
      <c r="JB72" s="31">
        <v>7</v>
      </c>
      <c r="JC72" s="31">
        <v>3</v>
      </c>
      <c r="JD72" s="31">
        <v>7</v>
      </c>
      <c r="JE72" s="31">
        <v>2</v>
      </c>
      <c r="JF72" s="31">
        <v>2</v>
      </c>
      <c r="JG72" s="31">
        <v>7</v>
      </c>
      <c r="JH72" s="31">
        <v>7</v>
      </c>
      <c r="JI72" s="31">
        <v>2</v>
      </c>
      <c r="JJ72" s="31">
        <v>2</v>
      </c>
      <c r="JK72" s="31">
        <v>7</v>
      </c>
      <c r="JL72" s="31">
        <v>7</v>
      </c>
      <c r="JM72" s="31">
        <v>2</v>
      </c>
      <c r="JN72" s="31">
        <v>7</v>
      </c>
      <c r="JO72" s="31">
        <v>7</v>
      </c>
      <c r="JP72" s="31">
        <v>7</v>
      </c>
      <c r="JQ72" s="31">
        <v>7</v>
      </c>
      <c r="JR72" s="31">
        <v>7</v>
      </c>
      <c r="JS72" s="31">
        <v>3</v>
      </c>
      <c r="JT72" s="31">
        <v>7</v>
      </c>
      <c r="JU72" s="31">
        <v>7</v>
      </c>
      <c r="JV72" s="31">
        <v>7</v>
      </c>
      <c r="JW72" s="31">
        <v>5</v>
      </c>
      <c r="JX72" s="31">
        <v>7</v>
      </c>
      <c r="JY72" s="31">
        <v>7</v>
      </c>
      <c r="JZ72" s="31">
        <v>7</v>
      </c>
      <c r="KA72" s="31">
        <v>7</v>
      </c>
      <c r="KB72" s="31">
        <v>5</v>
      </c>
      <c r="KC72" s="31">
        <v>2</v>
      </c>
      <c r="KD72" s="31">
        <v>2</v>
      </c>
      <c r="KE72" s="31">
        <v>7</v>
      </c>
      <c r="KF72" s="31">
        <v>2</v>
      </c>
      <c r="KG72" s="31">
        <v>7</v>
      </c>
      <c r="KH72" s="31">
        <v>5</v>
      </c>
      <c r="KI72" s="31">
        <v>7</v>
      </c>
      <c r="KJ72" s="31">
        <v>7</v>
      </c>
      <c r="KK72" s="31">
        <v>7</v>
      </c>
      <c r="KL72" s="31">
        <v>2</v>
      </c>
      <c r="KM72" s="31">
        <v>3</v>
      </c>
      <c r="KN72" s="31">
        <v>7</v>
      </c>
      <c r="KO72" s="31">
        <v>7</v>
      </c>
      <c r="KP72" s="31">
        <v>7</v>
      </c>
      <c r="KQ72" s="31">
        <v>3</v>
      </c>
      <c r="KR72" s="31">
        <v>20666</v>
      </c>
    </row>
    <row r="73" spans="1:304" ht="15" thickBot="1" x14ac:dyDescent="0.35">
      <c r="A73" s="30" t="s">
        <v>447</v>
      </c>
      <c r="B73" s="31" t="s">
        <v>421</v>
      </c>
      <c r="C73" s="31" t="s">
        <v>421</v>
      </c>
      <c r="D73" s="31" t="s">
        <v>421</v>
      </c>
      <c r="E73" s="31" t="s">
        <v>421</v>
      </c>
      <c r="F73" s="31" t="s">
        <v>421</v>
      </c>
      <c r="G73" s="31" t="s">
        <v>421</v>
      </c>
      <c r="H73" s="31" t="s">
        <v>421</v>
      </c>
      <c r="I73" s="31" t="s">
        <v>421</v>
      </c>
      <c r="J73" s="31" t="s">
        <v>421</v>
      </c>
      <c r="K73" s="31" t="s">
        <v>421</v>
      </c>
      <c r="L73" s="31" t="s">
        <v>421</v>
      </c>
      <c r="M73" s="31" t="s">
        <v>421</v>
      </c>
      <c r="N73" s="31" t="s">
        <v>421</v>
      </c>
      <c r="O73" s="31" t="s">
        <v>421</v>
      </c>
      <c r="P73" s="31" t="s">
        <v>421</v>
      </c>
      <c r="Q73" s="31" t="s">
        <v>421</v>
      </c>
      <c r="R73" s="31" t="s">
        <v>421</v>
      </c>
      <c r="S73" s="31" t="s">
        <v>421</v>
      </c>
      <c r="T73" s="31" t="s">
        <v>421</v>
      </c>
      <c r="U73" s="31" t="s">
        <v>421</v>
      </c>
      <c r="V73" s="31" t="s">
        <v>421</v>
      </c>
      <c r="W73" s="31" t="s">
        <v>421</v>
      </c>
      <c r="X73" s="31" t="s">
        <v>421</v>
      </c>
      <c r="Y73" s="31" t="s">
        <v>421</v>
      </c>
      <c r="Z73" s="31" t="s">
        <v>421</v>
      </c>
      <c r="AA73" s="31" t="s">
        <v>421</v>
      </c>
      <c r="AB73" s="31" t="s">
        <v>421</v>
      </c>
      <c r="AC73" s="31" t="s">
        <v>421</v>
      </c>
      <c r="AD73" s="31" t="s">
        <v>421</v>
      </c>
      <c r="AE73" s="31" t="s">
        <v>421</v>
      </c>
      <c r="AF73" s="31" t="s">
        <v>421</v>
      </c>
      <c r="AG73" s="31" t="s">
        <v>421</v>
      </c>
      <c r="AH73" s="31" t="s">
        <v>421</v>
      </c>
      <c r="AI73" s="31" t="s">
        <v>421</v>
      </c>
      <c r="AJ73" s="31" t="s">
        <v>421</v>
      </c>
      <c r="AK73" s="31" t="s">
        <v>421</v>
      </c>
      <c r="AL73" s="31" t="s">
        <v>421</v>
      </c>
      <c r="AM73" s="31" t="s">
        <v>421</v>
      </c>
      <c r="AN73" s="31" t="s">
        <v>421</v>
      </c>
      <c r="AO73" s="31" t="s">
        <v>421</v>
      </c>
      <c r="AP73" s="31" t="s">
        <v>421</v>
      </c>
      <c r="AQ73" s="31" t="s">
        <v>421</v>
      </c>
      <c r="AR73" s="31" t="s">
        <v>421</v>
      </c>
      <c r="AS73" s="31" t="s">
        <v>421</v>
      </c>
      <c r="AT73" s="31" t="s">
        <v>421</v>
      </c>
      <c r="AU73" s="31" t="s">
        <v>421</v>
      </c>
      <c r="AV73" s="31" t="s">
        <v>421</v>
      </c>
      <c r="AW73" s="31" t="s">
        <v>421</v>
      </c>
      <c r="AX73" s="31" t="s">
        <v>421</v>
      </c>
      <c r="AY73" s="31" t="s">
        <v>421</v>
      </c>
      <c r="AZ73" s="31" t="s">
        <v>421</v>
      </c>
      <c r="BA73" s="31" t="s">
        <v>421</v>
      </c>
      <c r="BB73" s="31" t="s">
        <v>421</v>
      </c>
      <c r="BC73" s="31" t="s">
        <v>421</v>
      </c>
      <c r="BD73" s="31" t="s">
        <v>421</v>
      </c>
      <c r="BE73" s="31" t="s">
        <v>421</v>
      </c>
      <c r="BF73" s="31" t="s">
        <v>421</v>
      </c>
      <c r="BG73" s="31" t="s">
        <v>421</v>
      </c>
      <c r="BH73" s="31" t="s">
        <v>421</v>
      </c>
      <c r="BI73" s="31" t="s">
        <v>421</v>
      </c>
      <c r="BJ73" s="31" t="s">
        <v>421</v>
      </c>
      <c r="BK73" s="31" t="s">
        <v>421</v>
      </c>
      <c r="BL73" s="31" t="s">
        <v>421</v>
      </c>
      <c r="BM73" s="31" t="s">
        <v>421</v>
      </c>
      <c r="BN73" s="31" t="s">
        <v>421</v>
      </c>
      <c r="BO73" s="31" t="s">
        <v>421</v>
      </c>
      <c r="BP73" s="31" t="s">
        <v>421</v>
      </c>
      <c r="BQ73" s="31" t="s">
        <v>421</v>
      </c>
      <c r="BR73" s="31" t="s">
        <v>421</v>
      </c>
      <c r="BS73" s="31" t="s">
        <v>421</v>
      </c>
      <c r="BT73" s="31" t="s">
        <v>421</v>
      </c>
      <c r="BU73" s="31" t="s">
        <v>421</v>
      </c>
      <c r="BV73" s="31" t="s">
        <v>421</v>
      </c>
      <c r="BW73" s="31" t="s">
        <v>421</v>
      </c>
      <c r="BX73" s="31" t="s">
        <v>421</v>
      </c>
      <c r="BY73" s="31" t="s">
        <v>421</v>
      </c>
      <c r="BZ73" s="31" t="s">
        <v>421</v>
      </c>
      <c r="CA73" s="31" t="s">
        <v>421</v>
      </c>
      <c r="CB73" s="31" t="s">
        <v>421</v>
      </c>
      <c r="CC73" s="31" t="s">
        <v>421</v>
      </c>
      <c r="CD73" s="31" t="s">
        <v>421</v>
      </c>
      <c r="CE73" s="31" t="s">
        <v>421</v>
      </c>
      <c r="CF73" s="31" t="s">
        <v>421</v>
      </c>
      <c r="CG73" s="31" t="s">
        <v>421</v>
      </c>
      <c r="CH73" s="31" t="s">
        <v>421</v>
      </c>
      <c r="CI73" s="31" t="s">
        <v>421</v>
      </c>
      <c r="CJ73" s="31" t="s">
        <v>421</v>
      </c>
      <c r="CK73" s="31" t="s">
        <v>421</v>
      </c>
      <c r="CL73" s="31" t="s">
        <v>421</v>
      </c>
      <c r="CM73" s="31" t="s">
        <v>421</v>
      </c>
      <c r="CN73" s="31" t="s">
        <v>421</v>
      </c>
      <c r="CO73" s="31" t="s">
        <v>421</v>
      </c>
      <c r="CP73" s="31" t="s">
        <v>421</v>
      </c>
      <c r="CQ73" s="31" t="s">
        <v>421</v>
      </c>
      <c r="CX73" s="30" t="s">
        <v>403</v>
      </c>
      <c r="CY73" s="31">
        <v>3</v>
      </c>
      <c r="CZ73" s="31">
        <v>2</v>
      </c>
      <c r="DA73" s="31">
        <v>2</v>
      </c>
      <c r="DB73" s="31">
        <v>5</v>
      </c>
      <c r="DC73" s="31">
        <v>7</v>
      </c>
      <c r="DD73" s="31">
        <v>7</v>
      </c>
      <c r="DE73" s="31">
        <v>7</v>
      </c>
      <c r="DF73" s="31">
        <v>2</v>
      </c>
      <c r="DG73" s="31">
        <v>2</v>
      </c>
      <c r="DH73" s="31">
        <v>7</v>
      </c>
      <c r="DI73" s="31">
        <v>3</v>
      </c>
      <c r="DJ73" s="31">
        <v>7</v>
      </c>
      <c r="DK73" s="31">
        <v>7</v>
      </c>
      <c r="DL73" s="31">
        <v>4</v>
      </c>
      <c r="DM73" s="31">
        <v>7</v>
      </c>
      <c r="DN73" s="31">
        <v>7</v>
      </c>
      <c r="DO73" s="31">
        <v>3</v>
      </c>
      <c r="DP73" s="31">
        <v>7</v>
      </c>
      <c r="DQ73" s="31">
        <v>3</v>
      </c>
      <c r="DR73" s="31">
        <v>2</v>
      </c>
      <c r="DS73" s="31">
        <v>2</v>
      </c>
      <c r="DT73" s="31">
        <v>2</v>
      </c>
      <c r="DU73" s="31">
        <v>2</v>
      </c>
      <c r="DV73" s="31">
        <v>2</v>
      </c>
      <c r="DW73" s="31">
        <v>2</v>
      </c>
      <c r="DX73" s="31">
        <v>7</v>
      </c>
      <c r="DY73" s="31">
        <v>7</v>
      </c>
      <c r="DZ73" s="31">
        <v>7</v>
      </c>
      <c r="EA73" s="31">
        <v>7</v>
      </c>
      <c r="EB73" s="31">
        <v>7</v>
      </c>
      <c r="EC73" s="31">
        <v>7</v>
      </c>
      <c r="ED73" s="31">
        <v>7</v>
      </c>
      <c r="EE73" s="31">
        <v>7</v>
      </c>
      <c r="EF73" s="31">
        <v>7</v>
      </c>
      <c r="EG73" s="31">
        <v>7</v>
      </c>
      <c r="EH73" s="31">
        <v>7</v>
      </c>
      <c r="EI73" s="31">
        <v>5</v>
      </c>
      <c r="EJ73" s="31">
        <v>5</v>
      </c>
      <c r="EK73" s="31">
        <v>7</v>
      </c>
      <c r="EL73" s="31">
        <v>7</v>
      </c>
      <c r="EM73" s="31">
        <v>5</v>
      </c>
      <c r="EN73" s="31">
        <v>7</v>
      </c>
      <c r="EO73" s="31">
        <v>7</v>
      </c>
      <c r="EP73" s="31">
        <v>7</v>
      </c>
      <c r="EQ73" s="31">
        <v>2</v>
      </c>
      <c r="ER73" s="31">
        <v>7</v>
      </c>
      <c r="ES73" s="31">
        <v>7</v>
      </c>
      <c r="ET73" s="31">
        <v>5</v>
      </c>
      <c r="EU73" s="31">
        <v>3</v>
      </c>
      <c r="EV73" s="31">
        <v>7</v>
      </c>
      <c r="EW73" s="31">
        <v>7</v>
      </c>
      <c r="EX73" s="31">
        <v>5</v>
      </c>
      <c r="EY73" s="31">
        <v>7</v>
      </c>
      <c r="EZ73" s="31">
        <v>3</v>
      </c>
      <c r="FA73" s="31">
        <v>7</v>
      </c>
      <c r="FB73" s="31">
        <v>2</v>
      </c>
      <c r="FC73" s="31">
        <v>2</v>
      </c>
      <c r="FD73" s="31">
        <v>7</v>
      </c>
      <c r="FE73" s="31">
        <v>7</v>
      </c>
      <c r="FF73" s="31">
        <v>2</v>
      </c>
      <c r="FG73" s="31">
        <v>2</v>
      </c>
      <c r="FH73" s="31">
        <v>7</v>
      </c>
      <c r="FI73" s="31">
        <v>3</v>
      </c>
      <c r="FJ73" s="31">
        <v>3</v>
      </c>
      <c r="FK73" s="31">
        <v>7</v>
      </c>
      <c r="FL73" s="31">
        <v>3</v>
      </c>
      <c r="FM73" s="31">
        <v>7</v>
      </c>
      <c r="FN73" s="31">
        <v>7</v>
      </c>
      <c r="FO73" s="31">
        <v>7</v>
      </c>
      <c r="FP73" s="31">
        <v>3</v>
      </c>
      <c r="FQ73" s="31">
        <v>5</v>
      </c>
      <c r="FR73" s="31">
        <v>7</v>
      </c>
      <c r="FS73" s="31">
        <v>3</v>
      </c>
      <c r="FT73" s="31">
        <v>7</v>
      </c>
      <c r="FU73" s="31">
        <v>3</v>
      </c>
      <c r="FV73" s="31">
        <v>7</v>
      </c>
      <c r="FW73" s="31">
        <v>7</v>
      </c>
      <c r="FX73" s="31">
        <v>7</v>
      </c>
      <c r="FY73" s="31">
        <v>7</v>
      </c>
      <c r="FZ73" s="31">
        <v>2</v>
      </c>
      <c r="GA73" s="31">
        <v>2</v>
      </c>
      <c r="GB73" s="31">
        <v>7</v>
      </c>
      <c r="GC73" s="31">
        <v>2</v>
      </c>
      <c r="GD73" s="31">
        <v>7</v>
      </c>
      <c r="GE73" s="31">
        <v>7</v>
      </c>
      <c r="GF73" s="31">
        <v>3</v>
      </c>
      <c r="GG73" s="31">
        <v>7</v>
      </c>
      <c r="GH73" s="31">
        <v>3</v>
      </c>
      <c r="GI73" s="31">
        <v>7</v>
      </c>
      <c r="GJ73" s="31">
        <v>3</v>
      </c>
      <c r="GK73" s="31">
        <v>3</v>
      </c>
      <c r="GL73" s="31">
        <v>7</v>
      </c>
      <c r="GM73" s="31">
        <v>7</v>
      </c>
      <c r="GN73" s="31">
        <v>3</v>
      </c>
      <c r="GO73" s="31">
        <v>18966</v>
      </c>
      <c r="HA73" s="30" t="s">
        <v>403</v>
      </c>
      <c r="HB73" s="31">
        <v>3</v>
      </c>
      <c r="HC73" s="31">
        <v>2</v>
      </c>
      <c r="HD73" s="31">
        <v>2</v>
      </c>
      <c r="HE73" s="31">
        <v>5</v>
      </c>
      <c r="HF73" s="31">
        <v>7</v>
      </c>
      <c r="HG73" s="31">
        <v>7</v>
      </c>
      <c r="HH73" s="31">
        <v>7</v>
      </c>
      <c r="HI73" s="31">
        <v>2</v>
      </c>
      <c r="HJ73" s="31">
        <v>2</v>
      </c>
      <c r="HK73" s="31">
        <v>7</v>
      </c>
      <c r="HL73" s="31">
        <v>3</v>
      </c>
      <c r="HM73" s="31">
        <v>7</v>
      </c>
      <c r="HN73" s="31">
        <v>7</v>
      </c>
      <c r="HO73" s="31">
        <v>4</v>
      </c>
      <c r="HP73" s="31">
        <v>7</v>
      </c>
      <c r="HQ73" s="31">
        <v>7</v>
      </c>
      <c r="HR73" s="31">
        <v>3</v>
      </c>
      <c r="HS73" s="31">
        <v>7</v>
      </c>
      <c r="HT73" s="31">
        <v>3</v>
      </c>
      <c r="HU73" s="31">
        <v>2</v>
      </c>
      <c r="HV73" s="31">
        <v>2</v>
      </c>
      <c r="HW73" s="31">
        <v>2</v>
      </c>
      <c r="HX73" s="31">
        <v>2</v>
      </c>
      <c r="HY73" s="31">
        <v>2</v>
      </c>
      <c r="HZ73" s="31">
        <v>2</v>
      </c>
      <c r="IA73" s="31">
        <v>7</v>
      </c>
      <c r="IB73" s="31">
        <v>7</v>
      </c>
      <c r="IC73" s="31">
        <v>7</v>
      </c>
      <c r="ID73" s="31">
        <v>7</v>
      </c>
      <c r="IE73" s="31">
        <v>7</v>
      </c>
      <c r="IF73" s="31">
        <v>7</v>
      </c>
      <c r="IG73" s="31">
        <v>7</v>
      </c>
      <c r="IH73" s="31">
        <v>7</v>
      </c>
      <c r="II73" s="31">
        <v>7</v>
      </c>
      <c r="IJ73" s="31">
        <v>7</v>
      </c>
      <c r="IK73" s="31">
        <v>7</v>
      </c>
      <c r="IL73" s="31">
        <v>5</v>
      </c>
      <c r="IM73" s="31">
        <v>5</v>
      </c>
      <c r="IN73" s="31">
        <v>7</v>
      </c>
      <c r="IO73" s="31">
        <v>7</v>
      </c>
      <c r="IP73" s="31">
        <v>5</v>
      </c>
      <c r="IQ73" s="31">
        <v>7</v>
      </c>
      <c r="IR73" s="31">
        <v>7</v>
      </c>
      <c r="IS73" s="31">
        <v>7</v>
      </c>
      <c r="IT73" s="31">
        <v>2</v>
      </c>
      <c r="IU73" s="31">
        <v>7</v>
      </c>
      <c r="IV73" s="31">
        <v>7</v>
      </c>
      <c r="IW73" s="31">
        <v>5</v>
      </c>
      <c r="IX73" s="31">
        <v>3</v>
      </c>
      <c r="IY73" s="31">
        <v>7</v>
      </c>
      <c r="IZ73" s="31">
        <v>7</v>
      </c>
      <c r="JA73" s="31">
        <v>5</v>
      </c>
      <c r="JB73" s="31">
        <v>7</v>
      </c>
      <c r="JC73" s="31">
        <v>3</v>
      </c>
      <c r="JD73" s="31">
        <v>7</v>
      </c>
      <c r="JE73" s="31">
        <v>2</v>
      </c>
      <c r="JF73" s="31">
        <v>2</v>
      </c>
      <c r="JG73" s="31">
        <v>7</v>
      </c>
      <c r="JH73" s="31">
        <v>7</v>
      </c>
      <c r="JI73" s="31">
        <v>2</v>
      </c>
      <c r="JJ73" s="31">
        <v>2</v>
      </c>
      <c r="JK73" s="31">
        <v>7</v>
      </c>
      <c r="JL73" s="31">
        <v>3</v>
      </c>
      <c r="JM73" s="31">
        <v>3</v>
      </c>
      <c r="JN73" s="31">
        <v>7</v>
      </c>
      <c r="JO73" s="31">
        <v>3</v>
      </c>
      <c r="JP73" s="31">
        <v>7</v>
      </c>
      <c r="JQ73" s="31">
        <v>7</v>
      </c>
      <c r="JR73" s="31">
        <v>7</v>
      </c>
      <c r="JS73" s="31">
        <v>3</v>
      </c>
      <c r="JT73" s="31">
        <v>5</v>
      </c>
      <c r="JU73" s="31">
        <v>7</v>
      </c>
      <c r="JV73" s="31">
        <v>3</v>
      </c>
      <c r="JW73" s="31">
        <v>7</v>
      </c>
      <c r="JX73" s="31">
        <v>3</v>
      </c>
      <c r="JY73" s="31">
        <v>7</v>
      </c>
      <c r="JZ73" s="31">
        <v>7</v>
      </c>
      <c r="KA73" s="31">
        <v>7</v>
      </c>
      <c r="KB73" s="31">
        <v>7</v>
      </c>
      <c r="KC73" s="31">
        <v>2</v>
      </c>
      <c r="KD73" s="31">
        <v>2</v>
      </c>
      <c r="KE73" s="31">
        <v>7</v>
      </c>
      <c r="KF73" s="31">
        <v>2</v>
      </c>
      <c r="KG73" s="31">
        <v>7</v>
      </c>
      <c r="KH73" s="31">
        <v>7</v>
      </c>
      <c r="KI73" s="31">
        <v>3</v>
      </c>
      <c r="KJ73" s="31">
        <v>7</v>
      </c>
      <c r="KK73" s="31">
        <v>3</v>
      </c>
      <c r="KL73" s="31">
        <v>7</v>
      </c>
      <c r="KM73" s="31">
        <v>3</v>
      </c>
      <c r="KN73" s="31">
        <v>3</v>
      </c>
      <c r="KO73" s="31">
        <v>7</v>
      </c>
      <c r="KP73" s="31">
        <v>7</v>
      </c>
      <c r="KQ73" s="31">
        <v>3</v>
      </c>
      <c r="KR73" s="31">
        <v>18966</v>
      </c>
    </row>
    <row r="74" spans="1:304" ht="15" thickBot="1" x14ac:dyDescent="0.35">
      <c r="A74" s="30" t="s">
        <v>448</v>
      </c>
      <c r="B74" s="31" t="s">
        <v>421</v>
      </c>
      <c r="C74" s="31" t="s">
        <v>421</v>
      </c>
      <c r="D74" s="31" t="s">
        <v>421</v>
      </c>
      <c r="E74" s="31" t="s">
        <v>421</v>
      </c>
      <c r="F74" s="31" t="s">
        <v>421</v>
      </c>
      <c r="G74" s="31" t="s">
        <v>421</v>
      </c>
      <c r="H74" s="31" t="s">
        <v>421</v>
      </c>
      <c r="I74" s="31" t="s">
        <v>421</v>
      </c>
      <c r="J74" s="31" t="s">
        <v>421</v>
      </c>
      <c r="K74" s="31" t="s">
        <v>421</v>
      </c>
      <c r="L74" s="31" t="s">
        <v>421</v>
      </c>
      <c r="M74" s="31" t="s">
        <v>421</v>
      </c>
      <c r="N74" s="31" t="s">
        <v>421</v>
      </c>
      <c r="O74" s="31" t="s">
        <v>421</v>
      </c>
      <c r="P74" s="31" t="s">
        <v>421</v>
      </c>
      <c r="Q74" s="31" t="s">
        <v>421</v>
      </c>
      <c r="R74" s="31" t="s">
        <v>421</v>
      </c>
      <c r="S74" s="31" t="s">
        <v>421</v>
      </c>
      <c r="T74" s="31" t="s">
        <v>421</v>
      </c>
      <c r="U74" s="31" t="s">
        <v>421</v>
      </c>
      <c r="V74" s="31" t="s">
        <v>421</v>
      </c>
      <c r="W74" s="31" t="s">
        <v>421</v>
      </c>
      <c r="X74" s="31" t="s">
        <v>421</v>
      </c>
      <c r="Y74" s="31" t="s">
        <v>421</v>
      </c>
      <c r="Z74" s="31" t="s">
        <v>421</v>
      </c>
      <c r="AA74" s="31" t="s">
        <v>421</v>
      </c>
      <c r="AB74" s="31" t="s">
        <v>421</v>
      </c>
      <c r="AC74" s="31" t="s">
        <v>421</v>
      </c>
      <c r="AD74" s="31" t="s">
        <v>421</v>
      </c>
      <c r="AE74" s="31" t="s">
        <v>421</v>
      </c>
      <c r="AF74" s="31" t="s">
        <v>421</v>
      </c>
      <c r="AG74" s="31" t="s">
        <v>421</v>
      </c>
      <c r="AH74" s="31" t="s">
        <v>421</v>
      </c>
      <c r="AI74" s="31" t="s">
        <v>421</v>
      </c>
      <c r="AJ74" s="31" t="s">
        <v>421</v>
      </c>
      <c r="AK74" s="31" t="s">
        <v>421</v>
      </c>
      <c r="AL74" s="31" t="s">
        <v>421</v>
      </c>
      <c r="AM74" s="31" t="s">
        <v>421</v>
      </c>
      <c r="AN74" s="31" t="s">
        <v>421</v>
      </c>
      <c r="AO74" s="31" t="s">
        <v>421</v>
      </c>
      <c r="AP74" s="31" t="s">
        <v>421</v>
      </c>
      <c r="AQ74" s="31" t="s">
        <v>421</v>
      </c>
      <c r="AR74" s="31" t="s">
        <v>421</v>
      </c>
      <c r="AS74" s="31" t="s">
        <v>421</v>
      </c>
      <c r="AT74" s="31" t="s">
        <v>421</v>
      </c>
      <c r="AU74" s="31" t="s">
        <v>421</v>
      </c>
      <c r="AV74" s="31" t="s">
        <v>421</v>
      </c>
      <c r="AW74" s="31" t="s">
        <v>421</v>
      </c>
      <c r="AX74" s="31" t="s">
        <v>421</v>
      </c>
      <c r="AY74" s="31" t="s">
        <v>421</v>
      </c>
      <c r="AZ74" s="31" t="s">
        <v>421</v>
      </c>
      <c r="BA74" s="31" t="s">
        <v>421</v>
      </c>
      <c r="BB74" s="31" t="s">
        <v>421</v>
      </c>
      <c r="BC74" s="31" t="s">
        <v>421</v>
      </c>
      <c r="BD74" s="31" t="s">
        <v>421</v>
      </c>
      <c r="BE74" s="31" t="s">
        <v>421</v>
      </c>
      <c r="BF74" s="31" t="s">
        <v>421</v>
      </c>
      <c r="BG74" s="31" t="s">
        <v>421</v>
      </c>
      <c r="BH74" s="31" t="s">
        <v>421</v>
      </c>
      <c r="BI74" s="31" t="s">
        <v>421</v>
      </c>
      <c r="BJ74" s="31" t="s">
        <v>421</v>
      </c>
      <c r="BK74" s="31" t="s">
        <v>421</v>
      </c>
      <c r="BL74" s="31" t="s">
        <v>421</v>
      </c>
      <c r="BM74" s="31" t="s">
        <v>421</v>
      </c>
      <c r="BN74" s="31" t="s">
        <v>421</v>
      </c>
      <c r="BO74" s="31" t="s">
        <v>421</v>
      </c>
      <c r="BP74" s="31" t="s">
        <v>421</v>
      </c>
      <c r="BQ74" s="31" t="s">
        <v>421</v>
      </c>
      <c r="BR74" s="31" t="s">
        <v>421</v>
      </c>
      <c r="BS74" s="31" t="s">
        <v>421</v>
      </c>
      <c r="BT74" s="31" t="s">
        <v>421</v>
      </c>
      <c r="BU74" s="31" t="s">
        <v>421</v>
      </c>
      <c r="BV74" s="31" t="s">
        <v>421</v>
      </c>
      <c r="BW74" s="31" t="s">
        <v>421</v>
      </c>
      <c r="BX74" s="31" t="s">
        <v>421</v>
      </c>
      <c r="BY74" s="31" t="s">
        <v>421</v>
      </c>
      <c r="BZ74" s="31" t="s">
        <v>421</v>
      </c>
      <c r="CA74" s="31" t="s">
        <v>421</v>
      </c>
      <c r="CB74" s="31" t="s">
        <v>421</v>
      </c>
      <c r="CC74" s="31" t="s">
        <v>421</v>
      </c>
      <c r="CD74" s="31" t="s">
        <v>421</v>
      </c>
      <c r="CE74" s="31" t="s">
        <v>421</v>
      </c>
      <c r="CF74" s="31" t="s">
        <v>421</v>
      </c>
      <c r="CG74" s="31" t="s">
        <v>421</v>
      </c>
      <c r="CH74" s="31" t="s">
        <v>421</v>
      </c>
      <c r="CI74" s="31" t="s">
        <v>421</v>
      </c>
      <c r="CJ74" s="31" t="s">
        <v>421</v>
      </c>
      <c r="CK74" s="31" t="s">
        <v>421</v>
      </c>
      <c r="CL74" s="31" t="s">
        <v>421</v>
      </c>
      <c r="CM74" s="31" t="s">
        <v>421</v>
      </c>
      <c r="CN74" s="31" t="s">
        <v>421</v>
      </c>
      <c r="CO74" s="31" t="s">
        <v>421</v>
      </c>
      <c r="CP74" s="31" t="s">
        <v>421</v>
      </c>
      <c r="CQ74" s="31" t="s">
        <v>421</v>
      </c>
      <c r="CX74" s="30" t="s">
        <v>404</v>
      </c>
      <c r="CY74" s="31">
        <v>5</v>
      </c>
      <c r="CZ74" s="31">
        <v>2</v>
      </c>
      <c r="DA74" s="31">
        <v>2</v>
      </c>
      <c r="DB74" s="31">
        <v>5</v>
      </c>
      <c r="DC74" s="31">
        <v>7</v>
      </c>
      <c r="DD74" s="31">
        <v>3</v>
      </c>
      <c r="DE74" s="31">
        <v>7</v>
      </c>
      <c r="DF74" s="31">
        <v>2</v>
      </c>
      <c r="DG74" s="31">
        <v>2</v>
      </c>
      <c r="DH74" s="31">
        <v>7</v>
      </c>
      <c r="DI74" s="31">
        <v>5</v>
      </c>
      <c r="DJ74" s="31">
        <v>3</v>
      </c>
      <c r="DK74" s="31">
        <v>7</v>
      </c>
      <c r="DL74" s="31">
        <v>6</v>
      </c>
      <c r="DM74" s="31">
        <v>7</v>
      </c>
      <c r="DN74" s="31">
        <v>7</v>
      </c>
      <c r="DO74" s="31">
        <v>6</v>
      </c>
      <c r="DP74" s="31">
        <v>7</v>
      </c>
      <c r="DQ74" s="31">
        <v>3</v>
      </c>
      <c r="DR74" s="31">
        <v>2</v>
      </c>
      <c r="DS74" s="31">
        <v>2</v>
      </c>
      <c r="DT74" s="31">
        <v>2</v>
      </c>
      <c r="DU74" s="31">
        <v>2</v>
      </c>
      <c r="DV74" s="31">
        <v>2</v>
      </c>
      <c r="DW74" s="31">
        <v>2</v>
      </c>
      <c r="DX74" s="31">
        <v>7</v>
      </c>
      <c r="DY74" s="31">
        <v>7</v>
      </c>
      <c r="DZ74" s="31">
        <v>5</v>
      </c>
      <c r="EA74" s="31">
        <v>7</v>
      </c>
      <c r="EB74" s="31">
        <v>7</v>
      </c>
      <c r="EC74" s="31">
        <v>5</v>
      </c>
      <c r="ED74" s="31">
        <v>7</v>
      </c>
      <c r="EE74" s="31">
        <v>7</v>
      </c>
      <c r="EF74" s="31">
        <v>7</v>
      </c>
      <c r="EG74" s="31">
        <v>2</v>
      </c>
      <c r="EH74" s="31">
        <v>6</v>
      </c>
      <c r="EI74" s="31">
        <v>7</v>
      </c>
      <c r="EJ74" s="31">
        <v>7</v>
      </c>
      <c r="EK74" s="31">
        <v>6</v>
      </c>
      <c r="EL74" s="31">
        <v>7</v>
      </c>
      <c r="EM74" s="31">
        <v>7</v>
      </c>
      <c r="EN74" s="31">
        <v>7</v>
      </c>
      <c r="EO74" s="31">
        <v>7</v>
      </c>
      <c r="EP74" s="31">
        <v>4</v>
      </c>
      <c r="EQ74" s="31">
        <v>7</v>
      </c>
      <c r="ER74" s="31">
        <v>6</v>
      </c>
      <c r="ES74" s="31">
        <v>7</v>
      </c>
      <c r="ET74" s="31">
        <v>5</v>
      </c>
      <c r="EU74" s="31">
        <v>3</v>
      </c>
      <c r="EV74" s="31">
        <v>7</v>
      </c>
      <c r="EW74" s="31">
        <v>5</v>
      </c>
      <c r="EX74" s="31">
        <v>7</v>
      </c>
      <c r="EY74" s="31">
        <v>7</v>
      </c>
      <c r="EZ74" s="31">
        <v>3</v>
      </c>
      <c r="FA74" s="31">
        <v>7</v>
      </c>
      <c r="FB74" s="31">
        <v>2</v>
      </c>
      <c r="FC74" s="31">
        <v>2</v>
      </c>
      <c r="FD74" s="31">
        <v>7</v>
      </c>
      <c r="FE74" s="31">
        <v>7</v>
      </c>
      <c r="FF74" s="31">
        <v>2</v>
      </c>
      <c r="FG74" s="31">
        <v>2</v>
      </c>
      <c r="FH74" s="31">
        <v>7</v>
      </c>
      <c r="FI74" s="31">
        <v>6</v>
      </c>
      <c r="FJ74" s="31">
        <v>2</v>
      </c>
      <c r="FK74" s="31">
        <v>6</v>
      </c>
      <c r="FL74" s="31">
        <v>6</v>
      </c>
      <c r="FM74" s="31">
        <v>7</v>
      </c>
      <c r="FN74" s="31">
        <v>7</v>
      </c>
      <c r="FO74" s="31">
        <v>7</v>
      </c>
      <c r="FP74" s="31">
        <v>3</v>
      </c>
      <c r="FQ74" s="31">
        <v>7</v>
      </c>
      <c r="FR74" s="31">
        <v>7</v>
      </c>
      <c r="FS74" s="31">
        <v>6</v>
      </c>
      <c r="FT74" s="31">
        <v>7</v>
      </c>
      <c r="FU74" s="31">
        <v>6</v>
      </c>
      <c r="FV74" s="31">
        <v>7</v>
      </c>
      <c r="FW74" s="31">
        <v>7</v>
      </c>
      <c r="FX74" s="31">
        <v>7</v>
      </c>
      <c r="FY74" s="31">
        <v>5</v>
      </c>
      <c r="FZ74" s="31">
        <v>2</v>
      </c>
      <c r="GA74" s="31">
        <v>2</v>
      </c>
      <c r="GB74" s="31">
        <v>7</v>
      </c>
      <c r="GC74" s="31">
        <v>2</v>
      </c>
      <c r="GD74" s="31">
        <v>7</v>
      </c>
      <c r="GE74" s="31">
        <v>5</v>
      </c>
      <c r="GF74" s="31">
        <v>6</v>
      </c>
      <c r="GG74" s="31">
        <v>7</v>
      </c>
      <c r="GH74" s="31">
        <v>6</v>
      </c>
      <c r="GI74" s="31">
        <v>2</v>
      </c>
      <c r="GJ74" s="31">
        <v>3</v>
      </c>
      <c r="GK74" s="31">
        <v>6</v>
      </c>
      <c r="GL74" s="31">
        <v>7</v>
      </c>
      <c r="GM74" s="31">
        <v>7</v>
      </c>
      <c r="GN74" s="31">
        <v>3</v>
      </c>
      <c r="GO74" s="31">
        <v>16800</v>
      </c>
      <c r="HA74" s="30" t="s">
        <v>404</v>
      </c>
      <c r="HB74" s="31">
        <v>5</v>
      </c>
      <c r="HC74" s="31">
        <v>2</v>
      </c>
      <c r="HD74" s="31">
        <v>2</v>
      </c>
      <c r="HE74" s="31">
        <v>5</v>
      </c>
      <c r="HF74" s="31">
        <v>7</v>
      </c>
      <c r="HG74" s="31">
        <v>3</v>
      </c>
      <c r="HH74" s="31">
        <v>7</v>
      </c>
      <c r="HI74" s="31">
        <v>2</v>
      </c>
      <c r="HJ74" s="31">
        <v>2</v>
      </c>
      <c r="HK74" s="31">
        <v>7</v>
      </c>
      <c r="HL74" s="31">
        <v>5</v>
      </c>
      <c r="HM74" s="31">
        <v>3</v>
      </c>
      <c r="HN74" s="31">
        <v>7</v>
      </c>
      <c r="HO74" s="31">
        <v>6</v>
      </c>
      <c r="HP74" s="31">
        <v>7</v>
      </c>
      <c r="HQ74" s="31">
        <v>7</v>
      </c>
      <c r="HR74" s="31">
        <v>6</v>
      </c>
      <c r="HS74" s="31">
        <v>7</v>
      </c>
      <c r="HT74" s="31">
        <v>3</v>
      </c>
      <c r="HU74" s="31">
        <v>2</v>
      </c>
      <c r="HV74" s="31">
        <v>2</v>
      </c>
      <c r="HW74" s="31">
        <v>2</v>
      </c>
      <c r="HX74" s="31">
        <v>2</v>
      </c>
      <c r="HY74" s="31">
        <v>2</v>
      </c>
      <c r="HZ74" s="31">
        <v>2</v>
      </c>
      <c r="IA74" s="31">
        <v>7</v>
      </c>
      <c r="IB74" s="31">
        <v>7</v>
      </c>
      <c r="IC74" s="31">
        <v>5</v>
      </c>
      <c r="ID74" s="31">
        <v>7</v>
      </c>
      <c r="IE74" s="31">
        <v>7</v>
      </c>
      <c r="IF74" s="31">
        <v>5</v>
      </c>
      <c r="IG74" s="31">
        <v>7</v>
      </c>
      <c r="IH74" s="31">
        <v>7</v>
      </c>
      <c r="II74" s="31">
        <v>7</v>
      </c>
      <c r="IJ74" s="31">
        <v>2</v>
      </c>
      <c r="IK74" s="31">
        <v>6</v>
      </c>
      <c r="IL74" s="31">
        <v>7</v>
      </c>
      <c r="IM74" s="31">
        <v>7</v>
      </c>
      <c r="IN74" s="31">
        <v>6</v>
      </c>
      <c r="IO74" s="31">
        <v>7</v>
      </c>
      <c r="IP74" s="31">
        <v>7</v>
      </c>
      <c r="IQ74" s="31">
        <v>7</v>
      </c>
      <c r="IR74" s="31">
        <v>7</v>
      </c>
      <c r="IS74" s="31">
        <v>4</v>
      </c>
      <c r="IT74" s="31">
        <v>7</v>
      </c>
      <c r="IU74" s="31">
        <v>6</v>
      </c>
      <c r="IV74" s="31">
        <v>7</v>
      </c>
      <c r="IW74" s="31">
        <v>5</v>
      </c>
      <c r="IX74" s="31">
        <v>3</v>
      </c>
      <c r="IY74" s="31">
        <v>7</v>
      </c>
      <c r="IZ74" s="31">
        <v>5</v>
      </c>
      <c r="JA74" s="31">
        <v>7</v>
      </c>
      <c r="JB74" s="31">
        <v>7</v>
      </c>
      <c r="JC74" s="31">
        <v>3</v>
      </c>
      <c r="JD74" s="31">
        <v>7</v>
      </c>
      <c r="JE74" s="31">
        <v>2</v>
      </c>
      <c r="JF74" s="31">
        <v>2</v>
      </c>
      <c r="JG74" s="31">
        <v>7</v>
      </c>
      <c r="JH74" s="31">
        <v>7</v>
      </c>
      <c r="JI74" s="31">
        <v>2</v>
      </c>
      <c r="JJ74" s="31">
        <v>2</v>
      </c>
      <c r="JK74" s="31">
        <v>7</v>
      </c>
      <c r="JL74" s="31">
        <v>6</v>
      </c>
      <c r="JM74" s="31">
        <v>2</v>
      </c>
      <c r="JN74" s="31">
        <v>6</v>
      </c>
      <c r="JO74" s="31">
        <v>6</v>
      </c>
      <c r="JP74" s="31">
        <v>7</v>
      </c>
      <c r="JQ74" s="31">
        <v>7</v>
      </c>
      <c r="JR74" s="31">
        <v>7</v>
      </c>
      <c r="JS74" s="31">
        <v>3</v>
      </c>
      <c r="JT74" s="31">
        <v>7</v>
      </c>
      <c r="JU74" s="31">
        <v>7</v>
      </c>
      <c r="JV74" s="31">
        <v>6</v>
      </c>
      <c r="JW74" s="31">
        <v>7</v>
      </c>
      <c r="JX74" s="31">
        <v>6</v>
      </c>
      <c r="JY74" s="31">
        <v>7</v>
      </c>
      <c r="JZ74" s="31">
        <v>7</v>
      </c>
      <c r="KA74" s="31">
        <v>7</v>
      </c>
      <c r="KB74" s="31">
        <v>5</v>
      </c>
      <c r="KC74" s="31">
        <v>2</v>
      </c>
      <c r="KD74" s="31">
        <v>2</v>
      </c>
      <c r="KE74" s="31">
        <v>7</v>
      </c>
      <c r="KF74" s="31">
        <v>2</v>
      </c>
      <c r="KG74" s="31">
        <v>7</v>
      </c>
      <c r="KH74" s="31">
        <v>5</v>
      </c>
      <c r="KI74" s="31">
        <v>6</v>
      </c>
      <c r="KJ74" s="31">
        <v>7</v>
      </c>
      <c r="KK74" s="31">
        <v>6</v>
      </c>
      <c r="KL74" s="31">
        <v>2</v>
      </c>
      <c r="KM74" s="31">
        <v>3</v>
      </c>
      <c r="KN74" s="31">
        <v>6</v>
      </c>
      <c r="KO74" s="31">
        <v>7</v>
      </c>
      <c r="KP74" s="31">
        <v>7</v>
      </c>
      <c r="KQ74" s="31">
        <v>3</v>
      </c>
      <c r="KR74" s="31">
        <v>16800</v>
      </c>
    </row>
    <row r="75" spans="1:304" ht="15" thickBot="1" x14ac:dyDescent="0.35">
      <c r="A75" s="30" t="s">
        <v>449</v>
      </c>
      <c r="B75" s="31" t="s">
        <v>421</v>
      </c>
      <c r="C75" s="31" t="s">
        <v>421</v>
      </c>
      <c r="D75" s="31" t="s">
        <v>421</v>
      </c>
      <c r="E75" s="31" t="s">
        <v>421</v>
      </c>
      <c r="F75" s="31" t="s">
        <v>421</v>
      </c>
      <c r="G75" s="31" t="s">
        <v>421</v>
      </c>
      <c r="H75" s="31" t="s">
        <v>421</v>
      </c>
      <c r="I75" s="31" t="s">
        <v>421</v>
      </c>
      <c r="J75" s="31" t="s">
        <v>421</v>
      </c>
      <c r="K75" s="31" t="s">
        <v>421</v>
      </c>
      <c r="L75" s="31" t="s">
        <v>421</v>
      </c>
      <c r="M75" s="31" t="s">
        <v>421</v>
      </c>
      <c r="N75" s="31" t="s">
        <v>421</v>
      </c>
      <c r="O75" s="31" t="s">
        <v>421</v>
      </c>
      <c r="P75" s="31" t="s">
        <v>421</v>
      </c>
      <c r="Q75" s="31" t="s">
        <v>421</v>
      </c>
      <c r="R75" s="31" t="s">
        <v>421</v>
      </c>
      <c r="S75" s="31" t="s">
        <v>421</v>
      </c>
      <c r="T75" s="31" t="s">
        <v>421</v>
      </c>
      <c r="U75" s="31" t="s">
        <v>421</v>
      </c>
      <c r="V75" s="31" t="s">
        <v>421</v>
      </c>
      <c r="W75" s="31" t="s">
        <v>421</v>
      </c>
      <c r="X75" s="31" t="s">
        <v>421</v>
      </c>
      <c r="Y75" s="31" t="s">
        <v>421</v>
      </c>
      <c r="Z75" s="31" t="s">
        <v>421</v>
      </c>
      <c r="AA75" s="31" t="s">
        <v>421</v>
      </c>
      <c r="AB75" s="31" t="s">
        <v>421</v>
      </c>
      <c r="AC75" s="31" t="s">
        <v>421</v>
      </c>
      <c r="AD75" s="31" t="s">
        <v>421</v>
      </c>
      <c r="AE75" s="31" t="s">
        <v>421</v>
      </c>
      <c r="AF75" s="31" t="s">
        <v>421</v>
      </c>
      <c r="AG75" s="31" t="s">
        <v>421</v>
      </c>
      <c r="AH75" s="31" t="s">
        <v>421</v>
      </c>
      <c r="AI75" s="31" t="s">
        <v>421</v>
      </c>
      <c r="AJ75" s="31" t="s">
        <v>421</v>
      </c>
      <c r="AK75" s="31" t="s">
        <v>421</v>
      </c>
      <c r="AL75" s="31" t="s">
        <v>421</v>
      </c>
      <c r="AM75" s="31" t="s">
        <v>421</v>
      </c>
      <c r="AN75" s="31" t="s">
        <v>421</v>
      </c>
      <c r="AO75" s="31" t="s">
        <v>421</v>
      </c>
      <c r="AP75" s="31" t="s">
        <v>421</v>
      </c>
      <c r="AQ75" s="31" t="s">
        <v>421</v>
      </c>
      <c r="AR75" s="31" t="s">
        <v>421</v>
      </c>
      <c r="AS75" s="31" t="s">
        <v>421</v>
      </c>
      <c r="AT75" s="31" t="s">
        <v>421</v>
      </c>
      <c r="AU75" s="31" t="s">
        <v>421</v>
      </c>
      <c r="AV75" s="31" t="s">
        <v>421</v>
      </c>
      <c r="AW75" s="31" t="s">
        <v>421</v>
      </c>
      <c r="AX75" s="31" t="s">
        <v>421</v>
      </c>
      <c r="AY75" s="31" t="s">
        <v>421</v>
      </c>
      <c r="AZ75" s="31" t="s">
        <v>421</v>
      </c>
      <c r="BA75" s="31" t="s">
        <v>421</v>
      </c>
      <c r="BB75" s="31" t="s">
        <v>421</v>
      </c>
      <c r="BC75" s="31" t="s">
        <v>421</v>
      </c>
      <c r="BD75" s="31" t="s">
        <v>421</v>
      </c>
      <c r="BE75" s="31" t="s">
        <v>421</v>
      </c>
      <c r="BF75" s="31" t="s">
        <v>421</v>
      </c>
      <c r="BG75" s="31" t="s">
        <v>421</v>
      </c>
      <c r="BH75" s="31" t="s">
        <v>421</v>
      </c>
      <c r="BI75" s="31" t="s">
        <v>421</v>
      </c>
      <c r="BJ75" s="31" t="s">
        <v>421</v>
      </c>
      <c r="BK75" s="31" t="s">
        <v>421</v>
      </c>
      <c r="BL75" s="31" t="s">
        <v>421</v>
      </c>
      <c r="BM75" s="31" t="s">
        <v>421</v>
      </c>
      <c r="BN75" s="31" t="s">
        <v>421</v>
      </c>
      <c r="BO75" s="31" t="s">
        <v>421</v>
      </c>
      <c r="BP75" s="31" t="s">
        <v>421</v>
      </c>
      <c r="BQ75" s="31" t="s">
        <v>421</v>
      </c>
      <c r="BR75" s="31" t="s">
        <v>421</v>
      </c>
      <c r="BS75" s="31" t="s">
        <v>421</v>
      </c>
      <c r="BT75" s="31" t="s">
        <v>421</v>
      </c>
      <c r="BU75" s="31" t="s">
        <v>421</v>
      </c>
      <c r="BV75" s="31" t="s">
        <v>421</v>
      </c>
      <c r="BW75" s="31" t="s">
        <v>421</v>
      </c>
      <c r="BX75" s="31" t="s">
        <v>421</v>
      </c>
      <c r="BY75" s="31" t="s">
        <v>421</v>
      </c>
      <c r="BZ75" s="31" t="s">
        <v>421</v>
      </c>
      <c r="CA75" s="31" t="s">
        <v>421</v>
      </c>
      <c r="CB75" s="31" t="s">
        <v>421</v>
      </c>
      <c r="CC75" s="31" t="s">
        <v>421</v>
      </c>
      <c r="CD75" s="31" t="s">
        <v>421</v>
      </c>
      <c r="CE75" s="31" t="s">
        <v>421</v>
      </c>
      <c r="CF75" s="31" t="s">
        <v>421</v>
      </c>
      <c r="CG75" s="31" t="s">
        <v>421</v>
      </c>
      <c r="CH75" s="31" t="s">
        <v>421</v>
      </c>
      <c r="CI75" s="31" t="s">
        <v>421</v>
      </c>
      <c r="CJ75" s="31" t="s">
        <v>421</v>
      </c>
      <c r="CK75" s="31" t="s">
        <v>421</v>
      </c>
      <c r="CL75" s="31" t="s">
        <v>421</v>
      </c>
      <c r="CM75" s="31" t="s">
        <v>421</v>
      </c>
      <c r="CN75" s="31" t="s">
        <v>421</v>
      </c>
      <c r="CO75" s="31" t="s">
        <v>421</v>
      </c>
      <c r="CP75" s="31" t="s">
        <v>421</v>
      </c>
      <c r="CQ75" s="31" t="s">
        <v>421</v>
      </c>
      <c r="CX75" s="30" t="s">
        <v>405</v>
      </c>
      <c r="CY75" s="31">
        <v>5</v>
      </c>
      <c r="CZ75" s="31">
        <v>2</v>
      </c>
      <c r="DA75" s="31">
        <v>2</v>
      </c>
      <c r="DB75" s="31">
        <v>5</v>
      </c>
      <c r="DC75" s="31">
        <v>7</v>
      </c>
      <c r="DD75" s="31">
        <v>3</v>
      </c>
      <c r="DE75" s="31">
        <v>7</v>
      </c>
      <c r="DF75" s="31">
        <v>2</v>
      </c>
      <c r="DG75" s="31">
        <v>2</v>
      </c>
      <c r="DH75" s="31">
        <v>3</v>
      </c>
      <c r="DI75" s="31">
        <v>7</v>
      </c>
      <c r="DJ75" s="31">
        <v>3</v>
      </c>
      <c r="DK75" s="31">
        <v>7</v>
      </c>
      <c r="DL75" s="31">
        <v>5</v>
      </c>
      <c r="DM75" s="31">
        <v>7</v>
      </c>
      <c r="DN75" s="31">
        <v>7</v>
      </c>
      <c r="DO75" s="31">
        <v>7</v>
      </c>
      <c r="DP75" s="31">
        <v>7</v>
      </c>
      <c r="DQ75" s="31">
        <v>3</v>
      </c>
      <c r="DR75" s="31">
        <v>2</v>
      </c>
      <c r="DS75" s="31">
        <v>2</v>
      </c>
      <c r="DT75" s="31">
        <v>2</v>
      </c>
      <c r="DU75" s="31">
        <v>2</v>
      </c>
      <c r="DV75" s="31">
        <v>7</v>
      </c>
      <c r="DW75" s="31">
        <v>2</v>
      </c>
      <c r="DX75" s="31">
        <v>7</v>
      </c>
      <c r="DY75" s="31">
        <v>7</v>
      </c>
      <c r="DZ75" s="31">
        <v>5</v>
      </c>
      <c r="EA75" s="31">
        <v>7</v>
      </c>
      <c r="EB75" s="31">
        <v>7</v>
      </c>
      <c r="EC75" s="31">
        <v>5</v>
      </c>
      <c r="ED75" s="31">
        <v>7</v>
      </c>
      <c r="EE75" s="31">
        <v>7</v>
      </c>
      <c r="EF75" s="31">
        <v>7</v>
      </c>
      <c r="EG75" s="31">
        <v>2</v>
      </c>
      <c r="EH75" s="31">
        <v>6</v>
      </c>
      <c r="EI75" s="31">
        <v>5</v>
      </c>
      <c r="EJ75" s="31">
        <v>5</v>
      </c>
      <c r="EK75" s="31">
        <v>7</v>
      </c>
      <c r="EL75" s="31">
        <v>7</v>
      </c>
      <c r="EM75" s="31">
        <v>5</v>
      </c>
      <c r="EN75" s="31">
        <v>7</v>
      </c>
      <c r="EO75" s="31">
        <v>7</v>
      </c>
      <c r="EP75" s="31">
        <v>7</v>
      </c>
      <c r="EQ75" s="31">
        <v>2</v>
      </c>
      <c r="ER75" s="31">
        <v>7</v>
      </c>
      <c r="ES75" s="31">
        <v>7</v>
      </c>
      <c r="ET75" s="31">
        <v>5</v>
      </c>
      <c r="EU75" s="31">
        <v>3</v>
      </c>
      <c r="EV75" s="31">
        <v>7</v>
      </c>
      <c r="EW75" s="31">
        <v>5</v>
      </c>
      <c r="EX75" s="31">
        <v>7</v>
      </c>
      <c r="EY75" s="31">
        <v>7</v>
      </c>
      <c r="EZ75" s="31">
        <v>3</v>
      </c>
      <c r="FA75" s="31">
        <v>7</v>
      </c>
      <c r="FB75" s="31">
        <v>2</v>
      </c>
      <c r="FC75" s="31">
        <v>2</v>
      </c>
      <c r="FD75" s="31">
        <v>7</v>
      </c>
      <c r="FE75" s="31">
        <v>7</v>
      </c>
      <c r="FF75" s="31">
        <v>2</v>
      </c>
      <c r="FG75" s="31">
        <v>2</v>
      </c>
      <c r="FH75" s="31">
        <v>7</v>
      </c>
      <c r="FI75" s="31">
        <v>7</v>
      </c>
      <c r="FJ75" s="31">
        <v>2</v>
      </c>
      <c r="FK75" s="31">
        <v>7</v>
      </c>
      <c r="FL75" s="31">
        <v>7</v>
      </c>
      <c r="FM75" s="31">
        <v>7</v>
      </c>
      <c r="FN75" s="31">
        <v>7</v>
      </c>
      <c r="FO75" s="31">
        <v>7</v>
      </c>
      <c r="FP75" s="31">
        <v>3</v>
      </c>
      <c r="FQ75" s="31">
        <v>5</v>
      </c>
      <c r="FR75" s="31">
        <v>7</v>
      </c>
      <c r="FS75" s="31">
        <v>5</v>
      </c>
      <c r="FT75" s="31">
        <v>5</v>
      </c>
      <c r="FU75" s="31">
        <v>7</v>
      </c>
      <c r="FV75" s="31">
        <v>7</v>
      </c>
      <c r="FW75" s="31">
        <v>7</v>
      </c>
      <c r="FX75" s="31">
        <v>7</v>
      </c>
      <c r="FY75" s="31">
        <v>7</v>
      </c>
      <c r="FZ75" s="31">
        <v>2</v>
      </c>
      <c r="GA75" s="31">
        <v>2</v>
      </c>
      <c r="GB75" s="31">
        <v>7</v>
      </c>
      <c r="GC75" s="31">
        <v>2</v>
      </c>
      <c r="GD75" s="31">
        <v>7</v>
      </c>
      <c r="GE75" s="31">
        <v>5</v>
      </c>
      <c r="GF75" s="31">
        <v>7</v>
      </c>
      <c r="GG75" s="31">
        <v>7</v>
      </c>
      <c r="GH75" s="31">
        <v>7</v>
      </c>
      <c r="GI75" s="31">
        <v>7</v>
      </c>
      <c r="GJ75" s="31">
        <v>3</v>
      </c>
      <c r="GK75" s="31">
        <v>7</v>
      </c>
      <c r="GL75" s="31">
        <v>7</v>
      </c>
      <c r="GM75" s="31">
        <v>7</v>
      </c>
      <c r="GN75" s="31">
        <v>3</v>
      </c>
      <c r="GO75" s="31">
        <v>24233</v>
      </c>
      <c r="HA75" s="30" t="s">
        <v>405</v>
      </c>
      <c r="HB75" s="31">
        <v>5</v>
      </c>
      <c r="HC75" s="31">
        <v>2</v>
      </c>
      <c r="HD75" s="31">
        <v>2</v>
      </c>
      <c r="HE75" s="31">
        <v>5</v>
      </c>
      <c r="HF75" s="31">
        <v>7</v>
      </c>
      <c r="HG75" s="31">
        <v>3</v>
      </c>
      <c r="HH75" s="31">
        <v>7</v>
      </c>
      <c r="HI75" s="31">
        <v>2</v>
      </c>
      <c r="HJ75" s="31">
        <v>2</v>
      </c>
      <c r="HK75" s="31">
        <v>3</v>
      </c>
      <c r="HL75" s="31">
        <v>7</v>
      </c>
      <c r="HM75" s="31">
        <v>3</v>
      </c>
      <c r="HN75" s="31">
        <v>7</v>
      </c>
      <c r="HO75" s="31">
        <v>5</v>
      </c>
      <c r="HP75" s="31">
        <v>7</v>
      </c>
      <c r="HQ75" s="31">
        <v>7</v>
      </c>
      <c r="HR75" s="31">
        <v>7</v>
      </c>
      <c r="HS75" s="31">
        <v>7</v>
      </c>
      <c r="HT75" s="31">
        <v>3</v>
      </c>
      <c r="HU75" s="31">
        <v>2</v>
      </c>
      <c r="HV75" s="31">
        <v>2</v>
      </c>
      <c r="HW75" s="31">
        <v>2</v>
      </c>
      <c r="HX75" s="31">
        <v>2</v>
      </c>
      <c r="HY75" s="31">
        <v>7</v>
      </c>
      <c r="HZ75" s="31">
        <v>2</v>
      </c>
      <c r="IA75" s="31">
        <v>7</v>
      </c>
      <c r="IB75" s="31">
        <v>7</v>
      </c>
      <c r="IC75" s="31">
        <v>5</v>
      </c>
      <c r="ID75" s="31">
        <v>7</v>
      </c>
      <c r="IE75" s="31">
        <v>7</v>
      </c>
      <c r="IF75" s="31">
        <v>5</v>
      </c>
      <c r="IG75" s="31">
        <v>7</v>
      </c>
      <c r="IH75" s="31">
        <v>7</v>
      </c>
      <c r="II75" s="31">
        <v>7</v>
      </c>
      <c r="IJ75" s="31">
        <v>2</v>
      </c>
      <c r="IK75" s="31">
        <v>6</v>
      </c>
      <c r="IL75" s="31">
        <v>5</v>
      </c>
      <c r="IM75" s="31">
        <v>5</v>
      </c>
      <c r="IN75" s="31">
        <v>7</v>
      </c>
      <c r="IO75" s="31">
        <v>7</v>
      </c>
      <c r="IP75" s="31">
        <v>5</v>
      </c>
      <c r="IQ75" s="31">
        <v>7</v>
      </c>
      <c r="IR75" s="31">
        <v>7</v>
      </c>
      <c r="IS75" s="31">
        <v>7</v>
      </c>
      <c r="IT75" s="31">
        <v>2</v>
      </c>
      <c r="IU75" s="31">
        <v>7</v>
      </c>
      <c r="IV75" s="31">
        <v>7</v>
      </c>
      <c r="IW75" s="31">
        <v>5</v>
      </c>
      <c r="IX75" s="31">
        <v>3</v>
      </c>
      <c r="IY75" s="31">
        <v>7</v>
      </c>
      <c r="IZ75" s="31">
        <v>5</v>
      </c>
      <c r="JA75" s="31">
        <v>7</v>
      </c>
      <c r="JB75" s="31">
        <v>7</v>
      </c>
      <c r="JC75" s="31">
        <v>3</v>
      </c>
      <c r="JD75" s="31">
        <v>7</v>
      </c>
      <c r="JE75" s="31">
        <v>2</v>
      </c>
      <c r="JF75" s="31">
        <v>2</v>
      </c>
      <c r="JG75" s="31">
        <v>7</v>
      </c>
      <c r="JH75" s="31">
        <v>7</v>
      </c>
      <c r="JI75" s="31">
        <v>2</v>
      </c>
      <c r="JJ75" s="31">
        <v>2</v>
      </c>
      <c r="JK75" s="31">
        <v>7</v>
      </c>
      <c r="JL75" s="31">
        <v>7</v>
      </c>
      <c r="JM75" s="31">
        <v>2</v>
      </c>
      <c r="JN75" s="31">
        <v>7</v>
      </c>
      <c r="JO75" s="31">
        <v>7</v>
      </c>
      <c r="JP75" s="31">
        <v>7</v>
      </c>
      <c r="JQ75" s="31">
        <v>7</v>
      </c>
      <c r="JR75" s="31">
        <v>7</v>
      </c>
      <c r="JS75" s="31">
        <v>3</v>
      </c>
      <c r="JT75" s="31">
        <v>5</v>
      </c>
      <c r="JU75" s="31">
        <v>7</v>
      </c>
      <c r="JV75" s="31">
        <v>5</v>
      </c>
      <c r="JW75" s="31">
        <v>5</v>
      </c>
      <c r="JX75" s="31">
        <v>7</v>
      </c>
      <c r="JY75" s="31">
        <v>7</v>
      </c>
      <c r="JZ75" s="31">
        <v>7</v>
      </c>
      <c r="KA75" s="31">
        <v>7</v>
      </c>
      <c r="KB75" s="31">
        <v>7</v>
      </c>
      <c r="KC75" s="31">
        <v>2</v>
      </c>
      <c r="KD75" s="31">
        <v>2</v>
      </c>
      <c r="KE75" s="31">
        <v>7</v>
      </c>
      <c r="KF75" s="31">
        <v>2</v>
      </c>
      <c r="KG75" s="31">
        <v>7</v>
      </c>
      <c r="KH75" s="31">
        <v>5</v>
      </c>
      <c r="KI75" s="31">
        <v>7</v>
      </c>
      <c r="KJ75" s="31">
        <v>7</v>
      </c>
      <c r="KK75" s="31">
        <v>7</v>
      </c>
      <c r="KL75" s="31">
        <v>7</v>
      </c>
      <c r="KM75" s="31">
        <v>3</v>
      </c>
      <c r="KN75" s="31">
        <v>7</v>
      </c>
      <c r="KO75" s="31">
        <v>7</v>
      </c>
      <c r="KP75" s="31">
        <v>7</v>
      </c>
      <c r="KQ75" s="31">
        <v>3</v>
      </c>
      <c r="KR75" s="31">
        <v>24233</v>
      </c>
    </row>
    <row r="76" spans="1:304" ht="15" thickBot="1" x14ac:dyDescent="0.35">
      <c r="A76" s="30" t="s">
        <v>450</v>
      </c>
      <c r="B76" s="31" t="s">
        <v>421</v>
      </c>
      <c r="C76" s="31" t="s">
        <v>421</v>
      </c>
      <c r="D76" s="31" t="s">
        <v>421</v>
      </c>
      <c r="E76" s="31" t="s">
        <v>421</v>
      </c>
      <c r="F76" s="31" t="s">
        <v>421</v>
      </c>
      <c r="G76" s="31" t="s">
        <v>421</v>
      </c>
      <c r="H76" s="31" t="s">
        <v>421</v>
      </c>
      <c r="I76" s="31" t="s">
        <v>421</v>
      </c>
      <c r="J76" s="31" t="s">
        <v>421</v>
      </c>
      <c r="K76" s="31" t="s">
        <v>421</v>
      </c>
      <c r="L76" s="31" t="s">
        <v>421</v>
      </c>
      <c r="M76" s="31" t="s">
        <v>421</v>
      </c>
      <c r="N76" s="31" t="s">
        <v>421</v>
      </c>
      <c r="O76" s="31" t="s">
        <v>421</v>
      </c>
      <c r="P76" s="31" t="s">
        <v>421</v>
      </c>
      <c r="Q76" s="31" t="s">
        <v>421</v>
      </c>
      <c r="R76" s="31" t="s">
        <v>421</v>
      </c>
      <c r="S76" s="31" t="s">
        <v>421</v>
      </c>
      <c r="T76" s="31" t="s">
        <v>421</v>
      </c>
      <c r="U76" s="31" t="s">
        <v>421</v>
      </c>
      <c r="V76" s="31" t="s">
        <v>421</v>
      </c>
      <c r="W76" s="31" t="s">
        <v>421</v>
      </c>
      <c r="X76" s="31" t="s">
        <v>421</v>
      </c>
      <c r="Y76" s="31" t="s">
        <v>421</v>
      </c>
      <c r="Z76" s="31" t="s">
        <v>421</v>
      </c>
      <c r="AA76" s="31" t="s">
        <v>421</v>
      </c>
      <c r="AB76" s="31" t="s">
        <v>421</v>
      </c>
      <c r="AC76" s="31" t="s">
        <v>421</v>
      </c>
      <c r="AD76" s="31" t="s">
        <v>421</v>
      </c>
      <c r="AE76" s="31" t="s">
        <v>421</v>
      </c>
      <c r="AF76" s="31" t="s">
        <v>421</v>
      </c>
      <c r="AG76" s="31" t="s">
        <v>421</v>
      </c>
      <c r="AH76" s="31" t="s">
        <v>421</v>
      </c>
      <c r="AI76" s="31" t="s">
        <v>421</v>
      </c>
      <c r="AJ76" s="31" t="s">
        <v>421</v>
      </c>
      <c r="AK76" s="31" t="s">
        <v>421</v>
      </c>
      <c r="AL76" s="31" t="s">
        <v>421</v>
      </c>
      <c r="AM76" s="31" t="s">
        <v>421</v>
      </c>
      <c r="AN76" s="31" t="s">
        <v>421</v>
      </c>
      <c r="AO76" s="31" t="s">
        <v>421</v>
      </c>
      <c r="AP76" s="31" t="s">
        <v>421</v>
      </c>
      <c r="AQ76" s="31" t="s">
        <v>421</v>
      </c>
      <c r="AR76" s="31" t="s">
        <v>421</v>
      </c>
      <c r="AS76" s="31" t="s">
        <v>421</v>
      </c>
      <c r="AT76" s="31" t="s">
        <v>421</v>
      </c>
      <c r="AU76" s="31" t="s">
        <v>421</v>
      </c>
      <c r="AV76" s="31" t="s">
        <v>421</v>
      </c>
      <c r="AW76" s="31" t="s">
        <v>421</v>
      </c>
      <c r="AX76" s="31" t="s">
        <v>421</v>
      </c>
      <c r="AY76" s="31" t="s">
        <v>421</v>
      </c>
      <c r="AZ76" s="31" t="s">
        <v>421</v>
      </c>
      <c r="BA76" s="31" t="s">
        <v>421</v>
      </c>
      <c r="BB76" s="31" t="s">
        <v>421</v>
      </c>
      <c r="BC76" s="31" t="s">
        <v>421</v>
      </c>
      <c r="BD76" s="31" t="s">
        <v>421</v>
      </c>
      <c r="BE76" s="31" t="s">
        <v>421</v>
      </c>
      <c r="BF76" s="31" t="s">
        <v>421</v>
      </c>
      <c r="BG76" s="31" t="s">
        <v>421</v>
      </c>
      <c r="BH76" s="31" t="s">
        <v>421</v>
      </c>
      <c r="BI76" s="31" t="s">
        <v>421</v>
      </c>
      <c r="BJ76" s="31" t="s">
        <v>421</v>
      </c>
      <c r="BK76" s="31" t="s">
        <v>421</v>
      </c>
      <c r="BL76" s="31" t="s">
        <v>421</v>
      </c>
      <c r="BM76" s="31" t="s">
        <v>421</v>
      </c>
      <c r="BN76" s="31" t="s">
        <v>421</v>
      </c>
      <c r="BO76" s="31" t="s">
        <v>421</v>
      </c>
      <c r="BP76" s="31" t="s">
        <v>421</v>
      </c>
      <c r="BQ76" s="31" t="s">
        <v>421</v>
      </c>
      <c r="BR76" s="31" t="s">
        <v>421</v>
      </c>
      <c r="BS76" s="31" t="s">
        <v>421</v>
      </c>
      <c r="BT76" s="31" t="s">
        <v>421</v>
      </c>
      <c r="BU76" s="31" t="s">
        <v>421</v>
      </c>
      <c r="BV76" s="31" t="s">
        <v>421</v>
      </c>
      <c r="BW76" s="31" t="s">
        <v>421</v>
      </c>
      <c r="BX76" s="31" t="s">
        <v>421</v>
      </c>
      <c r="BY76" s="31" t="s">
        <v>421</v>
      </c>
      <c r="BZ76" s="31" t="s">
        <v>421</v>
      </c>
      <c r="CA76" s="31" t="s">
        <v>421</v>
      </c>
      <c r="CB76" s="31" t="s">
        <v>421</v>
      </c>
      <c r="CC76" s="31" t="s">
        <v>421</v>
      </c>
      <c r="CD76" s="31" t="s">
        <v>421</v>
      </c>
      <c r="CE76" s="31" t="s">
        <v>421</v>
      </c>
      <c r="CF76" s="31" t="s">
        <v>421</v>
      </c>
      <c r="CG76" s="31" t="s">
        <v>421</v>
      </c>
      <c r="CH76" s="31" t="s">
        <v>421</v>
      </c>
      <c r="CI76" s="31" t="s">
        <v>421</v>
      </c>
      <c r="CJ76" s="31" t="s">
        <v>421</v>
      </c>
      <c r="CK76" s="31" t="s">
        <v>421</v>
      </c>
      <c r="CL76" s="31" t="s">
        <v>421</v>
      </c>
      <c r="CM76" s="31" t="s">
        <v>421</v>
      </c>
      <c r="CN76" s="31" t="s">
        <v>421</v>
      </c>
      <c r="CO76" s="31" t="s">
        <v>421</v>
      </c>
      <c r="CP76" s="31" t="s">
        <v>421</v>
      </c>
      <c r="CQ76" s="31" t="s">
        <v>421</v>
      </c>
      <c r="CX76" s="30" t="s">
        <v>406</v>
      </c>
      <c r="CY76" s="31">
        <v>3</v>
      </c>
      <c r="CZ76" s="31">
        <v>2</v>
      </c>
      <c r="DA76" s="31">
        <v>2</v>
      </c>
      <c r="DB76" s="31">
        <v>5</v>
      </c>
      <c r="DC76" s="31">
        <v>7</v>
      </c>
      <c r="DD76" s="31">
        <v>3</v>
      </c>
      <c r="DE76" s="31">
        <v>7</v>
      </c>
      <c r="DF76" s="31">
        <v>2</v>
      </c>
      <c r="DG76" s="31">
        <v>2</v>
      </c>
      <c r="DH76" s="31">
        <v>3</v>
      </c>
      <c r="DI76" s="31">
        <v>5</v>
      </c>
      <c r="DJ76" s="31">
        <v>7</v>
      </c>
      <c r="DK76" s="31">
        <v>7</v>
      </c>
      <c r="DL76" s="31">
        <v>7</v>
      </c>
      <c r="DM76" s="31">
        <v>7</v>
      </c>
      <c r="DN76" s="31">
        <v>7</v>
      </c>
      <c r="DO76" s="31">
        <v>7</v>
      </c>
      <c r="DP76" s="31">
        <v>7</v>
      </c>
      <c r="DQ76" s="31">
        <v>3</v>
      </c>
      <c r="DR76" s="31">
        <v>2</v>
      </c>
      <c r="DS76" s="31">
        <v>2</v>
      </c>
      <c r="DT76" s="31">
        <v>2</v>
      </c>
      <c r="DU76" s="31">
        <v>2</v>
      </c>
      <c r="DV76" s="31">
        <v>2</v>
      </c>
      <c r="DW76" s="31">
        <v>2</v>
      </c>
      <c r="DX76" s="31">
        <v>7</v>
      </c>
      <c r="DY76" s="31">
        <v>7</v>
      </c>
      <c r="DZ76" s="31">
        <v>5</v>
      </c>
      <c r="EA76" s="31">
        <v>7</v>
      </c>
      <c r="EB76" s="31">
        <v>7</v>
      </c>
      <c r="EC76" s="31">
        <v>5</v>
      </c>
      <c r="ED76" s="31">
        <v>7</v>
      </c>
      <c r="EE76" s="31">
        <v>7</v>
      </c>
      <c r="EF76" s="31">
        <v>7</v>
      </c>
      <c r="EG76" s="31">
        <v>2</v>
      </c>
      <c r="EH76" s="31">
        <v>5</v>
      </c>
      <c r="EI76" s="31">
        <v>7</v>
      </c>
      <c r="EJ76" s="31">
        <v>7</v>
      </c>
      <c r="EK76" s="31">
        <v>7</v>
      </c>
      <c r="EL76" s="31">
        <v>7</v>
      </c>
      <c r="EM76" s="31">
        <v>7</v>
      </c>
      <c r="EN76" s="31">
        <v>7</v>
      </c>
      <c r="EO76" s="31">
        <v>7</v>
      </c>
      <c r="EP76" s="31">
        <v>7</v>
      </c>
      <c r="EQ76" s="31">
        <v>7</v>
      </c>
      <c r="ER76" s="31">
        <v>7</v>
      </c>
      <c r="ES76" s="31">
        <v>7</v>
      </c>
      <c r="ET76" s="31">
        <v>5</v>
      </c>
      <c r="EU76" s="31">
        <v>3</v>
      </c>
      <c r="EV76" s="31">
        <v>7</v>
      </c>
      <c r="EW76" s="31">
        <v>7</v>
      </c>
      <c r="EX76" s="31">
        <v>5</v>
      </c>
      <c r="EY76" s="31">
        <v>7</v>
      </c>
      <c r="EZ76" s="31">
        <v>3</v>
      </c>
      <c r="FA76" s="31">
        <v>7</v>
      </c>
      <c r="FB76" s="31">
        <v>2</v>
      </c>
      <c r="FC76" s="31">
        <v>2</v>
      </c>
      <c r="FD76" s="31">
        <v>7</v>
      </c>
      <c r="FE76" s="31">
        <v>7</v>
      </c>
      <c r="FF76" s="31">
        <v>2</v>
      </c>
      <c r="FG76" s="31">
        <v>2</v>
      </c>
      <c r="FH76" s="31">
        <v>7</v>
      </c>
      <c r="FI76" s="31">
        <v>7</v>
      </c>
      <c r="FJ76" s="31">
        <v>2</v>
      </c>
      <c r="FK76" s="31">
        <v>7</v>
      </c>
      <c r="FL76" s="31">
        <v>7</v>
      </c>
      <c r="FM76" s="31">
        <v>7</v>
      </c>
      <c r="FN76" s="31">
        <v>7</v>
      </c>
      <c r="FO76" s="31">
        <v>7</v>
      </c>
      <c r="FP76" s="31">
        <v>3</v>
      </c>
      <c r="FQ76" s="31">
        <v>7</v>
      </c>
      <c r="FR76" s="31">
        <v>7</v>
      </c>
      <c r="FS76" s="31">
        <v>5</v>
      </c>
      <c r="FT76" s="31">
        <v>5</v>
      </c>
      <c r="FU76" s="31">
        <v>7</v>
      </c>
      <c r="FV76" s="31">
        <v>7</v>
      </c>
      <c r="FW76" s="31">
        <v>7</v>
      </c>
      <c r="FX76" s="31">
        <v>7</v>
      </c>
      <c r="FY76" s="31">
        <v>5</v>
      </c>
      <c r="FZ76" s="31">
        <v>2</v>
      </c>
      <c r="GA76" s="31">
        <v>2</v>
      </c>
      <c r="GB76" s="31">
        <v>7</v>
      </c>
      <c r="GC76" s="31">
        <v>2</v>
      </c>
      <c r="GD76" s="31">
        <v>7</v>
      </c>
      <c r="GE76" s="31">
        <v>5</v>
      </c>
      <c r="GF76" s="31">
        <v>7</v>
      </c>
      <c r="GG76" s="31">
        <v>7</v>
      </c>
      <c r="GH76" s="31">
        <v>7</v>
      </c>
      <c r="GI76" s="31">
        <v>2</v>
      </c>
      <c r="GJ76" s="31">
        <v>3</v>
      </c>
      <c r="GK76" s="31">
        <v>7</v>
      </c>
      <c r="GL76" s="31">
        <v>7</v>
      </c>
      <c r="GM76" s="31">
        <v>7</v>
      </c>
      <c r="GN76" s="31">
        <v>3</v>
      </c>
      <c r="GO76" s="31">
        <v>28300</v>
      </c>
      <c r="HA76" s="30" t="s">
        <v>406</v>
      </c>
      <c r="HB76" s="31">
        <v>3</v>
      </c>
      <c r="HC76" s="31">
        <v>2</v>
      </c>
      <c r="HD76" s="31">
        <v>2</v>
      </c>
      <c r="HE76" s="31">
        <v>5</v>
      </c>
      <c r="HF76" s="31">
        <v>7</v>
      </c>
      <c r="HG76" s="31">
        <v>3</v>
      </c>
      <c r="HH76" s="31">
        <v>7</v>
      </c>
      <c r="HI76" s="31">
        <v>2</v>
      </c>
      <c r="HJ76" s="31">
        <v>2</v>
      </c>
      <c r="HK76" s="31">
        <v>3</v>
      </c>
      <c r="HL76" s="31">
        <v>5</v>
      </c>
      <c r="HM76" s="31">
        <v>7</v>
      </c>
      <c r="HN76" s="31">
        <v>7</v>
      </c>
      <c r="HO76" s="31">
        <v>7</v>
      </c>
      <c r="HP76" s="31">
        <v>7</v>
      </c>
      <c r="HQ76" s="31">
        <v>7</v>
      </c>
      <c r="HR76" s="31">
        <v>7</v>
      </c>
      <c r="HS76" s="31">
        <v>7</v>
      </c>
      <c r="HT76" s="31">
        <v>3</v>
      </c>
      <c r="HU76" s="31">
        <v>2</v>
      </c>
      <c r="HV76" s="31">
        <v>2</v>
      </c>
      <c r="HW76" s="31">
        <v>2</v>
      </c>
      <c r="HX76" s="31">
        <v>2</v>
      </c>
      <c r="HY76" s="31">
        <v>2</v>
      </c>
      <c r="HZ76" s="31">
        <v>2</v>
      </c>
      <c r="IA76" s="31">
        <v>7</v>
      </c>
      <c r="IB76" s="31">
        <v>7</v>
      </c>
      <c r="IC76" s="31">
        <v>5</v>
      </c>
      <c r="ID76" s="31">
        <v>7</v>
      </c>
      <c r="IE76" s="31">
        <v>7</v>
      </c>
      <c r="IF76" s="31">
        <v>5</v>
      </c>
      <c r="IG76" s="31">
        <v>7</v>
      </c>
      <c r="IH76" s="31">
        <v>7</v>
      </c>
      <c r="II76" s="31">
        <v>7</v>
      </c>
      <c r="IJ76" s="31">
        <v>2</v>
      </c>
      <c r="IK76" s="31">
        <v>5</v>
      </c>
      <c r="IL76" s="31">
        <v>7</v>
      </c>
      <c r="IM76" s="31">
        <v>7</v>
      </c>
      <c r="IN76" s="31">
        <v>7</v>
      </c>
      <c r="IO76" s="31">
        <v>7</v>
      </c>
      <c r="IP76" s="31">
        <v>7</v>
      </c>
      <c r="IQ76" s="31">
        <v>7</v>
      </c>
      <c r="IR76" s="31">
        <v>7</v>
      </c>
      <c r="IS76" s="31">
        <v>7</v>
      </c>
      <c r="IT76" s="31">
        <v>7</v>
      </c>
      <c r="IU76" s="31">
        <v>7</v>
      </c>
      <c r="IV76" s="31">
        <v>7</v>
      </c>
      <c r="IW76" s="31">
        <v>5</v>
      </c>
      <c r="IX76" s="31">
        <v>3</v>
      </c>
      <c r="IY76" s="31">
        <v>7</v>
      </c>
      <c r="IZ76" s="31">
        <v>7</v>
      </c>
      <c r="JA76" s="31">
        <v>5</v>
      </c>
      <c r="JB76" s="31">
        <v>7</v>
      </c>
      <c r="JC76" s="31">
        <v>3</v>
      </c>
      <c r="JD76" s="31">
        <v>7</v>
      </c>
      <c r="JE76" s="31">
        <v>2</v>
      </c>
      <c r="JF76" s="31">
        <v>2</v>
      </c>
      <c r="JG76" s="31">
        <v>7</v>
      </c>
      <c r="JH76" s="31">
        <v>7</v>
      </c>
      <c r="JI76" s="31">
        <v>2</v>
      </c>
      <c r="JJ76" s="31">
        <v>2</v>
      </c>
      <c r="JK76" s="31">
        <v>7</v>
      </c>
      <c r="JL76" s="31">
        <v>7</v>
      </c>
      <c r="JM76" s="31">
        <v>2</v>
      </c>
      <c r="JN76" s="31">
        <v>7</v>
      </c>
      <c r="JO76" s="31">
        <v>7</v>
      </c>
      <c r="JP76" s="31">
        <v>7</v>
      </c>
      <c r="JQ76" s="31">
        <v>7</v>
      </c>
      <c r="JR76" s="31">
        <v>7</v>
      </c>
      <c r="JS76" s="31">
        <v>3</v>
      </c>
      <c r="JT76" s="31">
        <v>7</v>
      </c>
      <c r="JU76" s="31">
        <v>7</v>
      </c>
      <c r="JV76" s="31">
        <v>5</v>
      </c>
      <c r="JW76" s="31">
        <v>5</v>
      </c>
      <c r="JX76" s="31">
        <v>7</v>
      </c>
      <c r="JY76" s="31">
        <v>7</v>
      </c>
      <c r="JZ76" s="31">
        <v>7</v>
      </c>
      <c r="KA76" s="31">
        <v>7</v>
      </c>
      <c r="KB76" s="31">
        <v>5</v>
      </c>
      <c r="KC76" s="31">
        <v>2</v>
      </c>
      <c r="KD76" s="31">
        <v>2</v>
      </c>
      <c r="KE76" s="31">
        <v>7</v>
      </c>
      <c r="KF76" s="31">
        <v>2</v>
      </c>
      <c r="KG76" s="31">
        <v>7</v>
      </c>
      <c r="KH76" s="31">
        <v>5</v>
      </c>
      <c r="KI76" s="31">
        <v>7</v>
      </c>
      <c r="KJ76" s="31">
        <v>7</v>
      </c>
      <c r="KK76" s="31">
        <v>7</v>
      </c>
      <c r="KL76" s="31">
        <v>2</v>
      </c>
      <c r="KM76" s="31">
        <v>3</v>
      </c>
      <c r="KN76" s="31">
        <v>7</v>
      </c>
      <c r="KO76" s="31">
        <v>7</v>
      </c>
      <c r="KP76" s="31">
        <v>7</v>
      </c>
      <c r="KQ76" s="31">
        <v>3</v>
      </c>
      <c r="KR76" s="31">
        <v>28300</v>
      </c>
    </row>
    <row r="77" spans="1:304" ht="15" thickBot="1" x14ac:dyDescent="0.35">
      <c r="A77" s="30" t="s">
        <v>451</v>
      </c>
      <c r="B77" s="31" t="s">
        <v>421</v>
      </c>
      <c r="C77" s="31" t="s">
        <v>421</v>
      </c>
      <c r="D77" s="31" t="s">
        <v>421</v>
      </c>
      <c r="E77" s="31" t="s">
        <v>421</v>
      </c>
      <c r="F77" s="31" t="s">
        <v>421</v>
      </c>
      <c r="G77" s="31" t="s">
        <v>421</v>
      </c>
      <c r="H77" s="31" t="s">
        <v>421</v>
      </c>
      <c r="I77" s="31" t="s">
        <v>421</v>
      </c>
      <c r="J77" s="31" t="s">
        <v>421</v>
      </c>
      <c r="K77" s="31" t="s">
        <v>421</v>
      </c>
      <c r="L77" s="31" t="s">
        <v>421</v>
      </c>
      <c r="M77" s="31" t="s">
        <v>421</v>
      </c>
      <c r="N77" s="31" t="s">
        <v>421</v>
      </c>
      <c r="O77" s="31" t="s">
        <v>421</v>
      </c>
      <c r="P77" s="31" t="s">
        <v>421</v>
      </c>
      <c r="Q77" s="31" t="s">
        <v>421</v>
      </c>
      <c r="R77" s="31" t="s">
        <v>421</v>
      </c>
      <c r="S77" s="31" t="s">
        <v>421</v>
      </c>
      <c r="T77" s="31" t="s">
        <v>421</v>
      </c>
      <c r="U77" s="31" t="s">
        <v>421</v>
      </c>
      <c r="V77" s="31" t="s">
        <v>421</v>
      </c>
      <c r="W77" s="31" t="s">
        <v>421</v>
      </c>
      <c r="X77" s="31" t="s">
        <v>421</v>
      </c>
      <c r="Y77" s="31" t="s">
        <v>421</v>
      </c>
      <c r="Z77" s="31" t="s">
        <v>421</v>
      </c>
      <c r="AA77" s="31" t="s">
        <v>421</v>
      </c>
      <c r="AB77" s="31" t="s">
        <v>421</v>
      </c>
      <c r="AC77" s="31" t="s">
        <v>421</v>
      </c>
      <c r="AD77" s="31" t="s">
        <v>421</v>
      </c>
      <c r="AE77" s="31" t="s">
        <v>421</v>
      </c>
      <c r="AF77" s="31" t="s">
        <v>421</v>
      </c>
      <c r="AG77" s="31" t="s">
        <v>421</v>
      </c>
      <c r="AH77" s="31" t="s">
        <v>421</v>
      </c>
      <c r="AI77" s="31" t="s">
        <v>421</v>
      </c>
      <c r="AJ77" s="31" t="s">
        <v>421</v>
      </c>
      <c r="AK77" s="31" t="s">
        <v>421</v>
      </c>
      <c r="AL77" s="31" t="s">
        <v>421</v>
      </c>
      <c r="AM77" s="31" t="s">
        <v>421</v>
      </c>
      <c r="AN77" s="31" t="s">
        <v>421</v>
      </c>
      <c r="AO77" s="31" t="s">
        <v>421</v>
      </c>
      <c r="AP77" s="31" t="s">
        <v>421</v>
      </c>
      <c r="AQ77" s="31" t="s">
        <v>421</v>
      </c>
      <c r="AR77" s="31" t="s">
        <v>421</v>
      </c>
      <c r="AS77" s="31" t="s">
        <v>421</v>
      </c>
      <c r="AT77" s="31" t="s">
        <v>421</v>
      </c>
      <c r="AU77" s="31" t="s">
        <v>421</v>
      </c>
      <c r="AV77" s="31" t="s">
        <v>421</v>
      </c>
      <c r="AW77" s="31" t="s">
        <v>421</v>
      </c>
      <c r="AX77" s="31" t="s">
        <v>421</v>
      </c>
      <c r="AY77" s="31" t="s">
        <v>421</v>
      </c>
      <c r="AZ77" s="31" t="s">
        <v>421</v>
      </c>
      <c r="BA77" s="31" t="s">
        <v>421</v>
      </c>
      <c r="BB77" s="31" t="s">
        <v>421</v>
      </c>
      <c r="BC77" s="31" t="s">
        <v>421</v>
      </c>
      <c r="BD77" s="31" t="s">
        <v>421</v>
      </c>
      <c r="BE77" s="31" t="s">
        <v>421</v>
      </c>
      <c r="BF77" s="31" t="s">
        <v>421</v>
      </c>
      <c r="BG77" s="31" t="s">
        <v>421</v>
      </c>
      <c r="BH77" s="31" t="s">
        <v>421</v>
      </c>
      <c r="BI77" s="31" t="s">
        <v>421</v>
      </c>
      <c r="BJ77" s="31" t="s">
        <v>421</v>
      </c>
      <c r="BK77" s="31" t="s">
        <v>421</v>
      </c>
      <c r="BL77" s="31" t="s">
        <v>421</v>
      </c>
      <c r="BM77" s="31" t="s">
        <v>421</v>
      </c>
      <c r="BN77" s="31" t="s">
        <v>421</v>
      </c>
      <c r="BO77" s="31" t="s">
        <v>421</v>
      </c>
      <c r="BP77" s="31" t="s">
        <v>421</v>
      </c>
      <c r="BQ77" s="31" t="s">
        <v>421</v>
      </c>
      <c r="BR77" s="31" t="s">
        <v>421</v>
      </c>
      <c r="BS77" s="31" t="s">
        <v>421</v>
      </c>
      <c r="BT77" s="31" t="s">
        <v>421</v>
      </c>
      <c r="BU77" s="31" t="s">
        <v>421</v>
      </c>
      <c r="BV77" s="31" t="s">
        <v>421</v>
      </c>
      <c r="BW77" s="31" t="s">
        <v>421</v>
      </c>
      <c r="BX77" s="31" t="s">
        <v>421</v>
      </c>
      <c r="BY77" s="31" t="s">
        <v>421</v>
      </c>
      <c r="BZ77" s="31" t="s">
        <v>421</v>
      </c>
      <c r="CA77" s="31" t="s">
        <v>421</v>
      </c>
      <c r="CB77" s="31" t="s">
        <v>421</v>
      </c>
      <c r="CC77" s="31" t="s">
        <v>421</v>
      </c>
      <c r="CD77" s="31" t="s">
        <v>421</v>
      </c>
      <c r="CE77" s="31" t="s">
        <v>421</v>
      </c>
      <c r="CF77" s="31" t="s">
        <v>421</v>
      </c>
      <c r="CG77" s="31" t="s">
        <v>421</v>
      </c>
      <c r="CH77" s="31" t="s">
        <v>421</v>
      </c>
      <c r="CI77" s="31" t="s">
        <v>421</v>
      </c>
      <c r="CJ77" s="31" t="s">
        <v>421</v>
      </c>
      <c r="CK77" s="31" t="s">
        <v>421</v>
      </c>
      <c r="CL77" s="31" t="s">
        <v>421</v>
      </c>
      <c r="CM77" s="31" t="s">
        <v>421</v>
      </c>
      <c r="CN77" s="31" t="s">
        <v>421</v>
      </c>
      <c r="CO77" s="31" t="s">
        <v>421</v>
      </c>
      <c r="CP77" s="31" t="s">
        <v>421</v>
      </c>
      <c r="CQ77" s="31" t="s">
        <v>421</v>
      </c>
      <c r="CX77" s="30" t="s">
        <v>407</v>
      </c>
      <c r="CY77" s="31">
        <v>5</v>
      </c>
      <c r="CZ77" s="31">
        <v>2</v>
      </c>
      <c r="DA77" s="31">
        <v>2</v>
      </c>
      <c r="DB77" s="31">
        <v>5</v>
      </c>
      <c r="DC77" s="31">
        <v>7</v>
      </c>
      <c r="DD77" s="31">
        <v>3</v>
      </c>
      <c r="DE77" s="31">
        <v>7</v>
      </c>
      <c r="DF77" s="31">
        <v>2</v>
      </c>
      <c r="DG77" s="31">
        <v>2</v>
      </c>
      <c r="DH77" s="31">
        <v>3</v>
      </c>
      <c r="DI77" s="31">
        <v>7</v>
      </c>
      <c r="DJ77" s="31">
        <v>7</v>
      </c>
      <c r="DK77" s="31">
        <v>5</v>
      </c>
      <c r="DL77" s="31">
        <v>7</v>
      </c>
      <c r="DM77" s="31">
        <v>7</v>
      </c>
      <c r="DN77" s="31">
        <v>7</v>
      </c>
      <c r="DO77" s="31">
        <v>7</v>
      </c>
      <c r="DP77" s="31">
        <v>7</v>
      </c>
      <c r="DQ77" s="31">
        <v>3</v>
      </c>
      <c r="DR77" s="31">
        <v>2</v>
      </c>
      <c r="DS77" s="31">
        <v>2</v>
      </c>
      <c r="DT77" s="31">
        <v>2</v>
      </c>
      <c r="DU77" s="31">
        <v>2</v>
      </c>
      <c r="DV77" s="31">
        <v>2</v>
      </c>
      <c r="DW77" s="31">
        <v>2</v>
      </c>
      <c r="DX77" s="31">
        <v>7</v>
      </c>
      <c r="DY77" s="31">
        <v>7</v>
      </c>
      <c r="DZ77" s="31">
        <v>5</v>
      </c>
      <c r="EA77" s="31">
        <v>7</v>
      </c>
      <c r="EB77" s="31">
        <v>7</v>
      </c>
      <c r="EC77" s="31">
        <v>5</v>
      </c>
      <c r="ED77" s="31">
        <v>7</v>
      </c>
      <c r="EE77" s="31">
        <v>7</v>
      </c>
      <c r="EF77" s="31">
        <v>7</v>
      </c>
      <c r="EG77" s="31">
        <v>2</v>
      </c>
      <c r="EH77" s="31">
        <v>6</v>
      </c>
      <c r="EI77" s="31">
        <v>7</v>
      </c>
      <c r="EJ77" s="31">
        <v>7</v>
      </c>
      <c r="EK77" s="31">
        <v>7</v>
      </c>
      <c r="EL77" s="31">
        <v>7</v>
      </c>
      <c r="EM77" s="31">
        <v>7</v>
      </c>
      <c r="EN77" s="31">
        <v>7</v>
      </c>
      <c r="EO77" s="31">
        <v>7</v>
      </c>
      <c r="EP77" s="31">
        <v>7</v>
      </c>
      <c r="EQ77" s="31">
        <v>2</v>
      </c>
      <c r="ER77" s="31">
        <v>7</v>
      </c>
      <c r="ES77" s="31">
        <v>7</v>
      </c>
      <c r="ET77" s="31">
        <v>5</v>
      </c>
      <c r="EU77" s="31">
        <v>3</v>
      </c>
      <c r="EV77" s="31">
        <v>7</v>
      </c>
      <c r="EW77" s="31">
        <v>5</v>
      </c>
      <c r="EX77" s="31">
        <v>7</v>
      </c>
      <c r="EY77" s="31">
        <v>7</v>
      </c>
      <c r="EZ77" s="31">
        <v>3</v>
      </c>
      <c r="FA77" s="31">
        <v>7</v>
      </c>
      <c r="FB77" s="31">
        <v>2</v>
      </c>
      <c r="FC77" s="31">
        <v>2</v>
      </c>
      <c r="FD77" s="31">
        <v>7</v>
      </c>
      <c r="FE77" s="31">
        <v>7</v>
      </c>
      <c r="FF77" s="31">
        <v>2</v>
      </c>
      <c r="FG77" s="31">
        <v>2</v>
      </c>
      <c r="FH77" s="31">
        <v>7</v>
      </c>
      <c r="FI77" s="31">
        <v>7</v>
      </c>
      <c r="FJ77" s="31">
        <v>2</v>
      </c>
      <c r="FK77" s="31">
        <v>7</v>
      </c>
      <c r="FL77" s="31">
        <v>7</v>
      </c>
      <c r="FM77" s="31">
        <v>7</v>
      </c>
      <c r="FN77" s="31">
        <v>7</v>
      </c>
      <c r="FO77" s="31">
        <v>7</v>
      </c>
      <c r="FP77" s="31">
        <v>3</v>
      </c>
      <c r="FQ77" s="31">
        <v>7</v>
      </c>
      <c r="FR77" s="31">
        <v>7</v>
      </c>
      <c r="FS77" s="31">
        <v>5</v>
      </c>
      <c r="FT77" s="31">
        <v>5</v>
      </c>
      <c r="FU77" s="31">
        <v>7</v>
      </c>
      <c r="FV77" s="31">
        <v>7</v>
      </c>
      <c r="FW77" s="31">
        <v>7</v>
      </c>
      <c r="FX77" s="31">
        <v>7</v>
      </c>
      <c r="FY77" s="31">
        <v>7</v>
      </c>
      <c r="FZ77" s="31">
        <v>2</v>
      </c>
      <c r="GA77" s="31">
        <v>2</v>
      </c>
      <c r="GB77" s="31">
        <v>7</v>
      </c>
      <c r="GC77" s="31">
        <v>2</v>
      </c>
      <c r="GD77" s="31">
        <v>7</v>
      </c>
      <c r="GE77" s="31">
        <v>7</v>
      </c>
      <c r="GF77" s="31">
        <v>7</v>
      </c>
      <c r="GG77" s="31">
        <v>7</v>
      </c>
      <c r="GH77" s="31">
        <v>7</v>
      </c>
      <c r="GI77" s="31">
        <v>7</v>
      </c>
      <c r="GJ77" s="31">
        <v>3</v>
      </c>
      <c r="GK77" s="31">
        <v>7</v>
      </c>
      <c r="GL77" s="31">
        <v>7</v>
      </c>
      <c r="GM77" s="31">
        <v>7</v>
      </c>
      <c r="GN77" s="31">
        <v>3</v>
      </c>
      <c r="GO77" s="31">
        <v>17300</v>
      </c>
      <c r="HA77" s="30" t="s">
        <v>407</v>
      </c>
      <c r="HB77" s="31">
        <v>5</v>
      </c>
      <c r="HC77" s="31">
        <v>2</v>
      </c>
      <c r="HD77" s="31">
        <v>2</v>
      </c>
      <c r="HE77" s="31">
        <v>5</v>
      </c>
      <c r="HF77" s="31">
        <v>7</v>
      </c>
      <c r="HG77" s="31">
        <v>3</v>
      </c>
      <c r="HH77" s="31">
        <v>7</v>
      </c>
      <c r="HI77" s="31">
        <v>2</v>
      </c>
      <c r="HJ77" s="31">
        <v>2</v>
      </c>
      <c r="HK77" s="31">
        <v>3</v>
      </c>
      <c r="HL77" s="31">
        <v>7</v>
      </c>
      <c r="HM77" s="31">
        <v>7</v>
      </c>
      <c r="HN77" s="31">
        <v>5</v>
      </c>
      <c r="HO77" s="31">
        <v>7</v>
      </c>
      <c r="HP77" s="31">
        <v>7</v>
      </c>
      <c r="HQ77" s="31">
        <v>7</v>
      </c>
      <c r="HR77" s="31">
        <v>7</v>
      </c>
      <c r="HS77" s="31">
        <v>7</v>
      </c>
      <c r="HT77" s="31">
        <v>3</v>
      </c>
      <c r="HU77" s="31">
        <v>2</v>
      </c>
      <c r="HV77" s="31">
        <v>2</v>
      </c>
      <c r="HW77" s="31">
        <v>2</v>
      </c>
      <c r="HX77" s="31">
        <v>2</v>
      </c>
      <c r="HY77" s="31">
        <v>2</v>
      </c>
      <c r="HZ77" s="31">
        <v>2</v>
      </c>
      <c r="IA77" s="31">
        <v>7</v>
      </c>
      <c r="IB77" s="31">
        <v>7</v>
      </c>
      <c r="IC77" s="31">
        <v>5</v>
      </c>
      <c r="ID77" s="31">
        <v>7</v>
      </c>
      <c r="IE77" s="31">
        <v>7</v>
      </c>
      <c r="IF77" s="31">
        <v>5</v>
      </c>
      <c r="IG77" s="31">
        <v>7</v>
      </c>
      <c r="IH77" s="31">
        <v>7</v>
      </c>
      <c r="II77" s="31">
        <v>7</v>
      </c>
      <c r="IJ77" s="31">
        <v>2</v>
      </c>
      <c r="IK77" s="31">
        <v>6</v>
      </c>
      <c r="IL77" s="31">
        <v>7</v>
      </c>
      <c r="IM77" s="31">
        <v>7</v>
      </c>
      <c r="IN77" s="31">
        <v>7</v>
      </c>
      <c r="IO77" s="31">
        <v>7</v>
      </c>
      <c r="IP77" s="31">
        <v>7</v>
      </c>
      <c r="IQ77" s="31">
        <v>7</v>
      </c>
      <c r="IR77" s="31">
        <v>7</v>
      </c>
      <c r="IS77" s="31">
        <v>7</v>
      </c>
      <c r="IT77" s="31">
        <v>2</v>
      </c>
      <c r="IU77" s="31">
        <v>7</v>
      </c>
      <c r="IV77" s="31">
        <v>7</v>
      </c>
      <c r="IW77" s="31">
        <v>5</v>
      </c>
      <c r="IX77" s="31">
        <v>3</v>
      </c>
      <c r="IY77" s="31">
        <v>7</v>
      </c>
      <c r="IZ77" s="31">
        <v>5</v>
      </c>
      <c r="JA77" s="31">
        <v>7</v>
      </c>
      <c r="JB77" s="31">
        <v>7</v>
      </c>
      <c r="JC77" s="31">
        <v>3</v>
      </c>
      <c r="JD77" s="31">
        <v>7</v>
      </c>
      <c r="JE77" s="31">
        <v>2</v>
      </c>
      <c r="JF77" s="31">
        <v>2</v>
      </c>
      <c r="JG77" s="31">
        <v>7</v>
      </c>
      <c r="JH77" s="31">
        <v>7</v>
      </c>
      <c r="JI77" s="31">
        <v>2</v>
      </c>
      <c r="JJ77" s="31">
        <v>2</v>
      </c>
      <c r="JK77" s="31">
        <v>7</v>
      </c>
      <c r="JL77" s="31">
        <v>7</v>
      </c>
      <c r="JM77" s="31">
        <v>2</v>
      </c>
      <c r="JN77" s="31">
        <v>7</v>
      </c>
      <c r="JO77" s="31">
        <v>7</v>
      </c>
      <c r="JP77" s="31">
        <v>7</v>
      </c>
      <c r="JQ77" s="31">
        <v>7</v>
      </c>
      <c r="JR77" s="31">
        <v>7</v>
      </c>
      <c r="JS77" s="31">
        <v>3</v>
      </c>
      <c r="JT77" s="31">
        <v>7</v>
      </c>
      <c r="JU77" s="31">
        <v>7</v>
      </c>
      <c r="JV77" s="31">
        <v>5</v>
      </c>
      <c r="JW77" s="31">
        <v>5</v>
      </c>
      <c r="JX77" s="31">
        <v>7</v>
      </c>
      <c r="JY77" s="31">
        <v>7</v>
      </c>
      <c r="JZ77" s="31">
        <v>7</v>
      </c>
      <c r="KA77" s="31">
        <v>7</v>
      </c>
      <c r="KB77" s="31">
        <v>7</v>
      </c>
      <c r="KC77" s="31">
        <v>2</v>
      </c>
      <c r="KD77" s="31">
        <v>2</v>
      </c>
      <c r="KE77" s="31">
        <v>7</v>
      </c>
      <c r="KF77" s="31">
        <v>2</v>
      </c>
      <c r="KG77" s="31">
        <v>7</v>
      </c>
      <c r="KH77" s="31">
        <v>7</v>
      </c>
      <c r="KI77" s="31">
        <v>7</v>
      </c>
      <c r="KJ77" s="31">
        <v>7</v>
      </c>
      <c r="KK77" s="31">
        <v>7</v>
      </c>
      <c r="KL77" s="31">
        <v>7</v>
      </c>
      <c r="KM77" s="31">
        <v>3</v>
      </c>
      <c r="KN77" s="31">
        <v>7</v>
      </c>
      <c r="KO77" s="31">
        <v>7</v>
      </c>
      <c r="KP77" s="31">
        <v>7</v>
      </c>
      <c r="KQ77" s="31">
        <v>3</v>
      </c>
      <c r="KR77" s="31">
        <v>17300</v>
      </c>
    </row>
    <row r="78" spans="1:304" ht="15" thickBot="1" x14ac:dyDescent="0.35">
      <c r="A78" s="30" t="s">
        <v>452</v>
      </c>
      <c r="B78" s="31" t="s">
        <v>421</v>
      </c>
      <c r="C78" s="31" t="s">
        <v>421</v>
      </c>
      <c r="D78" s="31" t="s">
        <v>421</v>
      </c>
      <c r="E78" s="31" t="s">
        <v>421</v>
      </c>
      <c r="F78" s="31" t="s">
        <v>421</v>
      </c>
      <c r="G78" s="31" t="s">
        <v>421</v>
      </c>
      <c r="H78" s="31" t="s">
        <v>421</v>
      </c>
      <c r="I78" s="31" t="s">
        <v>421</v>
      </c>
      <c r="J78" s="31" t="s">
        <v>421</v>
      </c>
      <c r="K78" s="31" t="s">
        <v>421</v>
      </c>
      <c r="L78" s="31" t="s">
        <v>421</v>
      </c>
      <c r="M78" s="31" t="s">
        <v>421</v>
      </c>
      <c r="N78" s="31" t="s">
        <v>421</v>
      </c>
      <c r="O78" s="31" t="s">
        <v>421</v>
      </c>
      <c r="P78" s="31" t="s">
        <v>421</v>
      </c>
      <c r="Q78" s="31" t="s">
        <v>421</v>
      </c>
      <c r="R78" s="31" t="s">
        <v>421</v>
      </c>
      <c r="S78" s="31" t="s">
        <v>421</v>
      </c>
      <c r="T78" s="31" t="s">
        <v>421</v>
      </c>
      <c r="U78" s="31" t="s">
        <v>421</v>
      </c>
      <c r="V78" s="31" t="s">
        <v>421</v>
      </c>
      <c r="W78" s="31" t="s">
        <v>421</v>
      </c>
      <c r="X78" s="31" t="s">
        <v>421</v>
      </c>
      <c r="Y78" s="31" t="s">
        <v>421</v>
      </c>
      <c r="Z78" s="31" t="s">
        <v>421</v>
      </c>
      <c r="AA78" s="31" t="s">
        <v>421</v>
      </c>
      <c r="AB78" s="31" t="s">
        <v>421</v>
      </c>
      <c r="AC78" s="31" t="s">
        <v>421</v>
      </c>
      <c r="AD78" s="31" t="s">
        <v>421</v>
      </c>
      <c r="AE78" s="31" t="s">
        <v>421</v>
      </c>
      <c r="AF78" s="31" t="s">
        <v>421</v>
      </c>
      <c r="AG78" s="31" t="s">
        <v>421</v>
      </c>
      <c r="AH78" s="31" t="s">
        <v>421</v>
      </c>
      <c r="AI78" s="31" t="s">
        <v>421</v>
      </c>
      <c r="AJ78" s="31" t="s">
        <v>421</v>
      </c>
      <c r="AK78" s="31" t="s">
        <v>421</v>
      </c>
      <c r="AL78" s="31" t="s">
        <v>421</v>
      </c>
      <c r="AM78" s="31" t="s">
        <v>421</v>
      </c>
      <c r="AN78" s="31" t="s">
        <v>421</v>
      </c>
      <c r="AO78" s="31" t="s">
        <v>421</v>
      </c>
      <c r="AP78" s="31" t="s">
        <v>421</v>
      </c>
      <c r="AQ78" s="31" t="s">
        <v>421</v>
      </c>
      <c r="AR78" s="31" t="s">
        <v>421</v>
      </c>
      <c r="AS78" s="31" t="s">
        <v>421</v>
      </c>
      <c r="AT78" s="31" t="s">
        <v>421</v>
      </c>
      <c r="AU78" s="31" t="s">
        <v>421</v>
      </c>
      <c r="AV78" s="31" t="s">
        <v>421</v>
      </c>
      <c r="AW78" s="31" t="s">
        <v>421</v>
      </c>
      <c r="AX78" s="31" t="s">
        <v>421</v>
      </c>
      <c r="AY78" s="31" t="s">
        <v>421</v>
      </c>
      <c r="AZ78" s="31" t="s">
        <v>421</v>
      </c>
      <c r="BA78" s="31" t="s">
        <v>421</v>
      </c>
      <c r="BB78" s="31" t="s">
        <v>421</v>
      </c>
      <c r="BC78" s="31" t="s">
        <v>421</v>
      </c>
      <c r="BD78" s="31" t="s">
        <v>421</v>
      </c>
      <c r="BE78" s="31" t="s">
        <v>421</v>
      </c>
      <c r="BF78" s="31" t="s">
        <v>421</v>
      </c>
      <c r="BG78" s="31" t="s">
        <v>421</v>
      </c>
      <c r="BH78" s="31" t="s">
        <v>421</v>
      </c>
      <c r="BI78" s="31" t="s">
        <v>421</v>
      </c>
      <c r="BJ78" s="31" t="s">
        <v>421</v>
      </c>
      <c r="BK78" s="31" t="s">
        <v>421</v>
      </c>
      <c r="BL78" s="31" t="s">
        <v>421</v>
      </c>
      <c r="BM78" s="31" t="s">
        <v>421</v>
      </c>
      <c r="BN78" s="31" t="s">
        <v>421</v>
      </c>
      <c r="BO78" s="31" t="s">
        <v>421</v>
      </c>
      <c r="BP78" s="31" t="s">
        <v>421</v>
      </c>
      <c r="BQ78" s="31" t="s">
        <v>421</v>
      </c>
      <c r="BR78" s="31" t="s">
        <v>421</v>
      </c>
      <c r="BS78" s="31" t="s">
        <v>421</v>
      </c>
      <c r="BT78" s="31" t="s">
        <v>421</v>
      </c>
      <c r="BU78" s="31" t="s">
        <v>421</v>
      </c>
      <c r="BV78" s="31" t="s">
        <v>421</v>
      </c>
      <c r="BW78" s="31" t="s">
        <v>421</v>
      </c>
      <c r="BX78" s="31" t="s">
        <v>421</v>
      </c>
      <c r="BY78" s="31" t="s">
        <v>421</v>
      </c>
      <c r="BZ78" s="31" t="s">
        <v>421</v>
      </c>
      <c r="CA78" s="31" t="s">
        <v>421</v>
      </c>
      <c r="CB78" s="31" t="s">
        <v>421</v>
      </c>
      <c r="CC78" s="31" t="s">
        <v>421</v>
      </c>
      <c r="CD78" s="31" t="s">
        <v>421</v>
      </c>
      <c r="CE78" s="31" t="s">
        <v>421</v>
      </c>
      <c r="CF78" s="31" t="s">
        <v>421</v>
      </c>
      <c r="CG78" s="31" t="s">
        <v>421</v>
      </c>
      <c r="CH78" s="31" t="s">
        <v>421</v>
      </c>
      <c r="CI78" s="31" t="s">
        <v>421</v>
      </c>
      <c r="CJ78" s="31" t="s">
        <v>421</v>
      </c>
      <c r="CK78" s="31" t="s">
        <v>421</v>
      </c>
      <c r="CL78" s="31" t="s">
        <v>421</v>
      </c>
      <c r="CM78" s="31" t="s">
        <v>421</v>
      </c>
      <c r="CN78" s="31" t="s">
        <v>421</v>
      </c>
      <c r="CO78" s="31" t="s">
        <v>421</v>
      </c>
      <c r="CP78" s="31" t="s">
        <v>421</v>
      </c>
      <c r="CQ78" s="31" t="s">
        <v>421</v>
      </c>
      <c r="CX78" s="30" t="s">
        <v>408</v>
      </c>
      <c r="CY78" s="31">
        <v>5</v>
      </c>
      <c r="CZ78" s="31">
        <v>2</v>
      </c>
      <c r="DA78" s="31">
        <v>2</v>
      </c>
      <c r="DB78" s="31">
        <v>5</v>
      </c>
      <c r="DC78" s="31">
        <v>7</v>
      </c>
      <c r="DD78" s="31">
        <v>3</v>
      </c>
      <c r="DE78" s="31">
        <v>7</v>
      </c>
      <c r="DF78" s="31">
        <v>2</v>
      </c>
      <c r="DG78" s="31">
        <v>2</v>
      </c>
      <c r="DH78" s="31">
        <v>3</v>
      </c>
      <c r="DI78" s="31">
        <v>7</v>
      </c>
      <c r="DJ78" s="31">
        <v>3</v>
      </c>
      <c r="DK78" s="31">
        <v>5</v>
      </c>
      <c r="DL78" s="31">
        <v>7</v>
      </c>
      <c r="DM78" s="31">
        <v>7</v>
      </c>
      <c r="DN78" s="31">
        <v>7</v>
      </c>
      <c r="DO78" s="31">
        <v>7</v>
      </c>
      <c r="DP78" s="31">
        <v>7</v>
      </c>
      <c r="DQ78" s="31">
        <v>3</v>
      </c>
      <c r="DR78" s="31">
        <v>2</v>
      </c>
      <c r="DS78" s="31">
        <v>2</v>
      </c>
      <c r="DT78" s="31">
        <v>2</v>
      </c>
      <c r="DU78" s="31">
        <v>2</v>
      </c>
      <c r="DV78" s="31">
        <v>2</v>
      </c>
      <c r="DW78" s="31">
        <v>2</v>
      </c>
      <c r="DX78" s="31">
        <v>7</v>
      </c>
      <c r="DY78" s="31">
        <v>7</v>
      </c>
      <c r="DZ78" s="31">
        <v>5</v>
      </c>
      <c r="EA78" s="31">
        <v>7</v>
      </c>
      <c r="EB78" s="31">
        <v>7</v>
      </c>
      <c r="EC78" s="31">
        <v>5</v>
      </c>
      <c r="ED78" s="31">
        <v>7</v>
      </c>
      <c r="EE78" s="31">
        <v>7</v>
      </c>
      <c r="EF78" s="31">
        <v>7</v>
      </c>
      <c r="EG78" s="31">
        <v>2</v>
      </c>
      <c r="EH78" s="31">
        <v>7</v>
      </c>
      <c r="EI78" s="31">
        <v>5</v>
      </c>
      <c r="EJ78" s="31">
        <v>5</v>
      </c>
      <c r="EK78" s="31">
        <v>7</v>
      </c>
      <c r="EL78" s="31">
        <v>7</v>
      </c>
      <c r="EM78" s="31">
        <v>5</v>
      </c>
      <c r="EN78" s="31">
        <v>7</v>
      </c>
      <c r="EO78" s="31">
        <v>7</v>
      </c>
      <c r="EP78" s="31">
        <v>7</v>
      </c>
      <c r="EQ78" s="31">
        <v>2</v>
      </c>
      <c r="ER78" s="31">
        <v>7</v>
      </c>
      <c r="ES78" s="31">
        <v>7</v>
      </c>
      <c r="ET78" s="31">
        <v>5</v>
      </c>
      <c r="EU78" s="31">
        <v>3</v>
      </c>
      <c r="EV78" s="31">
        <v>7</v>
      </c>
      <c r="EW78" s="31">
        <v>5</v>
      </c>
      <c r="EX78" s="31">
        <v>7</v>
      </c>
      <c r="EY78" s="31">
        <v>7</v>
      </c>
      <c r="EZ78" s="31">
        <v>3</v>
      </c>
      <c r="FA78" s="31">
        <v>7</v>
      </c>
      <c r="FB78" s="31">
        <v>2</v>
      </c>
      <c r="FC78" s="31">
        <v>2</v>
      </c>
      <c r="FD78" s="31">
        <v>7</v>
      </c>
      <c r="FE78" s="31">
        <v>7</v>
      </c>
      <c r="FF78" s="31">
        <v>2</v>
      </c>
      <c r="FG78" s="31">
        <v>2</v>
      </c>
      <c r="FH78" s="31">
        <v>7</v>
      </c>
      <c r="FI78" s="31">
        <v>7</v>
      </c>
      <c r="FJ78" s="31">
        <v>2</v>
      </c>
      <c r="FK78" s="31">
        <v>7</v>
      </c>
      <c r="FL78" s="31">
        <v>7</v>
      </c>
      <c r="FM78" s="31">
        <v>7</v>
      </c>
      <c r="FN78" s="31">
        <v>7</v>
      </c>
      <c r="FO78" s="31">
        <v>7</v>
      </c>
      <c r="FP78" s="31">
        <v>3</v>
      </c>
      <c r="FQ78" s="31">
        <v>7</v>
      </c>
      <c r="FR78" s="31">
        <v>7</v>
      </c>
      <c r="FS78" s="31">
        <v>7</v>
      </c>
      <c r="FT78" s="31">
        <v>5</v>
      </c>
      <c r="FU78" s="31">
        <v>7</v>
      </c>
      <c r="FV78" s="31">
        <v>7</v>
      </c>
      <c r="FW78" s="31">
        <v>7</v>
      </c>
      <c r="FX78" s="31">
        <v>7</v>
      </c>
      <c r="FY78" s="31">
        <v>5</v>
      </c>
      <c r="FZ78" s="31">
        <v>2</v>
      </c>
      <c r="GA78" s="31">
        <v>2</v>
      </c>
      <c r="GB78" s="31">
        <v>7</v>
      </c>
      <c r="GC78" s="31">
        <v>2</v>
      </c>
      <c r="GD78" s="31">
        <v>7</v>
      </c>
      <c r="GE78" s="31">
        <v>5</v>
      </c>
      <c r="GF78" s="31">
        <v>7</v>
      </c>
      <c r="GG78" s="31">
        <v>7</v>
      </c>
      <c r="GH78" s="31">
        <v>7</v>
      </c>
      <c r="GI78" s="31">
        <v>7</v>
      </c>
      <c r="GJ78" s="31">
        <v>3</v>
      </c>
      <c r="GK78" s="31">
        <v>7</v>
      </c>
      <c r="GL78" s="31">
        <v>7</v>
      </c>
      <c r="GM78" s="31">
        <v>7</v>
      </c>
      <c r="GN78" s="31">
        <v>3</v>
      </c>
      <c r="GO78" s="31">
        <v>41066</v>
      </c>
      <c r="HA78" s="30" t="s">
        <v>408</v>
      </c>
      <c r="HB78" s="31">
        <v>5</v>
      </c>
      <c r="HC78" s="31">
        <v>2</v>
      </c>
      <c r="HD78" s="31">
        <v>2</v>
      </c>
      <c r="HE78" s="31">
        <v>5</v>
      </c>
      <c r="HF78" s="31">
        <v>7</v>
      </c>
      <c r="HG78" s="31">
        <v>3</v>
      </c>
      <c r="HH78" s="31">
        <v>7</v>
      </c>
      <c r="HI78" s="31">
        <v>2</v>
      </c>
      <c r="HJ78" s="31">
        <v>2</v>
      </c>
      <c r="HK78" s="31">
        <v>3</v>
      </c>
      <c r="HL78" s="31">
        <v>7</v>
      </c>
      <c r="HM78" s="31">
        <v>3</v>
      </c>
      <c r="HN78" s="31">
        <v>5</v>
      </c>
      <c r="HO78" s="31">
        <v>7</v>
      </c>
      <c r="HP78" s="31">
        <v>7</v>
      </c>
      <c r="HQ78" s="31">
        <v>7</v>
      </c>
      <c r="HR78" s="31">
        <v>7</v>
      </c>
      <c r="HS78" s="31">
        <v>7</v>
      </c>
      <c r="HT78" s="31">
        <v>3</v>
      </c>
      <c r="HU78" s="31">
        <v>2</v>
      </c>
      <c r="HV78" s="31">
        <v>2</v>
      </c>
      <c r="HW78" s="31">
        <v>2</v>
      </c>
      <c r="HX78" s="31">
        <v>2</v>
      </c>
      <c r="HY78" s="31">
        <v>2</v>
      </c>
      <c r="HZ78" s="31">
        <v>2</v>
      </c>
      <c r="IA78" s="31">
        <v>7</v>
      </c>
      <c r="IB78" s="31">
        <v>7</v>
      </c>
      <c r="IC78" s="31">
        <v>5</v>
      </c>
      <c r="ID78" s="31">
        <v>7</v>
      </c>
      <c r="IE78" s="31">
        <v>7</v>
      </c>
      <c r="IF78" s="31">
        <v>5</v>
      </c>
      <c r="IG78" s="31">
        <v>7</v>
      </c>
      <c r="IH78" s="31">
        <v>7</v>
      </c>
      <c r="II78" s="31">
        <v>7</v>
      </c>
      <c r="IJ78" s="31">
        <v>2</v>
      </c>
      <c r="IK78" s="31">
        <v>7</v>
      </c>
      <c r="IL78" s="31">
        <v>5</v>
      </c>
      <c r="IM78" s="31">
        <v>5</v>
      </c>
      <c r="IN78" s="31">
        <v>7</v>
      </c>
      <c r="IO78" s="31">
        <v>7</v>
      </c>
      <c r="IP78" s="31">
        <v>5</v>
      </c>
      <c r="IQ78" s="31">
        <v>7</v>
      </c>
      <c r="IR78" s="31">
        <v>7</v>
      </c>
      <c r="IS78" s="31">
        <v>7</v>
      </c>
      <c r="IT78" s="31">
        <v>2</v>
      </c>
      <c r="IU78" s="31">
        <v>7</v>
      </c>
      <c r="IV78" s="31">
        <v>7</v>
      </c>
      <c r="IW78" s="31">
        <v>5</v>
      </c>
      <c r="IX78" s="31">
        <v>3</v>
      </c>
      <c r="IY78" s="31">
        <v>7</v>
      </c>
      <c r="IZ78" s="31">
        <v>5</v>
      </c>
      <c r="JA78" s="31">
        <v>7</v>
      </c>
      <c r="JB78" s="31">
        <v>7</v>
      </c>
      <c r="JC78" s="31">
        <v>3</v>
      </c>
      <c r="JD78" s="31">
        <v>7</v>
      </c>
      <c r="JE78" s="31">
        <v>2</v>
      </c>
      <c r="JF78" s="31">
        <v>2</v>
      </c>
      <c r="JG78" s="31">
        <v>7</v>
      </c>
      <c r="JH78" s="31">
        <v>7</v>
      </c>
      <c r="JI78" s="31">
        <v>2</v>
      </c>
      <c r="JJ78" s="31">
        <v>2</v>
      </c>
      <c r="JK78" s="31">
        <v>7</v>
      </c>
      <c r="JL78" s="31">
        <v>7</v>
      </c>
      <c r="JM78" s="31">
        <v>2</v>
      </c>
      <c r="JN78" s="31">
        <v>7</v>
      </c>
      <c r="JO78" s="31">
        <v>7</v>
      </c>
      <c r="JP78" s="31">
        <v>7</v>
      </c>
      <c r="JQ78" s="31">
        <v>7</v>
      </c>
      <c r="JR78" s="31">
        <v>7</v>
      </c>
      <c r="JS78" s="31">
        <v>3</v>
      </c>
      <c r="JT78" s="31">
        <v>7</v>
      </c>
      <c r="JU78" s="31">
        <v>7</v>
      </c>
      <c r="JV78" s="31">
        <v>7</v>
      </c>
      <c r="JW78" s="31">
        <v>5</v>
      </c>
      <c r="JX78" s="31">
        <v>7</v>
      </c>
      <c r="JY78" s="31">
        <v>7</v>
      </c>
      <c r="JZ78" s="31">
        <v>7</v>
      </c>
      <c r="KA78" s="31">
        <v>7</v>
      </c>
      <c r="KB78" s="31">
        <v>5</v>
      </c>
      <c r="KC78" s="31">
        <v>2</v>
      </c>
      <c r="KD78" s="31">
        <v>2</v>
      </c>
      <c r="KE78" s="31">
        <v>7</v>
      </c>
      <c r="KF78" s="31">
        <v>2</v>
      </c>
      <c r="KG78" s="31">
        <v>7</v>
      </c>
      <c r="KH78" s="31">
        <v>5</v>
      </c>
      <c r="KI78" s="31">
        <v>7</v>
      </c>
      <c r="KJ78" s="31">
        <v>7</v>
      </c>
      <c r="KK78" s="31">
        <v>7</v>
      </c>
      <c r="KL78" s="31">
        <v>7</v>
      </c>
      <c r="KM78" s="31">
        <v>3</v>
      </c>
      <c r="KN78" s="31">
        <v>7</v>
      </c>
      <c r="KO78" s="31">
        <v>7</v>
      </c>
      <c r="KP78" s="31">
        <v>7</v>
      </c>
      <c r="KQ78" s="31">
        <v>3</v>
      </c>
      <c r="KR78" s="31">
        <v>41066</v>
      </c>
    </row>
    <row r="79" spans="1:304" ht="15" thickBot="1" x14ac:dyDescent="0.35">
      <c r="A79" s="30" t="s">
        <v>453</v>
      </c>
      <c r="B79" s="31" t="s">
        <v>421</v>
      </c>
      <c r="C79" s="31" t="s">
        <v>421</v>
      </c>
      <c r="D79" s="31" t="s">
        <v>421</v>
      </c>
      <c r="E79" s="31" t="s">
        <v>421</v>
      </c>
      <c r="F79" s="31" t="s">
        <v>421</v>
      </c>
      <c r="G79" s="31" t="s">
        <v>421</v>
      </c>
      <c r="H79" s="31" t="s">
        <v>421</v>
      </c>
      <c r="I79" s="31" t="s">
        <v>421</v>
      </c>
      <c r="J79" s="31" t="s">
        <v>421</v>
      </c>
      <c r="K79" s="31" t="s">
        <v>421</v>
      </c>
      <c r="L79" s="31" t="s">
        <v>421</v>
      </c>
      <c r="M79" s="31" t="s">
        <v>421</v>
      </c>
      <c r="N79" s="31" t="s">
        <v>421</v>
      </c>
      <c r="O79" s="31" t="s">
        <v>421</v>
      </c>
      <c r="P79" s="31" t="s">
        <v>421</v>
      </c>
      <c r="Q79" s="31" t="s">
        <v>421</v>
      </c>
      <c r="R79" s="31" t="s">
        <v>421</v>
      </c>
      <c r="S79" s="31" t="s">
        <v>421</v>
      </c>
      <c r="T79" s="31" t="s">
        <v>421</v>
      </c>
      <c r="U79" s="31" t="s">
        <v>421</v>
      </c>
      <c r="V79" s="31" t="s">
        <v>421</v>
      </c>
      <c r="W79" s="31" t="s">
        <v>421</v>
      </c>
      <c r="X79" s="31" t="s">
        <v>421</v>
      </c>
      <c r="Y79" s="31" t="s">
        <v>421</v>
      </c>
      <c r="Z79" s="31" t="s">
        <v>421</v>
      </c>
      <c r="AA79" s="31" t="s">
        <v>421</v>
      </c>
      <c r="AB79" s="31" t="s">
        <v>421</v>
      </c>
      <c r="AC79" s="31" t="s">
        <v>421</v>
      </c>
      <c r="AD79" s="31" t="s">
        <v>421</v>
      </c>
      <c r="AE79" s="31" t="s">
        <v>421</v>
      </c>
      <c r="AF79" s="31" t="s">
        <v>421</v>
      </c>
      <c r="AG79" s="31" t="s">
        <v>421</v>
      </c>
      <c r="AH79" s="31" t="s">
        <v>421</v>
      </c>
      <c r="AI79" s="31" t="s">
        <v>421</v>
      </c>
      <c r="AJ79" s="31" t="s">
        <v>421</v>
      </c>
      <c r="AK79" s="31" t="s">
        <v>421</v>
      </c>
      <c r="AL79" s="31" t="s">
        <v>421</v>
      </c>
      <c r="AM79" s="31" t="s">
        <v>421</v>
      </c>
      <c r="AN79" s="31" t="s">
        <v>421</v>
      </c>
      <c r="AO79" s="31" t="s">
        <v>421</v>
      </c>
      <c r="AP79" s="31" t="s">
        <v>421</v>
      </c>
      <c r="AQ79" s="31" t="s">
        <v>421</v>
      </c>
      <c r="AR79" s="31" t="s">
        <v>421</v>
      </c>
      <c r="AS79" s="31" t="s">
        <v>421</v>
      </c>
      <c r="AT79" s="31" t="s">
        <v>421</v>
      </c>
      <c r="AU79" s="31" t="s">
        <v>421</v>
      </c>
      <c r="AV79" s="31" t="s">
        <v>421</v>
      </c>
      <c r="AW79" s="31" t="s">
        <v>421</v>
      </c>
      <c r="AX79" s="31" t="s">
        <v>421</v>
      </c>
      <c r="AY79" s="31" t="s">
        <v>421</v>
      </c>
      <c r="AZ79" s="31" t="s">
        <v>421</v>
      </c>
      <c r="BA79" s="31" t="s">
        <v>421</v>
      </c>
      <c r="BB79" s="31" t="s">
        <v>421</v>
      </c>
      <c r="BC79" s="31" t="s">
        <v>421</v>
      </c>
      <c r="BD79" s="31" t="s">
        <v>421</v>
      </c>
      <c r="BE79" s="31" t="s">
        <v>421</v>
      </c>
      <c r="BF79" s="31" t="s">
        <v>421</v>
      </c>
      <c r="BG79" s="31" t="s">
        <v>421</v>
      </c>
      <c r="BH79" s="31" t="s">
        <v>421</v>
      </c>
      <c r="BI79" s="31" t="s">
        <v>421</v>
      </c>
      <c r="BJ79" s="31" t="s">
        <v>421</v>
      </c>
      <c r="BK79" s="31" t="s">
        <v>421</v>
      </c>
      <c r="BL79" s="31" t="s">
        <v>421</v>
      </c>
      <c r="BM79" s="31" t="s">
        <v>421</v>
      </c>
      <c r="BN79" s="31" t="s">
        <v>421</v>
      </c>
      <c r="BO79" s="31" t="s">
        <v>421</v>
      </c>
      <c r="BP79" s="31" t="s">
        <v>421</v>
      </c>
      <c r="BQ79" s="31" t="s">
        <v>421</v>
      </c>
      <c r="BR79" s="31" t="s">
        <v>421</v>
      </c>
      <c r="BS79" s="31" t="s">
        <v>421</v>
      </c>
      <c r="BT79" s="31" t="s">
        <v>421</v>
      </c>
      <c r="BU79" s="31" t="s">
        <v>421</v>
      </c>
      <c r="BV79" s="31" t="s">
        <v>421</v>
      </c>
      <c r="BW79" s="31" t="s">
        <v>421</v>
      </c>
      <c r="BX79" s="31" t="s">
        <v>421</v>
      </c>
      <c r="BY79" s="31" t="s">
        <v>421</v>
      </c>
      <c r="BZ79" s="31" t="s">
        <v>421</v>
      </c>
      <c r="CA79" s="31" t="s">
        <v>421</v>
      </c>
      <c r="CB79" s="31" t="s">
        <v>421</v>
      </c>
      <c r="CC79" s="31" t="s">
        <v>421</v>
      </c>
      <c r="CD79" s="31" t="s">
        <v>421</v>
      </c>
      <c r="CE79" s="31" t="s">
        <v>421</v>
      </c>
      <c r="CF79" s="31" t="s">
        <v>421</v>
      </c>
      <c r="CG79" s="31" t="s">
        <v>421</v>
      </c>
      <c r="CH79" s="31" t="s">
        <v>421</v>
      </c>
      <c r="CI79" s="31" t="s">
        <v>421</v>
      </c>
      <c r="CJ79" s="31" t="s">
        <v>421</v>
      </c>
      <c r="CK79" s="31" t="s">
        <v>421</v>
      </c>
      <c r="CL79" s="31" t="s">
        <v>421</v>
      </c>
      <c r="CM79" s="31" t="s">
        <v>421</v>
      </c>
      <c r="CN79" s="31" t="s">
        <v>421</v>
      </c>
      <c r="CO79" s="31" t="s">
        <v>421</v>
      </c>
      <c r="CP79" s="31" t="s">
        <v>421</v>
      </c>
      <c r="CQ79" s="31" t="s">
        <v>421</v>
      </c>
      <c r="CX79" s="30" t="s">
        <v>409</v>
      </c>
      <c r="CY79" s="31">
        <v>7</v>
      </c>
      <c r="CZ79" s="31">
        <v>2</v>
      </c>
      <c r="DA79" s="31">
        <v>7</v>
      </c>
      <c r="DB79" s="31">
        <v>5</v>
      </c>
      <c r="DC79" s="31">
        <v>7</v>
      </c>
      <c r="DD79" s="31">
        <v>5</v>
      </c>
      <c r="DE79" s="31">
        <v>7</v>
      </c>
      <c r="DF79" s="31">
        <v>7</v>
      </c>
      <c r="DG79" s="31">
        <v>3</v>
      </c>
      <c r="DH79" s="31">
        <v>3</v>
      </c>
      <c r="DI79" s="31">
        <v>5</v>
      </c>
      <c r="DJ79" s="31">
        <v>4</v>
      </c>
      <c r="DK79" s="31">
        <v>7</v>
      </c>
      <c r="DL79" s="31">
        <v>4</v>
      </c>
      <c r="DM79" s="31">
        <v>4</v>
      </c>
      <c r="DN79" s="31">
        <v>7</v>
      </c>
      <c r="DO79" s="31">
        <v>7</v>
      </c>
      <c r="DP79" s="31">
        <v>3</v>
      </c>
      <c r="DQ79" s="31">
        <v>7</v>
      </c>
      <c r="DR79" s="31">
        <v>3</v>
      </c>
      <c r="DS79" s="31">
        <v>2</v>
      </c>
      <c r="DT79" s="31">
        <v>2</v>
      </c>
      <c r="DU79" s="31">
        <v>3</v>
      </c>
      <c r="DV79" s="31">
        <v>3</v>
      </c>
      <c r="DW79" s="31">
        <v>7</v>
      </c>
      <c r="DX79" s="31">
        <v>7</v>
      </c>
      <c r="DY79" s="31">
        <v>7</v>
      </c>
      <c r="DZ79" s="31">
        <v>5</v>
      </c>
      <c r="EA79" s="31">
        <v>7</v>
      </c>
      <c r="EB79" s="31">
        <v>7</v>
      </c>
      <c r="EC79" s="31">
        <v>5</v>
      </c>
      <c r="ED79" s="31">
        <v>7</v>
      </c>
      <c r="EE79" s="31">
        <v>7</v>
      </c>
      <c r="EF79" s="31">
        <v>7</v>
      </c>
      <c r="EG79" s="31">
        <v>2</v>
      </c>
      <c r="EH79" s="31">
        <v>5</v>
      </c>
      <c r="EI79" s="31">
        <v>7</v>
      </c>
      <c r="EJ79" s="31">
        <v>7</v>
      </c>
      <c r="EK79" s="31">
        <v>7</v>
      </c>
      <c r="EL79" s="31">
        <v>5</v>
      </c>
      <c r="EM79" s="31">
        <v>7</v>
      </c>
      <c r="EN79" s="31">
        <v>7</v>
      </c>
      <c r="EO79" s="31">
        <v>5</v>
      </c>
      <c r="EP79" s="31">
        <v>4</v>
      </c>
      <c r="EQ79" s="31">
        <v>3</v>
      </c>
      <c r="ER79" s="31">
        <v>7</v>
      </c>
      <c r="ES79" s="31">
        <v>6</v>
      </c>
      <c r="ET79" s="31">
        <v>4</v>
      </c>
      <c r="EU79" s="31">
        <v>3</v>
      </c>
      <c r="EV79" s="31">
        <v>7</v>
      </c>
      <c r="EW79" s="31">
        <v>5</v>
      </c>
      <c r="EX79" s="31">
        <v>3</v>
      </c>
      <c r="EY79" s="31">
        <v>7</v>
      </c>
      <c r="EZ79" s="31">
        <v>4</v>
      </c>
      <c r="FA79" s="31">
        <v>7</v>
      </c>
      <c r="FB79" s="31">
        <v>7</v>
      </c>
      <c r="FC79" s="31">
        <v>3</v>
      </c>
      <c r="FD79" s="31">
        <v>7</v>
      </c>
      <c r="FE79" s="31">
        <v>7</v>
      </c>
      <c r="FF79" s="31">
        <v>7</v>
      </c>
      <c r="FG79" s="31">
        <v>7</v>
      </c>
      <c r="FH79" s="31">
        <v>7</v>
      </c>
      <c r="FI79" s="31">
        <v>7</v>
      </c>
      <c r="FJ79" s="31">
        <v>7</v>
      </c>
      <c r="FK79" s="31">
        <v>7</v>
      </c>
      <c r="FL79" s="31">
        <v>7</v>
      </c>
      <c r="FM79" s="31">
        <v>7</v>
      </c>
      <c r="FN79" s="31">
        <v>7</v>
      </c>
      <c r="FO79" s="31">
        <v>5</v>
      </c>
      <c r="FP79" s="31">
        <v>2</v>
      </c>
      <c r="FQ79" s="31">
        <v>7</v>
      </c>
      <c r="FR79" s="31">
        <v>7</v>
      </c>
      <c r="FS79" s="31">
        <v>3</v>
      </c>
      <c r="FT79" s="31">
        <v>7</v>
      </c>
      <c r="FU79" s="31">
        <v>7</v>
      </c>
      <c r="FV79" s="31">
        <v>7</v>
      </c>
      <c r="FW79" s="31">
        <v>7</v>
      </c>
      <c r="FX79" s="31">
        <v>7</v>
      </c>
      <c r="FY79" s="31">
        <v>3</v>
      </c>
      <c r="FZ79" s="31">
        <v>2</v>
      </c>
      <c r="GA79" s="31">
        <v>2</v>
      </c>
      <c r="GB79" s="31">
        <v>3</v>
      </c>
      <c r="GC79" s="31">
        <v>7</v>
      </c>
      <c r="GD79" s="31">
        <v>7</v>
      </c>
      <c r="GE79" s="31">
        <v>7</v>
      </c>
      <c r="GF79" s="31">
        <v>6</v>
      </c>
      <c r="GG79" s="31">
        <v>7</v>
      </c>
      <c r="GH79" s="31">
        <v>7</v>
      </c>
      <c r="GI79" s="31">
        <v>3</v>
      </c>
      <c r="GJ79" s="31">
        <v>3</v>
      </c>
      <c r="GK79" s="31">
        <v>7</v>
      </c>
      <c r="GL79" s="31">
        <v>7</v>
      </c>
      <c r="GM79" s="31">
        <v>4</v>
      </c>
      <c r="GN79" s="31">
        <v>3</v>
      </c>
      <c r="GO79" s="31">
        <v>20339</v>
      </c>
      <c r="HA79" s="30" t="s">
        <v>409</v>
      </c>
      <c r="HB79" s="31">
        <v>7</v>
      </c>
      <c r="HC79" s="31">
        <v>2</v>
      </c>
      <c r="HD79" s="31">
        <v>7</v>
      </c>
      <c r="HE79" s="31">
        <v>5</v>
      </c>
      <c r="HF79" s="31">
        <v>7</v>
      </c>
      <c r="HG79" s="31">
        <v>5</v>
      </c>
      <c r="HH79" s="31">
        <v>7</v>
      </c>
      <c r="HI79" s="31">
        <v>7</v>
      </c>
      <c r="HJ79" s="31">
        <v>3</v>
      </c>
      <c r="HK79" s="31">
        <v>3</v>
      </c>
      <c r="HL79" s="31">
        <v>5</v>
      </c>
      <c r="HM79" s="31">
        <v>4</v>
      </c>
      <c r="HN79" s="31">
        <v>7</v>
      </c>
      <c r="HO79" s="31">
        <v>4</v>
      </c>
      <c r="HP79" s="31">
        <v>4</v>
      </c>
      <c r="HQ79" s="31">
        <v>7</v>
      </c>
      <c r="HR79" s="31">
        <v>7</v>
      </c>
      <c r="HS79" s="31">
        <v>3</v>
      </c>
      <c r="HT79" s="31">
        <v>7</v>
      </c>
      <c r="HU79" s="31">
        <v>3</v>
      </c>
      <c r="HV79" s="31">
        <v>2</v>
      </c>
      <c r="HW79" s="31">
        <v>2</v>
      </c>
      <c r="HX79" s="31">
        <v>3</v>
      </c>
      <c r="HY79" s="31">
        <v>3</v>
      </c>
      <c r="HZ79" s="31">
        <v>7</v>
      </c>
      <c r="IA79" s="31">
        <v>7</v>
      </c>
      <c r="IB79" s="31">
        <v>7</v>
      </c>
      <c r="IC79" s="31">
        <v>5</v>
      </c>
      <c r="ID79" s="31">
        <v>7</v>
      </c>
      <c r="IE79" s="31">
        <v>7</v>
      </c>
      <c r="IF79" s="31">
        <v>5</v>
      </c>
      <c r="IG79" s="31">
        <v>7</v>
      </c>
      <c r="IH79" s="31">
        <v>7</v>
      </c>
      <c r="II79" s="31">
        <v>7</v>
      </c>
      <c r="IJ79" s="31">
        <v>2</v>
      </c>
      <c r="IK79" s="31">
        <v>5</v>
      </c>
      <c r="IL79" s="31">
        <v>7</v>
      </c>
      <c r="IM79" s="31">
        <v>7</v>
      </c>
      <c r="IN79" s="31">
        <v>7</v>
      </c>
      <c r="IO79" s="31">
        <v>5</v>
      </c>
      <c r="IP79" s="31">
        <v>7</v>
      </c>
      <c r="IQ79" s="31">
        <v>7</v>
      </c>
      <c r="IR79" s="31">
        <v>5</v>
      </c>
      <c r="IS79" s="31">
        <v>4</v>
      </c>
      <c r="IT79" s="31">
        <v>3</v>
      </c>
      <c r="IU79" s="31">
        <v>7</v>
      </c>
      <c r="IV79" s="31">
        <v>6</v>
      </c>
      <c r="IW79" s="31">
        <v>4</v>
      </c>
      <c r="IX79" s="31">
        <v>3</v>
      </c>
      <c r="IY79" s="31">
        <v>7</v>
      </c>
      <c r="IZ79" s="31">
        <v>5</v>
      </c>
      <c r="JA79" s="31">
        <v>3</v>
      </c>
      <c r="JB79" s="31">
        <v>7</v>
      </c>
      <c r="JC79" s="31">
        <v>4</v>
      </c>
      <c r="JD79" s="31">
        <v>7</v>
      </c>
      <c r="JE79" s="31">
        <v>7</v>
      </c>
      <c r="JF79" s="31">
        <v>3</v>
      </c>
      <c r="JG79" s="31">
        <v>7</v>
      </c>
      <c r="JH79" s="31">
        <v>7</v>
      </c>
      <c r="JI79" s="31">
        <v>7</v>
      </c>
      <c r="JJ79" s="31">
        <v>7</v>
      </c>
      <c r="JK79" s="31">
        <v>7</v>
      </c>
      <c r="JL79" s="31">
        <v>7</v>
      </c>
      <c r="JM79" s="31">
        <v>7</v>
      </c>
      <c r="JN79" s="31">
        <v>7</v>
      </c>
      <c r="JO79" s="31">
        <v>7</v>
      </c>
      <c r="JP79" s="31">
        <v>7</v>
      </c>
      <c r="JQ79" s="31">
        <v>7</v>
      </c>
      <c r="JR79" s="31">
        <v>5</v>
      </c>
      <c r="JS79" s="31">
        <v>2</v>
      </c>
      <c r="JT79" s="31">
        <v>7</v>
      </c>
      <c r="JU79" s="31">
        <v>7</v>
      </c>
      <c r="JV79" s="31">
        <v>3</v>
      </c>
      <c r="JW79" s="31">
        <v>7</v>
      </c>
      <c r="JX79" s="31">
        <v>7</v>
      </c>
      <c r="JY79" s="31">
        <v>7</v>
      </c>
      <c r="JZ79" s="31">
        <v>7</v>
      </c>
      <c r="KA79" s="31">
        <v>7</v>
      </c>
      <c r="KB79" s="31">
        <v>3</v>
      </c>
      <c r="KC79" s="31">
        <v>2</v>
      </c>
      <c r="KD79" s="31">
        <v>2</v>
      </c>
      <c r="KE79" s="31">
        <v>3</v>
      </c>
      <c r="KF79" s="31">
        <v>7</v>
      </c>
      <c r="KG79" s="31">
        <v>7</v>
      </c>
      <c r="KH79" s="31">
        <v>7</v>
      </c>
      <c r="KI79" s="31">
        <v>6</v>
      </c>
      <c r="KJ79" s="31">
        <v>7</v>
      </c>
      <c r="KK79" s="31">
        <v>7</v>
      </c>
      <c r="KL79" s="31">
        <v>3</v>
      </c>
      <c r="KM79" s="31">
        <v>3</v>
      </c>
      <c r="KN79" s="31">
        <v>7</v>
      </c>
      <c r="KO79" s="31">
        <v>7</v>
      </c>
      <c r="KP79" s="31">
        <v>4</v>
      </c>
      <c r="KQ79" s="31">
        <v>3</v>
      </c>
      <c r="KR79" s="31">
        <v>20339</v>
      </c>
    </row>
    <row r="80" spans="1:304" ht="15" thickBot="1" x14ac:dyDescent="0.35">
      <c r="A80" s="30" t="s">
        <v>454</v>
      </c>
      <c r="B80" s="31" t="s">
        <v>421</v>
      </c>
      <c r="C80" s="31" t="s">
        <v>421</v>
      </c>
      <c r="D80" s="31" t="s">
        <v>421</v>
      </c>
      <c r="E80" s="31" t="s">
        <v>421</v>
      </c>
      <c r="F80" s="31" t="s">
        <v>421</v>
      </c>
      <c r="G80" s="31" t="s">
        <v>421</v>
      </c>
      <c r="H80" s="31" t="s">
        <v>421</v>
      </c>
      <c r="I80" s="31" t="s">
        <v>421</v>
      </c>
      <c r="J80" s="31" t="s">
        <v>421</v>
      </c>
      <c r="K80" s="31" t="s">
        <v>421</v>
      </c>
      <c r="L80" s="31" t="s">
        <v>421</v>
      </c>
      <c r="M80" s="31" t="s">
        <v>421</v>
      </c>
      <c r="N80" s="31" t="s">
        <v>421</v>
      </c>
      <c r="O80" s="31" t="s">
        <v>421</v>
      </c>
      <c r="P80" s="31" t="s">
        <v>421</v>
      </c>
      <c r="Q80" s="31" t="s">
        <v>421</v>
      </c>
      <c r="R80" s="31" t="s">
        <v>421</v>
      </c>
      <c r="S80" s="31" t="s">
        <v>421</v>
      </c>
      <c r="T80" s="31" t="s">
        <v>421</v>
      </c>
      <c r="U80" s="31" t="s">
        <v>421</v>
      </c>
      <c r="V80" s="31" t="s">
        <v>421</v>
      </c>
      <c r="W80" s="31" t="s">
        <v>421</v>
      </c>
      <c r="X80" s="31" t="s">
        <v>421</v>
      </c>
      <c r="Y80" s="31" t="s">
        <v>421</v>
      </c>
      <c r="Z80" s="31" t="s">
        <v>421</v>
      </c>
      <c r="AA80" s="31" t="s">
        <v>421</v>
      </c>
      <c r="AB80" s="31" t="s">
        <v>421</v>
      </c>
      <c r="AC80" s="31" t="s">
        <v>421</v>
      </c>
      <c r="AD80" s="31" t="s">
        <v>421</v>
      </c>
      <c r="AE80" s="31" t="s">
        <v>421</v>
      </c>
      <c r="AF80" s="31" t="s">
        <v>421</v>
      </c>
      <c r="AG80" s="31" t="s">
        <v>421</v>
      </c>
      <c r="AH80" s="31" t="s">
        <v>421</v>
      </c>
      <c r="AI80" s="31" t="s">
        <v>421</v>
      </c>
      <c r="AJ80" s="31" t="s">
        <v>421</v>
      </c>
      <c r="AK80" s="31" t="s">
        <v>421</v>
      </c>
      <c r="AL80" s="31" t="s">
        <v>421</v>
      </c>
      <c r="AM80" s="31" t="s">
        <v>421</v>
      </c>
      <c r="AN80" s="31" t="s">
        <v>421</v>
      </c>
      <c r="AO80" s="31" t="s">
        <v>421</v>
      </c>
      <c r="AP80" s="31" t="s">
        <v>421</v>
      </c>
      <c r="AQ80" s="31" t="s">
        <v>421</v>
      </c>
      <c r="AR80" s="31" t="s">
        <v>421</v>
      </c>
      <c r="AS80" s="31" t="s">
        <v>421</v>
      </c>
      <c r="AT80" s="31" t="s">
        <v>421</v>
      </c>
      <c r="AU80" s="31" t="s">
        <v>421</v>
      </c>
      <c r="AV80" s="31" t="s">
        <v>421</v>
      </c>
      <c r="AW80" s="31" t="s">
        <v>421</v>
      </c>
      <c r="AX80" s="31" t="s">
        <v>421</v>
      </c>
      <c r="AY80" s="31" t="s">
        <v>421</v>
      </c>
      <c r="AZ80" s="31" t="s">
        <v>421</v>
      </c>
      <c r="BA80" s="31" t="s">
        <v>421</v>
      </c>
      <c r="BB80" s="31" t="s">
        <v>421</v>
      </c>
      <c r="BC80" s="31" t="s">
        <v>421</v>
      </c>
      <c r="BD80" s="31" t="s">
        <v>421</v>
      </c>
      <c r="BE80" s="31" t="s">
        <v>421</v>
      </c>
      <c r="BF80" s="31" t="s">
        <v>421</v>
      </c>
      <c r="BG80" s="31" t="s">
        <v>421</v>
      </c>
      <c r="BH80" s="31" t="s">
        <v>421</v>
      </c>
      <c r="BI80" s="31" t="s">
        <v>421</v>
      </c>
      <c r="BJ80" s="31" t="s">
        <v>421</v>
      </c>
      <c r="BK80" s="31" t="s">
        <v>421</v>
      </c>
      <c r="BL80" s="31" t="s">
        <v>421</v>
      </c>
      <c r="BM80" s="31" t="s">
        <v>421</v>
      </c>
      <c r="BN80" s="31" t="s">
        <v>421</v>
      </c>
      <c r="BO80" s="31" t="s">
        <v>421</v>
      </c>
      <c r="BP80" s="31" t="s">
        <v>421</v>
      </c>
      <c r="BQ80" s="31" t="s">
        <v>421</v>
      </c>
      <c r="BR80" s="31" t="s">
        <v>421</v>
      </c>
      <c r="BS80" s="31" t="s">
        <v>421</v>
      </c>
      <c r="BT80" s="31" t="s">
        <v>421</v>
      </c>
      <c r="BU80" s="31" t="s">
        <v>421</v>
      </c>
      <c r="BV80" s="31" t="s">
        <v>421</v>
      </c>
      <c r="BW80" s="31" t="s">
        <v>421</v>
      </c>
      <c r="BX80" s="31" t="s">
        <v>421</v>
      </c>
      <c r="BY80" s="31" t="s">
        <v>421</v>
      </c>
      <c r="BZ80" s="31" t="s">
        <v>421</v>
      </c>
      <c r="CA80" s="31" t="s">
        <v>421</v>
      </c>
      <c r="CB80" s="31" t="s">
        <v>421</v>
      </c>
      <c r="CC80" s="31" t="s">
        <v>421</v>
      </c>
      <c r="CD80" s="31" t="s">
        <v>421</v>
      </c>
      <c r="CE80" s="31" t="s">
        <v>421</v>
      </c>
      <c r="CF80" s="31" t="s">
        <v>421</v>
      </c>
      <c r="CG80" s="31" t="s">
        <v>421</v>
      </c>
      <c r="CH80" s="31" t="s">
        <v>421</v>
      </c>
      <c r="CI80" s="31" t="s">
        <v>421</v>
      </c>
      <c r="CJ80" s="31" t="s">
        <v>421</v>
      </c>
      <c r="CK80" s="31" t="s">
        <v>421</v>
      </c>
      <c r="CL80" s="31" t="s">
        <v>421</v>
      </c>
      <c r="CM80" s="31" t="s">
        <v>421</v>
      </c>
      <c r="CN80" s="31" t="s">
        <v>421</v>
      </c>
      <c r="CO80" s="31" t="s">
        <v>421</v>
      </c>
      <c r="CP80" s="31" t="s">
        <v>421</v>
      </c>
      <c r="CQ80" s="31" t="s">
        <v>421</v>
      </c>
      <c r="CX80" s="30" t="s">
        <v>410</v>
      </c>
      <c r="CY80" s="31">
        <v>2</v>
      </c>
      <c r="CZ80" s="31">
        <v>2</v>
      </c>
      <c r="DA80" s="31">
        <v>2</v>
      </c>
      <c r="DB80" s="31">
        <v>7</v>
      </c>
      <c r="DC80" s="31">
        <v>7</v>
      </c>
      <c r="DD80" s="31">
        <v>7</v>
      </c>
      <c r="DE80" s="31">
        <v>2</v>
      </c>
      <c r="DF80" s="31">
        <v>3</v>
      </c>
      <c r="DG80" s="31">
        <v>2</v>
      </c>
      <c r="DH80" s="31">
        <v>7</v>
      </c>
      <c r="DI80" s="31">
        <v>7</v>
      </c>
      <c r="DJ80" s="31">
        <v>7</v>
      </c>
      <c r="DK80" s="31">
        <v>4</v>
      </c>
      <c r="DL80" s="31">
        <v>7</v>
      </c>
      <c r="DM80" s="31">
        <v>6</v>
      </c>
      <c r="DN80" s="31">
        <v>6</v>
      </c>
      <c r="DO80" s="31">
        <v>5</v>
      </c>
      <c r="DP80" s="31">
        <v>3</v>
      </c>
      <c r="DQ80" s="31">
        <v>7</v>
      </c>
      <c r="DR80" s="31">
        <v>2</v>
      </c>
      <c r="DS80" s="31">
        <v>2</v>
      </c>
      <c r="DT80" s="31">
        <v>2</v>
      </c>
      <c r="DU80" s="31">
        <v>2</v>
      </c>
      <c r="DV80" s="31">
        <v>2</v>
      </c>
      <c r="DW80" s="31">
        <v>3</v>
      </c>
      <c r="DX80" s="31">
        <v>7</v>
      </c>
      <c r="DY80" s="31">
        <v>3</v>
      </c>
      <c r="DZ80" s="31">
        <v>7</v>
      </c>
      <c r="EA80" s="31">
        <v>3</v>
      </c>
      <c r="EB80" s="31">
        <v>7</v>
      </c>
      <c r="EC80" s="31">
        <v>7</v>
      </c>
      <c r="ED80" s="31">
        <v>3</v>
      </c>
      <c r="EE80" s="31">
        <v>7</v>
      </c>
      <c r="EF80" s="31">
        <v>7</v>
      </c>
      <c r="EG80" s="31">
        <v>2</v>
      </c>
      <c r="EH80" s="31">
        <v>7</v>
      </c>
      <c r="EI80" s="31">
        <v>7</v>
      </c>
      <c r="EJ80" s="31">
        <v>3</v>
      </c>
      <c r="EK80" s="31">
        <v>7</v>
      </c>
      <c r="EL80" s="31">
        <v>7</v>
      </c>
      <c r="EM80" s="31">
        <v>7</v>
      </c>
      <c r="EN80" s="31">
        <v>7</v>
      </c>
      <c r="EO80" s="31">
        <v>7</v>
      </c>
      <c r="EP80" s="31">
        <v>4</v>
      </c>
      <c r="EQ80" s="31">
        <v>2</v>
      </c>
      <c r="ER80" s="31">
        <v>7</v>
      </c>
      <c r="ES80" s="31">
        <v>3</v>
      </c>
      <c r="ET80" s="31">
        <v>4</v>
      </c>
      <c r="EU80" s="31">
        <v>7</v>
      </c>
      <c r="EV80" s="31">
        <v>3</v>
      </c>
      <c r="EW80" s="31">
        <v>7</v>
      </c>
      <c r="EX80" s="31">
        <v>3</v>
      </c>
      <c r="EY80" s="31">
        <v>7</v>
      </c>
      <c r="EZ80" s="31">
        <v>3</v>
      </c>
      <c r="FA80" s="31">
        <v>7</v>
      </c>
      <c r="FB80" s="31">
        <v>4</v>
      </c>
      <c r="FC80" s="31">
        <v>3</v>
      </c>
      <c r="FD80" s="31">
        <v>4</v>
      </c>
      <c r="FE80" s="31">
        <v>3</v>
      </c>
      <c r="FF80" s="31">
        <v>3</v>
      </c>
      <c r="FG80" s="31">
        <v>7</v>
      </c>
      <c r="FH80" s="31">
        <v>7</v>
      </c>
      <c r="FI80" s="31">
        <v>3</v>
      </c>
      <c r="FJ80" s="31">
        <v>2</v>
      </c>
      <c r="FK80" s="31">
        <v>2</v>
      </c>
      <c r="FL80" s="31">
        <v>7</v>
      </c>
      <c r="FM80" s="31">
        <v>7</v>
      </c>
      <c r="FN80" s="31">
        <v>7</v>
      </c>
      <c r="FO80" s="31">
        <v>3</v>
      </c>
      <c r="FP80" s="31">
        <v>3</v>
      </c>
      <c r="FQ80" s="31">
        <v>7</v>
      </c>
      <c r="FR80" s="31">
        <v>7</v>
      </c>
      <c r="FS80" s="31">
        <v>3</v>
      </c>
      <c r="FT80" s="31">
        <v>3</v>
      </c>
      <c r="FU80" s="31">
        <v>7</v>
      </c>
      <c r="FV80" s="31">
        <v>7</v>
      </c>
      <c r="FW80" s="31">
        <v>7</v>
      </c>
      <c r="FX80" s="31">
        <v>7</v>
      </c>
      <c r="FY80" s="31">
        <v>7</v>
      </c>
      <c r="FZ80" s="31">
        <v>2</v>
      </c>
      <c r="GA80" s="31">
        <v>2</v>
      </c>
      <c r="GB80" s="31">
        <v>7</v>
      </c>
      <c r="GC80" s="31">
        <v>3</v>
      </c>
      <c r="GD80" s="31">
        <v>2</v>
      </c>
      <c r="GE80" s="31">
        <v>7</v>
      </c>
      <c r="GF80" s="31">
        <v>7</v>
      </c>
      <c r="GG80" s="31">
        <v>7</v>
      </c>
      <c r="GH80" s="31">
        <v>3</v>
      </c>
      <c r="GI80" s="31">
        <v>2</v>
      </c>
      <c r="GJ80" s="31">
        <v>3</v>
      </c>
      <c r="GK80" s="31">
        <v>7</v>
      </c>
      <c r="GL80" s="31">
        <v>7</v>
      </c>
      <c r="GM80" s="31">
        <v>6</v>
      </c>
      <c r="GN80" s="31">
        <v>3</v>
      </c>
      <c r="GO80" s="31">
        <v>11833</v>
      </c>
      <c r="HA80" s="30" t="s">
        <v>410</v>
      </c>
      <c r="HB80" s="31">
        <v>2</v>
      </c>
      <c r="HC80" s="31">
        <v>2</v>
      </c>
      <c r="HD80" s="31">
        <v>2</v>
      </c>
      <c r="HE80" s="31">
        <v>7</v>
      </c>
      <c r="HF80" s="31">
        <v>7</v>
      </c>
      <c r="HG80" s="31">
        <v>7</v>
      </c>
      <c r="HH80" s="31">
        <v>2</v>
      </c>
      <c r="HI80" s="31">
        <v>3</v>
      </c>
      <c r="HJ80" s="31">
        <v>2</v>
      </c>
      <c r="HK80" s="31">
        <v>7</v>
      </c>
      <c r="HL80" s="31">
        <v>7</v>
      </c>
      <c r="HM80" s="31">
        <v>7</v>
      </c>
      <c r="HN80" s="31">
        <v>4</v>
      </c>
      <c r="HO80" s="31">
        <v>7</v>
      </c>
      <c r="HP80" s="31">
        <v>6</v>
      </c>
      <c r="HQ80" s="31">
        <v>6</v>
      </c>
      <c r="HR80" s="31">
        <v>5</v>
      </c>
      <c r="HS80" s="31">
        <v>3</v>
      </c>
      <c r="HT80" s="31">
        <v>7</v>
      </c>
      <c r="HU80" s="31">
        <v>2</v>
      </c>
      <c r="HV80" s="31">
        <v>2</v>
      </c>
      <c r="HW80" s="31">
        <v>2</v>
      </c>
      <c r="HX80" s="31">
        <v>2</v>
      </c>
      <c r="HY80" s="31">
        <v>2</v>
      </c>
      <c r="HZ80" s="31">
        <v>3</v>
      </c>
      <c r="IA80" s="31">
        <v>7</v>
      </c>
      <c r="IB80" s="31">
        <v>3</v>
      </c>
      <c r="IC80" s="31">
        <v>7</v>
      </c>
      <c r="ID80" s="31">
        <v>3</v>
      </c>
      <c r="IE80" s="31">
        <v>7</v>
      </c>
      <c r="IF80" s="31">
        <v>7</v>
      </c>
      <c r="IG80" s="31">
        <v>3</v>
      </c>
      <c r="IH80" s="31">
        <v>7</v>
      </c>
      <c r="II80" s="31">
        <v>7</v>
      </c>
      <c r="IJ80" s="31">
        <v>2</v>
      </c>
      <c r="IK80" s="31">
        <v>7</v>
      </c>
      <c r="IL80" s="31">
        <v>7</v>
      </c>
      <c r="IM80" s="31">
        <v>3</v>
      </c>
      <c r="IN80" s="31">
        <v>7</v>
      </c>
      <c r="IO80" s="31">
        <v>7</v>
      </c>
      <c r="IP80" s="31">
        <v>7</v>
      </c>
      <c r="IQ80" s="31">
        <v>7</v>
      </c>
      <c r="IR80" s="31">
        <v>7</v>
      </c>
      <c r="IS80" s="31">
        <v>4</v>
      </c>
      <c r="IT80" s="31">
        <v>2</v>
      </c>
      <c r="IU80" s="31">
        <v>7</v>
      </c>
      <c r="IV80" s="31">
        <v>3</v>
      </c>
      <c r="IW80" s="31">
        <v>4</v>
      </c>
      <c r="IX80" s="31">
        <v>7</v>
      </c>
      <c r="IY80" s="31">
        <v>3</v>
      </c>
      <c r="IZ80" s="31">
        <v>7</v>
      </c>
      <c r="JA80" s="31">
        <v>3</v>
      </c>
      <c r="JB80" s="31">
        <v>7</v>
      </c>
      <c r="JC80" s="31">
        <v>3</v>
      </c>
      <c r="JD80" s="31">
        <v>7</v>
      </c>
      <c r="JE80" s="31">
        <v>4</v>
      </c>
      <c r="JF80" s="31">
        <v>3</v>
      </c>
      <c r="JG80" s="31">
        <v>4</v>
      </c>
      <c r="JH80" s="31">
        <v>3</v>
      </c>
      <c r="JI80" s="31">
        <v>3</v>
      </c>
      <c r="JJ80" s="31">
        <v>7</v>
      </c>
      <c r="JK80" s="31">
        <v>7</v>
      </c>
      <c r="JL80" s="31">
        <v>3</v>
      </c>
      <c r="JM80" s="31">
        <v>2</v>
      </c>
      <c r="JN80" s="31">
        <v>2</v>
      </c>
      <c r="JO80" s="31">
        <v>7</v>
      </c>
      <c r="JP80" s="31">
        <v>7</v>
      </c>
      <c r="JQ80" s="31">
        <v>7</v>
      </c>
      <c r="JR80" s="31">
        <v>3</v>
      </c>
      <c r="JS80" s="31">
        <v>3</v>
      </c>
      <c r="JT80" s="31">
        <v>7</v>
      </c>
      <c r="JU80" s="31">
        <v>7</v>
      </c>
      <c r="JV80" s="31">
        <v>3</v>
      </c>
      <c r="JW80" s="31">
        <v>3</v>
      </c>
      <c r="JX80" s="31">
        <v>7</v>
      </c>
      <c r="JY80" s="31">
        <v>7</v>
      </c>
      <c r="JZ80" s="31">
        <v>7</v>
      </c>
      <c r="KA80" s="31">
        <v>7</v>
      </c>
      <c r="KB80" s="31">
        <v>7</v>
      </c>
      <c r="KC80" s="31">
        <v>2</v>
      </c>
      <c r="KD80" s="31">
        <v>2</v>
      </c>
      <c r="KE80" s="31">
        <v>7</v>
      </c>
      <c r="KF80" s="31">
        <v>3</v>
      </c>
      <c r="KG80" s="31">
        <v>2</v>
      </c>
      <c r="KH80" s="31">
        <v>7</v>
      </c>
      <c r="KI80" s="31">
        <v>7</v>
      </c>
      <c r="KJ80" s="31">
        <v>7</v>
      </c>
      <c r="KK80" s="31">
        <v>3</v>
      </c>
      <c r="KL80" s="31">
        <v>2</v>
      </c>
      <c r="KM80" s="31">
        <v>3</v>
      </c>
      <c r="KN80" s="31">
        <v>7</v>
      </c>
      <c r="KO80" s="31">
        <v>7</v>
      </c>
      <c r="KP80" s="31">
        <v>6</v>
      </c>
      <c r="KQ80" s="31">
        <v>3</v>
      </c>
      <c r="KR80" s="31">
        <v>11833</v>
      </c>
    </row>
    <row r="81" spans="1:304" ht="18.600000000000001" thickBot="1" x14ac:dyDescent="0.35">
      <c r="A81" s="26"/>
      <c r="CX81" s="30" t="s">
        <v>411</v>
      </c>
      <c r="CY81" s="31">
        <v>2</v>
      </c>
      <c r="CZ81" s="31">
        <v>2</v>
      </c>
      <c r="DA81" s="31">
        <v>2</v>
      </c>
      <c r="DB81" s="31">
        <v>7</v>
      </c>
      <c r="DC81" s="31">
        <v>7</v>
      </c>
      <c r="DD81" s="31">
        <v>7</v>
      </c>
      <c r="DE81" s="31">
        <v>2</v>
      </c>
      <c r="DF81" s="31">
        <v>3</v>
      </c>
      <c r="DG81" s="31">
        <v>2</v>
      </c>
      <c r="DH81" s="31">
        <v>7</v>
      </c>
      <c r="DI81" s="31">
        <v>7</v>
      </c>
      <c r="DJ81" s="31">
        <v>7</v>
      </c>
      <c r="DK81" s="31">
        <v>4</v>
      </c>
      <c r="DL81" s="31">
        <v>4</v>
      </c>
      <c r="DM81" s="31">
        <v>6</v>
      </c>
      <c r="DN81" s="31">
        <v>6</v>
      </c>
      <c r="DO81" s="31">
        <v>5</v>
      </c>
      <c r="DP81" s="31">
        <v>3</v>
      </c>
      <c r="DQ81" s="31">
        <v>3</v>
      </c>
      <c r="DR81" s="31">
        <v>2</v>
      </c>
      <c r="DS81" s="31">
        <v>2</v>
      </c>
      <c r="DT81" s="31">
        <v>2</v>
      </c>
      <c r="DU81" s="31">
        <v>2</v>
      </c>
      <c r="DV81" s="31">
        <v>2</v>
      </c>
      <c r="DW81" s="31">
        <v>3</v>
      </c>
      <c r="DX81" s="31">
        <v>7</v>
      </c>
      <c r="DY81" s="31">
        <v>3</v>
      </c>
      <c r="DZ81" s="31">
        <v>7</v>
      </c>
      <c r="EA81" s="31">
        <v>7</v>
      </c>
      <c r="EB81" s="31">
        <v>7</v>
      </c>
      <c r="EC81" s="31">
        <v>7</v>
      </c>
      <c r="ED81" s="31">
        <v>3</v>
      </c>
      <c r="EE81" s="31">
        <v>7</v>
      </c>
      <c r="EF81" s="31">
        <v>7</v>
      </c>
      <c r="EG81" s="31">
        <v>2</v>
      </c>
      <c r="EH81" s="31">
        <v>7</v>
      </c>
      <c r="EI81" s="31">
        <v>4</v>
      </c>
      <c r="EJ81" s="31">
        <v>4</v>
      </c>
      <c r="EK81" s="31">
        <v>3</v>
      </c>
      <c r="EL81" s="31">
        <v>7</v>
      </c>
      <c r="EM81" s="31">
        <v>4</v>
      </c>
      <c r="EN81" s="31">
        <v>7</v>
      </c>
      <c r="EO81" s="31">
        <v>7</v>
      </c>
      <c r="EP81" s="31">
        <v>7</v>
      </c>
      <c r="EQ81" s="31">
        <v>2</v>
      </c>
      <c r="ER81" s="31">
        <v>7</v>
      </c>
      <c r="ES81" s="31">
        <v>3</v>
      </c>
      <c r="ET81" s="31">
        <v>4</v>
      </c>
      <c r="EU81" s="31">
        <v>7</v>
      </c>
      <c r="EV81" s="31">
        <v>3</v>
      </c>
      <c r="EW81" s="31">
        <v>7</v>
      </c>
      <c r="EX81" s="31">
        <v>3</v>
      </c>
      <c r="EY81" s="31">
        <v>7</v>
      </c>
      <c r="EZ81" s="31">
        <v>3</v>
      </c>
      <c r="FA81" s="31">
        <v>7</v>
      </c>
      <c r="FB81" s="31">
        <v>4</v>
      </c>
      <c r="FC81" s="31">
        <v>3</v>
      </c>
      <c r="FD81" s="31">
        <v>4</v>
      </c>
      <c r="FE81" s="31">
        <v>3</v>
      </c>
      <c r="FF81" s="31">
        <v>3</v>
      </c>
      <c r="FG81" s="31">
        <v>7</v>
      </c>
      <c r="FH81" s="31">
        <v>7</v>
      </c>
      <c r="FI81" s="31">
        <v>3</v>
      </c>
      <c r="FJ81" s="31">
        <v>2</v>
      </c>
      <c r="FK81" s="31">
        <v>2</v>
      </c>
      <c r="FL81" s="31">
        <v>3</v>
      </c>
      <c r="FM81" s="31">
        <v>7</v>
      </c>
      <c r="FN81" s="31">
        <v>7</v>
      </c>
      <c r="FO81" s="31">
        <v>3</v>
      </c>
      <c r="FP81" s="31">
        <v>7</v>
      </c>
      <c r="FQ81" s="31">
        <v>7</v>
      </c>
      <c r="FR81" s="31">
        <v>7</v>
      </c>
      <c r="FS81" s="31">
        <v>3</v>
      </c>
      <c r="FT81" s="31">
        <v>3</v>
      </c>
      <c r="FU81" s="31">
        <v>7</v>
      </c>
      <c r="FV81" s="31">
        <v>7</v>
      </c>
      <c r="FW81" s="31">
        <v>7</v>
      </c>
      <c r="FX81" s="31">
        <v>7</v>
      </c>
      <c r="FY81" s="31">
        <v>7</v>
      </c>
      <c r="FZ81" s="31">
        <v>2</v>
      </c>
      <c r="GA81" s="31">
        <v>2</v>
      </c>
      <c r="GB81" s="31">
        <v>7</v>
      </c>
      <c r="GC81" s="31">
        <v>3</v>
      </c>
      <c r="GD81" s="31">
        <v>2</v>
      </c>
      <c r="GE81" s="31">
        <v>7</v>
      </c>
      <c r="GF81" s="31">
        <v>7</v>
      </c>
      <c r="GG81" s="31">
        <v>7</v>
      </c>
      <c r="GH81" s="31">
        <v>3</v>
      </c>
      <c r="GI81" s="31">
        <v>2</v>
      </c>
      <c r="GJ81" s="31">
        <v>3</v>
      </c>
      <c r="GK81" s="31">
        <v>7</v>
      </c>
      <c r="GL81" s="31">
        <v>7</v>
      </c>
      <c r="GM81" s="31">
        <v>6</v>
      </c>
      <c r="GN81" s="31">
        <v>3</v>
      </c>
      <c r="GO81" s="31">
        <v>13666</v>
      </c>
      <c r="HA81" s="30" t="s">
        <v>411</v>
      </c>
      <c r="HB81" s="31">
        <v>2</v>
      </c>
      <c r="HC81" s="31">
        <v>2</v>
      </c>
      <c r="HD81" s="31">
        <v>2</v>
      </c>
      <c r="HE81" s="31">
        <v>7</v>
      </c>
      <c r="HF81" s="31">
        <v>7</v>
      </c>
      <c r="HG81" s="31">
        <v>7</v>
      </c>
      <c r="HH81" s="31">
        <v>2</v>
      </c>
      <c r="HI81" s="31">
        <v>3</v>
      </c>
      <c r="HJ81" s="31">
        <v>2</v>
      </c>
      <c r="HK81" s="31">
        <v>7</v>
      </c>
      <c r="HL81" s="31">
        <v>7</v>
      </c>
      <c r="HM81" s="31">
        <v>7</v>
      </c>
      <c r="HN81" s="31">
        <v>4</v>
      </c>
      <c r="HO81" s="31">
        <v>4</v>
      </c>
      <c r="HP81" s="31">
        <v>6</v>
      </c>
      <c r="HQ81" s="31">
        <v>6</v>
      </c>
      <c r="HR81" s="31">
        <v>5</v>
      </c>
      <c r="HS81" s="31">
        <v>3</v>
      </c>
      <c r="HT81" s="31">
        <v>3</v>
      </c>
      <c r="HU81" s="31">
        <v>2</v>
      </c>
      <c r="HV81" s="31">
        <v>2</v>
      </c>
      <c r="HW81" s="31">
        <v>2</v>
      </c>
      <c r="HX81" s="31">
        <v>2</v>
      </c>
      <c r="HY81" s="31">
        <v>2</v>
      </c>
      <c r="HZ81" s="31">
        <v>3</v>
      </c>
      <c r="IA81" s="31">
        <v>7</v>
      </c>
      <c r="IB81" s="31">
        <v>3</v>
      </c>
      <c r="IC81" s="31">
        <v>7</v>
      </c>
      <c r="ID81" s="31">
        <v>7</v>
      </c>
      <c r="IE81" s="31">
        <v>7</v>
      </c>
      <c r="IF81" s="31">
        <v>7</v>
      </c>
      <c r="IG81" s="31">
        <v>3</v>
      </c>
      <c r="IH81" s="31">
        <v>7</v>
      </c>
      <c r="II81" s="31">
        <v>7</v>
      </c>
      <c r="IJ81" s="31">
        <v>2</v>
      </c>
      <c r="IK81" s="31">
        <v>7</v>
      </c>
      <c r="IL81" s="31">
        <v>4</v>
      </c>
      <c r="IM81" s="31">
        <v>4</v>
      </c>
      <c r="IN81" s="31">
        <v>3</v>
      </c>
      <c r="IO81" s="31">
        <v>7</v>
      </c>
      <c r="IP81" s="31">
        <v>4</v>
      </c>
      <c r="IQ81" s="31">
        <v>7</v>
      </c>
      <c r="IR81" s="31">
        <v>7</v>
      </c>
      <c r="IS81" s="31">
        <v>7</v>
      </c>
      <c r="IT81" s="31">
        <v>2</v>
      </c>
      <c r="IU81" s="31">
        <v>7</v>
      </c>
      <c r="IV81" s="31">
        <v>3</v>
      </c>
      <c r="IW81" s="31">
        <v>4</v>
      </c>
      <c r="IX81" s="31">
        <v>7</v>
      </c>
      <c r="IY81" s="31">
        <v>3</v>
      </c>
      <c r="IZ81" s="31">
        <v>7</v>
      </c>
      <c r="JA81" s="31">
        <v>3</v>
      </c>
      <c r="JB81" s="31">
        <v>7</v>
      </c>
      <c r="JC81" s="31">
        <v>3</v>
      </c>
      <c r="JD81" s="31">
        <v>7</v>
      </c>
      <c r="JE81" s="31">
        <v>4</v>
      </c>
      <c r="JF81" s="31">
        <v>3</v>
      </c>
      <c r="JG81" s="31">
        <v>4</v>
      </c>
      <c r="JH81" s="31">
        <v>3</v>
      </c>
      <c r="JI81" s="31">
        <v>3</v>
      </c>
      <c r="JJ81" s="31">
        <v>7</v>
      </c>
      <c r="JK81" s="31">
        <v>7</v>
      </c>
      <c r="JL81" s="31">
        <v>3</v>
      </c>
      <c r="JM81" s="31">
        <v>2</v>
      </c>
      <c r="JN81" s="31">
        <v>2</v>
      </c>
      <c r="JO81" s="31">
        <v>3</v>
      </c>
      <c r="JP81" s="31">
        <v>7</v>
      </c>
      <c r="JQ81" s="31">
        <v>7</v>
      </c>
      <c r="JR81" s="31">
        <v>3</v>
      </c>
      <c r="JS81" s="31">
        <v>7</v>
      </c>
      <c r="JT81" s="31">
        <v>7</v>
      </c>
      <c r="JU81" s="31">
        <v>7</v>
      </c>
      <c r="JV81" s="31">
        <v>3</v>
      </c>
      <c r="JW81" s="31">
        <v>3</v>
      </c>
      <c r="JX81" s="31">
        <v>7</v>
      </c>
      <c r="JY81" s="31">
        <v>7</v>
      </c>
      <c r="JZ81" s="31">
        <v>7</v>
      </c>
      <c r="KA81" s="31">
        <v>7</v>
      </c>
      <c r="KB81" s="31">
        <v>7</v>
      </c>
      <c r="KC81" s="31">
        <v>2</v>
      </c>
      <c r="KD81" s="31">
        <v>2</v>
      </c>
      <c r="KE81" s="31">
        <v>7</v>
      </c>
      <c r="KF81" s="31">
        <v>3</v>
      </c>
      <c r="KG81" s="31">
        <v>2</v>
      </c>
      <c r="KH81" s="31">
        <v>7</v>
      </c>
      <c r="KI81" s="31">
        <v>7</v>
      </c>
      <c r="KJ81" s="31">
        <v>7</v>
      </c>
      <c r="KK81" s="31">
        <v>3</v>
      </c>
      <c r="KL81" s="31">
        <v>2</v>
      </c>
      <c r="KM81" s="31">
        <v>3</v>
      </c>
      <c r="KN81" s="31">
        <v>7</v>
      </c>
      <c r="KO81" s="31">
        <v>7</v>
      </c>
      <c r="KP81" s="31">
        <v>6</v>
      </c>
      <c r="KQ81" s="31">
        <v>3</v>
      </c>
      <c r="KR81" s="31">
        <v>13666</v>
      </c>
    </row>
    <row r="82" spans="1:304" ht="15" thickBot="1" x14ac:dyDescent="0.35">
      <c r="A82" s="30" t="s">
        <v>455</v>
      </c>
      <c r="B82" s="30" t="s">
        <v>290</v>
      </c>
      <c r="C82" s="30" t="s">
        <v>291</v>
      </c>
      <c r="D82" s="30" t="s">
        <v>292</v>
      </c>
      <c r="E82" s="30" t="s">
        <v>293</v>
      </c>
      <c r="F82" s="30" t="s">
        <v>294</v>
      </c>
      <c r="G82" s="30" t="s">
        <v>295</v>
      </c>
      <c r="H82" s="30" t="s">
        <v>296</v>
      </c>
      <c r="I82" s="30" t="s">
        <v>297</v>
      </c>
      <c r="J82" s="30" t="s">
        <v>298</v>
      </c>
      <c r="K82" s="30" t="s">
        <v>299</v>
      </c>
      <c r="L82" s="30" t="s">
        <v>300</v>
      </c>
      <c r="M82" s="30" t="s">
        <v>301</v>
      </c>
      <c r="N82" s="30" t="s">
        <v>302</v>
      </c>
      <c r="O82" s="30" t="s">
        <v>303</v>
      </c>
      <c r="P82" s="30" t="s">
        <v>304</v>
      </c>
      <c r="Q82" s="30" t="s">
        <v>305</v>
      </c>
      <c r="R82" s="30" t="s">
        <v>306</v>
      </c>
      <c r="S82" s="30" t="s">
        <v>307</v>
      </c>
      <c r="T82" s="30" t="s">
        <v>308</v>
      </c>
      <c r="U82" s="30" t="s">
        <v>309</v>
      </c>
      <c r="V82" s="30" t="s">
        <v>310</v>
      </c>
      <c r="W82" s="30" t="s">
        <v>311</v>
      </c>
      <c r="X82" s="30" t="s">
        <v>312</v>
      </c>
      <c r="Y82" s="30" t="s">
        <v>313</v>
      </c>
      <c r="Z82" s="30" t="s">
        <v>314</v>
      </c>
      <c r="AA82" s="30" t="s">
        <v>315</v>
      </c>
      <c r="AB82" s="30" t="s">
        <v>316</v>
      </c>
      <c r="AC82" s="30" t="s">
        <v>317</v>
      </c>
      <c r="AD82" s="30" t="s">
        <v>318</v>
      </c>
      <c r="AE82" s="30" t="s">
        <v>319</v>
      </c>
      <c r="AF82" s="30" t="s">
        <v>320</v>
      </c>
      <c r="AG82" s="30" t="s">
        <v>321</v>
      </c>
      <c r="AH82" s="30" t="s">
        <v>322</v>
      </c>
      <c r="AI82" s="30" t="s">
        <v>323</v>
      </c>
      <c r="AJ82" s="30" t="s">
        <v>324</v>
      </c>
      <c r="AK82" s="30" t="s">
        <v>325</v>
      </c>
      <c r="AL82" s="30" t="s">
        <v>326</v>
      </c>
      <c r="AM82" s="30" t="s">
        <v>327</v>
      </c>
      <c r="AN82" s="30" t="s">
        <v>328</v>
      </c>
      <c r="AO82" s="30" t="s">
        <v>329</v>
      </c>
      <c r="AP82" s="30" t="s">
        <v>330</v>
      </c>
      <c r="AQ82" s="30" t="s">
        <v>331</v>
      </c>
      <c r="AR82" s="30" t="s">
        <v>332</v>
      </c>
      <c r="AS82" s="30" t="s">
        <v>333</v>
      </c>
      <c r="AT82" s="30" t="s">
        <v>334</v>
      </c>
      <c r="AU82" s="30" t="s">
        <v>335</v>
      </c>
      <c r="AV82" s="30" t="s">
        <v>336</v>
      </c>
      <c r="AW82" s="30" t="s">
        <v>337</v>
      </c>
      <c r="AX82" s="30" t="s">
        <v>338</v>
      </c>
      <c r="AY82" s="30" t="s">
        <v>339</v>
      </c>
      <c r="AZ82" s="30" t="s">
        <v>340</v>
      </c>
      <c r="BA82" s="30" t="s">
        <v>341</v>
      </c>
      <c r="BB82" s="30" t="s">
        <v>342</v>
      </c>
      <c r="BC82" s="30" t="s">
        <v>343</v>
      </c>
      <c r="BD82" s="30" t="s">
        <v>344</v>
      </c>
      <c r="BE82" s="30" t="s">
        <v>345</v>
      </c>
      <c r="BF82" s="30" t="s">
        <v>346</v>
      </c>
      <c r="BG82" s="30" t="s">
        <v>347</v>
      </c>
      <c r="BH82" s="30" t="s">
        <v>348</v>
      </c>
      <c r="BI82" s="30" t="s">
        <v>349</v>
      </c>
      <c r="BJ82" s="30" t="s">
        <v>350</v>
      </c>
      <c r="BK82" s="30" t="s">
        <v>351</v>
      </c>
      <c r="BL82" s="30" t="s">
        <v>352</v>
      </c>
      <c r="BM82" s="30" t="s">
        <v>353</v>
      </c>
      <c r="BN82" s="30" t="s">
        <v>354</v>
      </c>
      <c r="BO82" s="30" t="s">
        <v>355</v>
      </c>
      <c r="BP82" s="30" t="s">
        <v>356</v>
      </c>
      <c r="BQ82" s="30" t="s">
        <v>357</v>
      </c>
      <c r="BR82" s="30" t="s">
        <v>358</v>
      </c>
      <c r="BS82" s="30" t="s">
        <v>359</v>
      </c>
      <c r="BT82" s="30" t="s">
        <v>360</v>
      </c>
      <c r="BU82" s="30" t="s">
        <v>361</v>
      </c>
      <c r="BV82" s="30" t="s">
        <v>362</v>
      </c>
      <c r="BW82" s="30" t="s">
        <v>363</v>
      </c>
      <c r="BX82" s="30" t="s">
        <v>364</v>
      </c>
      <c r="BY82" s="30" t="s">
        <v>365</v>
      </c>
      <c r="BZ82" s="30" t="s">
        <v>366</v>
      </c>
      <c r="CA82" s="30" t="s">
        <v>367</v>
      </c>
      <c r="CB82" s="30" t="s">
        <v>368</v>
      </c>
      <c r="CC82" s="30" t="s">
        <v>369</v>
      </c>
      <c r="CD82" s="30" t="s">
        <v>370</v>
      </c>
      <c r="CE82" s="30" t="s">
        <v>371</v>
      </c>
      <c r="CF82" s="30" t="s">
        <v>372</v>
      </c>
      <c r="CG82" s="30" t="s">
        <v>373</v>
      </c>
      <c r="CH82" s="30" t="s">
        <v>374</v>
      </c>
      <c r="CI82" s="30" t="s">
        <v>375</v>
      </c>
      <c r="CJ82" s="30" t="s">
        <v>376</v>
      </c>
      <c r="CK82" s="30" t="s">
        <v>377</v>
      </c>
      <c r="CL82" s="30" t="s">
        <v>378</v>
      </c>
      <c r="CM82" s="30" t="s">
        <v>379</v>
      </c>
      <c r="CN82" s="30" t="s">
        <v>380</v>
      </c>
      <c r="CO82" s="30" t="s">
        <v>381</v>
      </c>
      <c r="CP82" s="30" t="s">
        <v>382</v>
      </c>
      <c r="CQ82" s="30" t="s">
        <v>383</v>
      </c>
      <c r="CX82" s="30" t="s">
        <v>412</v>
      </c>
      <c r="CY82" s="31">
        <v>2</v>
      </c>
      <c r="CZ82" s="31">
        <v>2</v>
      </c>
      <c r="DA82" s="31">
        <v>2</v>
      </c>
      <c r="DB82" s="31">
        <v>7</v>
      </c>
      <c r="DC82" s="31">
        <v>7</v>
      </c>
      <c r="DD82" s="31">
        <v>7</v>
      </c>
      <c r="DE82" s="31">
        <v>2</v>
      </c>
      <c r="DF82" s="31">
        <v>3</v>
      </c>
      <c r="DG82" s="31">
        <v>2</v>
      </c>
      <c r="DH82" s="31">
        <v>7</v>
      </c>
      <c r="DI82" s="31">
        <v>7</v>
      </c>
      <c r="DJ82" s="31">
        <v>7</v>
      </c>
      <c r="DK82" s="31">
        <v>4</v>
      </c>
      <c r="DL82" s="31">
        <v>4</v>
      </c>
      <c r="DM82" s="31">
        <v>6</v>
      </c>
      <c r="DN82" s="31">
        <v>6</v>
      </c>
      <c r="DO82" s="31">
        <v>5</v>
      </c>
      <c r="DP82" s="31">
        <v>3</v>
      </c>
      <c r="DQ82" s="31">
        <v>3</v>
      </c>
      <c r="DR82" s="31">
        <v>2</v>
      </c>
      <c r="DS82" s="31">
        <v>2</v>
      </c>
      <c r="DT82" s="31">
        <v>2</v>
      </c>
      <c r="DU82" s="31">
        <v>2</v>
      </c>
      <c r="DV82" s="31">
        <v>2</v>
      </c>
      <c r="DW82" s="31">
        <v>3</v>
      </c>
      <c r="DX82" s="31">
        <v>7</v>
      </c>
      <c r="DY82" s="31">
        <v>3</v>
      </c>
      <c r="DZ82" s="31">
        <v>7</v>
      </c>
      <c r="EA82" s="31">
        <v>7</v>
      </c>
      <c r="EB82" s="31">
        <v>7</v>
      </c>
      <c r="EC82" s="31">
        <v>7</v>
      </c>
      <c r="ED82" s="31">
        <v>3</v>
      </c>
      <c r="EE82" s="31">
        <v>7</v>
      </c>
      <c r="EF82" s="31">
        <v>7</v>
      </c>
      <c r="EG82" s="31">
        <v>2</v>
      </c>
      <c r="EH82" s="31">
        <v>7</v>
      </c>
      <c r="EI82" s="31">
        <v>4</v>
      </c>
      <c r="EJ82" s="31">
        <v>4</v>
      </c>
      <c r="EK82" s="31">
        <v>3</v>
      </c>
      <c r="EL82" s="31">
        <v>7</v>
      </c>
      <c r="EM82" s="31">
        <v>4</v>
      </c>
      <c r="EN82" s="31">
        <v>7</v>
      </c>
      <c r="EO82" s="31">
        <v>7</v>
      </c>
      <c r="EP82" s="31">
        <v>7</v>
      </c>
      <c r="EQ82" s="31">
        <v>2</v>
      </c>
      <c r="ER82" s="31">
        <v>7</v>
      </c>
      <c r="ES82" s="31">
        <v>3</v>
      </c>
      <c r="ET82" s="31">
        <v>4</v>
      </c>
      <c r="EU82" s="31">
        <v>7</v>
      </c>
      <c r="EV82" s="31">
        <v>3</v>
      </c>
      <c r="EW82" s="31">
        <v>7</v>
      </c>
      <c r="EX82" s="31">
        <v>3</v>
      </c>
      <c r="EY82" s="31">
        <v>7</v>
      </c>
      <c r="EZ82" s="31">
        <v>3</v>
      </c>
      <c r="FA82" s="31">
        <v>7</v>
      </c>
      <c r="FB82" s="31">
        <v>4</v>
      </c>
      <c r="FC82" s="31">
        <v>3</v>
      </c>
      <c r="FD82" s="31">
        <v>4</v>
      </c>
      <c r="FE82" s="31">
        <v>3</v>
      </c>
      <c r="FF82" s="31">
        <v>3</v>
      </c>
      <c r="FG82" s="31">
        <v>7</v>
      </c>
      <c r="FH82" s="31">
        <v>7</v>
      </c>
      <c r="FI82" s="31">
        <v>3</v>
      </c>
      <c r="FJ82" s="31">
        <v>2</v>
      </c>
      <c r="FK82" s="31">
        <v>2</v>
      </c>
      <c r="FL82" s="31">
        <v>3</v>
      </c>
      <c r="FM82" s="31">
        <v>7</v>
      </c>
      <c r="FN82" s="31">
        <v>7</v>
      </c>
      <c r="FO82" s="31">
        <v>3</v>
      </c>
      <c r="FP82" s="31">
        <v>7</v>
      </c>
      <c r="FQ82" s="31">
        <v>7</v>
      </c>
      <c r="FR82" s="31">
        <v>7</v>
      </c>
      <c r="FS82" s="31">
        <v>3</v>
      </c>
      <c r="FT82" s="31">
        <v>3</v>
      </c>
      <c r="FU82" s="31">
        <v>7</v>
      </c>
      <c r="FV82" s="31">
        <v>7</v>
      </c>
      <c r="FW82" s="31">
        <v>7</v>
      </c>
      <c r="FX82" s="31">
        <v>7</v>
      </c>
      <c r="FY82" s="31">
        <v>7</v>
      </c>
      <c r="FZ82" s="31">
        <v>2</v>
      </c>
      <c r="GA82" s="31">
        <v>2</v>
      </c>
      <c r="GB82" s="31">
        <v>7</v>
      </c>
      <c r="GC82" s="31">
        <v>3</v>
      </c>
      <c r="GD82" s="31">
        <v>2</v>
      </c>
      <c r="GE82" s="31">
        <v>7</v>
      </c>
      <c r="GF82" s="31">
        <v>7</v>
      </c>
      <c r="GG82" s="31">
        <v>7</v>
      </c>
      <c r="GH82" s="31">
        <v>3</v>
      </c>
      <c r="GI82" s="31">
        <v>2</v>
      </c>
      <c r="GJ82" s="31">
        <v>3</v>
      </c>
      <c r="GK82" s="31">
        <v>7</v>
      </c>
      <c r="GL82" s="31">
        <v>7</v>
      </c>
      <c r="GM82" s="31">
        <v>6</v>
      </c>
      <c r="GN82" s="31">
        <v>3</v>
      </c>
      <c r="GO82" s="31">
        <v>17033</v>
      </c>
      <c r="HA82" s="30" t="s">
        <v>412</v>
      </c>
      <c r="HB82" s="31">
        <v>2</v>
      </c>
      <c r="HC82" s="31">
        <v>2</v>
      </c>
      <c r="HD82" s="31">
        <v>2</v>
      </c>
      <c r="HE82" s="31">
        <v>7</v>
      </c>
      <c r="HF82" s="31">
        <v>7</v>
      </c>
      <c r="HG82" s="31">
        <v>7</v>
      </c>
      <c r="HH82" s="31">
        <v>2</v>
      </c>
      <c r="HI82" s="31">
        <v>3</v>
      </c>
      <c r="HJ82" s="31">
        <v>2</v>
      </c>
      <c r="HK82" s="31">
        <v>7</v>
      </c>
      <c r="HL82" s="31">
        <v>7</v>
      </c>
      <c r="HM82" s="31">
        <v>7</v>
      </c>
      <c r="HN82" s="31">
        <v>4</v>
      </c>
      <c r="HO82" s="31">
        <v>4</v>
      </c>
      <c r="HP82" s="31">
        <v>6</v>
      </c>
      <c r="HQ82" s="31">
        <v>6</v>
      </c>
      <c r="HR82" s="31">
        <v>5</v>
      </c>
      <c r="HS82" s="31">
        <v>3</v>
      </c>
      <c r="HT82" s="31">
        <v>3</v>
      </c>
      <c r="HU82" s="31">
        <v>2</v>
      </c>
      <c r="HV82" s="31">
        <v>2</v>
      </c>
      <c r="HW82" s="31">
        <v>2</v>
      </c>
      <c r="HX82" s="31">
        <v>2</v>
      </c>
      <c r="HY82" s="31">
        <v>2</v>
      </c>
      <c r="HZ82" s="31">
        <v>3</v>
      </c>
      <c r="IA82" s="31">
        <v>7</v>
      </c>
      <c r="IB82" s="31">
        <v>3</v>
      </c>
      <c r="IC82" s="31">
        <v>7</v>
      </c>
      <c r="ID82" s="31">
        <v>7</v>
      </c>
      <c r="IE82" s="31">
        <v>7</v>
      </c>
      <c r="IF82" s="31">
        <v>7</v>
      </c>
      <c r="IG82" s="31">
        <v>3</v>
      </c>
      <c r="IH82" s="31">
        <v>7</v>
      </c>
      <c r="II82" s="31">
        <v>7</v>
      </c>
      <c r="IJ82" s="31">
        <v>2</v>
      </c>
      <c r="IK82" s="31">
        <v>7</v>
      </c>
      <c r="IL82" s="31">
        <v>4</v>
      </c>
      <c r="IM82" s="31">
        <v>4</v>
      </c>
      <c r="IN82" s="31">
        <v>3</v>
      </c>
      <c r="IO82" s="31">
        <v>7</v>
      </c>
      <c r="IP82" s="31">
        <v>4</v>
      </c>
      <c r="IQ82" s="31">
        <v>7</v>
      </c>
      <c r="IR82" s="31">
        <v>7</v>
      </c>
      <c r="IS82" s="31">
        <v>7</v>
      </c>
      <c r="IT82" s="31">
        <v>2</v>
      </c>
      <c r="IU82" s="31">
        <v>7</v>
      </c>
      <c r="IV82" s="31">
        <v>3</v>
      </c>
      <c r="IW82" s="31">
        <v>4</v>
      </c>
      <c r="IX82" s="31">
        <v>7</v>
      </c>
      <c r="IY82" s="31">
        <v>3</v>
      </c>
      <c r="IZ82" s="31">
        <v>7</v>
      </c>
      <c r="JA82" s="31">
        <v>3</v>
      </c>
      <c r="JB82" s="31">
        <v>7</v>
      </c>
      <c r="JC82" s="31">
        <v>3</v>
      </c>
      <c r="JD82" s="31">
        <v>7</v>
      </c>
      <c r="JE82" s="31">
        <v>4</v>
      </c>
      <c r="JF82" s="31">
        <v>3</v>
      </c>
      <c r="JG82" s="31">
        <v>4</v>
      </c>
      <c r="JH82" s="31">
        <v>3</v>
      </c>
      <c r="JI82" s="31">
        <v>3</v>
      </c>
      <c r="JJ82" s="31">
        <v>7</v>
      </c>
      <c r="JK82" s="31">
        <v>7</v>
      </c>
      <c r="JL82" s="31">
        <v>3</v>
      </c>
      <c r="JM82" s="31">
        <v>2</v>
      </c>
      <c r="JN82" s="31">
        <v>2</v>
      </c>
      <c r="JO82" s="31">
        <v>3</v>
      </c>
      <c r="JP82" s="31">
        <v>7</v>
      </c>
      <c r="JQ82" s="31">
        <v>7</v>
      </c>
      <c r="JR82" s="31">
        <v>3</v>
      </c>
      <c r="JS82" s="31">
        <v>7</v>
      </c>
      <c r="JT82" s="31">
        <v>7</v>
      </c>
      <c r="JU82" s="31">
        <v>7</v>
      </c>
      <c r="JV82" s="31">
        <v>3</v>
      </c>
      <c r="JW82" s="31">
        <v>3</v>
      </c>
      <c r="JX82" s="31">
        <v>7</v>
      </c>
      <c r="JY82" s="31">
        <v>7</v>
      </c>
      <c r="JZ82" s="31">
        <v>7</v>
      </c>
      <c r="KA82" s="31">
        <v>7</v>
      </c>
      <c r="KB82" s="31">
        <v>7</v>
      </c>
      <c r="KC82" s="31">
        <v>2</v>
      </c>
      <c r="KD82" s="31">
        <v>2</v>
      </c>
      <c r="KE82" s="31">
        <v>7</v>
      </c>
      <c r="KF82" s="31">
        <v>3</v>
      </c>
      <c r="KG82" s="31">
        <v>2</v>
      </c>
      <c r="KH82" s="31">
        <v>7</v>
      </c>
      <c r="KI82" s="31">
        <v>7</v>
      </c>
      <c r="KJ82" s="31">
        <v>7</v>
      </c>
      <c r="KK82" s="31">
        <v>3</v>
      </c>
      <c r="KL82" s="31">
        <v>2</v>
      </c>
      <c r="KM82" s="31">
        <v>3</v>
      </c>
      <c r="KN82" s="31">
        <v>7</v>
      </c>
      <c r="KO82" s="31">
        <v>7</v>
      </c>
      <c r="KP82" s="31">
        <v>6</v>
      </c>
      <c r="KQ82" s="31">
        <v>3</v>
      </c>
      <c r="KR82" s="31">
        <v>17033</v>
      </c>
    </row>
    <row r="83" spans="1:304" ht="15" thickBot="1" x14ac:dyDescent="0.35">
      <c r="A83" s="30" t="s">
        <v>420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1">
        <v>2061.6</v>
      </c>
      <c r="H83" s="31">
        <v>0</v>
      </c>
      <c r="I83" s="31">
        <v>6523.4</v>
      </c>
      <c r="J83" s="31">
        <v>14700.1</v>
      </c>
      <c r="K83" s="31">
        <v>0</v>
      </c>
      <c r="L83" s="31">
        <v>0</v>
      </c>
      <c r="M83" s="31">
        <v>0</v>
      </c>
      <c r="N83" s="31">
        <v>0</v>
      </c>
      <c r="O83" s="31">
        <v>509.4</v>
      </c>
      <c r="P83" s="31">
        <v>0</v>
      </c>
      <c r="Q83" s="31">
        <v>0</v>
      </c>
      <c r="R83" s="31">
        <v>0</v>
      </c>
      <c r="S83" s="31">
        <v>1279.9000000000001</v>
      </c>
      <c r="T83" s="31">
        <v>0</v>
      </c>
      <c r="U83" s="31">
        <v>0</v>
      </c>
      <c r="V83" s="31">
        <v>311.7</v>
      </c>
      <c r="W83" s="31">
        <v>75814</v>
      </c>
      <c r="X83" s="31">
        <v>0</v>
      </c>
      <c r="Y83" s="31">
        <v>3583.1</v>
      </c>
      <c r="Z83" s="31">
        <v>0</v>
      </c>
      <c r="AA83" s="31">
        <v>0</v>
      </c>
      <c r="AB83" s="31">
        <v>0</v>
      </c>
      <c r="AC83" s="31">
        <v>0</v>
      </c>
      <c r="AD83" s="31">
        <v>1244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1">
        <v>6293.3</v>
      </c>
      <c r="AK83" s="31">
        <v>4077</v>
      </c>
      <c r="AL83" s="31">
        <v>0</v>
      </c>
      <c r="AM83" s="31">
        <v>1064.5</v>
      </c>
      <c r="AN83" s="31">
        <v>0</v>
      </c>
      <c r="AO83" s="31">
        <v>0</v>
      </c>
      <c r="AP83" s="31">
        <v>0</v>
      </c>
      <c r="AQ83" s="31">
        <v>0</v>
      </c>
      <c r="AR83" s="31">
        <v>0</v>
      </c>
      <c r="AS83" s="31">
        <v>43</v>
      </c>
      <c r="AT83" s="31">
        <v>0</v>
      </c>
      <c r="AU83" s="31">
        <v>0</v>
      </c>
      <c r="AV83" s="31">
        <v>0</v>
      </c>
      <c r="AW83" s="31">
        <v>1694</v>
      </c>
      <c r="AX83" s="31">
        <v>0</v>
      </c>
      <c r="AY83" s="31">
        <v>0</v>
      </c>
      <c r="AZ83" s="31">
        <v>44.3</v>
      </c>
      <c r="BA83" s="31">
        <v>0</v>
      </c>
      <c r="BB83" s="31">
        <v>0</v>
      </c>
      <c r="BC83" s="31">
        <v>0</v>
      </c>
      <c r="BD83" s="31">
        <v>0</v>
      </c>
      <c r="BE83" s="31">
        <v>0</v>
      </c>
      <c r="BF83" s="31">
        <v>0</v>
      </c>
      <c r="BG83" s="31">
        <v>0</v>
      </c>
      <c r="BH83" s="31">
        <v>0</v>
      </c>
      <c r="BI83" s="31">
        <v>1911.3</v>
      </c>
      <c r="BJ83" s="31">
        <v>0</v>
      </c>
      <c r="BK83" s="31">
        <v>0</v>
      </c>
      <c r="BL83" s="31">
        <v>415.4</v>
      </c>
      <c r="BM83" s="31">
        <v>0</v>
      </c>
      <c r="BN83" s="31">
        <v>2712.4</v>
      </c>
      <c r="BO83" s="31">
        <v>0</v>
      </c>
      <c r="BP83" s="31">
        <v>0</v>
      </c>
      <c r="BQ83" s="31">
        <v>0</v>
      </c>
      <c r="BR83" s="31">
        <v>184</v>
      </c>
      <c r="BS83" s="31">
        <v>1279.0999999999999</v>
      </c>
      <c r="BT83" s="31">
        <v>0</v>
      </c>
      <c r="BU83" s="31">
        <v>0</v>
      </c>
      <c r="BV83" s="31">
        <v>2489.4</v>
      </c>
      <c r="BW83" s="31">
        <v>0</v>
      </c>
      <c r="BX83" s="31">
        <v>0</v>
      </c>
      <c r="BY83" s="31">
        <v>0</v>
      </c>
      <c r="BZ83" s="31">
        <v>0</v>
      </c>
      <c r="CA83" s="31">
        <v>0</v>
      </c>
      <c r="CB83" s="31">
        <v>0</v>
      </c>
      <c r="CC83" s="31">
        <v>0</v>
      </c>
      <c r="CD83" s="31">
        <v>0</v>
      </c>
      <c r="CE83" s="31">
        <v>0</v>
      </c>
      <c r="CF83" s="31">
        <v>0</v>
      </c>
      <c r="CG83" s="31">
        <v>0</v>
      </c>
      <c r="CH83" s="31">
        <v>0</v>
      </c>
      <c r="CI83" s="31">
        <v>0</v>
      </c>
      <c r="CJ83" s="31">
        <v>0</v>
      </c>
      <c r="CK83" s="31">
        <v>0</v>
      </c>
      <c r="CL83" s="31">
        <v>2027.4</v>
      </c>
      <c r="CM83" s="31">
        <v>0</v>
      </c>
      <c r="CN83" s="31">
        <v>98.9</v>
      </c>
      <c r="CO83" s="31">
        <v>0</v>
      </c>
      <c r="CP83" s="31">
        <v>12220.5</v>
      </c>
      <c r="CQ83" s="31">
        <v>0</v>
      </c>
      <c r="CX83" s="30" t="s">
        <v>413</v>
      </c>
      <c r="CY83" s="31">
        <v>2</v>
      </c>
      <c r="CZ83" s="31">
        <v>2</v>
      </c>
      <c r="DA83" s="31">
        <v>2</v>
      </c>
      <c r="DB83" s="31">
        <v>7</v>
      </c>
      <c r="DC83" s="31">
        <v>7</v>
      </c>
      <c r="DD83" s="31">
        <v>7</v>
      </c>
      <c r="DE83" s="31">
        <v>2</v>
      </c>
      <c r="DF83" s="31">
        <v>3</v>
      </c>
      <c r="DG83" s="31">
        <v>2</v>
      </c>
      <c r="DH83" s="31">
        <v>7</v>
      </c>
      <c r="DI83" s="31">
        <v>7</v>
      </c>
      <c r="DJ83" s="31">
        <v>7</v>
      </c>
      <c r="DK83" s="31">
        <v>4</v>
      </c>
      <c r="DL83" s="31">
        <v>4</v>
      </c>
      <c r="DM83" s="31">
        <v>6</v>
      </c>
      <c r="DN83" s="31">
        <v>6</v>
      </c>
      <c r="DO83" s="31">
        <v>5</v>
      </c>
      <c r="DP83" s="31">
        <v>3</v>
      </c>
      <c r="DQ83" s="31">
        <v>3</v>
      </c>
      <c r="DR83" s="31">
        <v>2</v>
      </c>
      <c r="DS83" s="31">
        <v>2</v>
      </c>
      <c r="DT83" s="31">
        <v>2</v>
      </c>
      <c r="DU83" s="31">
        <v>2</v>
      </c>
      <c r="DV83" s="31">
        <v>2</v>
      </c>
      <c r="DW83" s="31">
        <v>3</v>
      </c>
      <c r="DX83" s="31">
        <v>7</v>
      </c>
      <c r="DY83" s="31">
        <v>3</v>
      </c>
      <c r="DZ83" s="31">
        <v>7</v>
      </c>
      <c r="EA83" s="31">
        <v>7</v>
      </c>
      <c r="EB83" s="31">
        <v>7</v>
      </c>
      <c r="EC83" s="31">
        <v>7</v>
      </c>
      <c r="ED83" s="31">
        <v>3</v>
      </c>
      <c r="EE83" s="31">
        <v>7</v>
      </c>
      <c r="EF83" s="31">
        <v>7</v>
      </c>
      <c r="EG83" s="31">
        <v>2</v>
      </c>
      <c r="EH83" s="31">
        <v>7</v>
      </c>
      <c r="EI83" s="31">
        <v>4</v>
      </c>
      <c r="EJ83" s="31">
        <v>4</v>
      </c>
      <c r="EK83" s="31">
        <v>3</v>
      </c>
      <c r="EL83" s="31">
        <v>7</v>
      </c>
      <c r="EM83" s="31">
        <v>4</v>
      </c>
      <c r="EN83" s="31">
        <v>7</v>
      </c>
      <c r="EO83" s="31">
        <v>7</v>
      </c>
      <c r="EP83" s="31">
        <v>7</v>
      </c>
      <c r="EQ83" s="31">
        <v>2</v>
      </c>
      <c r="ER83" s="31">
        <v>7</v>
      </c>
      <c r="ES83" s="31">
        <v>3</v>
      </c>
      <c r="ET83" s="31">
        <v>4</v>
      </c>
      <c r="EU83" s="31">
        <v>7</v>
      </c>
      <c r="EV83" s="31">
        <v>3</v>
      </c>
      <c r="EW83" s="31">
        <v>7</v>
      </c>
      <c r="EX83" s="31">
        <v>3</v>
      </c>
      <c r="EY83" s="31">
        <v>7</v>
      </c>
      <c r="EZ83" s="31">
        <v>3</v>
      </c>
      <c r="FA83" s="31">
        <v>7</v>
      </c>
      <c r="FB83" s="31">
        <v>4</v>
      </c>
      <c r="FC83" s="31">
        <v>3</v>
      </c>
      <c r="FD83" s="31">
        <v>4</v>
      </c>
      <c r="FE83" s="31">
        <v>3</v>
      </c>
      <c r="FF83" s="31">
        <v>3</v>
      </c>
      <c r="FG83" s="31">
        <v>7</v>
      </c>
      <c r="FH83" s="31">
        <v>7</v>
      </c>
      <c r="FI83" s="31">
        <v>3</v>
      </c>
      <c r="FJ83" s="31">
        <v>2</v>
      </c>
      <c r="FK83" s="31">
        <v>2</v>
      </c>
      <c r="FL83" s="31">
        <v>3</v>
      </c>
      <c r="FM83" s="31">
        <v>7</v>
      </c>
      <c r="FN83" s="31">
        <v>7</v>
      </c>
      <c r="FO83" s="31">
        <v>7</v>
      </c>
      <c r="FP83" s="31">
        <v>3</v>
      </c>
      <c r="FQ83" s="31">
        <v>7</v>
      </c>
      <c r="FR83" s="31">
        <v>7</v>
      </c>
      <c r="FS83" s="31">
        <v>3</v>
      </c>
      <c r="FT83" s="31">
        <v>3</v>
      </c>
      <c r="FU83" s="31">
        <v>7</v>
      </c>
      <c r="FV83" s="31">
        <v>7</v>
      </c>
      <c r="FW83" s="31">
        <v>7</v>
      </c>
      <c r="FX83" s="31">
        <v>7</v>
      </c>
      <c r="FY83" s="31">
        <v>7</v>
      </c>
      <c r="FZ83" s="31">
        <v>2</v>
      </c>
      <c r="GA83" s="31">
        <v>2</v>
      </c>
      <c r="GB83" s="31">
        <v>7</v>
      </c>
      <c r="GC83" s="31">
        <v>3</v>
      </c>
      <c r="GD83" s="31">
        <v>2</v>
      </c>
      <c r="GE83" s="31">
        <v>7</v>
      </c>
      <c r="GF83" s="31">
        <v>7</v>
      </c>
      <c r="GG83" s="31">
        <v>7</v>
      </c>
      <c r="GH83" s="31">
        <v>3</v>
      </c>
      <c r="GI83" s="31">
        <v>2</v>
      </c>
      <c r="GJ83" s="31">
        <v>3</v>
      </c>
      <c r="GK83" s="31">
        <v>7</v>
      </c>
      <c r="GL83" s="31">
        <v>7</v>
      </c>
      <c r="GM83" s="31">
        <v>6</v>
      </c>
      <c r="GN83" s="31">
        <v>3</v>
      </c>
      <c r="GO83" s="31">
        <v>11196</v>
      </c>
      <c r="HA83" s="30" t="s">
        <v>413</v>
      </c>
      <c r="HB83" s="31">
        <v>2</v>
      </c>
      <c r="HC83" s="31">
        <v>2</v>
      </c>
      <c r="HD83" s="31">
        <v>2</v>
      </c>
      <c r="HE83" s="31">
        <v>7</v>
      </c>
      <c r="HF83" s="31">
        <v>7</v>
      </c>
      <c r="HG83" s="31">
        <v>7</v>
      </c>
      <c r="HH83" s="31">
        <v>2</v>
      </c>
      <c r="HI83" s="31">
        <v>3</v>
      </c>
      <c r="HJ83" s="31">
        <v>2</v>
      </c>
      <c r="HK83" s="31">
        <v>7</v>
      </c>
      <c r="HL83" s="31">
        <v>7</v>
      </c>
      <c r="HM83" s="31">
        <v>7</v>
      </c>
      <c r="HN83" s="31">
        <v>4</v>
      </c>
      <c r="HO83" s="31">
        <v>4</v>
      </c>
      <c r="HP83" s="31">
        <v>6</v>
      </c>
      <c r="HQ83" s="31">
        <v>6</v>
      </c>
      <c r="HR83" s="31">
        <v>5</v>
      </c>
      <c r="HS83" s="31">
        <v>3</v>
      </c>
      <c r="HT83" s="31">
        <v>3</v>
      </c>
      <c r="HU83" s="31">
        <v>2</v>
      </c>
      <c r="HV83" s="31">
        <v>2</v>
      </c>
      <c r="HW83" s="31">
        <v>2</v>
      </c>
      <c r="HX83" s="31">
        <v>2</v>
      </c>
      <c r="HY83" s="31">
        <v>2</v>
      </c>
      <c r="HZ83" s="31">
        <v>3</v>
      </c>
      <c r="IA83" s="31">
        <v>7</v>
      </c>
      <c r="IB83" s="31">
        <v>3</v>
      </c>
      <c r="IC83" s="31">
        <v>7</v>
      </c>
      <c r="ID83" s="31">
        <v>7</v>
      </c>
      <c r="IE83" s="31">
        <v>7</v>
      </c>
      <c r="IF83" s="31">
        <v>7</v>
      </c>
      <c r="IG83" s="31">
        <v>3</v>
      </c>
      <c r="IH83" s="31">
        <v>7</v>
      </c>
      <c r="II83" s="31">
        <v>7</v>
      </c>
      <c r="IJ83" s="31">
        <v>2</v>
      </c>
      <c r="IK83" s="31">
        <v>7</v>
      </c>
      <c r="IL83" s="31">
        <v>4</v>
      </c>
      <c r="IM83" s="31">
        <v>4</v>
      </c>
      <c r="IN83" s="31">
        <v>3</v>
      </c>
      <c r="IO83" s="31">
        <v>7</v>
      </c>
      <c r="IP83" s="31">
        <v>4</v>
      </c>
      <c r="IQ83" s="31">
        <v>7</v>
      </c>
      <c r="IR83" s="31">
        <v>7</v>
      </c>
      <c r="IS83" s="31">
        <v>7</v>
      </c>
      <c r="IT83" s="31">
        <v>2</v>
      </c>
      <c r="IU83" s="31">
        <v>7</v>
      </c>
      <c r="IV83" s="31">
        <v>3</v>
      </c>
      <c r="IW83" s="31">
        <v>4</v>
      </c>
      <c r="IX83" s="31">
        <v>7</v>
      </c>
      <c r="IY83" s="31">
        <v>3</v>
      </c>
      <c r="IZ83" s="31">
        <v>7</v>
      </c>
      <c r="JA83" s="31">
        <v>3</v>
      </c>
      <c r="JB83" s="31">
        <v>7</v>
      </c>
      <c r="JC83" s="31">
        <v>3</v>
      </c>
      <c r="JD83" s="31">
        <v>7</v>
      </c>
      <c r="JE83" s="31">
        <v>4</v>
      </c>
      <c r="JF83" s="31">
        <v>3</v>
      </c>
      <c r="JG83" s="31">
        <v>4</v>
      </c>
      <c r="JH83" s="31">
        <v>3</v>
      </c>
      <c r="JI83" s="31">
        <v>3</v>
      </c>
      <c r="JJ83" s="31">
        <v>7</v>
      </c>
      <c r="JK83" s="31">
        <v>7</v>
      </c>
      <c r="JL83" s="31">
        <v>3</v>
      </c>
      <c r="JM83" s="31">
        <v>2</v>
      </c>
      <c r="JN83" s="31">
        <v>2</v>
      </c>
      <c r="JO83" s="31">
        <v>3</v>
      </c>
      <c r="JP83" s="31">
        <v>7</v>
      </c>
      <c r="JQ83" s="31">
        <v>7</v>
      </c>
      <c r="JR83" s="31">
        <v>7</v>
      </c>
      <c r="JS83" s="31">
        <v>3</v>
      </c>
      <c r="JT83" s="31">
        <v>7</v>
      </c>
      <c r="JU83" s="31">
        <v>7</v>
      </c>
      <c r="JV83" s="31">
        <v>3</v>
      </c>
      <c r="JW83" s="31">
        <v>3</v>
      </c>
      <c r="JX83" s="31">
        <v>7</v>
      </c>
      <c r="JY83" s="31">
        <v>7</v>
      </c>
      <c r="JZ83" s="31">
        <v>7</v>
      </c>
      <c r="KA83" s="31">
        <v>7</v>
      </c>
      <c r="KB83" s="31">
        <v>7</v>
      </c>
      <c r="KC83" s="31">
        <v>2</v>
      </c>
      <c r="KD83" s="31">
        <v>2</v>
      </c>
      <c r="KE83" s="31">
        <v>7</v>
      </c>
      <c r="KF83" s="31">
        <v>3</v>
      </c>
      <c r="KG83" s="31">
        <v>2</v>
      </c>
      <c r="KH83" s="31">
        <v>7</v>
      </c>
      <c r="KI83" s="31">
        <v>7</v>
      </c>
      <c r="KJ83" s="31">
        <v>7</v>
      </c>
      <c r="KK83" s="31">
        <v>3</v>
      </c>
      <c r="KL83" s="31">
        <v>2</v>
      </c>
      <c r="KM83" s="31">
        <v>3</v>
      </c>
      <c r="KN83" s="31">
        <v>7</v>
      </c>
      <c r="KO83" s="31">
        <v>7</v>
      </c>
      <c r="KP83" s="31">
        <v>6</v>
      </c>
      <c r="KQ83" s="31">
        <v>3</v>
      </c>
      <c r="KR83" s="31">
        <v>11196</v>
      </c>
    </row>
    <row r="84" spans="1:304" ht="15" thickBot="1" x14ac:dyDescent="0.35">
      <c r="A84" s="30" t="s">
        <v>422</v>
      </c>
      <c r="B84" s="31">
        <v>0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6523.4</v>
      </c>
      <c r="J84" s="31">
        <v>4064.6</v>
      </c>
      <c r="K84" s="31">
        <v>0</v>
      </c>
      <c r="L84" s="31">
        <v>0</v>
      </c>
      <c r="M84" s="31">
        <v>0</v>
      </c>
      <c r="N84" s="31">
        <v>0</v>
      </c>
      <c r="O84" s="31">
        <v>509.4</v>
      </c>
      <c r="P84" s="31">
        <v>0</v>
      </c>
      <c r="Q84" s="31">
        <v>0</v>
      </c>
      <c r="R84" s="31">
        <v>0</v>
      </c>
      <c r="S84" s="31">
        <v>1279.9000000000001</v>
      </c>
      <c r="T84" s="31">
        <v>0</v>
      </c>
      <c r="U84" s="31">
        <v>0</v>
      </c>
      <c r="V84" s="31">
        <v>311.7</v>
      </c>
      <c r="W84" s="31">
        <v>75814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4990.8</v>
      </c>
      <c r="AK84" s="31">
        <v>0</v>
      </c>
      <c r="AL84" s="31">
        <v>0</v>
      </c>
      <c r="AM84" s="31">
        <v>1064.5</v>
      </c>
      <c r="AN84" s="31">
        <v>0</v>
      </c>
      <c r="AO84" s="31">
        <v>0</v>
      </c>
      <c r="AP84" s="31">
        <v>0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0</v>
      </c>
      <c r="AW84" s="31">
        <v>1694</v>
      </c>
      <c r="AX84" s="31">
        <v>0</v>
      </c>
      <c r="AY84" s="31">
        <v>0</v>
      </c>
      <c r="AZ84" s="31">
        <v>44.3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1">
        <v>0</v>
      </c>
      <c r="BJ84" s="31">
        <v>0</v>
      </c>
      <c r="BK84" s="31">
        <v>0</v>
      </c>
      <c r="BL84" s="31">
        <v>325</v>
      </c>
      <c r="BM84" s="31">
        <v>0</v>
      </c>
      <c r="BN84" s="31">
        <v>2712.4</v>
      </c>
      <c r="BO84" s="31">
        <v>0</v>
      </c>
      <c r="BP84" s="31">
        <v>0</v>
      </c>
      <c r="BQ84" s="31">
        <v>0</v>
      </c>
      <c r="BR84" s="31">
        <v>0</v>
      </c>
      <c r="BS84" s="31">
        <v>1279.0999999999999</v>
      </c>
      <c r="BT84" s="31">
        <v>0</v>
      </c>
      <c r="BU84" s="31">
        <v>0</v>
      </c>
      <c r="BV84" s="31">
        <v>266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1">
        <v>0</v>
      </c>
      <c r="CC84" s="31">
        <v>0</v>
      </c>
      <c r="CD84" s="31">
        <v>0</v>
      </c>
      <c r="CE84" s="31">
        <v>0</v>
      </c>
      <c r="CF84" s="31">
        <v>0</v>
      </c>
      <c r="CG84" s="31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444.7</v>
      </c>
      <c r="CM84" s="31">
        <v>0</v>
      </c>
      <c r="CN84" s="31">
        <v>98.9</v>
      </c>
      <c r="CO84" s="31">
        <v>0</v>
      </c>
      <c r="CP84" s="31">
        <v>0</v>
      </c>
      <c r="CQ84" s="31">
        <v>0</v>
      </c>
      <c r="CX84" s="30" t="s">
        <v>414</v>
      </c>
      <c r="CY84" s="31">
        <v>2</v>
      </c>
      <c r="CZ84" s="31">
        <v>1</v>
      </c>
      <c r="DA84" s="31">
        <v>2</v>
      </c>
      <c r="DB84" s="31">
        <v>4</v>
      </c>
      <c r="DC84" s="31">
        <v>7</v>
      </c>
      <c r="DD84" s="31">
        <v>7</v>
      </c>
      <c r="DE84" s="31">
        <v>7</v>
      </c>
      <c r="DF84" s="31">
        <v>3</v>
      </c>
      <c r="DG84" s="31">
        <v>7</v>
      </c>
      <c r="DH84" s="31">
        <v>2</v>
      </c>
      <c r="DI84" s="31">
        <v>4</v>
      </c>
      <c r="DJ84" s="31">
        <v>3</v>
      </c>
      <c r="DK84" s="31">
        <v>7</v>
      </c>
      <c r="DL84" s="31">
        <v>7</v>
      </c>
      <c r="DM84" s="31">
        <v>3</v>
      </c>
      <c r="DN84" s="31">
        <v>4</v>
      </c>
      <c r="DO84" s="31">
        <v>7</v>
      </c>
      <c r="DP84" s="31">
        <v>3</v>
      </c>
      <c r="DQ84" s="31">
        <v>3</v>
      </c>
      <c r="DR84" s="31">
        <v>1</v>
      </c>
      <c r="DS84" s="31">
        <v>3</v>
      </c>
      <c r="DT84" s="31">
        <v>2</v>
      </c>
      <c r="DU84" s="31">
        <v>2</v>
      </c>
      <c r="DV84" s="31">
        <v>3</v>
      </c>
      <c r="DW84" s="31">
        <v>3</v>
      </c>
      <c r="DX84" s="31">
        <v>7</v>
      </c>
      <c r="DY84" s="31">
        <v>5</v>
      </c>
      <c r="DZ84" s="31">
        <v>3</v>
      </c>
      <c r="EA84" s="31">
        <v>4</v>
      </c>
      <c r="EB84" s="31">
        <v>7</v>
      </c>
      <c r="EC84" s="31">
        <v>4</v>
      </c>
      <c r="ED84" s="31">
        <v>3</v>
      </c>
      <c r="EE84" s="31">
        <v>7</v>
      </c>
      <c r="EF84" s="31">
        <v>7</v>
      </c>
      <c r="EG84" s="31">
        <v>2</v>
      </c>
      <c r="EH84" s="31">
        <v>3</v>
      </c>
      <c r="EI84" s="31">
        <v>4</v>
      </c>
      <c r="EJ84" s="31">
        <v>4</v>
      </c>
      <c r="EK84" s="31">
        <v>7</v>
      </c>
      <c r="EL84" s="31">
        <v>3</v>
      </c>
      <c r="EM84" s="31">
        <v>4</v>
      </c>
      <c r="EN84" s="31">
        <v>4</v>
      </c>
      <c r="EO84" s="31">
        <v>4</v>
      </c>
      <c r="EP84" s="31">
        <v>7</v>
      </c>
      <c r="EQ84" s="31">
        <v>7</v>
      </c>
      <c r="ER84" s="31">
        <v>1</v>
      </c>
      <c r="ES84" s="31">
        <v>2</v>
      </c>
      <c r="ET84" s="31">
        <v>3</v>
      </c>
      <c r="EU84" s="31">
        <v>7</v>
      </c>
      <c r="EV84" s="31">
        <v>3</v>
      </c>
      <c r="EW84" s="31">
        <v>4</v>
      </c>
      <c r="EX84" s="31">
        <v>3</v>
      </c>
      <c r="EY84" s="31">
        <v>7</v>
      </c>
      <c r="EZ84" s="31">
        <v>3</v>
      </c>
      <c r="FA84" s="31">
        <v>3</v>
      </c>
      <c r="FB84" s="31">
        <v>3</v>
      </c>
      <c r="FC84" s="31">
        <v>2</v>
      </c>
      <c r="FD84" s="31">
        <v>4</v>
      </c>
      <c r="FE84" s="31">
        <v>1</v>
      </c>
      <c r="FF84" s="31">
        <v>3</v>
      </c>
      <c r="FG84" s="31">
        <v>7</v>
      </c>
      <c r="FH84" s="31">
        <v>7</v>
      </c>
      <c r="FI84" s="31">
        <v>7</v>
      </c>
      <c r="FJ84" s="31">
        <v>3</v>
      </c>
      <c r="FK84" s="31">
        <v>7</v>
      </c>
      <c r="FL84" s="31">
        <v>7</v>
      </c>
      <c r="FM84" s="31">
        <v>7</v>
      </c>
      <c r="FN84" s="31">
        <v>7</v>
      </c>
      <c r="FO84" s="31">
        <v>3</v>
      </c>
      <c r="FP84" s="31">
        <v>3</v>
      </c>
      <c r="FQ84" s="31">
        <v>7</v>
      </c>
      <c r="FR84" s="31">
        <v>7</v>
      </c>
      <c r="FS84" s="31">
        <v>3</v>
      </c>
      <c r="FT84" s="31">
        <v>3</v>
      </c>
      <c r="FU84" s="31">
        <v>7</v>
      </c>
      <c r="FV84" s="31">
        <v>7</v>
      </c>
      <c r="FW84" s="31">
        <v>7</v>
      </c>
      <c r="FX84" s="31">
        <v>7</v>
      </c>
      <c r="FY84" s="31">
        <v>7</v>
      </c>
      <c r="FZ84" s="31">
        <v>2</v>
      </c>
      <c r="GA84" s="31">
        <v>1</v>
      </c>
      <c r="GB84" s="31">
        <v>7</v>
      </c>
      <c r="GC84" s="31">
        <v>3</v>
      </c>
      <c r="GD84" s="31">
        <v>4</v>
      </c>
      <c r="GE84" s="31">
        <v>3</v>
      </c>
      <c r="GF84" s="31">
        <v>2</v>
      </c>
      <c r="GG84" s="31">
        <v>7</v>
      </c>
      <c r="GH84" s="31">
        <v>3</v>
      </c>
      <c r="GI84" s="31">
        <v>2</v>
      </c>
      <c r="GJ84" s="31">
        <v>7</v>
      </c>
      <c r="GK84" s="31">
        <v>7</v>
      </c>
      <c r="GL84" s="31">
        <v>3</v>
      </c>
      <c r="GM84" s="31">
        <v>4</v>
      </c>
      <c r="GN84" s="31">
        <v>3</v>
      </c>
      <c r="GO84" s="31">
        <v>32214</v>
      </c>
      <c r="HA84" s="30" t="s">
        <v>414</v>
      </c>
      <c r="HB84" s="31">
        <v>2</v>
      </c>
      <c r="HC84" s="31">
        <v>1</v>
      </c>
      <c r="HD84" s="31">
        <v>2</v>
      </c>
      <c r="HE84" s="31">
        <v>4</v>
      </c>
      <c r="HF84" s="31">
        <v>7</v>
      </c>
      <c r="HG84" s="31">
        <v>7</v>
      </c>
      <c r="HH84" s="31">
        <v>7</v>
      </c>
      <c r="HI84" s="31">
        <v>3</v>
      </c>
      <c r="HJ84" s="31">
        <v>7</v>
      </c>
      <c r="HK84" s="31">
        <v>2</v>
      </c>
      <c r="HL84" s="31">
        <v>4</v>
      </c>
      <c r="HM84" s="31">
        <v>3</v>
      </c>
      <c r="HN84" s="31">
        <v>7</v>
      </c>
      <c r="HO84" s="31">
        <v>7</v>
      </c>
      <c r="HP84" s="31">
        <v>3</v>
      </c>
      <c r="HQ84" s="31">
        <v>4</v>
      </c>
      <c r="HR84" s="31">
        <v>7</v>
      </c>
      <c r="HS84" s="31">
        <v>3</v>
      </c>
      <c r="HT84" s="31">
        <v>3</v>
      </c>
      <c r="HU84" s="31">
        <v>1</v>
      </c>
      <c r="HV84" s="31">
        <v>3</v>
      </c>
      <c r="HW84" s="31">
        <v>2</v>
      </c>
      <c r="HX84" s="31">
        <v>2</v>
      </c>
      <c r="HY84" s="31">
        <v>3</v>
      </c>
      <c r="HZ84" s="31">
        <v>3</v>
      </c>
      <c r="IA84" s="31">
        <v>7</v>
      </c>
      <c r="IB84" s="31">
        <v>5</v>
      </c>
      <c r="IC84" s="31">
        <v>3</v>
      </c>
      <c r="ID84" s="31">
        <v>4</v>
      </c>
      <c r="IE84" s="31">
        <v>7</v>
      </c>
      <c r="IF84" s="31">
        <v>4</v>
      </c>
      <c r="IG84" s="31">
        <v>3</v>
      </c>
      <c r="IH84" s="31">
        <v>7</v>
      </c>
      <c r="II84" s="31">
        <v>7</v>
      </c>
      <c r="IJ84" s="31">
        <v>2</v>
      </c>
      <c r="IK84" s="31">
        <v>3</v>
      </c>
      <c r="IL84" s="31">
        <v>4</v>
      </c>
      <c r="IM84" s="31">
        <v>4</v>
      </c>
      <c r="IN84" s="31">
        <v>7</v>
      </c>
      <c r="IO84" s="31">
        <v>3</v>
      </c>
      <c r="IP84" s="31">
        <v>4</v>
      </c>
      <c r="IQ84" s="31">
        <v>4</v>
      </c>
      <c r="IR84" s="31">
        <v>4</v>
      </c>
      <c r="IS84" s="31">
        <v>7</v>
      </c>
      <c r="IT84" s="31">
        <v>7</v>
      </c>
      <c r="IU84" s="31">
        <v>1</v>
      </c>
      <c r="IV84" s="31">
        <v>2</v>
      </c>
      <c r="IW84" s="31">
        <v>3</v>
      </c>
      <c r="IX84" s="31">
        <v>7</v>
      </c>
      <c r="IY84" s="31">
        <v>3</v>
      </c>
      <c r="IZ84" s="31">
        <v>4</v>
      </c>
      <c r="JA84" s="31">
        <v>3</v>
      </c>
      <c r="JB84" s="31">
        <v>7</v>
      </c>
      <c r="JC84" s="31">
        <v>3</v>
      </c>
      <c r="JD84" s="31">
        <v>3</v>
      </c>
      <c r="JE84" s="31">
        <v>3</v>
      </c>
      <c r="JF84" s="31">
        <v>2</v>
      </c>
      <c r="JG84" s="31">
        <v>4</v>
      </c>
      <c r="JH84" s="31">
        <v>1</v>
      </c>
      <c r="JI84" s="31">
        <v>3</v>
      </c>
      <c r="JJ84" s="31">
        <v>7</v>
      </c>
      <c r="JK84" s="31">
        <v>7</v>
      </c>
      <c r="JL84" s="31">
        <v>7</v>
      </c>
      <c r="JM84" s="31">
        <v>3</v>
      </c>
      <c r="JN84" s="31">
        <v>7</v>
      </c>
      <c r="JO84" s="31">
        <v>7</v>
      </c>
      <c r="JP84" s="31">
        <v>7</v>
      </c>
      <c r="JQ84" s="31">
        <v>7</v>
      </c>
      <c r="JR84" s="31">
        <v>3</v>
      </c>
      <c r="JS84" s="31">
        <v>3</v>
      </c>
      <c r="JT84" s="31">
        <v>7</v>
      </c>
      <c r="JU84" s="31">
        <v>7</v>
      </c>
      <c r="JV84" s="31">
        <v>3</v>
      </c>
      <c r="JW84" s="31">
        <v>3</v>
      </c>
      <c r="JX84" s="31">
        <v>7</v>
      </c>
      <c r="JY84" s="31">
        <v>7</v>
      </c>
      <c r="JZ84" s="31">
        <v>7</v>
      </c>
      <c r="KA84" s="31">
        <v>7</v>
      </c>
      <c r="KB84" s="31">
        <v>7</v>
      </c>
      <c r="KC84" s="31">
        <v>2</v>
      </c>
      <c r="KD84" s="31">
        <v>1</v>
      </c>
      <c r="KE84" s="31">
        <v>7</v>
      </c>
      <c r="KF84" s="31">
        <v>3</v>
      </c>
      <c r="KG84" s="31">
        <v>4</v>
      </c>
      <c r="KH84" s="31">
        <v>3</v>
      </c>
      <c r="KI84" s="31">
        <v>2</v>
      </c>
      <c r="KJ84" s="31">
        <v>7</v>
      </c>
      <c r="KK84" s="31">
        <v>3</v>
      </c>
      <c r="KL84" s="31">
        <v>2</v>
      </c>
      <c r="KM84" s="31">
        <v>7</v>
      </c>
      <c r="KN84" s="31">
        <v>7</v>
      </c>
      <c r="KO84" s="31">
        <v>3</v>
      </c>
      <c r="KP84" s="31">
        <v>4</v>
      </c>
      <c r="KQ84" s="31">
        <v>3</v>
      </c>
      <c r="KR84" s="31">
        <v>32214</v>
      </c>
    </row>
    <row r="85" spans="1:304" ht="15" thickBot="1" x14ac:dyDescent="0.35">
      <c r="A85" s="30" t="s">
        <v>423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6189.2</v>
      </c>
      <c r="J85" s="31">
        <v>4064.6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311.7</v>
      </c>
      <c r="W85" s="31">
        <v>75814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4990.8</v>
      </c>
      <c r="AK85" s="31">
        <v>0</v>
      </c>
      <c r="AL85" s="31">
        <v>0</v>
      </c>
      <c r="AM85" s="31">
        <v>1064.5</v>
      </c>
      <c r="AN85" s="31">
        <v>0</v>
      </c>
      <c r="AO85" s="31">
        <v>0</v>
      </c>
      <c r="AP85" s="31"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0</v>
      </c>
      <c r="AW85" s="31">
        <v>0</v>
      </c>
      <c r="AX85" s="31">
        <v>0</v>
      </c>
      <c r="AY85" s="31">
        <v>0</v>
      </c>
      <c r="AZ85" s="31">
        <v>0</v>
      </c>
      <c r="BA85" s="31">
        <v>0</v>
      </c>
      <c r="BB85" s="31">
        <v>0</v>
      </c>
      <c r="BC85" s="31">
        <v>0</v>
      </c>
      <c r="BD85" s="31">
        <v>0</v>
      </c>
      <c r="BE85" s="31">
        <v>0</v>
      </c>
      <c r="BF85" s="31">
        <v>0</v>
      </c>
      <c r="BG85" s="31">
        <v>0</v>
      </c>
      <c r="BH85" s="31">
        <v>0</v>
      </c>
      <c r="BI85" s="31">
        <v>0</v>
      </c>
      <c r="BJ85" s="31">
        <v>0</v>
      </c>
      <c r="BK85" s="31">
        <v>0</v>
      </c>
      <c r="BL85" s="31">
        <v>325</v>
      </c>
      <c r="BM85" s="31">
        <v>0</v>
      </c>
      <c r="BN85" s="31">
        <v>2712.4</v>
      </c>
      <c r="BO85" s="31">
        <v>0</v>
      </c>
      <c r="BP85" s="31">
        <v>0</v>
      </c>
      <c r="BQ85" s="31">
        <v>0</v>
      </c>
      <c r="BR85" s="31">
        <v>0</v>
      </c>
      <c r="BS85" s="31">
        <v>1279.0999999999999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1">
        <v>0</v>
      </c>
      <c r="CC85" s="31">
        <v>0</v>
      </c>
      <c r="CD85" s="31">
        <v>0</v>
      </c>
      <c r="CE85" s="31">
        <v>0</v>
      </c>
      <c r="CF85" s="31">
        <v>0</v>
      </c>
      <c r="CG85" s="31">
        <v>0</v>
      </c>
      <c r="CH85" s="31">
        <v>0</v>
      </c>
      <c r="CI85" s="31">
        <v>0</v>
      </c>
      <c r="CJ85" s="31">
        <v>0</v>
      </c>
      <c r="CK85" s="31">
        <v>0</v>
      </c>
      <c r="CL85" s="31">
        <v>444.7</v>
      </c>
      <c r="CM85" s="31">
        <v>0</v>
      </c>
      <c r="CN85" s="31">
        <v>0</v>
      </c>
      <c r="CO85" s="31">
        <v>0</v>
      </c>
      <c r="CP85" s="31">
        <v>0</v>
      </c>
      <c r="CQ85" s="31">
        <v>0</v>
      </c>
      <c r="CX85" s="30" t="s">
        <v>415</v>
      </c>
      <c r="CY85" s="31">
        <v>3</v>
      </c>
      <c r="CZ85" s="31">
        <v>2</v>
      </c>
      <c r="DA85" s="31">
        <v>2</v>
      </c>
      <c r="DB85" s="31">
        <v>5</v>
      </c>
      <c r="DC85" s="31">
        <v>7</v>
      </c>
      <c r="DD85" s="31">
        <v>5</v>
      </c>
      <c r="DE85" s="31">
        <v>7</v>
      </c>
      <c r="DF85" s="31">
        <v>2</v>
      </c>
      <c r="DG85" s="31">
        <v>2</v>
      </c>
      <c r="DH85" s="31">
        <v>3</v>
      </c>
      <c r="DI85" s="31">
        <v>5</v>
      </c>
      <c r="DJ85" s="31">
        <v>5</v>
      </c>
      <c r="DK85" s="31">
        <v>5</v>
      </c>
      <c r="DL85" s="31">
        <v>7</v>
      </c>
      <c r="DM85" s="31">
        <v>2</v>
      </c>
      <c r="DN85" s="31">
        <v>3</v>
      </c>
      <c r="DO85" s="31">
        <v>5</v>
      </c>
      <c r="DP85" s="31">
        <v>3</v>
      </c>
      <c r="DQ85" s="31">
        <v>7</v>
      </c>
      <c r="DR85" s="31">
        <v>2</v>
      </c>
      <c r="DS85" s="31">
        <v>2</v>
      </c>
      <c r="DT85" s="31">
        <v>2</v>
      </c>
      <c r="DU85" s="31">
        <v>2</v>
      </c>
      <c r="DV85" s="31">
        <v>7</v>
      </c>
      <c r="DW85" s="31">
        <v>2</v>
      </c>
      <c r="DX85" s="31">
        <v>7</v>
      </c>
      <c r="DY85" s="31">
        <v>7</v>
      </c>
      <c r="DZ85" s="31">
        <v>5</v>
      </c>
      <c r="EA85" s="31">
        <v>5</v>
      </c>
      <c r="EB85" s="31">
        <v>5</v>
      </c>
      <c r="EC85" s="31">
        <v>5</v>
      </c>
      <c r="ED85" s="31">
        <v>4</v>
      </c>
      <c r="EE85" s="31">
        <v>7</v>
      </c>
      <c r="EF85" s="31">
        <v>7</v>
      </c>
      <c r="EG85" s="31">
        <v>3</v>
      </c>
      <c r="EH85" s="31">
        <v>5</v>
      </c>
      <c r="EI85" s="31">
        <v>5</v>
      </c>
      <c r="EJ85" s="31">
        <v>5</v>
      </c>
      <c r="EK85" s="31">
        <v>7</v>
      </c>
      <c r="EL85" s="31">
        <v>7</v>
      </c>
      <c r="EM85" s="31">
        <v>5</v>
      </c>
      <c r="EN85" s="31">
        <v>5</v>
      </c>
      <c r="EO85" s="31">
        <v>5</v>
      </c>
      <c r="EP85" s="31">
        <v>7</v>
      </c>
      <c r="EQ85" s="31">
        <v>7</v>
      </c>
      <c r="ER85" s="31">
        <v>3</v>
      </c>
      <c r="ES85" s="31">
        <v>5</v>
      </c>
      <c r="ET85" s="31">
        <v>5</v>
      </c>
      <c r="EU85" s="31">
        <v>7</v>
      </c>
      <c r="EV85" s="31">
        <v>7</v>
      </c>
      <c r="EW85" s="31">
        <v>5</v>
      </c>
      <c r="EX85" s="31">
        <v>7</v>
      </c>
      <c r="EY85" s="31">
        <v>7</v>
      </c>
      <c r="EZ85" s="31">
        <v>2</v>
      </c>
      <c r="FA85" s="31">
        <v>4</v>
      </c>
      <c r="FB85" s="31">
        <v>7</v>
      </c>
      <c r="FC85" s="31">
        <v>2</v>
      </c>
      <c r="FD85" s="31">
        <v>5</v>
      </c>
      <c r="FE85" s="31">
        <v>5</v>
      </c>
      <c r="FF85" s="31">
        <v>7</v>
      </c>
      <c r="FG85" s="31">
        <v>7</v>
      </c>
      <c r="FH85" s="31">
        <v>7</v>
      </c>
      <c r="FI85" s="31">
        <v>5</v>
      </c>
      <c r="FJ85" s="31">
        <v>7</v>
      </c>
      <c r="FK85" s="31">
        <v>5</v>
      </c>
      <c r="FL85" s="31">
        <v>7</v>
      </c>
      <c r="FM85" s="31">
        <v>7</v>
      </c>
      <c r="FN85" s="31">
        <v>5</v>
      </c>
      <c r="FO85" s="31">
        <v>4</v>
      </c>
      <c r="FP85" s="31">
        <v>4</v>
      </c>
      <c r="FQ85" s="31">
        <v>7</v>
      </c>
      <c r="FR85" s="31">
        <v>4</v>
      </c>
      <c r="FS85" s="31">
        <v>3</v>
      </c>
      <c r="FT85" s="31">
        <v>3</v>
      </c>
      <c r="FU85" s="31">
        <v>3</v>
      </c>
      <c r="FV85" s="31">
        <v>7</v>
      </c>
      <c r="FW85" s="31">
        <v>5</v>
      </c>
      <c r="FX85" s="31">
        <v>5</v>
      </c>
      <c r="FY85" s="31">
        <v>7</v>
      </c>
      <c r="FZ85" s="31">
        <v>4</v>
      </c>
      <c r="GA85" s="31">
        <v>2</v>
      </c>
      <c r="GB85" s="31">
        <v>7</v>
      </c>
      <c r="GC85" s="31">
        <v>7</v>
      </c>
      <c r="GD85" s="31">
        <v>7</v>
      </c>
      <c r="GE85" s="31">
        <v>5</v>
      </c>
      <c r="GF85" s="31">
        <v>5</v>
      </c>
      <c r="GG85" s="31">
        <v>5</v>
      </c>
      <c r="GH85" s="31">
        <v>5</v>
      </c>
      <c r="GI85" s="31">
        <v>3</v>
      </c>
      <c r="GJ85" s="31">
        <v>2</v>
      </c>
      <c r="GK85" s="31">
        <v>4</v>
      </c>
      <c r="GL85" s="31">
        <v>7</v>
      </c>
      <c r="GM85" s="31">
        <v>5</v>
      </c>
      <c r="GN85" s="31">
        <v>5</v>
      </c>
      <c r="GO85" s="31">
        <v>24233</v>
      </c>
      <c r="HA85" s="30" t="s">
        <v>415</v>
      </c>
      <c r="HB85" s="31">
        <v>3</v>
      </c>
      <c r="HC85" s="31">
        <v>2</v>
      </c>
      <c r="HD85" s="31">
        <v>2</v>
      </c>
      <c r="HE85" s="31">
        <v>5</v>
      </c>
      <c r="HF85" s="31">
        <v>7</v>
      </c>
      <c r="HG85" s="31">
        <v>5</v>
      </c>
      <c r="HH85" s="31">
        <v>7</v>
      </c>
      <c r="HI85" s="31">
        <v>2</v>
      </c>
      <c r="HJ85" s="31">
        <v>2</v>
      </c>
      <c r="HK85" s="31">
        <v>3</v>
      </c>
      <c r="HL85" s="31">
        <v>5</v>
      </c>
      <c r="HM85" s="31">
        <v>5</v>
      </c>
      <c r="HN85" s="31">
        <v>5</v>
      </c>
      <c r="HO85" s="31">
        <v>7</v>
      </c>
      <c r="HP85" s="31">
        <v>2</v>
      </c>
      <c r="HQ85" s="31">
        <v>3</v>
      </c>
      <c r="HR85" s="31">
        <v>5</v>
      </c>
      <c r="HS85" s="31">
        <v>3</v>
      </c>
      <c r="HT85" s="31">
        <v>7</v>
      </c>
      <c r="HU85" s="31">
        <v>2</v>
      </c>
      <c r="HV85" s="31">
        <v>2</v>
      </c>
      <c r="HW85" s="31">
        <v>2</v>
      </c>
      <c r="HX85" s="31">
        <v>2</v>
      </c>
      <c r="HY85" s="31">
        <v>7</v>
      </c>
      <c r="HZ85" s="31">
        <v>2</v>
      </c>
      <c r="IA85" s="31">
        <v>7</v>
      </c>
      <c r="IB85" s="31">
        <v>7</v>
      </c>
      <c r="IC85" s="31">
        <v>5</v>
      </c>
      <c r="ID85" s="31">
        <v>5</v>
      </c>
      <c r="IE85" s="31">
        <v>5</v>
      </c>
      <c r="IF85" s="31">
        <v>5</v>
      </c>
      <c r="IG85" s="31">
        <v>4</v>
      </c>
      <c r="IH85" s="31">
        <v>7</v>
      </c>
      <c r="II85" s="31">
        <v>7</v>
      </c>
      <c r="IJ85" s="31">
        <v>3</v>
      </c>
      <c r="IK85" s="31">
        <v>5</v>
      </c>
      <c r="IL85" s="31">
        <v>5</v>
      </c>
      <c r="IM85" s="31">
        <v>5</v>
      </c>
      <c r="IN85" s="31">
        <v>7</v>
      </c>
      <c r="IO85" s="31">
        <v>7</v>
      </c>
      <c r="IP85" s="31">
        <v>5</v>
      </c>
      <c r="IQ85" s="31">
        <v>5</v>
      </c>
      <c r="IR85" s="31">
        <v>5</v>
      </c>
      <c r="IS85" s="31">
        <v>7</v>
      </c>
      <c r="IT85" s="31">
        <v>7</v>
      </c>
      <c r="IU85" s="31">
        <v>3</v>
      </c>
      <c r="IV85" s="31">
        <v>5</v>
      </c>
      <c r="IW85" s="31">
        <v>5</v>
      </c>
      <c r="IX85" s="31">
        <v>7</v>
      </c>
      <c r="IY85" s="31">
        <v>7</v>
      </c>
      <c r="IZ85" s="31">
        <v>5</v>
      </c>
      <c r="JA85" s="31">
        <v>7</v>
      </c>
      <c r="JB85" s="31">
        <v>7</v>
      </c>
      <c r="JC85" s="31">
        <v>2</v>
      </c>
      <c r="JD85" s="31">
        <v>4</v>
      </c>
      <c r="JE85" s="31">
        <v>7</v>
      </c>
      <c r="JF85" s="31">
        <v>2</v>
      </c>
      <c r="JG85" s="31">
        <v>5</v>
      </c>
      <c r="JH85" s="31">
        <v>5</v>
      </c>
      <c r="JI85" s="31">
        <v>7</v>
      </c>
      <c r="JJ85" s="31">
        <v>7</v>
      </c>
      <c r="JK85" s="31">
        <v>7</v>
      </c>
      <c r="JL85" s="31">
        <v>5</v>
      </c>
      <c r="JM85" s="31">
        <v>7</v>
      </c>
      <c r="JN85" s="31">
        <v>5</v>
      </c>
      <c r="JO85" s="31">
        <v>7</v>
      </c>
      <c r="JP85" s="31">
        <v>7</v>
      </c>
      <c r="JQ85" s="31">
        <v>5</v>
      </c>
      <c r="JR85" s="31">
        <v>4</v>
      </c>
      <c r="JS85" s="31">
        <v>4</v>
      </c>
      <c r="JT85" s="31">
        <v>7</v>
      </c>
      <c r="JU85" s="31">
        <v>4</v>
      </c>
      <c r="JV85" s="31">
        <v>3</v>
      </c>
      <c r="JW85" s="31">
        <v>3</v>
      </c>
      <c r="JX85" s="31">
        <v>3</v>
      </c>
      <c r="JY85" s="31">
        <v>7</v>
      </c>
      <c r="JZ85" s="31">
        <v>5</v>
      </c>
      <c r="KA85" s="31">
        <v>5</v>
      </c>
      <c r="KB85" s="31">
        <v>7</v>
      </c>
      <c r="KC85" s="31">
        <v>4</v>
      </c>
      <c r="KD85" s="31">
        <v>2</v>
      </c>
      <c r="KE85" s="31">
        <v>7</v>
      </c>
      <c r="KF85" s="31">
        <v>7</v>
      </c>
      <c r="KG85" s="31">
        <v>7</v>
      </c>
      <c r="KH85" s="31">
        <v>5</v>
      </c>
      <c r="KI85" s="31">
        <v>5</v>
      </c>
      <c r="KJ85" s="31">
        <v>5</v>
      </c>
      <c r="KK85" s="31">
        <v>5</v>
      </c>
      <c r="KL85" s="31">
        <v>3</v>
      </c>
      <c r="KM85" s="31">
        <v>2</v>
      </c>
      <c r="KN85" s="31">
        <v>4</v>
      </c>
      <c r="KO85" s="31">
        <v>7</v>
      </c>
      <c r="KP85" s="31">
        <v>5</v>
      </c>
      <c r="KQ85" s="31">
        <v>5</v>
      </c>
      <c r="KR85" s="31">
        <v>24233</v>
      </c>
    </row>
    <row r="86" spans="1:304" ht="15" thickBot="1" x14ac:dyDescent="0.35">
      <c r="A86" s="30" t="s">
        <v>424</v>
      </c>
      <c r="B86" s="31">
        <v>0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6189.2</v>
      </c>
      <c r="J86" s="31">
        <v>4064.6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311.7</v>
      </c>
      <c r="W86" s="31">
        <v>75814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v>0</v>
      </c>
      <c r="AF86" s="31">
        <v>0</v>
      </c>
      <c r="AG86" s="31">
        <v>0</v>
      </c>
      <c r="AH86" s="31">
        <v>0</v>
      </c>
      <c r="AI86" s="31">
        <v>0</v>
      </c>
      <c r="AJ86" s="31">
        <v>4990.8</v>
      </c>
      <c r="AK86" s="31">
        <v>0</v>
      </c>
      <c r="AL86" s="31">
        <v>0</v>
      </c>
      <c r="AM86" s="31">
        <v>0</v>
      </c>
      <c r="AN86" s="31">
        <v>0</v>
      </c>
      <c r="AO86" s="31">
        <v>0</v>
      </c>
      <c r="AP86" s="31">
        <v>0</v>
      </c>
      <c r="AQ86" s="31">
        <v>0</v>
      </c>
      <c r="AR86" s="31">
        <v>0</v>
      </c>
      <c r="AS86" s="31">
        <v>0</v>
      </c>
      <c r="AT86" s="31">
        <v>0</v>
      </c>
      <c r="AU86" s="31">
        <v>0</v>
      </c>
      <c r="AV86" s="31">
        <v>0</v>
      </c>
      <c r="AW86" s="31">
        <v>0</v>
      </c>
      <c r="AX86" s="31">
        <v>0</v>
      </c>
      <c r="AY86" s="31">
        <v>0</v>
      </c>
      <c r="AZ86" s="31">
        <v>0</v>
      </c>
      <c r="BA86" s="31">
        <v>0</v>
      </c>
      <c r="BB86" s="31">
        <v>0</v>
      </c>
      <c r="BC86" s="31">
        <v>0</v>
      </c>
      <c r="BD86" s="31">
        <v>0</v>
      </c>
      <c r="BE86" s="31">
        <v>0</v>
      </c>
      <c r="BF86" s="31">
        <v>0</v>
      </c>
      <c r="BG86" s="31">
        <v>0</v>
      </c>
      <c r="BH86" s="31">
        <v>0</v>
      </c>
      <c r="BI86" s="31">
        <v>0</v>
      </c>
      <c r="BJ86" s="31">
        <v>0</v>
      </c>
      <c r="BK86" s="31">
        <v>0</v>
      </c>
      <c r="BL86" s="31">
        <v>0</v>
      </c>
      <c r="BM86" s="31">
        <v>0</v>
      </c>
      <c r="BN86" s="31">
        <v>2712.4</v>
      </c>
      <c r="BO86" s="31">
        <v>0</v>
      </c>
      <c r="BP86" s="31">
        <v>0</v>
      </c>
      <c r="BQ86" s="31">
        <v>0</v>
      </c>
      <c r="BR86" s="31">
        <v>0</v>
      </c>
      <c r="BS86" s="31">
        <v>1279.0999999999999</v>
      </c>
      <c r="BT86" s="31">
        <v>0</v>
      </c>
      <c r="BU86" s="31">
        <v>0</v>
      </c>
      <c r="BV86" s="31">
        <v>0</v>
      </c>
      <c r="BW86" s="31">
        <v>0</v>
      </c>
      <c r="BX86" s="31">
        <v>0</v>
      </c>
      <c r="BY86" s="31">
        <v>0</v>
      </c>
      <c r="BZ86" s="31">
        <v>0</v>
      </c>
      <c r="CA86" s="31">
        <v>0</v>
      </c>
      <c r="CB86" s="31">
        <v>0</v>
      </c>
      <c r="CC86" s="31">
        <v>0</v>
      </c>
      <c r="CD86" s="31">
        <v>0</v>
      </c>
      <c r="CE86" s="31">
        <v>0</v>
      </c>
      <c r="CF86" s="31">
        <v>0</v>
      </c>
      <c r="CG86" s="31">
        <v>0</v>
      </c>
      <c r="CH86" s="31">
        <v>0</v>
      </c>
      <c r="CI86" s="31">
        <v>0</v>
      </c>
      <c r="CJ86" s="31">
        <v>0</v>
      </c>
      <c r="CK86" s="31">
        <v>0</v>
      </c>
      <c r="CL86" s="31">
        <v>444.7</v>
      </c>
      <c r="CM86" s="31">
        <v>0</v>
      </c>
      <c r="CN86" s="31">
        <v>0</v>
      </c>
      <c r="CO86" s="31">
        <v>0</v>
      </c>
      <c r="CP86" s="31">
        <v>0</v>
      </c>
      <c r="CQ86" s="31">
        <v>0</v>
      </c>
      <c r="CX86" s="30" t="s">
        <v>416</v>
      </c>
      <c r="CY86" s="31">
        <v>2</v>
      </c>
      <c r="CZ86" s="31">
        <v>2</v>
      </c>
      <c r="DA86" s="31">
        <v>2</v>
      </c>
      <c r="DB86" s="31">
        <v>7</v>
      </c>
      <c r="DC86" s="31">
        <v>7</v>
      </c>
      <c r="DD86" s="31">
        <v>7</v>
      </c>
      <c r="DE86" s="31">
        <v>2</v>
      </c>
      <c r="DF86" s="31">
        <v>3</v>
      </c>
      <c r="DG86" s="31">
        <v>2</v>
      </c>
      <c r="DH86" s="31">
        <v>7</v>
      </c>
      <c r="DI86" s="31">
        <v>7</v>
      </c>
      <c r="DJ86" s="31">
        <v>7</v>
      </c>
      <c r="DK86" s="31">
        <v>4</v>
      </c>
      <c r="DL86" s="31">
        <v>7</v>
      </c>
      <c r="DM86" s="31">
        <v>6</v>
      </c>
      <c r="DN86" s="31">
        <v>6</v>
      </c>
      <c r="DO86" s="31">
        <v>5</v>
      </c>
      <c r="DP86" s="31">
        <v>3</v>
      </c>
      <c r="DQ86" s="31">
        <v>3</v>
      </c>
      <c r="DR86" s="31">
        <v>2</v>
      </c>
      <c r="DS86" s="31">
        <v>2</v>
      </c>
      <c r="DT86" s="31">
        <v>2</v>
      </c>
      <c r="DU86" s="31">
        <v>2</v>
      </c>
      <c r="DV86" s="31">
        <v>2</v>
      </c>
      <c r="DW86" s="31">
        <v>3</v>
      </c>
      <c r="DX86" s="31">
        <v>7</v>
      </c>
      <c r="DY86" s="31">
        <v>3</v>
      </c>
      <c r="DZ86" s="31">
        <v>7</v>
      </c>
      <c r="EA86" s="31">
        <v>7</v>
      </c>
      <c r="EB86" s="31">
        <v>7</v>
      </c>
      <c r="EC86" s="31">
        <v>7</v>
      </c>
      <c r="ED86" s="31">
        <v>3</v>
      </c>
      <c r="EE86" s="31">
        <v>7</v>
      </c>
      <c r="EF86" s="31">
        <v>7</v>
      </c>
      <c r="EG86" s="31">
        <v>2</v>
      </c>
      <c r="EH86" s="31">
        <v>7</v>
      </c>
      <c r="EI86" s="31">
        <v>4</v>
      </c>
      <c r="EJ86" s="31">
        <v>4</v>
      </c>
      <c r="EK86" s="31">
        <v>3</v>
      </c>
      <c r="EL86" s="31">
        <v>7</v>
      </c>
      <c r="EM86" s="31">
        <v>4</v>
      </c>
      <c r="EN86" s="31">
        <v>7</v>
      </c>
      <c r="EO86" s="31">
        <v>7</v>
      </c>
      <c r="EP86" s="31">
        <v>7</v>
      </c>
      <c r="EQ86" s="31">
        <v>2</v>
      </c>
      <c r="ER86" s="31">
        <v>7</v>
      </c>
      <c r="ES86" s="31">
        <v>3</v>
      </c>
      <c r="ET86" s="31">
        <v>4</v>
      </c>
      <c r="EU86" s="31">
        <v>7</v>
      </c>
      <c r="EV86" s="31">
        <v>3</v>
      </c>
      <c r="EW86" s="31">
        <v>7</v>
      </c>
      <c r="EX86" s="31">
        <v>3</v>
      </c>
      <c r="EY86" s="31">
        <v>7</v>
      </c>
      <c r="EZ86" s="31">
        <v>3</v>
      </c>
      <c r="FA86" s="31">
        <v>7</v>
      </c>
      <c r="FB86" s="31">
        <v>4</v>
      </c>
      <c r="FC86" s="31">
        <v>3</v>
      </c>
      <c r="FD86" s="31">
        <v>4</v>
      </c>
      <c r="FE86" s="31">
        <v>3</v>
      </c>
      <c r="FF86" s="31">
        <v>3</v>
      </c>
      <c r="FG86" s="31">
        <v>7</v>
      </c>
      <c r="FH86" s="31">
        <v>7</v>
      </c>
      <c r="FI86" s="31">
        <v>3</v>
      </c>
      <c r="FJ86" s="31">
        <v>2</v>
      </c>
      <c r="FK86" s="31">
        <v>2</v>
      </c>
      <c r="FL86" s="31">
        <v>3</v>
      </c>
      <c r="FM86" s="31">
        <v>7</v>
      </c>
      <c r="FN86" s="31">
        <v>7</v>
      </c>
      <c r="FO86" s="31">
        <v>3</v>
      </c>
      <c r="FP86" s="31">
        <v>7</v>
      </c>
      <c r="FQ86" s="31">
        <v>7</v>
      </c>
      <c r="FR86" s="31">
        <v>7</v>
      </c>
      <c r="FS86" s="31">
        <v>3</v>
      </c>
      <c r="FT86" s="31">
        <v>3</v>
      </c>
      <c r="FU86" s="31">
        <v>7</v>
      </c>
      <c r="FV86" s="31">
        <v>7</v>
      </c>
      <c r="FW86" s="31">
        <v>7</v>
      </c>
      <c r="FX86" s="31">
        <v>7</v>
      </c>
      <c r="FY86" s="31">
        <v>7</v>
      </c>
      <c r="FZ86" s="31">
        <v>2</v>
      </c>
      <c r="GA86" s="31">
        <v>2</v>
      </c>
      <c r="GB86" s="31">
        <v>7</v>
      </c>
      <c r="GC86" s="31">
        <v>3</v>
      </c>
      <c r="GD86" s="31">
        <v>2</v>
      </c>
      <c r="GE86" s="31">
        <v>7</v>
      </c>
      <c r="GF86" s="31">
        <v>7</v>
      </c>
      <c r="GG86" s="31">
        <v>7</v>
      </c>
      <c r="GH86" s="31">
        <v>3</v>
      </c>
      <c r="GI86" s="31">
        <v>2</v>
      </c>
      <c r="GJ86" s="31">
        <v>3</v>
      </c>
      <c r="GK86" s="31">
        <v>7</v>
      </c>
      <c r="GL86" s="31">
        <v>7</v>
      </c>
      <c r="GM86" s="31">
        <v>6</v>
      </c>
      <c r="GN86" s="31">
        <v>3</v>
      </c>
      <c r="GO86" s="31">
        <v>20250</v>
      </c>
      <c r="HA86" s="30" t="s">
        <v>416</v>
      </c>
      <c r="HB86" s="31">
        <v>2</v>
      </c>
      <c r="HC86" s="31">
        <v>2</v>
      </c>
      <c r="HD86" s="31">
        <v>2</v>
      </c>
      <c r="HE86" s="31">
        <v>7</v>
      </c>
      <c r="HF86" s="31">
        <v>7</v>
      </c>
      <c r="HG86" s="31">
        <v>7</v>
      </c>
      <c r="HH86" s="31">
        <v>2</v>
      </c>
      <c r="HI86" s="31">
        <v>3</v>
      </c>
      <c r="HJ86" s="31">
        <v>2</v>
      </c>
      <c r="HK86" s="31">
        <v>7</v>
      </c>
      <c r="HL86" s="31">
        <v>7</v>
      </c>
      <c r="HM86" s="31">
        <v>7</v>
      </c>
      <c r="HN86" s="31">
        <v>4</v>
      </c>
      <c r="HO86" s="31">
        <v>7</v>
      </c>
      <c r="HP86" s="31">
        <v>6</v>
      </c>
      <c r="HQ86" s="31">
        <v>6</v>
      </c>
      <c r="HR86" s="31">
        <v>5</v>
      </c>
      <c r="HS86" s="31">
        <v>3</v>
      </c>
      <c r="HT86" s="31">
        <v>3</v>
      </c>
      <c r="HU86" s="31">
        <v>2</v>
      </c>
      <c r="HV86" s="31">
        <v>2</v>
      </c>
      <c r="HW86" s="31">
        <v>2</v>
      </c>
      <c r="HX86" s="31">
        <v>2</v>
      </c>
      <c r="HY86" s="31">
        <v>2</v>
      </c>
      <c r="HZ86" s="31">
        <v>3</v>
      </c>
      <c r="IA86" s="31">
        <v>7</v>
      </c>
      <c r="IB86" s="31">
        <v>3</v>
      </c>
      <c r="IC86" s="31">
        <v>7</v>
      </c>
      <c r="ID86" s="31">
        <v>7</v>
      </c>
      <c r="IE86" s="31">
        <v>7</v>
      </c>
      <c r="IF86" s="31">
        <v>7</v>
      </c>
      <c r="IG86" s="31">
        <v>3</v>
      </c>
      <c r="IH86" s="31">
        <v>7</v>
      </c>
      <c r="II86" s="31">
        <v>7</v>
      </c>
      <c r="IJ86" s="31">
        <v>2</v>
      </c>
      <c r="IK86" s="31">
        <v>7</v>
      </c>
      <c r="IL86" s="31">
        <v>4</v>
      </c>
      <c r="IM86" s="31">
        <v>4</v>
      </c>
      <c r="IN86" s="31">
        <v>3</v>
      </c>
      <c r="IO86" s="31">
        <v>7</v>
      </c>
      <c r="IP86" s="31">
        <v>4</v>
      </c>
      <c r="IQ86" s="31">
        <v>7</v>
      </c>
      <c r="IR86" s="31">
        <v>7</v>
      </c>
      <c r="IS86" s="31">
        <v>7</v>
      </c>
      <c r="IT86" s="31">
        <v>2</v>
      </c>
      <c r="IU86" s="31">
        <v>7</v>
      </c>
      <c r="IV86" s="31">
        <v>3</v>
      </c>
      <c r="IW86" s="31">
        <v>4</v>
      </c>
      <c r="IX86" s="31">
        <v>7</v>
      </c>
      <c r="IY86" s="31">
        <v>3</v>
      </c>
      <c r="IZ86" s="31">
        <v>7</v>
      </c>
      <c r="JA86" s="31">
        <v>3</v>
      </c>
      <c r="JB86" s="31">
        <v>7</v>
      </c>
      <c r="JC86" s="31">
        <v>3</v>
      </c>
      <c r="JD86" s="31">
        <v>7</v>
      </c>
      <c r="JE86" s="31">
        <v>4</v>
      </c>
      <c r="JF86" s="31">
        <v>3</v>
      </c>
      <c r="JG86" s="31">
        <v>4</v>
      </c>
      <c r="JH86" s="31">
        <v>3</v>
      </c>
      <c r="JI86" s="31">
        <v>3</v>
      </c>
      <c r="JJ86" s="31">
        <v>7</v>
      </c>
      <c r="JK86" s="31">
        <v>7</v>
      </c>
      <c r="JL86" s="31">
        <v>3</v>
      </c>
      <c r="JM86" s="31">
        <v>2</v>
      </c>
      <c r="JN86" s="31">
        <v>2</v>
      </c>
      <c r="JO86" s="31">
        <v>3</v>
      </c>
      <c r="JP86" s="31">
        <v>7</v>
      </c>
      <c r="JQ86" s="31">
        <v>7</v>
      </c>
      <c r="JR86" s="31">
        <v>3</v>
      </c>
      <c r="JS86" s="31">
        <v>7</v>
      </c>
      <c r="JT86" s="31">
        <v>7</v>
      </c>
      <c r="JU86" s="31">
        <v>7</v>
      </c>
      <c r="JV86" s="31">
        <v>3</v>
      </c>
      <c r="JW86" s="31">
        <v>3</v>
      </c>
      <c r="JX86" s="31">
        <v>7</v>
      </c>
      <c r="JY86" s="31">
        <v>7</v>
      </c>
      <c r="JZ86" s="31">
        <v>7</v>
      </c>
      <c r="KA86" s="31">
        <v>7</v>
      </c>
      <c r="KB86" s="31">
        <v>7</v>
      </c>
      <c r="KC86" s="31">
        <v>2</v>
      </c>
      <c r="KD86" s="31">
        <v>2</v>
      </c>
      <c r="KE86" s="31">
        <v>7</v>
      </c>
      <c r="KF86" s="31">
        <v>3</v>
      </c>
      <c r="KG86" s="31">
        <v>2</v>
      </c>
      <c r="KH86" s="31">
        <v>7</v>
      </c>
      <c r="KI86" s="31">
        <v>7</v>
      </c>
      <c r="KJ86" s="31">
        <v>7</v>
      </c>
      <c r="KK86" s="31">
        <v>3</v>
      </c>
      <c r="KL86" s="31">
        <v>2</v>
      </c>
      <c r="KM86" s="31">
        <v>3</v>
      </c>
      <c r="KN86" s="31">
        <v>7</v>
      </c>
      <c r="KO86" s="31">
        <v>7</v>
      </c>
      <c r="KP86" s="31">
        <v>6</v>
      </c>
      <c r="KQ86" s="31">
        <v>3</v>
      </c>
      <c r="KR86" s="31">
        <v>20250</v>
      </c>
    </row>
    <row r="87" spans="1:304" ht="15" thickBot="1" x14ac:dyDescent="0.35">
      <c r="A87" s="30" t="s">
        <v>425</v>
      </c>
      <c r="B87" s="31">
        <v>0</v>
      </c>
      <c r="C87" s="31">
        <v>0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6189.2</v>
      </c>
      <c r="J87" s="31">
        <v>4064.6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311.7</v>
      </c>
      <c r="W87" s="31">
        <v>75814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v>0</v>
      </c>
      <c r="AF87" s="31">
        <v>0</v>
      </c>
      <c r="AG87" s="31">
        <v>0</v>
      </c>
      <c r="AH87" s="31">
        <v>0</v>
      </c>
      <c r="AI87" s="31">
        <v>0</v>
      </c>
      <c r="AJ87" s="31">
        <v>4990.8</v>
      </c>
      <c r="AK87" s="31">
        <v>0</v>
      </c>
      <c r="AL87" s="31">
        <v>0</v>
      </c>
      <c r="AM87" s="31">
        <v>0</v>
      </c>
      <c r="AN87" s="31">
        <v>0</v>
      </c>
      <c r="AO87" s="31">
        <v>0</v>
      </c>
      <c r="AP87" s="31">
        <v>0</v>
      </c>
      <c r="AQ87" s="31">
        <v>0</v>
      </c>
      <c r="AR87" s="31">
        <v>0</v>
      </c>
      <c r="AS87" s="31">
        <v>0</v>
      </c>
      <c r="AT87" s="31">
        <v>0</v>
      </c>
      <c r="AU87" s="31">
        <v>0</v>
      </c>
      <c r="AV87" s="31">
        <v>0</v>
      </c>
      <c r="AW87" s="31">
        <v>0</v>
      </c>
      <c r="AX87" s="31">
        <v>0</v>
      </c>
      <c r="AY87" s="31">
        <v>0</v>
      </c>
      <c r="AZ87" s="31">
        <v>0</v>
      </c>
      <c r="BA87" s="31">
        <v>0</v>
      </c>
      <c r="BB87" s="31">
        <v>0</v>
      </c>
      <c r="BC87" s="31">
        <v>0</v>
      </c>
      <c r="BD87" s="31">
        <v>0</v>
      </c>
      <c r="BE87" s="31">
        <v>0</v>
      </c>
      <c r="BF87" s="31">
        <v>0</v>
      </c>
      <c r="BG87" s="31">
        <v>0</v>
      </c>
      <c r="BH87" s="31">
        <v>0</v>
      </c>
      <c r="BI87" s="31">
        <v>0</v>
      </c>
      <c r="BJ87" s="31">
        <v>0</v>
      </c>
      <c r="BK87" s="31">
        <v>0</v>
      </c>
      <c r="BL87" s="31">
        <v>0</v>
      </c>
      <c r="BM87" s="31">
        <v>0</v>
      </c>
      <c r="BN87" s="31">
        <v>2712.4</v>
      </c>
      <c r="BO87" s="31">
        <v>0</v>
      </c>
      <c r="BP87" s="31">
        <v>0</v>
      </c>
      <c r="BQ87" s="31">
        <v>0</v>
      </c>
      <c r="BR87" s="31">
        <v>0</v>
      </c>
      <c r="BS87" s="31">
        <v>0</v>
      </c>
      <c r="BT87" s="31">
        <v>0</v>
      </c>
      <c r="BU87" s="31">
        <v>0</v>
      </c>
      <c r="BV87" s="31">
        <v>0</v>
      </c>
      <c r="BW87" s="31">
        <v>0</v>
      </c>
      <c r="BX87" s="31">
        <v>0</v>
      </c>
      <c r="BY87" s="31">
        <v>0</v>
      </c>
      <c r="BZ87" s="31">
        <v>0</v>
      </c>
      <c r="CA87" s="31">
        <v>0</v>
      </c>
      <c r="CB87" s="31">
        <v>0</v>
      </c>
      <c r="CC87" s="31">
        <v>0</v>
      </c>
      <c r="CD87" s="31">
        <v>0</v>
      </c>
      <c r="CE87" s="31">
        <v>0</v>
      </c>
      <c r="CF87" s="31">
        <v>0</v>
      </c>
      <c r="CG87" s="31">
        <v>0</v>
      </c>
      <c r="CH87" s="31">
        <v>0</v>
      </c>
      <c r="CI87" s="31">
        <v>0</v>
      </c>
      <c r="CJ87" s="31">
        <v>0</v>
      </c>
      <c r="CK87" s="31">
        <v>0</v>
      </c>
      <c r="CL87" s="31">
        <v>0</v>
      </c>
      <c r="CM87" s="31">
        <v>0</v>
      </c>
      <c r="CN87" s="31">
        <v>0</v>
      </c>
      <c r="CO87" s="31">
        <v>0</v>
      </c>
      <c r="CP87" s="31">
        <v>0</v>
      </c>
      <c r="CQ87" s="31">
        <v>0</v>
      </c>
      <c r="CX87" s="30" t="s">
        <v>417</v>
      </c>
      <c r="CY87" s="31">
        <v>5</v>
      </c>
      <c r="CZ87" s="31">
        <v>2</v>
      </c>
      <c r="DA87" s="31">
        <v>2</v>
      </c>
      <c r="DB87" s="31">
        <v>5</v>
      </c>
      <c r="DC87" s="31">
        <v>7</v>
      </c>
      <c r="DD87" s="31">
        <v>3</v>
      </c>
      <c r="DE87" s="31">
        <v>7</v>
      </c>
      <c r="DF87" s="31">
        <v>2</v>
      </c>
      <c r="DG87" s="31">
        <v>2</v>
      </c>
      <c r="DH87" s="31">
        <v>3</v>
      </c>
      <c r="DI87" s="31">
        <v>7</v>
      </c>
      <c r="DJ87" s="31">
        <v>3</v>
      </c>
      <c r="DK87" s="31">
        <v>5</v>
      </c>
      <c r="DL87" s="31">
        <v>7</v>
      </c>
      <c r="DM87" s="31">
        <v>7</v>
      </c>
      <c r="DN87" s="31">
        <v>7</v>
      </c>
      <c r="DO87" s="31">
        <v>7</v>
      </c>
      <c r="DP87" s="31">
        <v>7</v>
      </c>
      <c r="DQ87" s="31">
        <v>3</v>
      </c>
      <c r="DR87" s="31">
        <v>2</v>
      </c>
      <c r="DS87" s="31">
        <v>2</v>
      </c>
      <c r="DT87" s="31">
        <v>2</v>
      </c>
      <c r="DU87" s="31">
        <v>2</v>
      </c>
      <c r="DV87" s="31">
        <v>7</v>
      </c>
      <c r="DW87" s="31">
        <v>2</v>
      </c>
      <c r="DX87" s="31">
        <v>7</v>
      </c>
      <c r="DY87" s="31">
        <v>7</v>
      </c>
      <c r="DZ87" s="31">
        <v>5</v>
      </c>
      <c r="EA87" s="31">
        <v>7</v>
      </c>
      <c r="EB87" s="31">
        <v>7</v>
      </c>
      <c r="EC87" s="31">
        <v>5</v>
      </c>
      <c r="ED87" s="31">
        <v>7</v>
      </c>
      <c r="EE87" s="31">
        <v>7</v>
      </c>
      <c r="EF87" s="31">
        <v>7</v>
      </c>
      <c r="EG87" s="31">
        <v>2</v>
      </c>
      <c r="EH87" s="31">
        <v>6</v>
      </c>
      <c r="EI87" s="31">
        <v>5</v>
      </c>
      <c r="EJ87" s="31">
        <v>5</v>
      </c>
      <c r="EK87" s="31">
        <v>7</v>
      </c>
      <c r="EL87" s="31">
        <v>5</v>
      </c>
      <c r="EM87" s="31">
        <v>5</v>
      </c>
      <c r="EN87" s="31">
        <v>7</v>
      </c>
      <c r="EO87" s="31">
        <v>7</v>
      </c>
      <c r="EP87" s="31">
        <v>3</v>
      </c>
      <c r="EQ87" s="31">
        <v>2</v>
      </c>
      <c r="ER87" s="31">
        <v>7</v>
      </c>
      <c r="ES87" s="31">
        <v>7</v>
      </c>
      <c r="ET87" s="31">
        <v>5</v>
      </c>
      <c r="EU87" s="31">
        <v>3</v>
      </c>
      <c r="EV87" s="31">
        <v>7</v>
      </c>
      <c r="EW87" s="31">
        <v>5</v>
      </c>
      <c r="EX87" s="31">
        <v>7</v>
      </c>
      <c r="EY87" s="31">
        <v>7</v>
      </c>
      <c r="EZ87" s="31">
        <v>3</v>
      </c>
      <c r="FA87" s="31">
        <v>7</v>
      </c>
      <c r="FB87" s="31">
        <v>2</v>
      </c>
      <c r="FC87" s="31">
        <v>2</v>
      </c>
      <c r="FD87" s="31">
        <v>7</v>
      </c>
      <c r="FE87" s="31">
        <v>7</v>
      </c>
      <c r="FF87" s="31">
        <v>2</v>
      </c>
      <c r="FG87" s="31">
        <v>2</v>
      </c>
      <c r="FH87" s="31">
        <v>7</v>
      </c>
      <c r="FI87" s="31">
        <v>7</v>
      </c>
      <c r="FJ87" s="31">
        <v>2</v>
      </c>
      <c r="FK87" s="31">
        <v>7</v>
      </c>
      <c r="FL87" s="31">
        <v>7</v>
      </c>
      <c r="FM87" s="31">
        <v>7</v>
      </c>
      <c r="FN87" s="31">
        <v>7</v>
      </c>
      <c r="FO87" s="31">
        <v>7</v>
      </c>
      <c r="FP87" s="31">
        <v>3</v>
      </c>
      <c r="FQ87" s="31">
        <v>7</v>
      </c>
      <c r="FR87" s="31">
        <v>7</v>
      </c>
      <c r="FS87" s="31">
        <v>7</v>
      </c>
      <c r="FT87" s="31">
        <v>5</v>
      </c>
      <c r="FU87" s="31">
        <v>7</v>
      </c>
      <c r="FV87" s="31">
        <v>7</v>
      </c>
      <c r="FW87" s="31">
        <v>7</v>
      </c>
      <c r="FX87" s="31">
        <v>7</v>
      </c>
      <c r="FY87" s="31">
        <v>5</v>
      </c>
      <c r="FZ87" s="31">
        <v>2</v>
      </c>
      <c r="GA87" s="31">
        <v>2</v>
      </c>
      <c r="GB87" s="31">
        <v>7</v>
      </c>
      <c r="GC87" s="31">
        <v>2</v>
      </c>
      <c r="GD87" s="31">
        <v>7</v>
      </c>
      <c r="GE87" s="31">
        <v>5</v>
      </c>
      <c r="GF87" s="31">
        <v>7</v>
      </c>
      <c r="GG87" s="31">
        <v>7</v>
      </c>
      <c r="GH87" s="31">
        <v>7</v>
      </c>
      <c r="GI87" s="31">
        <v>7</v>
      </c>
      <c r="GJ87" s="31">
        <v>3</v>
      </c>
      <c r="GK87" s="31">
        <v>7</v>
      </c>
      <c r="GL87" s="31">
        <v>7</v>
      </c>
      <c r="GM87" s="31">
        <v>7</v>
      </c>
      <c r="GN87" s="31">
        <v>3</v>
      </c>
      <c r="GO87" s="31">
        <v>30900</v>
      </c>
      <c r="HA87" s="30" t="s">
        <v>417</v>
      </c>
      <c r="HB87" s="31">
        <v>5</v>
      </c>
      <c r="HC87" s="31">
        <v>2</v>
      </c>
      <c r="HD87" s="31">
        <v>2</v>
      </c>
      <c r="HE87" s="31">
        <v>5</v>
      </c>
      <c r="HF87" s="31">
        <v>7</v>
      </c>
      <c r="HG87" s="31">
        <v>3</v>
      </c>
      <c r="HH87" s="31">
        <v>7</v>
      </c>
      <c r="HI87" s="31">
        <v>2</v>
      </c>
      <c r="HJ87" s="31">
        <v>2</v>
      </c>
      <c r="HK87" s="31">
        <v>3</v>
      </c>
      <c r="HL87" s="31">
        <v>7</v>
      </c>
      <c r="HM87" s="31">
        <v>3</v>
      </c>
      <c r="HN87" s="31">
        <v>5</v>
      </c>
      <c r="HO87" s="31">
        <v>7</v>
      </c>
      <c r="HP87" s="31">
        <v>7</v>
      </c>
      <c r="HQ87" s="31">
        <v>7</v>
      </c>
      <c r="HR87" s="31">
        <v>7</v>
      </c>
      <c r="HS87" s="31">
        <v>7</v>
      </c>
      <c r="HT87" s="31">
        <v>3</v>
      </c>
      <c r="HU87" s="31">
        <v>2</v>
      </c>
      <c r="HV87" s="31">
        <v>2</v>
      </c>
      <c r="HW87" s="31">
        <v>2</v>
      </c>
      <c r="HX87" s="31">
        <v>2</v>
      </c>
      <c r="HY87" s="31">
        <v>7</v>
      </c>
      <c r="HZ87" s="31">
        <v>2</v>
      </c>
      <c r="IA87" s="31">
        <v>7</v>
      </c>
      <c r="IB87" s="31">
        <v>7</v>
      </c>
      <c r="IC87" s="31">
        <v>5</v>
      </c>
      <c r="ID87" s="31">
        <v>7</v>
      </c>
      <c r="IE87" s="31">
        <v>7</v>
      </c>
      <c r="IF87" s="31">
        <v>5</v>
      </c>
      <c r="IG87" s="31">
        <v>7</v>
      </c>
      <c r="IH87" s="31">
        <v>7</v>
      </c>
      <c r="II87" s="31">
        <v>7</v>
      </c>
      <c r="IJ87" s="31">
        <v>2</v>
      </c>
      <c r="IK87" s="31">
        <v>6</v>
      </c>
      <c r="IL87" s="31">
        <v>5</v>
      </c>
      <c r="IM87" s="31">
        <v>5</v>
      </c>
      <c r="IN87" s="31">
        <v>7</v>
      </c>
      <c r="IO87" s="31">
        <v>5</v>
      </c>
      <c r="IP87" s="31">
        <v>5</v>
      </c>
      <c r="IQ87" s="31">
        <v>7</v>
      </c>
      <c r="IR87" s="31">
        <v>7</v>
      </c>
      <c r="IS87" s="31">
        <v>3</v>
      </c>
      <c r="IT87" s="31">
        <v>2</v>
      </c>
      <c r="IU87" s="31">
        <v>7</v>
      </c>
      <c r="IV87" s="31">
        <v>7</v>
      </c>
      <c r="IW87" s="31">
        <v>5</v>
      </c>
      <c r="IX87" s="31">
        <v>3</v>
      </c>
      <c r="IY87" s="31">
        <v>7</v>
      </c>
      <c r="IZ87" s="31">
        <v>5</v>
      </c>
      <c r="JA87" s="31">
        <v>7</v>
      </c>
      <c r="JB87" s="31">
        <v>7</v>
      </c>
      <c r="JC87" s="31">
        <v>3</v>
      </c>
      <c r="JD87" s="31">
        <v>7</v>
      </c>
      <c r="JE87" s="31">
        <v>2</v>
      </c>
      <c r="JF87" s="31">
        <v>2</v>
      </c>
      <c r="JG87" s="31">
        <v>7</v>
      </c>
      <c r="JH87" s="31">
        <v>7</v>
      </c>
      <c r="JI87" s="31">
        <v>2</v>
      </c>
      <c r="JJ87" s="31">
        <v>2</v>
      </c>
      <c r="JK87" s="31">
        <v>7</v>
      </c>
      <c r="JL87" s="31">
        <v>7</v>
      </c>
      <c r="JM87" s="31">
        <v>2</v>
      </c>
      <c r="JN87" s="31">
        <v>7</v>
      </c>
      <c r="JO87" s="31">
        <v>7</v>
      </c>
      <c r="JP87" s="31">
        <v>7</v>
      </c>
      <c r="JQ87" s="31">
        <v>7</v>
      </c>
      <c r="JR87" s="31">
        <v>7</v>
      </c>
      <c r="JS87" s="31">
        <v>3</v>
      </c>
      <c r="JT87" s="31">
        <v>7</v>
      </c>
      <c r="JU87" s="31">
        <v>7</v>
      </c>
      <c r="JV87" s="31">
        <v>7</v>
      </c>
      <c r="JW87" s="31">
        <v>5</v>
      </c>
      <c r="JX87" s="31">
        <v>7</v>
      </c>
      <c r="JY87" s="31">
        <v>7</v>
      </c>
      <c r="JZ87" s="31">
        <v>7</v>
      </c>
      <c r="KA87" s="31">
        <v>7</v>
      </c>
      <c r="KB87" s="31">
        <v>5</v>
      </c>
      <c r="KC87" s="31">
        <v>2</v>
      </c>
      <c r="KD87" s="31">
        <v>2</v>
      </c>
      <c r="KE87" s="31">
        <v>7</v>
      </c>
      <c r="KF87" s="31">
        <v>2</v>
      </c>
      <c r="KG87" s="31">
        <v>7</v>
      </c>
      <c r="KH87" s="31">
        <v>5</v>
      </c>
      <c r="KI87" s="31">
        <v>7</v>
      </c>
      <c r="KJ87" s="31">
        <v>7</v>
      </c>
      <c r="KK87" s="31">
        <v>7</v>
      </c>
      <c r="KL87" s="31">
        <v>7</v>
      </c>
      <c r="KM87" s="31">
        <v>3</v>
      </c>
      <c r="KN87" s="31">
        <v>7</v>
      </c>
      <c r="KO87" s="31">
        <v>7</v>
      </c>
      <c r="KP87" s="31">
        <v>7</v>
      </c>
      <c r="KQ87" s="31">
        <v>3</v>
      </c>
      <c r="KR87" s="31">
        <v>30900</v>
      </c>
    </row>
    <row r="88" spans="1:304" ht="15" thickBot="1" x14ac:dyDescent="0.35">
      <c r="A88" s="30" t="s">
        <v>426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31">
        <v>0</v>
      </c>
      <c r="AI88" s="31">
        <v>0</v>
      </c>
      <c r="AJ88" s="31">
        <v>0</v>
      </c>
      <c r="AK88" s="31">
        <v>0</v>
      </c>
      <c r="AL88" s="31">
        <v>0</v>
      </c>
      <c r="AM88" s="31">
        <v>0</v>
      </c>
      <c r="AN88" s="31">
        <v>0</v>
      </c>
      <c r="AO88" s="31">
        <v>0</v>
      </c>
      <c r="AP88" s="31">
        <v>0</v>
      </c>
      <c r="AQ88" s="31">
        <v>0</v>
      </c>
      <c r="AR88" s="31">
        <v>0</v>
      </c>
      <c r="AS88" s="31">
        <v>0</v>
      </c>
      <c r="AT88" s="31">
        <v>0</v>
      </c>
      <c r="AU88" s="31">
        <v>0</v>
      </c>
      <c r="AV88" s="31">
        <v>0</v>
      </c>
      <c r="AW88" s="31">
        <v>0</v>
      </c>
      <c r="AX88" s="31">
        <v>0</v>
      </c>
      <c r="AY88" s="31">
        <v>0</v>
      </c>
      <c r="AZ88" s="31">
        <v>0</v>
      </c>
      <c r="BA88" s="31">
        <v>0</v>
      </c>
      <c r="BB88" s="31">
        <v>0</v>
      </c>
      <c r="BC88" s="31">
        <v>0</v>
      </c>
      <c r="BD88" s="31">
        <v>0</v>
      </c>
      <c r="BE88" s="31">
        <v>0</v>
      </c>
      <c r="BF88" s="31">
        <v>0</v>
      </c>
      <c r="BG88" s="31">
        <v>0</v>
      </c>
      <c r="BH88" s="31">
        <v>0</v>
      </c>
      <c r="BI88" s="31">
        <v>0</v>
      </c>
      <c r="BJ88" s="31">
        <v>0</v>
      </c>
      <c r="BK88" s="31">
        <v>0</v>
      </c>
      <c r="BL88" s="31">
        <v>0</v>
      </c>
      <c r="BM88" s="31">
        <v>0</v>
      </c>
      <c r="BN88" s="31">
        <v>0</v>
      </c>
      <c r="BO88" s="31">
        <v>0</v>
      </c>
      <c r="BP88" s="31">
        <v>0</v>
      </c>
      <c r="BQ88" s="31">
        <v>0</v>
      </c>
      <c r="BR88" s="31">
        <v>0</v>
      </c>
      <c r="BS88" s="31">
        <v>0</v>
      </c>
      <c r="BT88" s="31">
        <v>0</v>
      </c>
      <c r="BU88" s="31">
        <v>0</v>
      </c>
      <c r="BV88" s="31">
        <v>0</v>
      </c>
      <c r="BW88" s="31">
        <v>0</v>
      </c>
      <c r="BX88" s="31">
        <v>0</v>
      </c>
      <c r="BY88" s="31">
        <v>0</v>
      </c>
      <c r="BZ88" s="31">
        <v>0</v>
      </c>
      <c r="CA88" s="31">
        <v>0</v>
      </c>
      <c r="CB88" s="31">
        <v>0</v>
      </c>
      <c r="CC88" s="31">
        <v>0</v>
      </c>
      <c r="CD88" s="31">
        <v>0</v>
      </c>
      <c r="CE88" s="31">
        <v>0</v>
      </c>
      <c r="CF88" s="31">
        <v>0</v>
      </c>
      <c r="CG88" s="31">
        <v>0</v>
      </c>
      <c r="CH88" s="31">
        <v>0</v>
      </c>
      <c r="CI88" s="31">
        <v>0</v>
      </c>
      <c r="CJ88" s="31">
        <v>0</v>
      </c>
      <c r="CK88" s="31">
        <v>0</v>
      </c>
      <c r="CL88" s="31">
        <v>0</v>
      </c>
      <c r="CM88" s="31">
        <v>0</v>
      </c>
      <c r="CN88" s="31">
        <v>0</v>
      </c>
      <c r="CO88" s="31">
        <v>0</v>
      </c>
      <c r="CP88" s="31">
        <v>0</v>
      </c>
      <c r="CQ88" s="31">
        <v>0</v>
      </c>
      <c r="CX88" s="30" t="s">
        <v>418</v>
      </c>
      <c r="CY88" s="31">
        <v>3</v>
      </c>
      <c r="CZ88" s="31">
        <v>1</v>
      </c>
      <c r="DA88" s="31">
        <v>3</v>
      </c>
      <c r="DB88" s="31">
        <v>7</v>
      </c>
      <c r="DC88" s="31">
        <v>3</v>
      </c>
      <c r="DD88" s="31">
        <v>7</v>
      </c>
      <c r="DE88" s="31">
        <v>3</v>
      </c>
      <c r="DF88" s="31">
        <v>3</v>
      </c>
      <c r="DG88" s="31">
        <v>2</v>
      </c>
      <c r="DH88" s="31">
        <v>7</v>
      </c>
      <c r="DI88" s="31">
        <v>3</v>
      </c>
      <c r="DJ88" s="31">
        <v>3</v>
      </c>
      <c r="DK88" s="31">
        <v>3</v>
      </c>
      <c r="DL88" s="31">
        <v>3</v>
      </c>
      <c r="DM88" s="31">
        <v>3</v>
      </c>
      <c r="DN88" s="31">
        <v>7</v>
      </c>
      <c r="DO88" s="31">
        <v>7</v>
      </c>
      <c r="DP88" s="31">
        <v>3</v>
      </c>
      <c r="DQ88" s="31">
        <v>3</v>
      </c>
      <c r="DR88" s="31">
        <v>1</v>
      </c>
      <c r="DS88" s="31">
        <v>1</v>
      </c>
      <c r="DT88" s="31">
        <v>3</v>
      </c>
      <c r="DU88" s="31">
        <v>3</v>
      </c>
      <c r="DV88" s="31">
        <v>7</v>
      </c>
      <c r="DW88" s="31">
        <v>3</v>
      </c>
      <c r="DX88" s="31">
        <v>3</v>
      </c>
      <c r="DY88" s="31">
        <v>7</v>
      </c>
      <c r="DZ88" s="31">
        <v>3</v>
      </c>
      <c r="EA88" s="31">
        <v>7</v>
      </c>
      <c r="EB88" s="31">
        <v>7</v>
      </c>
      <c r="EC88" s="31">
        <v>3</v>
      </c>
      <c r="ED88" s="31">
        <v>7</v>
      </c>
      <c r="EE88" s="31">
        <v>7</v>
      </c>
      <c r="EF88" s="31">
        <v>7</v>
      </c>
      <c r="EG88" s="31">
        <v>3</v>
      </c>
      <c r="EH88" s="31">
        <v>7</v>
      </c>
      <c r="EI88" s="31">
        <v>3</v>
      </c>
      <c r="EJ88" s="31">
        <v>3</v>
      </c>
      <c r="EK88" s="31">
        <v>7</v>
      </c>
      <c r="EL88" s="31">
        <v>7</v>
      </c>
      <c r="EM88" s="31">
        <v>3</v>
      </c>
      <c r="EN88" s="31">
        <v>7</v>
      </c>
      <c r="EO88" s="31">
        <v>7</v>
      </c>
      <c r="EP88" s="31">
        <v>7</v>
      </c>
      <c r="EQ88" s="31">
        <v>2</v>
      </c>
      <c r="ER88" s="31">
        <v>7</v>
      </c>
      <c r="ES88" s="31">
        <v>3</v>
      </c>
      <c r="ET88" s="31">
        <v>3</v>
      </c>
      <c r="EU88" s="31">
        <v>3</v>
      </c>
      <c r="EV88" s="31">
        <v>7</v>
      </c>
      <c r="EW88" s="31">
        <v>7</v>
      </c>
      <c r="EX88" s="31">
        <v>3</v>
      </c>
      <c r="EY88" s="31">
        <v>7</v>
      </c>
      <c r="EZ88" s="31">
        <v>3</v>
      </c>
      <c r="FA88" s="31">
        <v>7</v>
      </c>
      <c r="FB88" s="31">
        <v>3</v>
      </c>
      <c r="FC88" s="31">
        <v>3</v>
      </c>
      <c r="FD88" s="31">
        <v>3</v>
      </c>
      <c r="FE88" s="31">
        <v>3</v>
      </c>
      <c r="FF88" s="31">
        <v>3</v>
      </c>
      <c r="FG88" s="31">
        <v>3</v>
      </c>
      <c r="FH88" s="31">
        <v>7</v>
      </c>
      <c r="FI88" s="31">
        <v>7</v>
      </c>
      <c r="FJ88" s="31">
        <v>2</v>
      </c>
      <c r="FK88" s="31">
        <v>3</v>
      </c>
      <c r="FL88" s="31">
        <v>3</v>
      </c>
      <c r="FM88" s="31">
        <v>7</v>
      </c>
      <c r="FN88" s="31">
        <v>3</v>
      </c>
      <c r="FO88" s="31">
        <v>3</v>
      </c>
      <c r="FP88" s="31">
        <v>3</v>
      </c>
      <c r="FQ88" s="31">
        <v>7</v>
      </c>
      <c r="FR88" s="31">
        <v>3</v>
      </c>
      <c r="FS88" s="31">
        <v>3</v>
      </c>
      <c r="FT88" s="31">
        <v>3</v>
      </c>
      <c r="FU88" s="31">
        <v>3</v>
      </c>
      <c r="FV88" s="31">
        <v>7</v>
      </c>
      <c r="FW88" s="31">
        <v>7</v>
      </c>
      <c r="FX88" s="31">
        <v>7</v>
      </c>
      <c r="FY88" s="31">
        <v>3</v>
      </c>
      <c r="FZ88" s="31">
        <v>1</v>
      </c>
      <c r="GA88" s="31">
        <v>1</v>
      </c>
      <c r="GB88" s="31">
        <v>7</v>
      </c>
      <c r="GC88" s="31">
        <v>3</v>
      </c>
      <c r="GD88" s="31">
        <v>3</v>
      </c>
      <c r="GE88" s="31">
        <v>3</v>
      </c>
      <c r="GF88" s="31">
        <v>3</v>
      </c>
      <c r="GG88" s="31">
        <v>3</v>
      </c>
      <c r="GH88" s="31">
        <v>3</v>
      </c>
      <c r="GI88" s="31">
        <v>1</v>
      </c>
      <c r="GJ88" s="31">
        <v>3</v>
      </c>
      <c r="GK88" s="31">
        <v>7</v>
      </c>
      <c r="GL88" s="31">
        <v>7</v>
      </c>
      <c r="GM88" s="31">
        <v>7</v>
      </c>
      <c r="GN88" s="31">
        <v>3</v>
      </c>
      <c r="GO88" s="31">
        <v>223642</v>
      </c>
      <c r="HA88" s="30" t="s">
        <v>418</v>
      </c>
      <c r="HB88" s="31">
        <v>3</v>
      </c>
      <c r="HC88" s="31">
        <v>1</v>
      </c>
      <c r="HD88" s="31">
        <v>3</v>
      </c>
      <c r="HE88" s="31">
        <v>7</v>
      </c>
      <c r="HF88" s="31">
        <v>3</v>
      </c>
      <c r="HG88" s="31">
        <v>7</v>
      </c>
      <c r="HH88" s="31">
        <v>3</v>
      </c>
      <c r="HI88" s="31">
        <v>3</v>
      </c>
      <c r="HJ88" s="31">
        <v>2</v>
      </c>
      <c r="HK88" s="31">
        <v>7</v>
      </c>
      <c r="HL88" s="31">
        <v>3</v>
      </c>
      <c r="HM88" s="31">
        <v>3</v>
      </c>
      <c r="HN88" s="31">
        <v>3</v>
      </c>
      <c r="HO88" s="31">
        <v>3</v>
      </c>
      <c r="HP88" s="31">
        <v>3</v>
      </c>
      <c r="HQ88" s="31">
        <v>7</v>
      </c>
      <c r="HR88" s="31">
        <v>7</v>
      </c>
      <c r="HS88" s="31">
        <v>3</v>
      </c>
      <c r="HT88" s="31">
        <v>3</v>
      </c>
      <c r="HU88" s="31">
        <v>1</v>
      </c>
      <c r="HV88" s="31">
        <v>1</v>
      </c>
      <c r="HW88" s="31">
        <v>3</v>
      </c>
      <c r="HX88" s="31">
        <v>3</v>
      </c>
      <c r="HY88" s="31">
        <v>7</v>
      </c>
      <c r="HZ88" s="31">
        <v>3</v>
      </c>
      <c r="IA88" s="31">
        <v>3</v>
      </c>
      <c r="IB88" s="31">
        <v>7</v>
      </c>
      <c r="IC88" s="31">
        <v>3</v>
      </c>
      <c r="ID88" s="31">
        <v>7</v>
      </c>
      <c r="IE88" s="31">
        <v>7</v>
      </c>
      <c r="IF88" s="31">
        <v>3</v>
      </c>
      <c r="IG88" s="31">
        <v>7</v>
      </c>
      <c r="IH88" s="31">
        <v>7</v>
      </c>
      <c r="II88" s="31">
        <v>7</v>
      </c>
      <c r="IJ88" s="31">
        <v>3</v>
      </c>
      <c r="IK88" s="31">
        <v>7</v>
      </c>
      <c r="IL88" s="31">
        <v>3</v>
      </c>
      <c r="IM88" s="31">
        <v>3</v>
      </c>
      <c r="IN88" s="31">
        <v>7</v>
      </c>
      <c r="IO88" s="31">
        <v>7</v>
      </c>
      <c r="IP88" s="31">
        <v>3</v>
      </c>
      <c r="IQ88" s="31">
        <v>7</v>
      </c>
      <c r="IR88" s="31">
        <v>7</v>
      </c>
      <c r="IS88" s="31">
        <v>7</v>
      </c>
      <c r="IT88" s="31">
        <v>2</v>
      </c>
      <c r="IU88" s="31">
        <v>7</v>
      </c>
      <c r="IV88" s="31">
        <v>3</v>
      </c>
      <c r="IW88" s="31">
        <v>3</v>
      </c>
      <c r="IX88" s="31">
        <v>3</v>
      </c>
      <c r="IY88" s="31">
        <v>7</v>
      </c>
      <c r="IZ88" s="31">
        <v>7</v>
      </c>
      <c r="JA88" s="31">
        <v>3</v>
      </c>
      <c r="JB88" s="31">
        <v>7</v>
      </c>
      <c r="JC88" s="31">
        <v>3</v>
      </c>
      <c r="JD88" s="31">
        <v>7</v>
      </c>
      <c r="JE88" s="31">
        <v>3</v>
      </c>
      <c r="JF88" s="31">
        <v>3</v>
      </c>
      <c r="JG88" s="31">
        <v>3</v>
      </c>
      <c r="JH88" s="31">
        <v>3</v>
      </c>
      <c r="JI88" s="31">
        <v>3</v>
      </c>
      <c r="JJ88" s="31">
        <v>3</v>
      </c>
      <c r="JK88" s="31">
        <v>7</v>
      </c>
      <c r="JL88" s="31">
        <v>7</v>
      </c>
      <c r="JM88" s="31">
        <v>2</v>
      </c>
      <c r="JN88" s="31">
        <v>3</v>
      </c>
      <c r="JO88" s="31">
        <v>3</v>
      </c>
      <c r="JP88" s="31">
        <v>7</v>
      </c>
      <c r="JQ88" s="31">
        <v>3</v>
      </c>
      <c r="JR88" s="31">
        <v>3</v>
      </c>
      <c r="JS88" s="31">
        <v>3</v>
      </c>
      <c r="JT88" s="31">
        <v>7</v>
      </c>
      <c r="JU88" s="31">
        <v>3</v>
      </c>
      <c r="JV88" s="31">
        <v>3</v>
      </c>
      <c r="JW88" s="31">
        <v>3</v>
      </c>
      <c r="JX88" s="31">
        <v>3</v>
      </c>
      <c r="JY88" s="31">
        <v>7</v>
      </c>
      <c r="JZ88" s="31">
        <v>7</v>
      </c>
      <c r="KA88" s="31">
        <v>7</v>
      </c>
      <c r="KB88" s="31">
        <v>3</v>
      </c>
      <c r="KC88" s="31">
        <v>1</v>
      </c>
      <c r="KD88" s="31">
        <v>1</v>
      </c>
      <c r="KE88" s="31">
        <v>7</v>
      </c>
      <c r="KF88" s="31">
        <v>3</v>
      </c>
      <c r="KG88" s="31">
        <v>3</v>
      </c>
      <c r="KH88" s="31">
        <v>3</v>
      </c>
      <c r="KI88" s="31">
        <v>3</v>
      </c>
      <c r="KJ88" s="31">
        <v>3</v>
      </c>
      <c r="KK88" s="31">
        <v>3</v>
      </c>
      <c r="KL88" s="31">
        <v>1</v>
      </c>
      <c r="KM88" s="31">
        <v>3</v>
      </c>
      <c r="KN88" s="31">
        <v>7</v>
      </c>
      <c r="KO88" s="31">
        <v>7</v>
      </c>
      <c r="KP88" s="31">
        <v>7</v>
      </c>
      <c r="KQ88" s="31">
        <v>3</v>
      </c>
      <c r="KR88" s="31">
        <v>223642</v>
      </c>
    </row>
    <row r="89" spans="1:304" ht="18.600000000000001" thickBot="1" x14ac:dyDescent="0.35">
      <c r="A89" s="30" t="s">
        <v>427</v>
      </c>
      <c r="B89" s="31">
        <v>0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>
        <v>0</v>
      </c>
      <c r="AI89" s="31">
        <v>0</v>
      </c>
      <c r="AJ89" s="31">
        <v>0</v>
      </c>
      <c r="AK89" s="31">
        <v>0</v>
      </c>
      <c r="AL89" s="31">
        <v>0</v>
      </c>
      <c r="AM89" s="31">
        <v>0</v>
      </c>
      <c r="AN89" s="31">
        <v>0</v>
      </c>
      <c r="AO89" s="31">
        <v>0</v>
      </c>
      <c r="AP89" s="31">
        <v>0</v>
      </c>
      <c r="AQ89" s="31">
        <v>0</v>
      </c>
      <c r="AR89" s="31">
        <v>0</v>
      </c>
      <c r="AS89" s="31">
        <v>0</v>
      </c>
      <c r="AT89" s="31">
        <v>0</v>
      </c>
      <c r="AU89" s="31">
        <v>0</v>
      </c>
      <c r="AV89" s="31">
        <v>0</v>
      </c>
      <c r="AW89" s="31">
        <v>0</v>
      </c>
      <c r="AX89" s="31">
        <v>0</v>
      </c>
      <c r="AY89" s="31">
        <v>0</v>
      </c>
      <c r="AZ89" s="31">
        <v>0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1">
        <v>0</v>
      </c>
      <c r="BJ89" s="31">
        <v>0</v>
      </c>
      <c r="BK89" s="31">
        <v>0</v>
      </c>
      <c r="BL89" s="31">
        <v>0</v>
      </c>
      <c r="BM89" s="31">
        <v>0</v>
      </c>
      <c r="BN89" s="31">
        <v>0</v>
      </c>
      <c r="BO89" s="31">
        <v>0</v>
      </c>
      <c r="BP89" s="31">
        <v>0</v>
      </c>
      <c r="BQ89" s="31">
        <v>0</v>
      </c>
      <c r="BR89" s="31">
        <v>0</v>
      </c>
      <c r="BS89" s="31">
        <v>0</v>
      </c>
      <c r="BT89" s="31">
        <v>0</v>
      </c>
      <c r="BU89" s="31">
        <v>0</v>
      </c>
      <c r="BV89" s="31">
        <v>0</v>
      </c>
      <c r="BW89" s="31">
        <v>0</v>
      </c>
      <c r="BX89" s="31">
        <v>0</v>
      </c>
      <c r="BY89" s="31">
        <v>0</v>
      </c>
      <c r="BZ89" s="31">
        <v>0</v>
      </c>
      <c r="CA89" s="31">
        <v>0</v>
      </c>
      <c r="CB89" s="31">
        <v>0</v>
      </c>
      <c r="CC89" s="31">
        <v>0</v>
      </c>
      <c r="CD89" s="31">
        <v>0</v>
      </c>
      <c r="CE89" s="31">
        <v>0</v>
      </c>
      <c r="CF89" s="31">
        <v>0</v>
      </c>
      <c r="CG89" s="31">
        <v>0</v>
      </c>
      <c r="CH89" s="31">
        <v>0</v>
      </c>
      <c r="CI89" s="31">
        <v>0</v>
      </c>
      <c r="CJ89" s="31">
        <v>0</v>
      </c>
      <c r="CK89" s="31">
        <v>0</v>
      </c>
      <c r="CL89" s="31">
        <v>0</v>
      </c>
      <c r="CM89" s="31">
        <v>0</v>
      </c>
      <c r="CN89" s="31">
        <v>0</v>
      </c>
      <c r="CO89" s="31">
        <v>0</v>
      </c>
      <c r="CP89" s="31">
        <v>0</v>
      </c>
      <c r="CQ89" s="31">
        <v>0</v>
      </c>
      <c r="CX89" s="26"/>
      <c r="HA89" s="26"/>
    </row>
    <row r="90" spans="1:304" ht="15" thickBot="1" x14ac:dyDescent="0.35">
      <c r="A90" s="30" t="s">
        <v>428</v>
      </c>
      <c r="B90" s="31">
        <v>0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1">
        <v>0</v>
      </c>
      <c r="AH90" s="31">
        <v>0</v>
      </c>
      <c r="AI90" s="31">
        <v>0</v>
      </c>
      <c r="AJ90" s="31">
        <v>0</v>
      </c>
      <c r="AK90" s="31">
        <v>0</v>
      </c>
      <c r="AL90" s="31">
        <v>0</v>
      </c>
      <c r="AM90" s="31">
        <v>0</v>
      </c>
      <c r="AN90" s="31">
        <v>0</v>
      </c>
      <c r="AO90" s="31">
        <v>0</v>
      </c>
      <c r="AP90" s="31">
        <v>0</v>
      </c>
      <c r="AQ90" s="31">
        <v>0</v>
      </c>
      <c r="AR90" s="31">
        <v>0</v>
      </c>
      <c r="AS90" s="31">
        <v>0</v>
      </c>
      <c r="AT90" s="31">
        <v>0</v>
      </c>
      <c r="AU90" s="31">
        <v>0</v>
      </c>
      <c r="AV90" s="31">
        <v>0</v>
      </c>
      <c r="AW90" s="31">
        <v>0</v>
      </c>
      <c r="AX90" s="31">
        <v>0</v>
      </c>
      <c r="AY90" s="31">
        <v>0</v>
      </c>
      <c r="AZ90" s="31">
        <v>0</v>
      </c>
      <c r="BA90" s="31">
        <v>0</v>
      </c>
      <c r="BB90" s="31">
        <v>0</v>
      </c>
      <c r="BC90" s="31">
        <v>0</v>
      </c>
      <c r="BD90" s="31">
        <v>0</v>
      </c>
      <c r="BE90" s="31">
        <v>0</v>
      </c>
      <c r="BF90" s="31">
        <v>0</v>
      </c>
      <c r="BG90" s="31">
        <v>0</v>
      </c>
      <c r="BH90" s="31">
        <v>0</v>
      </c>
      <c r="BI90" s="31">
        <v>0</v>
      </c>
      <c r="BJ90" s="31">
        <v>0</v>
      </c>
      <c r="BK90" s="31">
        <v>0</v>
      </c>
      <c r="BL90" s="31">
        <v>0</v>
      </c>
      <c r="BM90" s="31">
        <v>0</v>
      </c>
      <c r="BN90" s="31">
        <v>0</v>
      </c>
      <c r="BO90" s="31">
        <v>0</v>
      </c>
      <c r="BP90" s="31">
        <v>0</v>
      </c>
      <c r="BQ90" s="31">
        <v>0</v>
      </c>
      <c r="BR90" s="31">
        <v>0</v>
      </c>
      <c r="BS90" s="31">
        <v>0</v>
      </c>
      <c r="BT90" s="31">
        <v>0</v>
      </c>
      <c r="BU90" s="31">
        <v>0</v>
      </c>
      <c r="BV90" s="31">
        <v>0</v>
      </c>
      <c r="BW90" s="31">
        <v>0</v>
      </c>
      <c r="BX90" s="31">
        <v>0</v>
      </c>
      <c r="BY90" s="31">
        <v>0</v>
      </c>
      <c r="BZ90" s="31">
        <v>0</v>
      </c>
      <c r="CA90" s="31">
        <v>0</v>
      </c>
      <c r="CB90" s="31">
        <v>0</v>
      </c>
      <c r="CC90" s="31">
        <v>0</v>
      </c>
      <c r="CD90" s="31">
        <v>0</v>
      </c>
      <c r="CE90" s="31">
        <v>0</v>
      </c>
      <c r="CF90" s="31">
        <v>0</v>
      </c>
      <c r="CG90" s="31">
        <v>0</v>
      </c>
      <c r="CH90" s="31">
        <v>0</v>
      </c>
      <c r="CI90" s="31">
        <v>0</v>
      </c>
      <c r="CJ90" s="31">
        <v>0</v>
      </c>
      <c r="CK90" s="31">
        <v>0</v>
      </c>
      <c r="CL90" s="31">
        <v>0</v>
      </c>
      <c r="CM90" s="31">
        <v>0</v>
      </c>
      <c r="CN90" s="31">
        <v>0</v>
      </c>
      <c r="CO90" s="31">
        <v>0</v>
      </c>
      <c r="CP90" s="31">
        <v>0</v>
      </c>
      <c r="CQ90" s="31">
        <v>0</v>
      </c>
      <c r="CX90" s="30" t="s">
        <v>419</v>
      </c>
      <c r="CY90" s="30" t="s">
        <v>290</v>
      </c>
      <c r="CZ90" s="30" t="s">
        <v>291</v>
      </c>
      <c r="DA90" s="30" t="s">
        <v>292</v>
      </c>
      <c r="DB90" s="30" t="s">
        <v>293</v>
      </c>
      <c r="DC90" s="30" t="s">
        <v>294</v>
      </c>
      <c r="DD90" s="30" t="s">
        <v>295</v>
      </c>
      <c r="DE90" s="30" t="s">
        <v>296</v>
      </c>
      <c r="DF90" s="30" t="s">
        <v>297</v>
      </c>
      <c r="DG90" s="30" t="s">
        <v>298</v>
      </c>
      <c r="DH90" s="30" t="s">
        <v>299</v>
      </c>
      <c r="DI90" s="30" t="s">
        <v>300</v>
      </c>
      <c r="DJ90" s="30" t="s">
        <v>301</v>
      </c>
      <c r="DK90" s="30" t="s">
        <v>302</v>
      </c>
      <c r="DL90" s="30" t="s">
        <v>303</v>
      </c>
      <c r="DM90" s="30" t="s">
        <v>304</v>
      </c>
      <c r="DN90" s="30" t="s">
        <v>305</v>
      </c>
      <c r="DO90" s="30" t="s">
        <v>306</v>
      </c>
      <c r="DP90" s="30" t="s">
        <v>307</v>
      </c>
      <c r="DQ90" s="30" t="s">
        <v>308</v>
      </c>
      <c r="DR90" s="30" t="s">
        <v>309</v>
      </c>
      <c r="DS90" s="30" t="s">
        <v>310</v>
      </c>
      <c r="DT90" s="30" t="s">
        <v>311</v>
      </c>
      <c r="DU90" s="30" t="s">
        <v>312</v>
      </c>
      <c r="DV90" s="30" t="s">
        <v>313</v>
      </c>
      <c r="DW90" s="30" t="s">
        <v>314</v>
      </c>
      <c r="DX90" s="30" t="s">
        <v>315</v>
      </c>
      <c r="DY90" s="30" t="s">
        <v>316</v>
      </c>
      <c r="DZ90" s="30" t="s">
        <v>317</v>
      </c>
      <c r="EA90" s="30" t="s">
        <v>318</v>
      </c>
      <c r="EB90" s="30" t="s">
        <v>319</v>
      </c>
      <c r="EC90" s="30" t="s">
        <v>320</v>
      </c>
      <c r="ED90" s="30" t="s">
        <v>321</v>
      </c>
      <c r="EE90" s="30" t="s">
        <v>322</v>
      </c>
      <c r="EF90" s="30" t="s">
        <v>323</v>
      </c>
      <c r="EG90" s="30" t="s">
        <v>324</v>
      </c>
      <c r="EH90" s="30" t="s">
        <v>325</v>
      </c>
      <c r="EI90" s="30" t="s">
        <v>326</v>
      </c>
      <c r="EJ90" s="30" t="s">
        <v>327</v>
      </c>
      <c r="EK90" s="30" t="s">
        <v>328</v>
      </c>
      <c r="EL90" s="30" t="s">
        <v>329</v>
      </c>
      <c r="EM90" s="30" t="s">
        <v>330</v>
      </c>
      <c r="EN90" s="30" t="s">
        <v>331</v>
      </c>
      <c r="EO90" s="30" t="s">
        <v>332</v>
      </c>
      <c r="EP90" s="30" t="s">
        <v>333</v>
      </c>
      <c r="EQ90" s="30" t="s">
        <v>334</v>
      </c>
      <c r="ER90" s="30" t="s">
        <v>335</v>
      </c>
      <c r="ES90" s="30" t="s">
        <v>336</v>
      </c>
      <c r="ET90" s="30" t="s">
        <v>337</v>
      </c>
      <c r="EU90" s="30" t="s">
        <v>338</v>
      </c>
      <c r="EV90" s="30" t="s">
        <v>339</v>
      </c>
      <c r="EW90" s="30" t="s">
        <v>340</v>
      </c>
      <c r="EX90" s="30" t="s">
        <v>341</v>
      </c>
      <c r="EY90" s="30" t="s">
        <v>342</v>
      </c>
      <c r="EZ90" s="30" t="s">
        <v>343</v>
      </c>
      <c r="FA90" s="30" t="s">
        <v>344</v>
      </c>
      <c r="FB90" s="30" t="s">
        <v>345</v>
      </c>
      <c r="FC90" s="30" t="s">
        <v>346</v>
      </c>
      <c r="FD90" s="30" t="s">
        <v>347</v>
      </c>
      <c r="FE90" s="30" t="s">
        <v>348</v>
      </c>
      <c r="FF90" s="30" t="s">
        <v>349</v>
      </c>
      <c r="FG90" s="30" t="s">
        <v>350</v>
      </c>
      <c r="FH90" s="30" t="s">
        <v>351</v>
      </c>
      <c r="FI90" s="30" t="s">
        <v>352</v>
      </c>
      <c r="FJ90" s="30" t="s">
        <v>353</v>
      </c>
      <c r="FK90" s="30" t="s">
        <v>354</v>
      </c>
      <c r="FL90" s="30" t="s">
        <v>355</v>
      </c>
      <c r="FM90" s="30" t="s">
        <v>356</v>
      </c>
      <c r="FN90" s="30" t="s">
        <v>357</v>
      </c>
      <c r="FO90" s="30" t="s">
        <v>358</v>
      </c>
      <c r="FP90" s="30" t="s">
        <v>359</v>
      </c>
      <c r="FQ90" s="30" t="s">
        <v>360</v>
      </c>
      <c r="FR90" s="30" t="s">
        <v>361</v>
      </c>
      <c r="FS90" s="30" t="s">
        <v>362</v>
      </c>
      <c r="FT90" s="30" t="s">
        <v>363</v>
      </c>
      <c r="FU90" s="30" t="s">
        <v>364</v>
      </c>
      <c r="FV90" s="30" t="s">
        <v>365</v>
      </c>
      <c r="FW90" s="30" t="s">
        <v>366</v>
      </c>
      <c r="FX90" s="30" t="s">
        <v>367</v>
      </c>
      <c r="FY90" s="30" t="s">
        <v>368</v>
      </c>
      <c r="FZ90" s="30" t="s">
        <v>369</v>
      </c>
      <c r="GA90" s="30" t="s">
        <v>370</v>
      </c>
      <c r="GB90" s="30" t="s">
        <v>371</v>
      </c>
      <c r="GC90" s="30" t="s">
        <v>372</v>
      </c>
      <c r="GD90" s="30" t="s">
        <v>373</v>
      </c>
      <c r="GE90" s="30" t="s">
        <v>374</v>
      </c>
      <c r="GF90" s="30" t="s">
        <v>375</v>
      </c>
      <c r="GG90" s="30" t="s">
        <v>376</v>
      </c>
      <c r="GH90" s="30" t="s">
        <v>377</v>
      </c>
      <c r="GI90" s="30" t="s">
        <v>378</v>
      </c>
      <c r="GJ90" s="30" t="s">
        <v>379</v>
      </c>
      <c r="GK90" s="30" t="s">
        <v>380</v>
      </c>
      <c r="GL90" s="30" t="s">
        <v>381</v>
      </c>
      <c r="GM90" s="30" t="s">
        <v>382</v>
      </c>
      <c r="GN90" s="30" t="s">
        <v>383</v>
      </c>
      <c r="HA90" s="30" t="s">
        <v>419</v>
      </c>
      <c r="HB90" s="30" t="s">
        <v>290</v>
      </c>
      <c r="HC90" s="30" t="s">
        <v>291</v>
      </c>
      <c r="HD90" s="30" t="s">
        <v>292</v>
      </c>
      <c r="HE90" s="30" t="s">
        <v>293</v>
      </c>
      <c r="HF90" s="30" t="s">
        <v>294</v>
      </c>
      <c r="HG90" s="30" t="s">
        <v>295</v>
      </c>
      <c r="HH90" s="30" t="s">
        <v>296</v>
      </c>
      <c r="HI90" s="30" t="s">
        <v>297</v>
      </c>
      <c r="HJ90" s="30" t="s">
        <v>298</v>
      </c>
      <c r="HK90" s="30" t="s">
        <v>299</v>
      </c>
      <c r="HL90" s="30" t="s">
        <v>300</v>
      </c>
      <c r="HM90" s="30" t="s">
        <v>301</v>
      </c>
      <c r="HN90" s="30" t="s">
        <v>302</v>
      </c>
      <c r="HO90" s="30" t="s">
        <v>303</v>
      </c>
      <c r="HP90" s="30" t="s">
        <v>304</v>
      </c>
      <c r="HQ90" s="30" t="s">
        <v>305</v>
      </c>
      <c r="HR90" s="30" t="s">
        <v>306</v>
      </c>
      <c r="HS90" s="30" t="s">
        <v>307</v>
      </c>
      <c r="HT90" s="30" t="s">
        <v>308</v>
      </c>
      <c r="HU90" s="30" t="s">
        <v>309</v>
      </c>
      <c r="HV90" s="30" t="s">
        <v>310</v>
      </c>
      <c r="HW90" s="30" t="s">
        <v>311</v>
      </c>
      <c r="HX90" s="30" t="s">
        <v>312</v>
      </c>
      <c r="HY90" s="30" t="s">
        <v>313</v>
      </c>
      <c r="HZ90" s="30" t="s">
        <v>314</v>
      </c>
      <c r="IA90" s="30" t="s">
        <v>315</v>
      </c>
      <c r="IB90" s="30" t="s">
        <v>316</v>
      </c>
      <c r="IC90" s="30" t="s">
        <v>317</v>
      </c>
      <c r="ID90" s="30" t="s">
        <v>318</v>
      </c>
      <c r="IE90" s="30" t="s">
        <v>319</v>
      </c>
      <c r="IF90" s="30" t="s">
        <v>320</v>
      </c>
      <c r="IG90" s="30" t="s">
        <v>321</v>
      </c>
      <c r="IH90" s="30" t="s">
        <v>322</v>
      </c>
      <c r="II90" s="30" t="s">
        <v>323</v>
      </c>
      <c r="IJ90" s="30" t="s">
        <v>324</v>
      </c>
      <c r="IK90" s="30" t="s">
        <v>325</v>
      </c>
      <c r="IL90" s="30" t="s">
        <v>326</v>
      </c>
      <c r="IM90" s="30" t="s">
        <v>327</v>
      </c>
      <c r="IN90" s="30" t="s">
        <v>328</v>
      </c>
      <c r="IO90" s="30" t="s">
        <v>329</v>
      </c>
      <c r="IP90" s="30" t="s">
        <v>330</v>
      </c>
      <c r="IQ90" s="30" t="s">
        <v>331</v>
      </c>
      <c r="IR90" s="30" t="s">
        <v>332</v>
      </c>
      <c r="IS90" s="30" t="s">
        <v>333</v>
      </c>
      <c r="IT90" s="30" t="s">
        <v>334</v>
      </c>
      <c r="IU90" s="30" t="s">
        <v>335</v>
      </c>
      <c r="IV90" s="30" t="s">
        <v>336</v>
      </c>
      <c r="IW90" s="30" t="s">
        <v>337</v>
      </c>
      <c r="IX90" s="30" t="s">
        <v>338</v>
      </c>
      <c r="IY90" s="30" t="s">
        <v>339</v>
      </c>
      <c r="IZ90" s="30" t="s">
        <v>340</v>
      </c>
      <c r="JA90" s="30" t="s">
        <v>341</v>
      </c>
      <c r="JB90" s="30" t="s">
        <v>342</v>
      </c>
      <c r="JC90" s="30" t="s">
        <v>343</v>
      </c>
      <c r="JD90" s="30" t="s">
        <v>344</v>
      </c>
      <c r="JE90" s="30" t="s">
        <v>345</v>
      </c>
      <c r="JF90" s="30" t="s">
        <v>346</v>
      </c>
      <c r="JG90" s="30" t="s">
        <v>347</v>
      </c>
      <c r="JH90" s="30" t="s">
        <v>348</v>
      </c>
      <c r="JI90" s="30" t="s">
        <v>349</v>
      </c>
      <c r="JJ90" s="30" t="s">
        <v>350</v>
      </c>
      <c r="JK90" s="30" t="s">
        <v>351</v>
      </c>
      <c r="JL90" s="30" t="s">
        <v>352</v>
      </c>
      <c r="JM90" s="30" t="s">
        <v>353</v>
      </c>
      <c r="JN90" s="30" t="s">
        <v>354</v>
      </c>
      <c r="JO90" s="30" t="s">
        <v>355</v>
      </c>
      <c r="JP90" s="30" t="s">
        <v>356</v>
      </c>
      <c r="JQ90" s="30" t="s">
        <v>357</v>
      </c>
      <c r="JR90" s="30" t="s">
        <v>358</v>
      </c>
      <c r="JS90" s="30" t="s">
        <v>359</v>
      </c>
      <c r="JT90" s="30" t="s">
        <v>360</v>
      </c>
      <c r="JU90" s="30" t="s">
        <v>361</v>
      </c>
      <c r="JV90" s="30" t="s">
        <v>362</v>
      </c>
      <c r="JW90" s="30" t="s">
        <v>363</v>
      </c>
      <c r="JX90" s="30" t="s">
        <v>364</v>
      </c>
      <c r="JY90" s="30" t="s">
        <v>365</v>
      </c>
      <c r="JZ90" s="30" t="s">
        <v>366</v>
      </c>
      <c r="KA90" s="30" t="s">
        <v>367</v>
      </c>
      <c r="KB90" s="30" t="s">
        <v>368</v>
      </c>
      <c r="KC90" s="30" t="s">
        <v>369</v>
      </c>
      <c r="KD90" s="30" t="s">
        <v>370</v>
      </c>
      <c r="KE90" s="30" t="s">
        <v>371</v>
      </c>
      <c r="KF90" s="30" t="s">
        <v>372</v>
      </c>
      <c r="KG90" s="30" t="s">
        <v>373</v>
      </c>
      <c r="KH90" s="30" t="s">
        <v>374</v>
      </c>
      <c r="KI90" s="30" t="s">
        <v>375</v>
      </c>
      <c r="KJ90" s="30" t="s">
        <v>376</v>
      </c>
      <c r="KK90" s="30" t="s">
        <v>377</v>
      </c>
      <c r="KL90" s="30" t="s">
        <v>378</v>
      </c>
      <c r="KM90" s="30" t="s">
        <v>379</v>
      </c>
      <c r="KN90" s="30" t="s">
        <v>380</v>
      </c>
      <c r="KO90" s="30" t="s">
        <v>381</v>
      </c>
      <c r="KP90" s="30" t="s">
        <v>382</v>
      </c>
      <c r="KQ90" s="30" t="s">
        <v>383</v>
      </c>
    </row>
    <row r="91" spans="1:304" ht="20.399999999999999" thickBot="1" x14ac:dyDescent="0.35">
      <c r="A91" s="30" t="s">
        <v>429</v>
      </c>
      <c r="B91" s="31">
        <v>0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1">
        <v>0</v>
      </c>
      <c r="AH91" s="31">
        <v>0</v>
      </c>
      <c r="AI91" s="31">
        <v>0</v>
      </c>
      <c r="AJ91" s="31">
        <v>0</v>
      </c>
      <c r="AK91" s="31">
        <v>0</v>
      </c>
      <c r="AL91" s="31">
        <v>0</v>
      </c>
      <c r="AM91" s="31">
        <v>0</v>
      </c>
      <c r="AN91" s="31">
        <v>0</v>
      </c>
      <c r="AO91" s="31">
        <v>0</v>
      </c>
      <c r="AP91" s="31">
        <v>0</v>
      </c>
      <c r="AQ91" s="31">
        <v>0</v>
      </c>
      <c r="AR91" s="31">
        <v>0</v>
      </c>
      <c r="AS91" s="31">
        <v>0</v>
      </c>
      <c r="AT91" s="31">
        <v>0</v>
      </c>
      <c r="AU91" s="31">
        <v>0</v>
      </c>
      <c r="AV91" s="31">
        <v>0</v>
      </c>
      <c r="AW91" s="31">
        <v>0</v>
      </c>
      <c r="AX91" s="31">
        <v>0</v>
      </c>
      <c r="AY91" s="31">
        <v>0</v>
      </c>
      <c r="AZ91" s="31">
        <v>0</v>
      </c>
      <c r="BA91" s="31">
        <v>0</v>
      </c>
      <c r="BB91" s="31">
        <v>0</v>
      </c>
      <c r="BC91" s="31">
        <v>0</v>
      </c>
      <c r="BD91" s="31">
        <v>0</v>
      </c>
      <c r="BE91" s="31">
        <v>0</v>
      </c>
      <c r="BF91" s="31">
        <v>0</v>
      </c>
      <c r="BG91" s="31">
        <v>0</v>
      </c>
      <c r="BH91" s="31">
        <v>0</v>
      </c>
      <c r="BI91" s="31">
        <v>0</v>
      </c>
      <c r="BJ91" s="31">
        <v>0</v>
      </c>
      <c r="BK91" s="31">
        <v>0</v>
      </c>
      <c r="BL91" s="31">
        <v>0</v>
      </c>
      <c r="BM91" s="31">
        <v>0</v>
      </c>
      <c r="BN91" s="31">
        <v>0</v>
      </c>
      <c r="BO91" s="31">
        <v>0</v>
      </c>
      <c r="BP91" s="31">
        <v>0</v>
      </c>
      <c r="BQ91" s="31">
        <v>0</v>
      </c>
      <c r="BR91" s="31">
        <v>0</v>
      </c>
      <c r="BS91" s="31">
        <v>0</v>
      </c>
      <c r="BT91" s="31">
        <v>0</v>
      </c>
      <c r="BU91" s="31">
        <v>0</v>
      </c>
      <c r="BV91" s="31">
        <v>0</v>
      </c>
      <c r="BW91" s="31">
        <v>0</v>
      </c>
      <c r="BX91" s="31">
        <v>0</v>
      </c>
      <c r="BY91" s="31">
        <v>0</v>
      </c>
      <c r="BZ91" s="31">
        <v>0</v>
      </c>
      <c r="CA91" s="31">
        <v>0</v>
      </c>
      <c r="CB91" s="31">
        <v>0</v>
      </c>
      <c r="CC91" s="31">
        <v>0</v>
      </c>
      <c r="CD91" s="31">
        <v>0</v>
      </c>
      <c r="CE91" s="31">
        <v>0</v>
      </c>
      <c r="CF91" s="31">
        <v>0</v>
      </c>
      <c r="CG91" s="31">
        <v>0</v>
      </c>
      <c r="CH91" s="31">
        <v>0</v>
      </c>
      <c r="CI91" s="31">
        <v>0</v>
      </c>
      <c r="CJ91" s="31">
        <v>0</v>
      </c>
      <c r="CK91" s="31">
        <v>0</v>
      </c>
      <c r="CL91" s="31">
        <v>0</v>
      </c>
      <c r="CM91" s="31">
        <v>0</v>
      </c>
      <c r="CN91" s="31">
        <v>0</v>
      </c>
      <c r="CO91" s="31">
        <v>0</v>
      </c>
      <c r="CP91" s="31">
        <v>0</v>
      </c>
      <c r="CQ91" s="31">
        <v>0</v>
      </c>
      <c r="CX91" s="30" t="s">
        <v>420</v>
      </c>
      <c r="CY91" s="31" t="s">
        <v>421</v>
      </c>
      <c r="CZ91" s="31" t="s">
        <v>421</v>
      </c>
      <c r="DA91" s="31" t="s">
        <v>421</v>
      </c>
      <c r="DB91" s="31" t="s">
        <v>421</v>
      </c>
      <c r="DC91" s="31" t="s">
        <v>1076</v>
      </c>
      <c r="DD91" s="31" t="s">
        <v>1077</v>
      </c>
      <c r="DE91" s="31" t="s">
        <v>421</v>
      </c>
      <c r="DF91" s="31" t="s">
        <v>421</v>
      </c>
      <c r="DG91" s="31" t="s">
        <v>421</v>
      </c>
      <c r="DH91" s="31" t="s">
        <v>421</v>
      </c>
      <c r="DI91" s="31" t="s">
        <v>421</v>
      </c>
      <c r="DJ91" s="31" t="s">
        <v>1078</v>
      </c>
      <c r="DK91" s="31" t="s">
        <v>1079</v>
      </c>
      <c r="DL91" s="31" t="s">
        <v>421</v>
      </c>
      <c r="DM91" s="31" t="s">
        <v>421</v>
      </c>
      <c r="DN91" s="31" t="s">
        <v>421</v>
      </c>
      <c r="DO91" s="31" t="s">
        <v>421</v>
      </c>
      <c r="DP91" s="31" t="s">
        <v>1080</v>
      </c>
      <c r="DQ91" s="31" t="s">
        <v>1081</v>
      </c>
      <c r="DR91" s="31" t="s">
        <v>421</v>
      </c>
      <c r="DS91" s="31" t="s">
        <v>1082</v>
      </c>
      <c r="DT91" s="31" t="s">
        <v>421</v>
      </c>
      <c r="DU91" s="31" t="s">
        <v>421</v>
      </c>
      <c r="DV91" s="31" t="s">
        <v>421</v>
      </c>
      <c r="DW91" s="31" t="s">
        <v>421</v>
      </c>
      <c r="DX91" s="31" t="s">
        <v>421</v>
      </c>
      <c r="DY91" s="31" t="s">
        <v>421</v>
      </c>
      <c r="DZ91" s="31" t="s">
        <v>421</v>
      </c>
      <c r="EA91" s="31" t="s">
        <v>1083</v>
      </c>
      <c r="EB91" s="31" t="s">
        <v>421</v>
      </c>
      <c r="EC91" s="31" t="s">
        <v>421</v>
      </c>
      <c r="ED91" s="31" t="s">
        <v>1084</v>
      </c>
      <c r="EE91" s="31" t="s">
        <v>421</v>
      </c>
      <c r="EF91" s="31" t="s">
        <v>421</v>
      </c>
      <c r="EG91" s="31" t="s">
        <v>421</v>
      </c>
      <c r="EH91" s="31" t="s">
        <v>421</v>
      </c>
      <c r="EI91" s="31" t="s">
        <v>421</v>
      </c>
      <c r="EJ91" s="31" t="s">
        <v>421</v>
      </c>
      <c r="EK91" s="31" t="s">
        <v>421</v>
      </c>
      <c r="EL91" s="31" t="s">
        <v>421</v>
      </c>
      <c r="EM91" s="31" t="s">
        <v>1085</v>
      </c>
      <c r="EN91" s="31" t="s">
        <v>421</v>
      </c>
      <c r="EO91" s="31" t="s">
        <v>421</v>
      </c>
      <c r="EP91" s="31" t="s">
        <v>421</v>
      </c>
      <c r="EQ91" s="31" t="s">
        <v>1086</v>
      </c>
      <c r="ER91" s="31" t="s">
        <v>1087</v>
      </c>
      <c r="ES91" s="31" t="s">
        <v>421</v>
      </c>
      <c r="ET91" s="31" t="s">
        <v>421</v>
      </c>
      <c r="EU91" s="31" t="s">
        <v>1088</v>
      </c>
      <c r="EV91" s="31" t="s">
        <v>421</v>
      </c>
      <c r="EW91" s="31" t="s">
        <v>421</v>
      </c>
      <c r="EX91" s="31" t="s">
        <v>1089</v>
      </c>
      <c r="EY91" s="31" t="s">
        <v>421</v>
      </c>
      <c r="EZ91" s="31" t="s">
        <v>421</v>
      </c>
      <c r="FA91" s="31" t="s">
        <v>421</v>
      </c>
      <c r="FB91" s="31" t="s">
        <v>1090</v>
      </c>
      <c r="FC91" s="31" t="s">
        <v>421</v>
      </c>
      <c r="FD91" s="31" t="s">
        <v>421</v>
      </c>
      <c r="FE91" s="31" t="s">
        <v>421</v>
      </c>
      <c r="FF91" s="31" t="s">
        <v>421</v>
      </c>
      <c r="FG91" s="31" t="s">
        <v>421</v>
      </c>
      <c r="FH91" s="31" t="s">
        <v>1091</v>
      </c>
      <c r="FI91" s="31" t="s">
        <v>1092</v>
      </c>
      <c r="FJ91" s="31" t="s">
        <v>1093</v>
      </c>
      <c r="FK91" s="31" t="s">
        <v>421</v>
      </c>
      <c r="FL91" s="31" t="s">
        <v>1094</v>
      </c>
      <c r="FM91" s="31" t="s">
        <v>1095</v>
      </c>
      <c r="FN91" s="31" t="s">
        <v>421</v>
      </c>
      <c r="FO91" s="31" t="s">
        <v>1096</v>
      </c>
      <c r="FP91" s="31" t="s">
        <v>1097</v>
      </c>
      <c r="FQ91" s="31" t="s">
        <v>1098</v>
      </c>
      <c r="FR91" s="31" t="s">
        <v>1099</v>
      </c>
      <c r="FS91" s="31" t="s">
        <v>421</v>
      </c>
      <c r="FT91" s="31" t="s">
        <v>1100</v>
      </c>
      <c r="FU91" s="31" t="s">
        <v>421</v>
      </c>
      <c r="FV91" s="31" t="s">
        <v>421</v>
      </c>
      <c r="FW91" s="31" t="s">
        <v>1101</v>
      </c>
      <c r="FX91" s="31" t="s">
        <v>421</v>
      </c>
      <c r="FY91" s="31" t="s">
        <v>1102</v>
      </c>
      <c r="FZ91" s="31" t="s">
        <v>421</v>
      </c>
      <c r="GA91" s="31" t="s">
        <v>421</v>
      </c>
      <c r="GB91" s="31" t="s">
        <v>1103</v>
      </c>
      <c r="GC91" s="31" t="s">
        <v>421</v>
      </c>
      <c r="GD91" s="31" t="s">
        <v>421</v>
      </c>
      <c r="GE91" s="31" t="s">
        <v>421</v>
      </c>
      <c r="GF91" s="31" t="s">
        <v>1104</v>
      </c>
      <c r="GG91" s="31" t="s">
        <v>421</v>
      </c>
      <c r="GH91" s="31" t="s">
        <v>421</v>
      </c>
      <c r="GI91" s="31" t="s">
        <v>421</v>
      </c>
      <c r="GJ91" s="31" t="s">
        <v>421</v>
      </c>
      <c r="GK91" s="31" t="s">
        <v>421</v>
      </c>
      <c r="GL91" s="31" t="s">
        <v>421</v>
      </c>
      <c r="GM91" s="31" t="s">
        <v>421</v>
      </c>
      <c r="GN91" s="31" t="s">
        <v>421</v>
      </c>
      <c r="HA91" s="30" t="s">
        <v>420</v>
      </c>
      <c r="HB91" s="31" t="s">
        <v>421</v>
      </c>
      <c r="HC91" s="31" t="s">
        <v>421</v>
      </c>
      <c r="HD91" s="31" t="s">
        <v>421</v>
      </c>
      <c r="HE91" s="31" t="s">
        <v>421</v>
      </c>
      <c r="HF91" s="31" t="s">
        <v>1113</v>
      </c>
      <c r="HG91" s="31" t="s">
        <v>1077</v>
      </c>
      <c r="HH91" s="31" t="s">
        <v>421</v>
      </c>
      <c r="HI91" s="31" t="s">
        <v>421</v>
      </c>
      <c r="HJ91" s="31" t="s">
        <v>421</v>
      </c>
      <c r="HK91" s="31" t="s">
        <v>421</v>
      </c>
      <c r="HL91" s="31" t="s">
        <v>421</v>
      </c>
      <c r="HM91" s="31" t="s">
        <v>1078</v>
      </c>
      <c r="HN91" s="31" t="s">
        <v>1114</v>
      </c>
      <c r="HO91" s="31" t="s">
        <v>421</v>
      </c>
      <c r="HP91" s="31" t="s">
        <v>421</v>
      </c>
      <c r="HQ91" s="31" t="s">
        <v>421</v>
      </c>
      <c r="HR91" s="31" t="s">
        <v>421</v>
      </c>
      <c r="HS91" s="31" t="s">
        <v>1115</v>
      </c>
      <c r="HT91" s="31" t="s">
        <v>1116</v>
      </c>
      <c r="HU91" s="31" t="s">
        <v>421</v>
      </c>
      <c r="HV91" s="31" t="s">
        <v>1117</v>
      </c>
      <c r="HW91" s="31" t="s">
        <v>421</v>
      </c>
      <c r="HX91" s="31" t="s">
        <v>421</v>
      </c>
      <c r="HY91" s="31" t="s">
        <v>421</v>
      </c>
      <c r="HZ91" s="31" t="s">
        <v>421</v>
      </c>
      <c r="IA91" s="31" t="s">
        <v>421</v>
      </c>
      <c r="IB91" s="31" t="s">
        <v>421</v>
      </c>
      <c r="IC91" s="31" t="s">
        <v>421</v>
      </c>
      <c r="ID91" s="31" t="s">
        <v>1118</v>
      </c>
      <c r="IE91" s="31" t="s">
        <v>421</v>
      </c>
      <c r="IF91" s="31" t="s">
        <v>421</v>
      </c>
      <c r="IG91" s="31" t="s">
        <v>1119</v>
      </c>
      <c r="IH91" s="31" t="s">
        <v>421</v>
      </c>
      <c r="II91" s="31" t="s">
        <v>421</v>
      </c>
      <c r="IJ91" s="31" t="s">
        <v>421</v>
      </c>
      <c r="IK91" s="31" t="s">
        <v>421</v>
      </c>
      <c r="IL91" s="31" t="s">
        <v>421</v>
      </c>
      <c r="IM91" s="31" t="s">
        <v>421</v>
      </c>
      <c r="IN91" s="31" t="s">
        <v>421</v>
      </c>
      <c r="IO91" s="31" t="s">
        <v>421</v>
      </c>
      <c r="IP91" s="31" t="s">
        <v>1085</v>
      </c>
      <c r="IQ91" s="31" t="s">
        <v>421</v>
      </c>
      <c r="IR91" s="31" t="s">
        <v>421</v>
      </c>
      <c r="IS91" s="31" t="s">
        <v>1120</v>
      </c>
      <c r="IT91" s="31" t="s">
        <v>1086</v>
      </c>
      <c r="IU91" s="31" t="s">
        <v>1121</v>
      </c>
      <c r="IV91" s="31" t="s">
        <v>421</v>
      </c>
      <c r="IW91" s="31" t="s">
        <v>421</v>
      </c>
      <c r="IX91" s="31" t="s">
        <v>1105</v>
      </c>
      <c r="IY91" s="31" t="s">
        <v>421</v>
      </c>
      <c r="IZ91" s="31" t="s">
        <v>421</v>
      </c>
      <c r="JA91" s="31" t="s">
        <v>421</v>
      </c>
      <c r="JB91" s="31" t="s">
        <v>421</v>
      </c>
      <c r="JC91" s="31" t="s">
        <v>421</v>
      </c>
      <c r="JD91" s="31" t="s">
        <v>421</v>
      </c>
      <c r="JE91" s="31" t="s">
        <v>1090</v>
      </c>
      <c r="JF91" s="31" t="s">
        <v>421</v>
      </c>
      <c r="JG91" s="31" t="s">
        <v>421</v>
      </c>
      <c r="JH91" s="31" t="s">
        <v>421</v>
      </c>
      <c r="JI91" s="31" t="s">
        <v>421</v>
      </c>
      <c r="JJ91" s="31" t="s">
        <v>421</v>
      </c>
      <c r="JK91" s="31" t="s">
        <v>1122</v>
      </c>
      <c r="JL91" s="31" t="s">
        <v>1123</v>
      </c>
      <c r="JM91" s="31" t="s">
        <v>1093</v>
      </c>
      <c r="JN91" s="31" t="s">
        <v>421</v>
      </c>
      <c r="JO91" s="31" t="s">
        <v>421</v>
      </c>
      <c r="JP91" s="31" t="s">
        <v>1124</v>
      </c>
      <c r="JQ91" s="31" t="s">
        <v>421</v>
      </c>
      <c r="JR91" s="31" t="s">
        <v>1125</v>
      </c>
      <c r="JS91" s="31" t="s">
        <v>1126</v>
      </c>
      <c r="JT91" s="31" t="s">
        <v>1098</v>
      </c>
      <c r="JU91" s="31" t="s">
        <v>1099</v>
      </c>
      <c r="JV91" s="31" t="s">
        <v>421</v>
      </c>
      <c r="JW91" s="31" t="s">
        <v>1100</v>
      </c>
      <c r="JX91" s="31" t="s">
        <v>421</v>
      </c>
      <c r="JY91" s="31" t="s">
        <v>421</v>
      </c>
      <c r="JZ91" s="31" t="s">
        <v>1101</v>
      </c>
      <c r="KA91" s="31" t="s">
        <v>421</v>
      </c>
      <c r="KB91" s="31" t="s">
        <v>1106</v>
      </c>
      <c r="KC91" s="31" t="s">
        <v>421</v>
      </c>
      <c r="KD91" s="31" t="s">
        <v>421</v>
      </c>
      <c r="KE91" s="31" t="s">
        <v>1127</v>
      </c>
      <c r="KF91" s="31" t="s">
        <v>421</v>
      </c>
      <c r="KG91" s="31" t="s">
        <v>421</v>
      </c>
      <c r="KH91" s="31" t="s">
        <v>421</v>
      </c>
      <c r="KI91" s="31" t="s">
        <v>1104</v>
      </c>
      <c r="KJ91" s="31" t="s">
        <v>1128</v>
      </c>
      <c r="KK91" s="31" t="s">
        <v>421</v>
      </c>
      <c r="KL91" s="31" t="s">
        <v>421</v>
      </c>
      <c r="KM91" s="31" t="s">
        <v>421</v>
      </c>
      <c r="KN91" s="31" t="s">
        <v>421</v>
      </c>
      <c r="KO91" s="31" t="s">
        <v>421</v>
      </c>
      <c r="KP91" s="31" t="s">
        <v>421</v>
      </c>
      <c r="KQ91" s="31" t="s">
        <v>421</v>
      </c>
    </row>
    <row r="92" spans="1:304" ht="15" thickBot="1" x14ac:dyDescent="0.35">
      <c r="A92" s="30" t="s">
        <v>430</v>
      </c>
      <c r="B92" s="31">
        <v>0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0</v>
      </c>
      <c r="AJ92" s="31">
        <v>0</v>
      </c>
      <c r="AK92" s="31">
        <v>0</v>
      </c>
      <c r="AL92" s="31">
        <v>0</v>
      </c>
      <c r="AM92" s="31">
        <v>0</v>
      </c>
      <c r="AN92" s="31">
        <v>0</v>
      </c>
      <c r="AO92" s="31">
        <v>0</v>
      </c>
      <c r="AP92" s="31">
        <v>0</v>
      </c>
      <c r="AQ92" s="31">
        <v>0</v>
      </c>
      <c r="AR92" s="31">
        <v>0</v>
      </c>
      <c r="AS92" s="31">
        <v>0</v>
      </c>
      <c r="AT92" s="31">
        <v>0</v>
      </c>
      <c r="AU92" s="31">
        <v>0</v>
      </c>
      <c r="AV92" s="31">
        <v>0</v>
      </c>
      <c r="AW92" s="31">
        <v>0</v>
      </c>
      <c r="AX92" s="31">
        <v>0</v>
      </c>
      <c r="AY92" s="31">
        <v>0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1">
        <v>0</v>
      </c>
      <c r="BJ92" s="31">
        <v>0</v>
      </c>
      <c r="BK92" s="31">
        <v>0</v>
      </c>
      <c r="BL92" s="31">
        <v>0</v>
      </c>
      <c r="BM92" s="31">
        <v>0</v>
      </c>
      <c r="BN92" s="31">
        <v>0</v>
      </c>
      <c r="BO92" s="31">
        <v>0</v>
      </c>
      <c r="BP92" s="31">
        <v>0</v>
      </c>
      <c r="BQ92" s="31">
        <v>0</v>
      </c>
      <c r="BR92" s="31">
        <v>0</v>
      </c>
      <c r="BS92" s="31">
        <v>0</v>
      </c>
      <c r="BT92" s="31">
        <v>0</v>
      </c>
      <c r="BU92" s="31">
        <v>0</v>
      </c>
      <c r="BV92" s="31">
        <v>0</v>
      </c>
      <c r="BW92" s="31">
        <v>0</v>
      </c>
      <c r="BX92" s="31">
        <v>0</v>
      </c>
      <c r="BY92" s="31">
        <v>0</v>
      </c>
      <c r="BZ92" s="31">
        <v>0</v>
      </c>
      <c r="CA92" s="31">
        <v>0</v>
      </c>
      <c r="CB92" s="31">
        <v>0</v>
      </c>
      <c r="CC92" s="31">
        <v>0</v>
      </c>
      <c r="CD92" s="31">
        <v>0</v>
      </c>
      <c r="CE92" s="31">
        <v>0</v>
      </c>
      <c r="CF92" s="31">
        <v>0</v>
      </c>
      <c r="CG92" s="31">
        <v>0</v>
      </c>
      <c r="CH92" s="31">
        <v>0</v>
      </c>
      <c r="CI92" s="31">
        <v>0</v>
      </c>
      <c r="CJ92" s="31">
        <v>0</v>
      </c>
      <c r="CK92" s="31">
        <v>0</v>
      </c>
      <c r="CL92" s="31">
        <v>0</v>
      </c>
      <c r="CM92" s="31">
        <v>0</v>
      </c>
      <c r="CN92" s="31">
        <v>0</v>
      </c>
      <c r="CO92" s="31">
        <v>0</v>
      </c>
      <c r="CP92" s="31">
        <v>0</v>
      </c>
      <c r="CQ92" s="31">
        <v>0</v>
      </c>
      <c r="CX92" s="30" t="s">
        <v>422</v>
      </c>
      <c r="CY92" s="31" t="s">
        <v>421</v>
      </c>
      <c r="CZ92" s="31" t="s">
        <v>421</v>
      </c>
      <c r="DA92" s="31" t="s">
        <v>421</v>
      </c>
      <c r="DB92" s="31" t="s">
        <v>421</v>
      </c>
      <c r="DC92" s="31" t="s">
        <v>1076</v>
      </c>
      <c r="DD92" s="31" t="s">
        <v>1077</v>
      </c>
      <c r="DE92" s="31" t="s">
        <v>421</v>
      </c>
      <c r="DF92" s="31" t="s">
        <v>421</v>
      </c>
      <c r="DG92" s="31" t="s">
        <v>421</v>
      </c>
      <c r="DH92" s="31" t="s">
        <v>421</v>
      </c>
      <c r="DI92" s="31" t="s">
        <v>421</v>
      </c>
      <c r="DJ92" s="31" t="s">
        <v>1078</v>
      </c>
      <c r="DK92" s="31" t="s">
        <v>1079</v>
      </c>
      <c r="DL92" s="31" t="s">
        <v>421</v>
      </c>
      <c r="DM92" s="31" t="s">
        <v>421</v>
      </c>
      <c r="DN92" s="31" t="s">
        <v>421</v>
      </c>
      <c r="DO92" s="31" t="s">
        <v>421</v>
      </c>
      <c r="DP92" s="31" t="s">
        <v>1080</v>
      </c>
      <c r="DQ92" s="31" t="s">
        <v>1081</v>
      </c>
      <c r="DR92" s="31" t="s">
        <v>421</v>
      </c>
      <c r="DS92" s="31" t="s">
        <v>421</v>
      </c>
      <c r="DT92" s="31" t="s">
        <v>421</v>
      </c>
      <c r="DU92" s="31" t="s">
        <v>421</v>
      </c>
      <c r="DV92" s="31" t="s">
        <v>421</v>
      </c>
      <c r="DW92" s="31" t="s">
        <v>421</v>
      </c>
      <c r="DX92" s="31" t="s">
        <v>421</v>
      </c>
      <c r="DY92" s="31" t="s">
        <v>421</v>
      </c>
      <c r="DZ92" s="31" t="s">
        <v>421</v>
      </c>
      <c r="EA92" s="31" t="s">
        <v>1083</v>
      </c>
      <c r="EB92" s="31" t="s">
        <v>421</v>
      </c>
      <c r="EC92" s="31" t="s">
        <v>421</v>
      </c>
      <c r="ED92" s="31" t="s">
        <v>1084</v>
      </c>
      <c r="EE92" s="31" t="s">
        <v>421</v>
      </c>
      <c r="EF92" s="31" t="s">
        <v>421</v>
      </c>
      <c r="EG92" s="31" t="s">
        <v>421</v>
      </c>
      <c r="EH92" s="31" t="s">
        <v>421</v>
      </c>
      <c r="EI92" s="31" t="s">
        <v>421</v>
      </c>
      <c r="EJ92" s="31" t="s">
        <v>421</v>
      </c>
      <c r="EK92" s="31" t="s">
        <v>421</v>
      </c>
      <c r="EL92" s="31" t="s">
        <v>421</v>
      </c>
      <c r="EM92" s="31" t="s">
        <v>1085</v>
      </c>
      <c r="EN92" s="31" t="s">
        <v>421</v>
      </c>
      <c r="EO92" s="31" t="s">
        <v>421</v>
      </c>
      <c r="EP92" s="31" t="s">
        <v>421</v>
      </c>
      <c r="EQ92" s="31" t="s">
        <v>1086</v>
      </c>
      <c r="ER92" s="31" t="s">
        <v>421</v>
      </c>
      <c r="ES92" s="31" t="s">
        <v>421</v>
      </c>
      <c r="ET92" s="31" t="s">
        <v>421</v>
      </c>
      <c r="EU92" s="31" t="s">
        <v>1088</v>
      </c>
      <c r="EV92" s="31" t="s">
        <v>421</v>
      </c>
      <c r="EW92" s="31" t="s">
        <v>421</v>
      </c>
      <c r="EX92" s="31" t="s">
        <v>1089</v>
      </c>
      <c r="EY92" s="31" t="s">
        <v>421</v>
      </c>
      <c r="EZ92" s="31" t="s">
        <v>421</v>
      </c>
      <c r="FA92" s="31" t="s">
        <v>421</v>
      </c>
      <c r="FB92" s="31" t="s">
        <v>1090</v>
      </c>
      <c r="FC92" s="31" t="s">
        <v>421</v>
      </c>
      <c r="FD92" s="31" t="s">
        <v>421</v>
      </c>
      <c r="FE92" s="31" t="s">
        <v>421</v>
      </c>
      <c r="FF92" s="31" t="s">
        <v>421</v>
      </c>
      <c r="FG92" s="31" t="s">
        <v>421</v>
      </c>
      <c r="FH92" s="31" t="s">
        <v>1091</v>
      </c>
      <c r="FI92" s="31" t="s">
        <v>1092</v>
      </c>
      <c r="FJ92" s="31" t="s">
        <v>1093</v>
      </c>
      <c r="FK92" s="31" t="s">
        <v>421</v>
      </c>
      <c r="FL92" s="31" t="s">
        <v>1094</v>
      </c>
      <c r="FM92" s="31" t="s">
        <v>1095</v>
      </c>
      <c r="FN92" s="31" t="s">
        <v>421</v>
      </c>
      <c r="FO92" s="31" t="s">
        <v>1096</v>
      </c>
      <c r="FP92" s="31" t="s">
        <v>1097</v>
      </c>
      <c r="FQ92" s="31" t="s">
        <v>1098</v>
      </c>
      <c r="FR92" s="31" t="s">
        <v>1099</v>
      </c>
      <c r="FS92" s="31" t="s">
        <v>421</v>
      </c>
      <c r="FT92" s="31" t="s">
        <v>1100</v>
      </c>
      <c r="FU92" s="31" t="s">
        <v>421</v>
      </c>
      <c r="FV92" s="31" t="s">
        <v>421</v>
      </c>
      <c r="FW92" s="31" t="s">
        <v>1101</v>
      </c>
      <c r="FX92" s="31" t="s">
        <v>421</v>
      </c>
      <c r="FY92" s="31" t="s">
        <v>1102</v>
      </c>
      <c r="FZ92" s="31" t="s">
        <v>421</v>
      </c>
      <c r="GA92" s="31" t="s">
        <v>421</v>
      </c>
      <c r="GB92" s="31" t="s">
        <v>1103</v>
      </c>
      <c r="GC92" s="31" t="s">
        <v>421</v>
      </c>
      <c r="GD92" s="31" t="s">
        <v>421</v>
      </c>
      <c r="GE92" s="31" t="s">
        <v>421</v>
      </c>
      <c r="GF92" s="31" t="s">
        <v>1104</v>
      </c>
      <c r="GG92" s="31" t="s">
        <v>421</v>
      </c>
      <c r="GH92" s="31" t="s">
        <v>421</v>
      </c>
      <c r="GI92" s="31" t="s">
        <v>421</v>
      </c>
      <c r="GJ92" s="31" t="s">
        <v>421</v>
      </c>
      <c r="GK92" s="31" t="s">
        <v>421</v>
      </c>
      <c r="GL92" s="31" t="s">
        <v>421</v>
      </c>
      <c r="GM92" s="31" t="s">
        <v>421</v>
      </c>
      <c r="GN92" s="31" t="s">
        <v>421</v>
      </c>
      <c r="HA92" s="30" t="s">
        <v>422</v>
      </c>
      <c r="HB92" s="31" t="s">
        <v>421</v>
      </c>
      <c r="HC92" s="31" t="s">
        <v>421</v>
      </c>
      <c r="HD92" s="31" t="s">
        <v>421</v>
      </c>
      <c r="HE92" s="31" t="s">
        <v>421</v>
      </c>
      <c r="HF92" s="31" t="s">
        <v>1113</v>
      </c>
      <c r="HG92" s="31" t="s">
        <v>1077</v>
      </c>
      <c r="HH92" s="31" t="s">
        <v>421</v>
      </c>
      <c r="HI92" s="31" t="s">
        <v>421</v>
      </c>
      <c r="HJ92" s="31" t="s">
        <v>421</v>
      </c>
      <c r="HK92" s="31" t="s">
        <v>421</v>
      </c>
      <c r="HL92" s="31" t="s">
        <v>421</v>
      </c>
      <c r="HM92" s="31" t="s">
        <v>1078</v>
      </c>
      <c r="HN92" s="31" t="s">
        <v>1114</v>
      </c>
      <c r="HO92" s="31" t="s">
        <v>421</v>
      </c>
      <c r="HP92" s="31" t="s">
        <v>421</v>
      </c>
      <c r="HQ92" s="31" t="s">
        <v>421</v>
      </c>
      <c r="HR92" s="31" t="s">
        <v>421</v>
      </c>
      <c r="HS92" s="31" t="s">
        <v>1115</v>
      </c>
      <c r="HT92" s="31" t="s">
        <v>1116</v>
      </c>
      <c r="HU92" s="31" t="s">
        <v>421</v>
      </c>
      <c r="HV92" s="31" t="s">
        <v>421</v>
      </c>
      <c r="HW92" s="31" t="s">
        <v>421</v>
      </c>
      <c r="HX92" s="31" t="s">
        <v>421</v>
      </c>
      <c r="HY92" s="31" t="s">
        <v>421</v>
      </c>
      <c r="HZ92" s="31" t="s">
        <v>421</v>
      </c>
      <c r="IA92" s="31" t="s">
        <v>421</v>
      </c>
      <c r="IB92" s="31" t="s">
        <v>421</v>
      </c>
      <c r="IC92" s="31" t="s">
        <v>421</v>
      </c>
      <c r="ID92" s="31" t="s">
        <v>1118</v>
      </c>
      <c r="IE92" s="31" t="s">
        <v>421</v>
      </c>
      <c r="IF92" s="31" t="s">
        <v>421</v>
      </c>
      <c r="IG92" s="31" t="s">
        <v>1119</v>
      </c>
      <c r="IH92" s="31" t="s">
        <v>421</v>
      </c>
      <c r="II92" s="31" t="s">
        <v>421</v>
      </c>
      <c r="IJ92" s="31" t="s">
        <v>421</v>
      </c>
      <c r="IK92" s="31" t="s">
        <v>421</v>
      </c>
      <c r="IL92" s="31" t="s">
        <v>421</v>
      </c>
      <c r="IM92" s="31" t="s">
        <v>421</v>
      </c>
      <c r="IN92" s="31" t="s">
        <v>421</v>
      </c>
      <c r="IO92" s="31" t="s">
        <v>421</v>
      </c>
      <c r="IP92" s="31" t="s">
        <v>1085</v>
      </c>
      <c r="IQ92" s="31" t="s">
        <v>421</v>
      </c>
      <c r="IR92" s="31" t="s">
        <v>421</v>
      </c>
      <c r="IS92" s="31" t="s">
        <v>1120</v>
      </c>
      <c r="IT92" s="31" t="s">
        <v>1086</v>
      </c>
      <c r="IU92" s="31" t="s">
        <v>421</v>
      </c>
      <c r="IV92" s="31" t="s">
        <v>421</v>
      </c>
      <c r="IW92" s="31" t="s">
        <v>421</v>
      </c>
      <c r="IX92" s="31" t="s">
        <v>1105</v>
      </c>
      <c r="IY92" s="31" t="s">
        <v>421</v>
      </c>
      <c r="IZ92" s="31" t="s">
        <v>421</v>
      </c>
      <c r="JA92" s="31" t="s">
        <v>421</v>
      </c>
      <c r="JB92" s="31" t="s">
        <v>421</v>
      </c>
      <c r="JC92" s="31" t="s">
        <v>421</v>
      </c>
      <c r="JD92" s="31" t="s">
        <v>421</v>
      </c>
      <c r="JE92" s="31" t="s">
        <v>1090</v>
      </c>
      <c r="JF92" s="31" t="s">
        <v>421</v>
      </c>
      <c r="JG92" s="31" t="s">
        <v>421</v>
      </c>
      <c r="JH92" s="31" t="s">
        <v>421</v>
      </c>
      <c r="JI92" s="31" t="s">
        <v>421</v>
      </c>
      <c r="JJ92" s="31" t="s">
        <v>421</v>
      </c>
      <c r="JK92" s="31" t="s">
        <v>1122</v>
      </c>
      <c r="JL92" s="31" t="s">
        <v>1123</v>
      </c>
      <c r="JM92" s="31" t="s">
        <v>1093</v>
      </c>
      <c r="JN92" s="31" t="s">
        <v>421</v>
      </c>
      <c r="JO92" s="31" t="s">
        <v>421</v>
      </c>
      <c r="JP92" s="31" t="s">
        <v>1124</v>
      </c>
      <c r="JQ92" s="31" t="s">
        <v>421</v>
      </c>
      <c r="JR92" s="31" t="s">
        <v>1125</v>
      </c>
      <c r="JS92" s="31" t="s">
        <v>1126</v>
      </c>
      <c r="JT92" s="31" t="s">
        <v>1098</v>
      </c>
      <c r="JU92" s="31" t="s">
        <v>1099</v>
      </c>
      <c r="JV92" s="31" t="s">
        <v>421</v>
      </c>
      <c r="JW92" s="31" t="s">
        <v>1100</v>
      </c>
      <c r="JX92" s="31" t="s">
        <v>421</v>
      </c>
      <c r="JY92" s="31" t="s">
        <v>421</v>
      </c>
      <c r="JZ92" s="31" t="s">
        <v>1101</v>
      </c>
      <c r="KA92" s="31" t="s">
        <v>421</v>
      </c>
      <c r="KB92" s="31" t="s">
        <v>1106</v>
      </c>
      <c r="KC92" s="31" t="s">
        <v>421</v>
      </c>
      <c r="KD92" s="31" t="s">
        <v>421</v>
      </c>
      <c r="KE92" s="31" t="s">
        <v>1127</v>
      </c>
      <c r="KF92" s="31" t="s">
        <v>421</v>
      </c>
      <c r="KG92" s="31" t="s">
        <v>421</v>
      </c>
      <c r="KH92" s="31" t="s">
        <v>421</v>
      </c>
      <c r="KI92" s="31" t="s">
        <v>1104</v>
      </c>
      <c r="KJ92" s="31" t="s">
        <v>1128</v>
      </c>
      <c r="KK92" s="31" t="s">
        <v>421</v>
      </c>
      <c r="KL92" s="31" t="s">
        <v>421</v>
      </c>
      <c r="KM92" s="31" t="s">
        <v>421</v>
      </c>
      <c r="KN92" s="31" t="s">
        <v>421</v>
      </c>
      <c r="KO92" s="31" t="s">
        <v>421</v>
      </c>
      <c r="KP92" s="31" t="s">
        <v>421</v>
      </c>
      <c r="KQ92" s="31" t="s">
        <v>421</v>
      </c>
    </row>
    <row r="93" spans="1:304" ht="15" thickBot="1" x14ac:dyDescent="0.35">
      <c r="A93" s="30" t="s">
        <v>431</v>
      </c>
      <c r="B93" s="31">
        <v>0</v>
      </c>
      <c r="C93" s="31">
        <v>0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1">
        <v>0</v>
      </c>
      <c r="AG93" s="31">
        <v>0</v>
      </c>
      <c r="AH93" s="31">
        <v>0</v>
      </c>
      <c r="AI93" s="31">
        <v>0</v>
      </c>
      <c r="AJ93" s="31">
        <v>0</v>
      </c>
      <c r="AK93" s="31">
        <v>0</v>
      </c>
      <c r="AL93" s="31">
        <v>0</v>
      </c>
      <c r="AM93" s="31">
        <v>0</v>
      </c>
      <c r="AN93" s="31">
        <v>0</v>
      </c>
      <c r="AO93" s="31">
        <v>0</v>
      </c>
      <c r="AP93" s="31">
        <v>0</v>
      </c>
      <c r="AQ93" s="31">
        <v>0</v>
      </c>
      <c r="AR93" s="31">
        <v>0</v>
      </c>
      <c r="AS93" s="31">
        <v>0</v>
      </c>
      <c r="AT93" s="31">
        <v>0</v>
      </c>
      <c r="AU93" s="31">
        <v>0</v>
      </c>
      <c r="AV93" s="31">
        <v>0</v>
      </c>
      <c r="AW93" s="31">
        <v>0</v>
      </c>
      <c r="AX93" s="31">
        <v>0</v>
      </c>
      <c r="AY93" s="31">
        <v>0</v>
      </c>
      <c r="AZ93" s="31">
        <v>0</v>
      </c>
      <c r="BA93" s="31">
        <v>0</v>
      </c>
      <c r="BB93" s="31">
        <v>0</v>
      </c>
      <c r="BC93" s="31">
        <v>0</v>
      </c>
      <c r="BD93" s="31">
        <v>0</v>
      </c>
      <c r="BE93" s="31">
        <v>0</v>
      </c>
      <c r="BF93" s="31">
        <v>0</v>
      </c>
      <c r="BG93" s="31">
        <v>0</v>
      </c>
      <c r="BH93" s="31">
        <v>0</v>
      </c>
      <c r="BI93" s="31">
        <v>0</v>
      </c>
      <c r="BJ93" s="31">
        <v>0</v>
      </c>
      <c r="BK93" s="31">
        <v>0</v>
      </c>
      <c r="BL93" s="31">
        <v>0</v>
      </c>
      <c r="BM93" s="31">
        <v>0</v>
      </c>
      <c r="BN93" s="31">
        <v>0</v>
      </c>
      <c r="BO93" s="31">
        <v>0</v>
      </c>
      <c r="BP93" s="31">
        <v>0</v>
      </c>
      <c r="BQ93" s="31">
        <v>0</v>
      </c>
      <c r="BR93" s="31">
        <v>0</v>
      </c>
      <c r="BS93" s="31">
        <v>0</v>
      </c>
      <c r="BT93" s="31">
        <v>0</v>
      </c>
      <c r="BU93" s="31">
        <v>0</v>
      </c>
      <c r="BV93" s="31">
        <v>0</v>
      </c>
      <c r="BW93" s="31">
        <v>0</v>
      </c>
      <c r="BX93" s="31">
        <v>0</v>
      </c>
      <c r="BY93" s="31">
        <v>0</v>
      </c>
      <c r="BZ93" s="31">
        <v>0</v>
      </c>
      <c r="CA93" s="31">
        <v>0</v>
      </c>
      <c r="CB93" s="31">
        <v>0</v>
      </c>
      <c r="CC93" s="31">
        <v>0</v>
      </c>
      <c r="CD93" s="31">
        <v>0</v>
      </c>
      <c r="CE93" s="31">
        <v>0</v>
      </c>
      <c r="CF93" s="31">
        <v>0</v>
      </c>
      <c r="CG93" s="31">
        <v>0</v>
      </c>
      <c r="CH93" s="31">
        <v>0</v>
      </c>
      <c r="CI93" s="31">
        <v>0</v>
      </c>
      <c r="CJ93" s="31">
        <v>0</v>
      </c>
      <c r="CK93" s="31">
        <v>0</v>
      </c>
      <c r="CL93" s="31">
        <v>0</v>
      </c>
      <c r="CM93" s="31">
        <v>0</v>
      </c>
      <c r="CN93" s="31">
        <v>0</v>
      </c>
      <c r="CO93" s="31">
        <v>0</v>
      </c>
      <c r="CP93" s="31">
        <v>0</v>
      </c>
      <c r="CQ93" s="31">
        <v>0</v>
      </c>
      <c r="CX93" s="30" t="s">
        <v>423</v>
      </c>
      <c r="CY93" s="31" t="s">
        <v>421</v>
      </c>
      <c r="CZ93" s="31" t="s">
        <v>421</v>
      </c>
      <c r="DA93" s="31" t="s">
        <v>421</v>
      </c>
      <c r="DB93" s="31" t="s">
        <v>421</v>
      </c>
      <c r="DC93" s="31" t="s">
        <v>1076</v>
      </c>
      <c r="DD93" s="31" t="s">
        <v>421</v>
      </c>
      <c r="DE93" s="31" t="s">
        <v>421</v>
      </c>
      <c r="DF93" s="31" t="s">
        <v>421</v>
      </c>
      <c r="DG93" s="31" t="s">
        <v>421</v>
      </c>
      <c r="DH93" s="31" t="s">
        <v>421</v>
      </c>
      <c r="DI93" s="31" t="s">
        <v>421</v>
      </c>
      <c r="DJ93" s="31" t="s">
        <v>1078</v>
      </c>
      <c r="DK93" s="31" t="s">
        <v>1079</v>
      </c>
      <c r="DL93" s="31" t="s">
        <v>421</v>
      </c>
      <c r="DM93" s="31" t="s">
        <v>421</v>
      </c>
      <c r="DN93" s="31" t="s">
        <v>421</v>
      </c>
      <c r="DO93" s="31" t="s">
        <v>421</v>
      </c>
      <c r="DP93" s="31" t="s">
        <v>421</v>
      </c>
      <c r="DQ93" s="31" t="s">
        <v>421</v>
      </c>
      <c r="DR93" s="31" t="s">
        <v>421</v>
      </c>
      <c r="DS93" s="31" t="s">
        <v>421</v>
      </c>
      <c r="DT93" s="31" t="s">
        <v>421</v>
      </c>
      <c r="DU93" s="31" t="s">
        <v>421</v>
      </c>
      <c r="DV93" s="31" t="s">
        <v>421</v>
      </c>
      <c r="DW93" s="31" t="s">
        <v>421</v>
      </c>
      <c r="DX93" s="31" t="s">
        <v>421</v>
      </c>
      <c r="DY93" s="31" t="s">
        <v>421</v>
      </c>
      <c r="DZ93" s="31" t="s">
        <v>421</v>
      </c>
      <c r="EA93" s="31" t="s">
        <v>1083</v>
      </c>
      <c r="EB93" s="31" t="s">
        <v>421</v>
      </c>
      <c r="EC93" s="31" t="s">
        <v>421</v>
      </c>
      <c r="ED93" s="31" t="s">
        <v>421</v>
      </c>
      <c r="EE93" s="31" t="s">
        <v>421</v>
      </c>
      <c r="EF93" s="31" t="s">
        <v>421</v>
      </c>
      <c r="EG93" s="31" t="s">
        <v>421</v>
      </c>
      <c r="EH93" s="31" t="s">
        <v>421</v>
      </c>
      <c r="EI93" s="31" t="s">
        <v>421</v>
      </c>
      <c r="EJ93" s="31" t="s">
        <v>421</v>
      </c>
      <c r="EK93" s="31" t="s">
        <v>421</v>
      </c>
      <c r="EL93" s="31" t="s">
        <v>421</v>
      </c>
      <c r="EM93" s="31" t="s">
        <v>1085</v>
      </c>
      <c r="EN93" s="31" t="s">
        <v>421</v>
      </c>
      <c r="EO93" s="31" t="s">
        <v>421</v>
      </c>
      <c r="EP93" s="31" t="s">
        <v>421</v>
      </c>
      <c r="EQ93" s="31" t="s">
        <v>1086</v>
      </c>
      <c r="ER93" s="31" t="s">
        <v>421</v>
      </c>
      <c r="ES93" s="31" t="s">
        <v>421</v>
      </c>
      <c r="ET93" s="31" t="s">
        <v>421</v>
      </c>
      <c r="EU93" s="31" t="s">
        <v>1105</v>
      </c>
      <c r="EV93" s="31" t="s">
        <v>421</v>
      </c>
      <c r="EW93" s="31" t="s">
        <v>421</v>
      </c>
      <c r="EX93" s="31" t="s">
        <v>421</v>
      </c>
      <c r="EY93" s="31" t="s">
        <v>421</v>
      </c>
      <c r="EZ93" s="31" t="s">
        <v>421</v>
      </c>
      <c r="FA93" s="31" t="s">
        <v>421</v>
      </c>
      <c r="FB93" s="31" t="s">
        <v>421</v>
      </c>
      <c r="FC93" s="31" t="s">
        <v>421</v>
      </c>
      <c r="FD93" s="31" t="s">
        <v>421</v>
      </c>
      <c r="FE93" s="31" t="s">
        <v>421</v>
      </c>
      <c r="FF93" s="31" t="s">
        <v>421</v>
      </c>
      <c r="FG93" s="31" t="s">
        <v>421</v>
      </c>
      <c r="FH93" s="31" t="s">
        <v>1091</v>
      </c>
      <c r="FI93" s="31" t="s">
        <v>1092</v>
      </c>
      <c r="FJ93" s="31" t="s">
        <v>421</v>
      </c>
      <c r="FK93" s="31" t="s">
        <v>421</v>
      </c>
      <c r="FL93" s="31" t="s">
        <v>1094</v>
      </c>
      <c r="FM93" s="31" t="s">
        <v>1095</v>
      </c>
      <c r="FN93" s="31" t="s">
        <v>421</v>
      </c>
      <c r="FO93" s="31" t="s">
        <v>1096</v>
      </c>
      <c r="FP93" s="31" t="s">
        <v>421</v>
      </c>
      <c r="FQ93" s="31" t="s">
        <v>1098</v>
      </c>
      <c r="FR93" s="31" t="s">
        <v>1099</v>
      </c>
      <c r="FS93" s="31" t="s">
        <v>421</v>
      </c>
      <c r="FT93" s="31" t="s">
        <v>1100</v>
      </c>
      <c r="FU93" s="31" t="s">
        <v>421</v>
      </c>
      <c r="FV93" s="31" t="s">
        <v>421</v>
      </c>
      <c r="FW93" s="31" t="s">
        <v>1101</v>
      </c>
      <c r="FX93" s="31" t="s">
        <v>421</v>
      </c>
      <c r="FY93" s="31" t="s">
        <v>1106</v>
      </c>
      <c r="FZ93" s="31" t="s">
        <v>421</v>
      </c>
      <c r="GA93" s="31" t="s">
        <v>421</v>
      </c>
      <c r="GB93" s="31" t="s">
        <v>1103</v>
      </c>
      <c r="GC93" s="31" t="s">
        <v>421</v>
      </c>
      <c r="GD93" s="31" t="s">
        <v>421</v>
      </c>
      <c r="GE93" s="31" t="s">
        <v>421</v>
      </c>
      <c r="GF93" s="31" t="s">
        <v>421</v>
      </c>
      <c r="GG93" s="31" t="s">
        <v>421</v>
      </c>
      <c r="GH93" s="31" t="s">
        <v>421</v>
      </c>
      <c r="GI93" s="31" t="s">
        <v>421</v>
      </c>
      <c r="GJ93" s="31" t="s">
        <v>421</v>
      </c>
      <c r="GK93" s="31" t="s">
        <v>421</v>
      </c>
      <c r="GL93" s="31" t="s">
        <v>421</v>
      </c>
      <c r="GM93" s="31" t="s">
        <v>421</v>
      </c>
      <c r="GN93" s="31" t="s">
        <v>421</v>
      </c>
      <c r="HA93" s="30" t="s">
        <v>423</v>
      </c>
      <c r="HB93" s="31" t="s">
        <v>421</v>
      </c>
      <c r="HC93" s="31" t="s">
        <v>421</v>
      </c>
      <c r="HD93" s="31" t="s">
        <v>421</v>
      </c>
      <c r="HE93" s="31" t="s">
        <v>421</v>
      </c>
      <c r="HF93" s="31" t="s">
        <v>421</v>
      </c>
      <c r="HG93" s="31" t="s">
        <v>421</v>
      </c>
      <c r="HH93" s="31" t="s">
        <v>421</v>
      </c>
      <c r="HI93" s="31" t="s">
        <v>421</v>
      </c>
      <c r="HJ93" s="31" t="s">
        <v>421</v>
      </c>
      <c r="HK93" s="31" t="s">
        <v>421</v>
      </c>
      <c r="HL93" s="31" t="s">
        <v>421</v>
      </c>
      <c r="HM93" s="31" t="s">
        <v>1078</v>
      </c>
      <c r="HN93" s="31" t="s">
        <v>1114</v>
      </c>
      <c r="HO93" s="31" t="s">
        <v>421</v>
      </c>
      <c r="HP93" s="31" t="s">
        <v>421</v>
      </c>
      <c r="HQ93" s="31" t="s">
        <v>421</v>
      </c>
      <c r="HR93" s="31" t="s">
        <v>421</v>
      </c>
      <c r="HS93" s="31" t="s">
        <v>421</v>
      </c>
      <c r="HT93" s="31" t="s">
        <v>421</v>
      </c>
      <c r="HU93" s="31" t="s">
        <v>421</v>
      </c>
      <c r="HV93" s="31" t="s">
        <v>421</v>
      </c>
      <c r="HW93" s="31" t="s">
        <v>421</v>
      </c>
      <c r="HX93" s="31" t="s">
        <v>421</v>
      </c>
      <c r="HY93" s="31" t="s">
        <v>421</v>
      </c>
      <c r="HZ93" s="31" t="s">
        <v>421</v>
      </c>
      <c r="IA93" s="31" t="s">
        <v>421</v>
      </c>
      <c r="IB93" s="31" t="s">
        <v>421</v>
      </c>
      <c r="IC93" s="31" t="s">
        <v>421</v>
      </c>
      <c r="ID93" s="31" t="s">
        <v>1118</v>
      </c>
      <c r="IE93" s="31" t="s">
        <v>421</v>
      </c>
      <c r="IF93" s="31" t="s">
        <v>421</v>
      </c>
      <c r="IG93" s="31" t="s">
        <v>991</v>
      </c>
      <c r="IH93" s="31" t="s">
        <v>421</v>
      </c>
      <c r="II93" s="31" t="s">
        <v>421</v>
      </c>
      <c r="IJ93" s="31" t="s">
        <v>421</v>
      </c>
      <c r="IK93" s="31" t="s">
        <v>421</v>
      </c>
      <c r="IL93" s="31" t="s">
        <v>421</v>
      </c>
      <c r="IM93" s="31" t="s">
        <v>421</v>
      </c>
      <c r="IN93" s="31" t="s">
        <v>421</v>
      </c>
      <c r="IO93" s="31" t="s">
        <v>421</v>
      </c>
      <c r="IP93" s="31" t="s">
        <v>1085</v>
      </c>
      <c r="IQ93" s="31" t="s">
        <v>421</v>
      </c>
      <c r="IR93" s="31" t="s">
        <v>421</v>
      </c>
      <c r="IS93" s="31" t="s">
        <v>1120</v>
      </c>
      <c r="IT93" s="31" t="s">
        <v>1086</v>
      </c>
      <c r="IU93" s="31" t="s">
        <v>421</v>
      </c>
      <c r="IV93" s="31" t="s">
        <v>421</v>
      </c>
      <c r="IW93" s="31" t="s">
        <v>421</v>
      </c>
      <c r="IX93" s="31" t="s">
        <v>1105</v>
      </c>
      <c r="IY93" s="31" t="s">
        <v>421</v>
      </c>
      <c r="IZ93" s="31" t="s">
        <v>421</v>
      </c>
      <c r="JA93" s="31" t="s">
        <v>421</v>
      </c>
      <c r="JB93" s="31" t="s">
        <v>421</v>
      </c>
      <c r="JC93" s="31" t="s">
        <v>421</v>
      </c>
      <c r="JD93" s="31" t="s">
        <v>421</v>
      </c>
      <c r="JE93" s="31" t="s">
        <v>421</v>
      </c>
      <c r="JF93" s="31" t="s">
        <v>421</v>
      </c>
      <c r="JG93" s="31" t="s">
        <v>421</v>
      </c>
      <c r="JH93" s="31" t="s">
        <v>421</v>
      </c>
      <c r="JI93" s="31" t="s">
        <v>421</v>
      </c>
      <c r="JJ93" s="31" t="s">
        <v>421</v>
      </c>
      <c r="JK93" s="31" t="s">
        <v>1122</v>
      </c>
      <c r="JL93" s="31" t="s">
        <v>1123</v>
      </c>
      <c r="JM93" s="31" t="s">
        <v>421</v>
      </c>
      <c r="JN93" s="31" t="s">
        <v>421</v>
      </c>
      <c r="JO93" s="31" t="s">
        <v>421</v>
      </c>
      <c r="JP93" s="31" t="s">
        <v>1124</v>
      </c>
      <c r="JQ93" s="31" t="s">
        <v>421</v>
      </c>
      <c r="JR93" s="31" t="s">
        <v>1096</v>
      </c>
      <c r="JS93" s="31" t="s">
        <v>421</v>
      </c>
      <c r="JT93" s="31" t="s">
        <v>1098</v>
      </c>
      <c r="JU93" s="31" t="s">
        <v>1099</v>
      </c>
      <c r="JV93" s="31" t="s">
        <v>421</v>
      </c>
      <c r="JW93" s="31" t="s">
        <v>1100</v>
      </c>
      <c r="JX93" s="31" t="s">
        <v>421</v>
      </c>
      <c r="JY93" s="31" t="s">
        <v>421</v>
      </c>
      <c r="JZ93" s="31" t="s">
        <v>1101</v>
      </c>
      <c r="KA93" s="31" t="s">
        <v>421</v>
      </c>
      <c r="KB93" s="31" t="s">
        <v>1106</v>
      </c>
      <c r="KC93" s="31" t="s">
        <v>421</v>
      </c>
      <c r="KD93" s="31" t="s">
        <v>421</v>
      </c>
      <c r="KE93" s="31" t="s">
        <v>1127</v>
      </c>
      <c r="KF93" s="31" t="s">
        <v>421</v>
      </c>
      <c r="KG93" s="31" t="s">
        <v>421</v>
      </c>
      <c r="KH93" s="31" t="s">
        <v>421</v>
      </c>
      <c r="KI93" s="31" t="s">
        <v>421</v>
      </c>
      <c r="KJ93" s="31" t="s">
        <v>1128</v>
      </c>
      <c r="KK93" s="31" t="s">
        <v>421</v>
      </c>
      <c r="KL93" s="31" t="s">
        <v>421</v>
      </c>
      <c r="KM93" s="31" t="s">
        <v>421</v>
      </c>
      <c r="KN93" s="31" t="s">
        <v>421</v>
      </c>
      <c r="KO93" s="31" t="s">
        <v>421</v>
      </c>
      <c r="KP93" s="31" t="s">
        <v>421</v>
      </c>
      <c r="KQ93" s="31" t="s">
        <v>421</v>
      </c>
    </row>
    <row r="94" spans="1:304" ht="15" thickBot="1" x14ac:dyDescent="0.35">
      <c r="A94" s="30" t="s">
        <v>432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1">
        <v>0</v>
      </c>
      <c r="AH94" s="31">
        <v>0</v>
      </c>
      <c r="AI94" s="31">
        <v>0</v>
      </c>
      <c r="AJ94" s="31">
        <v>0</v>
      </c>
      <c r="AK94" s="31">
        <v>0</v>
      </c>
      <c r="AL94" s="31">
        <v>0</v>
      </c>
      <c r="AM94" s="31">
        <v>0</v>
      </c>
      <c r="AN94" s="31">
        <v>0</v>
      </c>
      <c r="AO94" s="31">
        <v>0</v>
      </c>
      <c r="AP94" s="31">
        <v>0</v>
      </c>
      <c r="AQ94" s="31">
        <v>0</v>
      </c>
      <c r="AR94" s="31">
        <v>0</v>
      </c>
      <c r="AS94" s="31">
        <v>0</v>
      </c>
      <c r="AT94" s="31">
        <v>0</v>
      </c>
      <c r="AU94" s="31">
        <v>0</v>
      </c>
      <c r="AV94" s="31">
        <v>0</v>
      </c>
      <c r="AW94" s="31">
        <v>0</v>
      </c>
      <c r="AX94" s="31">
        <v>0</v>
      </c>
      <c r="AY94" s="31">
        <v>0</v>
      </c>
      <c r="AZ94" s="31">
        <v>0</v>
      </c>
      <c r="BA94" s="31">
        <v>0</v>
      </c>
      <c r="BB94" s="31">
        <v>0</v>
      </c>
      <c r="BC94" s="31">
        <v>0</v>
      </c>
      <c r="BD94" s="31">
        <v>0</v>
      </c>
      <c r="BE94" s="31">
        <v>0</v>
      </c>
      <c r="BF94" s="31">
        <v>0</v>
      </c>
      <c r="BG94" s="31">
        <v>0</v>
      </c>
      <c r="BH94" s="31">
        <v>0</v>
      </c>
      <c r="BI94" s="31">
        <v>0</v>
      </c>
      <c r="BJ94" s="31">
        <v>0</v>
      </c>
      <c r="BK94" s="31">
        <v>0</v>
      </c>
      <c r="BL94" s="31">
        <v>0</v>
      </c>
      <c r="BM94" s="31">
        <v>0</v>
      </c>
      <c r="BN94" s="31">
        <v>0</v>
      </c>
      <c r="BO94" s="31">
        <v>0</v>
      </c>
      <c r="BP94" s="31">
        <v>0</v>
      </c>
      <c r="BQ94" s="31">
        <v>0</v>
      </c>
      <c r="BR94" s="31">
        <v>0</v>
      </c>
      <c r="BS94" s="31">
        <v>0</v>
      </c>
      <c r="BT94" s="31">
        <v>0</v>
      </c>
      <c r="BU94" s="31">
        <v>0</v>
      </c>
      <c r="BV94" s="31">
        <v>0</v>
      </c>
      <c r="BW94" s="31">
        <v>0</v>
      </c>
      <c r="BX94" s="31">
        <v>0</v>
      </c>
      <c r="BY94" s="31">
        <v>0</v>
      </c>
      <c r="BZ94" s="31">
        <v>0</v>
      </c>
      <c r="CA94" s="31">
        <v>0</v>
      </c>
      <c r="CB94" s="31">
        <v>0</v>
      </c>
      <c r="CC94" s="31">
        <v>0</v>
      </c>
      <c r="CD94" s="31">
        <v>0</v>
      </c>
      <c r="CE94" s="31">
        <v>0</v>
      </c>
      <c r="CF94" s="31">
        <v>0</v>
      </c>
      <c r="CG94" s="31">
        <v>0</v>
      </c>
      <c r="CH94" s="31">
        <v>0</v>
      </c>
      <c r="CI94" s="31">
        <v>0</v>
      </c>
      <c r="CJ94" s="31">
        <v>0</v>
      </c>
      <c r="CK94" s="31">
        <v>0</v>
      </c>
      <c r="CL94" s="31">
        <v>0</v>
      </c>
      <c r="CM94" s="31">
        <v>0</v>
      </c>
      <c r="CN94" s="31">
        <v>0</v>
      </c>
      <c r="CO94" s="31">
        <v>0</v>
      </c>
      <c r="CP94" s="31">
        <v>0</v>
      </c>
      <c r="CQ94" s="31">
        <v>0</v>
      </c>
      <c r="CX94" s="30" t="s">
        <v>424</v>
      </c>
      <c r="CY94" s="31" t="s">
        <v>421</v>
      </c>
      <c r="CZ94" s="31" t="s">
        <v>421</v>
      </c>
      <c r="DA94" s="31" t="s">
        <v>421</v>
      </c>
      <c r="DB94" s="31" t="s">
        <v>421</v>
      </c>
      <c r="DC94" s="31" t="s">
        <v>421</v>
      </c>
      <c r="DD94" s="31" t="s">
        <v>421</v>
      </c>
      <c r="DE94" s="31" t="s">
        <v>421</v>
      </c>
      <c r="DF94" s="31" t="s">
        <v>421</v>
      </c>
      <c r="DG94" s="31" t="s">
        <v>421</v>
      </c>
      <c r="DH94" s="31" t="s">
        <v>421</v>
      </c>
      <c r="DI94" s="31" t="s">
        <v>421</v>
      </c>
      <c r="DJ94" s="31" t="s">
        <v>421</v>
      </c>
      <c r="DK94" s="31" t="s">
        <v>1079</v>
      </c>
      <c r="DL94" s="31" t="s">
        <v>421</v>
      </c>
      <c r="DM94" s="31" t="s">
        <v>421</v>
      </c>
      <c r="DN94" s="31" t="s">
        <v>421</v>
      </c>
      <c r="DO94" s="31" t="s">
        <v>421</v>
      </c>
      <c r="DP94" s="31" t="s">
        <v>421</v>
      </c>
      <c r="DQ94" s="31" t="s">
        <v>421</v>
      </c>
      <c r="DR94" s="31" t="s">
        <v>421</v>
      </c>
      <c r="DS94" s="31" t="s">
        <v>421</v>
      </c>
      <c r="DT94" s="31" t="s">
        <v>421</v>
      </c>
      <c r="DU94" s="31" t="s">
        <v>421</v>
      </c>
      <c r="DV94" s="31" t="s">
        <v>421</v>
      </c>
      <c r="DW94" s="31" t="s">
        <v>421</v>
      </c>
      <c r="DX94" s="31" t="s">
        <v>421</v>
      </c>
      <c r="DY94" s="31" t="s">
        <v>421</v>
      </c>
      <c r="DZ94" s="31" t="s">
        <v>421</v>
      </c>
      <c r="EA94" s="31" t="s">
        <v>421</v>
      </c>
      <c r="EB94" s="31" t="s">
        <v>421</v>
      </c>
      <c r="EC94" s="31" t="s">
        <v>421</v>
      </c>
      <c r="ED94" s="31" t="s">
        <v>421</v>
      </c>
      <c r="EE94" s="31" t="s">
        <v>421</v>
      </c>
      <c r="EF94" s="31" t="s">
        <v>421</v>
      </c>
      <c r="EG94" s="31" t="s">
        <v>421</v>
      </c>
      <c r="EH94" s="31" t="s">
        <v>421</v>
      </c>
      <c r="EI94" s="31" t="s">
        <v>421</v>
      </c>
      <c r="EJ94" s="31" t="s">
        <v>421</v>
      </c>
      <c r="EK94" s="31" t="s">
        <v>421</v>
      </c>
      <c r="EL94" s="31" t="s">
        <v>421</v>
      </c>
      <c r="EM94" s="31" t="s">
        <v>1085</v>
      </c>
      <c r="EN94" s="31" t="s">
        <v>421</v>
      </c>
      <c r="EO94" s="31" t="s">
        <v>421</v>
      </c>
      <c r="EP94" s="31" t="s">
        <v>421</v>
      </c>
      <c r="EQ94" s="31" t="s">
        <v>1086</v>
      </c>
      <c r="ER94" s="31" t="s">
        <v>421</v>
      </c>
      <c r="ES94" s="31" t="s">
        <v>421</v>
      </c>
      <c r="ET94" s="31" t="s">
        <v>421</v>
      </c>
      <c r="EU94" s="31" t="s">
        <v>1105</v>
      </c>
      <c r="EV94" s="31" t="s">
        <v>421</v>
      </c>
      <c r="EW94" s="31" t="s">
        <v>421</v>
      </c>
      <c r="EX94" s="31" t="s">
        <v>421</v>
      </c>
      <c r="EY94" s="31" t="s">
        <v>421</v>
      </c>
      <c r="EZ94" s="31" t="s">
        <v>421</v>
      </c>
      <c r="FA94" s="31" t="s">
        <v>421</v>
      </c>
      <c r="FB94" s="31" t="s">
        <v>421</v>
      </c>
      <c r="FC94" s="31" t="s">
        <v>421</v>
      </c>
      <c r="FD94" s="31" t="s">
        <v>421</v>
      </c>
      <c r="FE94" s="31" t="s">
        <v>421</v>
      </c>
      <c r="FF94" s="31" t="s">
        <v>421</v>
      </c>
      <c r="FG94" s="31" t="s">
        <v>421</v>
      </c>
      <c r="FH94" s="31" t="s">
        <v>1091</v>
      </c>
      <c r="FI94" s="31" t="s">
        <v>1092</v>
      </c>
      <c r="FJ94" s="31" t="s">
        <v>421</v>
      </c>
      <c r="FK94" s="31" t="s">
        <v>421</v>
      </c>
      <c r="FL94" s="31" t="s">
        <v>421</v>
      </c>
      <c r="FM94" s="31" t="s">
        <v>1095</v>
      </c>
      <c r="FN94" s="31" t="s">
        <v>421</v>
      </c>
      <c r="FO94" s="31" t="s">
        <v>421</v>
      </c>
      <c r="FP94" s="31" t="s">
        <v>421</v>
      </c>
      <c r="FQ94" s="31" t="s">
        <v>421</v>
      </c>
      <c r="FR94" s="31" t="s">
        <v>1099</v>
      </c>
      <c r="FS94" s="31" t="s">
        <v>421</v>
      </c>
      <c r="FT94" s="31" t="s">
        <v>1100</v>
      </c>
      <c r="FU94" s="31" t="s">
        <v>421</v>
      </c>
      <c r="FV94" s="31" t="s">
        <v>421</v>
      </c>
      <c r="FW94" s="31" t="s">
        <v>1101</v>
      </c>
      <c r="FX94" s="31" t="s">
        <v>421</v>
      </c>
      <c r="FY94" s="31" t="s">
        <v>1106</v>
      </c>
      <c r="FZ94" s="31" t="s">
        <v>421</v>
      </c>
      <c r="GA94" s="31" t="s">
        <v>421</v>
      </c>
      <c r="GB94" s="31" t="s">
        <v>421</v>
      </c>
      <c r="GC94" s="31" t="s">
        <v>421</v>
      </c>
      <c r="GD94" s="31" t="s">
        <v>421</v>
      </c>
      <c r="GE94" s="31" t="s">
        <v>421</v>
      </c>
      <c r="GF94" s="31" t="s">
        <v>421</v>
      </c>
      <c r="GG94" s="31" t="s">
        <v>421</v>
      </c>
      <c r="GH94" s="31" t="s">
        <v>421</v>
      </c>
      <c r="GI94" s="31" t="s">
        <v>421</v>
      </c>
      <c r="GJ94" s="31" t="s">
        <v>421</v>
      </c>
      <c r="GK94" s="31" t="s">
        <v>421</v>
      </c>
      <c r="GL94" s="31" t="s">
        <v>421</v>
      </c>
      <c r="GM94" s="31" t="s">
        <v>421</v>
      </c>
      <c r="GN94" s="31" t="s">
        <v>421</v>
      </c>
      <c r="HA94" s="30" t="s">
        <v>424</v>
      </c>
      <c r="HB94" s="31" t="s">
        <v>421</v>
      </c>
      <c r="HC94" s="31" t="s">
        <v>421</v>
      </c>
      <c r="HD94" s="31" t="s">
        <v>421</v>
      </c>
      <c r="HE94" s="31" t="s">
        <v>421</v>
      </c>
      <c r="HF94" s="31" t="s">
        <v>421</v>
      </c>
      <c r="HG94" s="31" t="s">
        <v>421</v>
      </c>
      <c r="HH94" s="31" t="s">
        <v>421</v>
      </c>
      <c r="HI94" s="31" t="s">
        <v>421</v>
      </c>
      <c r="HJ94" s="31" t="s">
        <v>421</v>
      </c>
      <c r="HK94" s="31" t="s">
        <v>421</v>
      </c>
      <c r="HL94" s="31" t="s">
        <v>421</v>
      </c>
      <c r="HM94" s="31" t="s">
        <v>421</v>
      </c>
      <c r="HN94" s="31" t="s">
        <v>1107</v>
      </c>
      <c r="HO94" s="31" t="s">
        <v>421</v>
      </c>
      <c r="HP94" s="31" t="s">
        <v>421</v>
      </c>
      <c r="HQ94" s="31" t="s">
        <v>421</v>
      </c>
      <c r="HR94" s="31" t="s">
        <v>421</v>
      </c>
      <c r="HS94" s="31" t="s">
        <v>421</v>
      </c>
      <c r="HT94" s="31" t="s">
        <v>421</v>
      </c>
      <c r="HU94" s="31" t="s">
        <v>421</v>
      </c>
      <c r="HV94" s="31" t="s">
        <v>421</v>
      </c>
      <c r="HW94" s="31" t="s">
        <v>421</v>
      </c>
      <c r="HX94" s="31" t="s">
        <v>421</v>
      </c>
      <c r="HY94" s="31" t="s">
        <v>421</v>
      </c>
      <c r="HZ94" s="31" t="s">
        <v>421</v>
      </c>
      <c r="IA94" s="31" t="s">
        <v>421</v>
      </c>
      <c r="IB94" s="31" t="s">
        <v>421</v>
      </c>
      <c r="IC94" s="31" t="s">
        <v>421</v>
      </c>
      <c r="ID94" s="31" t="s">
        <v>421</v>
      </c>
      <c r="IE94" s="31" t="s">
        <v>421</v>
      </c>
      <c r="IF94" s="31" t="s">
        <v>421</v>
      </c>
      <c r="IG94" s="31" t="s">
        <v>421</v>
      </c>
      <c r="IH94" s="31" t="s">
        <v>421</v>
      </c>
      <c r="II94" s="31" t="s">
        <v>421</v>
      </c>
      <c r="IJ94" s="31" t="s">
        <v>421</v>
      </c>
      <c r="IK94" s="31" t="s">
        <v>421</v>
      </c>
      <c r="IL94" s="31" t="s">
        <v>421</v>
      </c>
      <c r="IM94" s="31" t="s">
        <v>421</v>
      </c>
      <c r="IN94" s="31" t="s">
        <v>421</v>
      </c>
      <c r="IO94" s="31" t="s">
        <v>421</v>
      </c>
      <c r="IP94" s="31" t="s">
        <v>1085</v>
      </c>
      <c r="IQ94" s="31" t="s">
        <v>421</v>
      </c>
      <c r="IR94" s="31" t="s">
        <v>421</v>
      </c>
      <c r="IS94" s="31" t="s">
        <v>421</v>
      </c>
      <c r="IT94" s="31" t="s">
        <v>1086</v>
      </c>
      <c r="IU94" s="31" t="s">
        <v>421</v>
      </c>
      <c r="IV94" s="31" t="s">
        <v>421</v>
      </c>
      <c r="IW94" s="31" t="s">
        <v>421</v>
      </c>
      <c r="IX94" s="31" t="s">
        <v>1105</v>
      </c>
      <c r="IY94" s="31" t="s">
        <v>421</v>
      </c>
      <c r="IZ94" s="31" t="s">
        <v>421</v>
      </c>
      <c r="JA94" s="31" t="s">
        <v>421</v>
      </c>
      <c r="JB94" s="31" t="s">
        <v>421</v>
      </c>
      <c r="JC94" s="31" t="s">
        <v>421</v>
      </c>
      <c r="JD94" s="31" t="s">
        <v>421</v>
      </c>
      <c r="JE94" s="31" t="s">
        <v>421</v>
      </c>
      <c r="JF94" s="31" t="s">
        <v>421</v>
      </c>
      <c r="JG94" s="31" t="s">
        <v>421</v>
      </c>
      <c r="JH94" s="31" t="s">
        <v>421</v>
      </c>
      <c r="JI94" s="31" t="s">
        <v>421</v>
      </c>
      <c r="JJ94" s="31" t="s">
        <v>421</v>
      </c>
      <c r="JK94" s="31" t="s">
        <v>1129</v>
      </c>
      <c r="JL94" s="31" t="s">
        <v>1123</v>
      </c>
      <c r="JM94" s="31" t="s">
        <v>421</v>
      </c>
      <c r="JN94" s="31" t="s">
        <v>421</v>
      </c>
      <c r="JO94" s="31" t="s">
        <v>421</v>
      </c>
      <c r="JP94" s="31" t="s">
        <v>1124</v>
      </c>
      <c r="JQ94" s="31" t="s">
        <v>421</v>
      </c>
      <c r="JR94" s="31" t="s">
        <v>421</v>
      </c>
      <c r="JS94" s="31" t="s">
        <v>421</v>
      </c>
      <c r="JT94" s="31" t="s">
        <v>421</v>
      </c>
      <c r="JU94" s="31" t="s">
        <v>1099</v>
      </c>
      <c r="JV94" s="31" t="s">
        <v>421</v>
      </c>
      <c r="JW94" s="31" t="s">
        <v>1100</v>
      </c>
      <c r="JX94" s="31" t="s">
        <v>421</v>
      </c>
      <c r="JY94" s="31" t="s">
        <v>421</v>
      </c>
      <c r="JZ94" s="31" t="s">
        <v>1101</v>
      </c>
      <c r="KA94" s="31" t="s">
        <v>421</v>
      </c>
      <c r="KB94" s="31" t="s">
        <v>1106</v>
      </c>
      <c r="KC94" s="31" t="s">
        <v>421</v>
      </c>
      <c r="KD94" s="31" t="s">
        <v>421</v>
      </c>
      <c r="KE94" s="31" t="s">
        <v>421</v>
      </c>
      <c r="KF94" s="31" t="s">
        <v>421</v>
      </c>
      <c r="KG94" s="31" t="s">
        <v>421</v>
      </c>
      <c r="KH94" s="31" t="s">
        <v>421</v>
      </c>
      <c r="KI94" s="31" t="s">
        <v>421</v>
      </c>
      <c r="KJ94" s="31" t="s">
        <v>1128</v>
      </c>
      <c r="KK94" s="31" t="s">
        <v>421</v>
      </c>
      <c r="KL94" s="31" t="s">
        <v>421</v>
      </c>
      <c r="KM94" s="31" t="s">
        <v>421</v>
      </c>
      <c r="KN94" s="31" t="s">
        <v>421</v>
      </c>
      <c r="KO94" s="31" t="s">
        <v>421</v>
      </c>
      <c r="KP94" s="31" t="s">
        <v>421</v>
      </c>
      <c r="KQ94" s="31" t="s">
        <v>421</v>
      </c>
    </row>
    <row r="95" spans="1:304" ht="15" thickBot="1" x14ac:dyDescent="0.35">
      <c r="A95" s="30" t="s">
        <v>433</v>
      </c>
      <c r="B95" s="31">
        <v>0</v>
      </c>
      <c r="C95" s="31">
        <v>0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1">
        <v>0</v>
      </c>
      <c r="AH95" s="31">
        <v>0</v>
      </c>
      <c r="AI95" s="31">
        <v>0</v>
      </c>
      <c r="AJ95" s="31">
        <v>0</v>
      </c>
      <c r="AK95" s="31">
        <v>0</v>
      </c>
      <c r="AL95" s="31">
        <v>0</v>
      </c>
      <c r="AM95" s="31">
        <v>0</v>
      </c>
      <c r="AN95" s="31">
        <v>0</v>
      </c>
      <c r="AO95" s="31">
        <v>0</v>
      </c>
      <c r="AP95" s="31">
        <v>0</v>
      </c>
      <c r="AQ95" s="31">
        <v>0</v>
      </c>
      <c r="AR95" s="31">
        <v>0</v>
      </c>
      <c r="AS95" s="31">
        <v>0</v>
      </c>
      <c r="AT95" s="31">
        <v>0</v>
      </c>
      <c r="AU95" s="31">
        <v>0</v>
      </c>
      <c r="AV95" s="31">
        <v>0</v>
      </c>
      <c r="AW95" s="31">
        <v>0</v>
      </c>
      <c r="AX95" s="31">
        <v>0</v>
      </c>
      <c r="AY95" s="31">
        <v>0</v>
      </c>
      <c r="AZ95" s="31">
        <v>0</v>
      </c>
      <c r="BA95" s="31">
        <v>0</v>
      </c>
      <c r="BB95" s="31">
        <v>0</v>
      </c>
      <c r="BC95" s="31">
        <v>0</v>
      </c>
      <c r="BD95" s="31">
        <v>0</v>
      </c>
      <c r="BE95" s="31">
        <v>0</v>
      </c>
      <c r="BF95" s="31">
        <v>0</v>
      </c>
      <c r="BG95" s="31">
        <v>0</v>
      </c>
      <c r="BH95" s="31">
        <v>0</v>
      </c>
      <c r="BI95" s="31">
        <v>0</v>
      </c>
      <c r="BJ95" s="31">
        <v>0</v>
      </c>
      <c r="BK95" s="31">
        <v>0</v>
      </c>
      <c r="BL95" s="31">
        <v>0</v>
      </c>
      <c r="BM95" s="31">
        <v>0</v>
      </c>
      <c r="BN95" s="31">
        <v>0</v>
      </c>
      <c r="BO95" s="31">
        <v>0</v>
      </c>
      <c r="BP95" s="31">
        <v>0</v>
      </c>
      <c r="BQ95" s="31">
        <v>0</v>
      </c>
      <c r="BR95" s="31">
        <v>0</v>
      </c>
      <c r="BS95" s="31">
        <v>0</v>
      </c>
      <c r="BT95" s="31">
        <v>0</v>
      </c>
      <c r="BU95" s="31">
        <v>0</v>
      </c>
      <c r="BV95" s="31">
        <v>0</v>
      </c>
      <c r="BW95" s="31">
        <v>0</v>
      </c>
      <c r="BX95" s="31">
        <v>0</v>
      </c>
      <c r="BY95" s="31">
        <v>0</v>
      </c>
      <c r="BZ95" s="31">
        <v>0</v>
      </c>
      <c r="CA95" s="31">
        <v>0</v>
      </c>
      <c r="CB95" s="31">
        <v>0</v>
      </c>
      <c r="CC95" s="31">
        <v>0</v>
      </c>
      <c r="CD95" s="31">
        <v>0</v>
      </c>
      <c r="CE95" s="31">
        <v>0</v>
      </c>
      <c r="CF95" s="31">
        <v>0</v>
      </c>
      <c r="CG95" s="31">
        <v>0</v>
      </c>
      <c r="CH95" s="31">
        <v>0</v>
      </c>
      <c r="CI95" s="31">
        <v>0</v>
      </c>
      <c r="CJ95" s="31">
        <v>0</v>
      </c>
      <c r="CK95" s="31">
        <v>0</v>
      </c>
      <c r="CL95" s="31">
        <v>0</v>
      </c>
      <c r="CM95" s="31">
        <v>0</v>
      </c>
      <c r="CN95" s="31">
        <v>0</v>
      </c>
      <c r="CO95" s="31">
        <v>0</v>
      </c>
      <c r="CP95" s="31">
        <v>0</v>
      </c>
      <c r="CQ95" s="31">
        <v>0</v>
      </c>
      <c r="CX95" s="30" t="s">
        <v>425</v>
      </c>
      <c r="CY95" s="31" t="s">
        <v>421</v>
      </c>
      <c r="CZ95" s="31" t="s">
        <v>421</v>
      </c>
      <c r="DA95" s="31" t="s">
        <v>421</v>
      </c>
      <c r="DB95" s="31" t="s">
        <v>421</v>
      </c>
      <c r="DC95" s="31" t="s">
        <v>421</v>
      </c>
      <c r="DD95" s="31" t="s">
        <v>421</v>
      </c>
      <c r="DE95" s="31" t="s">
        <v>421</v>
      </c>
      <c r="DF95" s="31" t="s">
        <v>421</v>
      </c>
      <c r="DG95" s="31" t="s">
        <v>421</v>
      </c>
      <c r="DH95" s="31" t="s">
        <v>421</v>
      </c>
      <c r="DI95" s="31" t="s">
        <v>421</v>
      </c>
      <c r="DJ95" s="31" t="s">
        <v>421</v>
      </c>
      <c r="DK95" s="31" t="s">
        <v>1107</v>
      </c>
      <c r="DL95" s="31" t="s">
        <v>421</v>
      </c>
      <c r="DM95" s="31" t="s">
        <v>421</v>
      </c>
      <c r="DN95" s="31" t="s">
        <v>421</v>
      </c>
      <c r="DO95" s="31" t="s">
        <v>421</v>
      </c>
      <c r="DP95" s="31" t="s">
        <v>421</v>
      </c>
      <c r="DQ95" s="31" t="s">
        <v>421</v>
      </c>
      <c r="DR95" s="31" t="s">
        <v>421</v>
      </c>
      <c r="DS95" s="31" t="s">
        <v>421</v>
      </c>
      <c r="DT95" s="31" t="s">
        <v>421</v>
      </c>
      <c r="DU95" s="31" t="s">
        <v>421</v>
      </c>
      <c r="DV95" s="31" t="s">
        <v>421</v>
      </c>
      <c r="DW95" s="31" t="s">
        <v>421</v>
      </c>
      <c r="DX95" s="31" t="s">
        <v>421</v>
      </c>
      <c r="DY95" s="31" t="s">
        <v>421</v>
      </c>
      <c r="DZ95" s="31" t="s">
        <v>421</v>
      </c>
      <c r="EA95" s="31" t="s">
        <v>421</v>
      </c>
      <c r="EB95" s="31" t="s">
        <v>421</v>
      </c>
      <c r="EC95" s="31" t="s">
        <v>421</v>
      </c>
      <c r="ED95" s="31" t="s">
        <v>421</v>
      </c>
      <c r="EE95" s="31" t="s">
        <v>421</v>
      </c>
      <c r="EF95" s="31" t="s">
        <v>421</v>
      </c>
      <c r="EG95" s="31" t="s">
        <v>421</v>
      </c>
      <c r="EH95" s="31" t="s">
        <v>421</v>
      </c>
      <c r="EI95" s="31" t="s">
        <v>421</v>
      </c>
      <c r="EJ95" s="31" t="s">
        <v>421</v>
      </c>
      <c r="EK95" s="31" t="s">
        <v>421</v>
      </c>
      <c r="EL95" s="31" t="s">
        <v>421</v>
      </c>
      <c r="EM95" s="31" t="s">
        <v>1085</v>
      </c>
      <c r="EN95" s="31" t="s">
        <v>421</v>
      </c>
      <c r="EO95" s="31" t="s">
        <v>421</v>
      </c>
      <c r="EP95" s="31" t="s">
        <v>421</v>
      </c>
      <c r="EQ95" s="31" t="s">
        <v>421</v>
      </c>
      <c r="ER95" s="31" t="s">
        <v>421</v>
      </c>
      <c r="ES95" s="31" t="s">
        <v>421</v>
      </c>
      <c r="ET95" s="31" t="s">
        <v>421</v>
      </c>
      <c r="EU95" s="31" t="s">
        <v>421</v>
      </c>
      <c r="EV95" s="31" t="s">
        <v>421</v>
      </c>
      <c r="EW95" s="31" t="s">
        <v>421</v>
      </c>
      <c r="EX95" s="31" t="s">
        <v>421</v>
      </c>
      <c r="EY95" s="31" t="s">
        <v>421</v>
      </c>
      <c r="EZ95" s="31" t="s">
        <v>421</v>
      </c>
      <c r="FA95" s="31" t="s">
        <v>421</v>
      </c>
      <c r="FB95" s="31" t="s">
        <v>421</v>
      </c>
      <c r="FC95" s="31" t="s">
        <v>421</v>
      </c>
      <c r="FD95" s="31" t="s">
        <v>421</v>
      </c>
      <c r="FE95" s="31" t="s">
        <v>421</v>
      </c>
      <c r="FF95" s="31" t="s">
        <v>421</v>
      </c>
      <c r="FG95" s="31" t="s">
        <v>421</v>
      </c>
      <c r="FH95" s="31" t="s">
        <v>1108</v>
      </c>
      <c r="FI95" s="31" t="s">
        <v>421</v>
      </c>
      <c r="FJ95" s="31" t="s">
        <v>421</v>
      </c>
      <c r="FK95" s="31" t="s">
        <v>421</v>
      </c>
      <c r="FL95" s="31" t="s">
        <v>421</v>
      </c>
      <c r="FM95" s="31" t="s">
        <v>421</v>
      </c>
      <c r="FN95" s="31" t="s">
        <v>421</v>
      </c>
      <c r="FO95" s="31" t="s">
        <v>421</v>
      </c>
      <c r="FP95" s="31" t="s">
        <v>421</v>
      </c>
      <c r="FQ95" s="31" t="s">
        <v>421</v>
      </c>
      <c r="FR95" s="31" t="s">
        <v>1099</v>
      </c>
      <c r="FS95" s="31" t="s">
        <v>421</v>
      </c>
      <c r="FT95" s="31" t="s">
        <v>1100</v>
      </c>
      <c r="FU95" s="31" t="s">
        <v>421</v>
      </c>
      <c r="FV95" s="31" t="s">
        <v>421</v>
      </c>
      <c r="FW95" s="31" t="s">
        <v>1101</v>
      </c>
      <c r="FX95" s="31" t="s">
        <v>421</v>
      </c>
      <c r="FY95" s="31" t="s">
        <v>1106</v>
      </c>
      <c r="FZ95" s="31" t="s">
        <v>421</v>
      </c>
      <c r="GA95" s="31" t="s">
        <v>421</v>
      </c>
      <c r="GB95" s="31" t="s">
        <v>421</v>
      </c>
      <c r="GC95" s="31" t="s">
        <v>421</v>
      </c>
      <c r="GD95" s="31" t="s">
        <v>421</v>
      </c>
      <c r="GE95" s="31" t="s">
        <v>421</v>
      </c>
      <c r="GF95" s="31" t="s">
        <v>421</v>
      </c>
      <c r="GG95" s="31" t="s">
        <v>421</v>
      </c>
      <c r="GH95" s="31" t="s">
        <v>421</v>
      </c>
      <c r="GI95" s="31" t="s">
        <v>421</v>
      </c>
      <c r="GJ95" s="31" t="s">
        <v>421</v>
      </c>
      <c r="GK95" s="31" t="s">
        <v>421</v>
      </c>
      <c r="GL95" s="31" t="s">
        <v>421</v>
      </c>
      <c r="GM95" s="31" t="s">
        <v>421</v>
      </c>
      <c r="GN95" s="31" t="s">
        <v>421</v>
      </c>
      <c r="HA95" s="30" t="s">
        <v>425</v>
      </c>
      <c r="HB95" s="31" t="s">
        <v>421</v>
      </c>
      <c r="HC95" s="31" t="s">
        <v>421</v>
      </c>
      <c r="HD95" s="31" t="s">
        <v>421</v>
      </c>
      <c r="HE95" s="31" t="s">
        <v>421</v>
      </c>
      <c r="HF95" s="31" t="s">
        <v>421</v>
      </c>
      <c r="HG95" s="31" t="s">
        <v>421</v>
      </c>
      <c r="HH95" s="31" t="s">
        <v>421</v>
      </c>
      <c r="HI95" s="31" t="s">
        <v>421</v>
      </c>
      <c r="HJ95" s="31" t="s">
        <v>421</v>
      </c>
      <c r="HK95" s="31" t="s">
        <v>421</v>
      </c>
      <c r="HL95" s="31" t="s">
        <v>421</v>
      </c>
      <c r="HM95" s="31" t="s">
        <v>421</v>
      </c>
      <c r="HN95" s="31" t="s">
        <v>1107</v>
      </c>
      <c r="HO95" s="31" t="s">
        <v>421</v>
      </c>
      <c r="HP95" s="31" t="s">
        <v>421</v>
      </c>
      <c r="HQ95" s="31" t="s">
        <v>421</v>
      </c>
      <c r="HR95" s="31" t="s">
        <v>421</v>
      </c>
      <c r="HS95" s="31" t="s">
        <v>421</v>
      </c>
      <c r="HT95" s="31" t="s">
        <v>421</v>
      </c>
      <c r="HU95" s="31" t="s">
        <v>421</v>
      </c>
      <c r="HV95" s="31" t="s">
        <v>421</v>
      </c>
      <c r="HW95" s="31" t="s">
        <v>421</v>
      </c>
      <c r="HX95" s="31" t="s">
        <v>421</v>
      </c>
      <c r="HY95" s="31" t="s">
        <v>421</v>
      </c>
      <c r="HZ95" s="31" t="s">
        <v>421</v>
      </c>
      <c r="IA95" s="31" t="s">
        <v>421</v>
      </c>
      <c r="IB95" s="31" t="s">
        <v>421</v>
      </c>
      <c r="IC95" s="31" t="s">
        <v>421</v>
      </c>
      <c r="ID95" s="31" t="s">
        <v>421</v>
      </c>
      <c r="IE95" s="31" t="s">
        <v>421</v>
      </c>
      <c r="IF95" s="31" t="s">
        <v>421</v>
      </c>
      <c r="IG95" s="31" t="s">
        <v>421</v>
      </c>
      <c r="IH95" s="31" t="s">
        <v>421</v>
      </c>
      <c r="II95" s="31" t="s">
        <v>421</v>
      </c>
      <c r="IJ95" s="31" t="s">
        <v>421</v>
      </c>
      <c r="IK95" s="31" t="s">
        <v>421</v>
      </c>
      <c r="IL95" s="31" t="s">
        <v>421</v>
      </c>
      <c r="IM95" s="31" t="s">
        <v>421</v>
      </c>
      <c r="IN95" s="31" t="s">
        <v>421</v>
      </c>
      <c r="IO95" s="31" t="s">
        <v>421</v>
      </c>
      <c r="IP95" s="31" t="s">
        <v>1085</v>
      </c>
      <c r="IQ95" s="31" t="s">
        <v>421</v>
      </c>
      <c r="IR95" s="31" t="s">
        <v>421</v>
      </c>
      <c r="IS95" s="31" t="s">
        <v>421</v>
      </c>
      <c r="IT95" s="31" t="s">
        <v>421</v>
      </c>
      <c r="IU95" s="31" t="s">
        <v>421</v>
      </c>
      <c r="IV95" s="31" t="s">
        <v>421</v>
      </c>
      <c r="IW95" s="31" t="s">
        <v>421</v>
      </c>
      <c r="IX95" s="31" t="s">
        <v>421</v>
      </c>
      <c r="IY95" s="31" t="s">
        <v>421</v>
      </c>
      <c r="IZ95" s="31" t="s">
        <v>421</v>
      </c>
      <c r="JA95" s="31" t="s">
        <v>421</v>
      </c>
      <c r="JB95" s="31" t="s">
        <v>421</v>
      </c>
      <c r="JC95" s="31" t="s">
        <v>421</v>
      </c>
      <c r="JD95" s="31" t="s">
        <v>421</v>
      </c>
      <c r="JE95" s="31" t="s">
        <v>421</v>
      </c>
      <c r="JF95" s="31" t="s">
        <v>421</v>
      </c>
      <c r="JG95" s="31" t="s">
        <v>421</v>
      </c>
      <c r="JH95" s="31" t="s">
        <v>421</v>
      </c>
      <c r="JI95" s="31" t="s">
        <v>421</v>
      </c>
      <c r="JJ95" s="31" t="s">
        <v>421</v>
      </c>
      <c r="JK95" s="31" t="s">
        <v>1130</v>
      </c>
      <c r="JL95" s="31" t="s">
        <v>421</v>
      </c>
      <c r="JM95" s="31" t="s">
        <v>421</v>
      </c>
      <c r="JN95" s="31" t="s">
        <v>421</v>
      </c>
      <c r="JO95" s="31" t="s">
        <v>421</v>
      </c>
      <c r="JP95" s="31" t="s">
        <v>421</v>
      </c>
      <c r="JQ95" s="31" t="s">
        <v>421</v>
      </c>
      <c r="JR95" s="31" t="s">
        <v>421</v>
      </c>
      <c r="JS95" s="31" t="s">
        <v>421</v>
      </c>
      <c r="JT95" s="31" t="s">
        <v>421</v>
      </c>
      <c r="JU95" s="31" t="s">
        <v>1099</v>
      </c>
      <c r="JV95" s="31" t="s">
        <v>421</v>
      </c>
      <c r="JW95" s="31" t="s">
        <v>1100</v>
      </c>
      <c r="JX95" s="31" t="s">
        <v>421</v>
      </c>
      <c r="JY95" s="31" t="s">
        <v>421</v>
      </c>
      <c r="JZ95" s="31" t="s">
        <v>1101</v>
      </c>
      <c r="KA95" s="31" t="s">
        <v>421</v>
      </c>
      <c r="KB95" s="31" t="s">
        <v>1106</v>
      </c>
      <c r="KC95" s="31" t="s">
        <v>421</v>
      </c>
      <c r="KD95" s="31" t="s">
        <v>421</v>
      </c>
      <c r="KE95" s="31" t="s">
        <v>421</v>
      </c>
      <c r="KF95" s="31" t="s">
        <v>421</v>
      </c>
      <c r="KG95" s="31" t="s">
        <v>421</v>
      </c>
      <c r="KH95" s="31" t="s">
        <v>421</v>
      </c>
      <c r="KI95" s="31" t="s">
        <v>421</v>
      </c>
      <c r="KJ95" s="31" t="s">
        <v>421</v>
      </c>
      <c r="KK95" s="31" t="s">
        <v>421</v>
      </c>
      <c r="KL95" s="31" t="s">
        <v>421</v>
      </c>
      <c r="KM95" s="31" t="s">
        <v>421</v>
      </c>
      <c r="KN95" s="31" t="s">
        <v>421</v>
      </c>
      <c r="KO95" s="31" t="s">
        <v>421</v>
      </c>
      <c r="KP95" s="31" t="s">
        <v>421</v>
      </c>
      <c r="KQ95" s="31" t="s">
        <v>421</v>
      </c>
    </row>
    <row r="96" spans="1:304" ht="15" thickBot="1" x14ac:dyDescent="0.35">
      <c r="A96" s="30" t="s">
        <v>434</v>
      </c>
      <c r="B96" s="31">
        <v>0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0</v>
      </c>
      <c r="AH96" s="31">
        <v>0</v>
      </c>
      <c r="AI96" s="31">
        <v>0</v>
      </c>
      <c r="AJ96" s="31">
        <v>0</v>
      </c>
      <c r="AK96" s="31">
        <v>0</v>
      </c>
      <c r="AL96" s="31">
        <v>0</v>
      </c>
      <c r="AM96" s="31">
        <v>0</v>
      </c>
      <c r="AN96" s="31">
        <v>0</v>
      </c>
      <c r="AO96" s="31">
        <v>0</v>
      </c>
      <c r="AP96" s="31">
        <v>0</v>
      </c>
      <c r="AQ96" s="31">
        <v>0</v>
      </c>
      <c r="AR96" s="31">
        <v>0</v>
      </c>
      <c r="AS96" s="31">
        <v>0</v>
      </c>
      <c r="AT96" s="31">
        <v>0</v>
      </c>
      <c r="AU96" s="31">
        <v>0</v>
      </c>
      <c r="AV96" s="31">
        <v>0</v>
      </c>
      <c r="AW96" s="31">
        <v>0</v>
      </c>
      <c r="AX96" s="31">
        <v>0</v>
      </c>
      <c r="AY96" s="31">
        <v>0</v>
      </c>
      <c r="AZ96" s="31">
        <v>0</v>
      </c>
      <c r="BA96" s="31">
        <v>0</v>
      </c>
      <c r="BB96" s="31">
        <v>0</v>
      </c>
      <c r="BC96" s="31">
        <v>0</v>
      </c>
      <c r="BD96" s="31">
        <v>0</v>
      </c>
      <c r="BE96" s="31">
        <v>0</v>
      </c>
      <c r="BF96" s="31">
        <v>0</v>
      </c>
      <c r="BG96" s="31">
        <v>0</v>
      </c>
      <c r="BH96" s="31">
        <v>0</v>
      </c>
      <c r="BI96" s="31">
        <v>0</v>
      </c>
      <c r="BJ96" s="31">
        <v>0</v>
      </c>
      <c r="BK96" s="31">
        <v>0</v>
      </c>
      <c r="BL96" s="31">
        <v>0</v>
      </c>
      <c r="BM96" s="31">
        <v>0</v>
      </c>
      <c r="BN96" s="31">
        <v>0</v>
      </c>
      <c r="BO96" s="31">
        <v>0</v>
      </c>
      <c r="BP96" s="31">
        <v>0</v>
      </c>
      <c r="BQ96" s="31">
        <v>0</v>
      </c>
      <c r="BR96" s="31">
        <v>0</v>
      </c>
      <c r="BS96" s="31">
        <v>0</v>
      </c>
      <c r="BT96" s="31">
        <v>0</v>
      </c>
      <c r="BU96" s="31">
        <v>0</v>
      </c>
      <c r="BV96" s="31">
        <v>0</v>
      </c>
      <c r="BW96" s="31">
        <v>0</v>
      </c>
      <c r="BX96" s="31">
        <v>0</v>
      </c>
      <c r="BY96" s="31">
        <v>0</v>
      </c>
      <c r="BZ96" s="31">
        <v>0</v>
      </c>
      <c r="CA96" s="31">
        <v>0</v>
      </c>
      <c r="CB96" s="31">
        <v>0</v>
      </c>
      <c r="CC96" s="31">
        <v>0</v>
      </c>
      <c r="CD96" s="31">
        <v>0</v>
      </c>
      <c r="CE96" s="31">
        <v>0</v>
      </c>
      <c r="CF96" s="31">
        <v>0</v>
      </c>
      <c r="CG96" s="31">
        <v>0</v>
      </c>
      <c r="CH96" s="31">
        <v>0</v>
      </c>
      <c r="CI96" s="31">
        <v>0</v>
      </c>
      <c r="CJ96" s="31">
        <v>0</v>
      </c>
      <c r="CK96" s="31">
        <v>0</v>
      </c>
      <c r="CL96" s="31">
        <v>0</v>
      </c>
      <c r="CM96" s="31">
        <v>0</v>
      </c>
      <c r="CN96" s="31">
        <v>0</v>
      </c>
      <c r="CO96" s="31">
        <v>0</v>
      </c>
      <c r="CP96" s="31">
        <v>0</v>
      </c>
      <c r="CQ96" s="31">
        <v>0</v>
      </c>
      <c r="CX96" s="30" t="s">
        <v>426</v>
      </c>
      <c r="CY96" s="31" t="s">
        <v>421</v>
      </c>
      <c r="CZ96" s="31" t="s">
        <v>421</v>
      </c>
      <c r="DA96" s="31" t="s">
        <v>421</v>
      </c>
      <c r="DB96" s="31" t="s">
        <v>421</v>
      </c>
      <c r="DC96" s="31" t="s">
        <v>421</v>
      </c>
      <c r="DD96" s="31" t="s">
        <v>421</v>
      </c>
      <c r="DE96" s="31" t="s">
        <v>421</v>
      </c>
      <c r="DF96" s="31" t="s">
        <v>421</v>
      </c>
      <c r="DG96" s="31" t="s">
        <v>421</v>
      </c>
      <c r="DH96" s="31" t="s">
        <v>421</v>
      </c>
      <c r="DI96" s="31" t="s">
        <v>421</v>
      </c>
      <c r="DJ96" s="31" t="s">
        <v>421</v>
      </c>
      <c r="DK96" s="31" t="s">
        <v>421</v>
      </c>
      <c r="DL96" s="31" t="s">
        <v>421</v>
      </c>
      <c r="DM96" s="31" t="s">
        <v>421</v>
      </c>
      <c r="DN96" s="31" t="s">
        <v>421</v>
      </c>
      <c r="DO96" s="31" t="s">
        <v>421</v>
      </c>
      <c r="DP96" s="31" t="s">
        <v>421</v>
      </c>
      <c r="DQ96" s="31" t="s">
        <v>421</v>
      </c>
      <c r="DR96" s="31" t="s">
        <v>421</v>
      </c>
      <c r="DS96" s="31" t="s">
        <v>421</v>
      </c>
      <c r="DT96" s="31" t="s">
        <v>421</v>
      </c>
      <c r="DU96" s="31" t="s">
        <v>421</v>
      </c>
      <c r="DV96" s="31" t="s">
        <v>421</v>
      </c>
      <c r="DW96" s="31" t="s">
        <v>421</v>
      </c>
      <c r="DX96" s="31" t="s">
        <v>421</v>
      </c>
      <c r="DY96" s="31" t="s">
        <v>421</v>
      </c>
      <c r="DZ96" s="31" t="s">
        <v>421</v>
      </c>
      <c r="EA96" s="31" t="s">
        <v>421</v>
      </c>
      <c r="EB96" s="31" t="s">
        <v>421</v>
      </c>
      <c r="EC96" s="31" t="s">
        <v>421</v>
      </c>
      <c r="ED96" s="31" t="s">
        <v>421</v>
      </c>
      <c r="EE96" s="31" t="s">
        <v>421</v>
      </c>
      <c r="EF96" s="31" t="s">
        <v>421</v>
      </c>
      <c r="EG96" s="31" t="s">
        <v>421</v>
      </c>
      <c r="EH96" s="31" t="s">
        <v>421</v>
      </c>
      <c r="EI96" s="31" t="s">
        <v>421</v>
      </c>
      <c r="EJ96" s="31" t="s">
        <v>421</v>
      </c>
      <c r="EK96" s="31" t="s">
        <v>421</v>
      </c>
      <c r="EL96" s="31" t="s">
        <v>421</v>
      </c>
      <c r="EM96" s="31" t="s">
        <v>421</v>
      </c>
      <c r="EN96" s="31" t="s">
        <v>421</v>
      </c>
      <c r="EO96" s="31" t="s">
        <v>421</v>
      </c>
      <c r="EP96" s="31" t="s">
        <v>421</v>
      </c>
      <c r="EQ96" s="31" t="s">
        <v>421</v>
      </c>
      <c r="ER96" s="31" t="s">
        <v>421</v>
      </c>
      <c r="ES96" s="31" t="s">
        <v>421</v>
      </c>
      <c r="ET96" s="31" t="s">
        <v>421</v>
      </c>
      <c r="EU96" s="31" t="s">
        <v>421</v>
      </c>
      <c r="EV96" s="31" t="s">
        <v>421</v>
      </c>
      <c r="EW96" s="31" t="s">
        <v>421</v>
      </c>
      <c r="EX96" s="31" t="s">
        <v>421</v>
      </c>
      <c r="EY96" s="31" t="s">
        <v>421</v>
      </c>
      <c r="EZ96" s="31" t="s">
        <v>421</v>
      </c>
      <c r="FA96" s="31" t="s">
        <v>421</v>
      </c>
      <c r="FB96" s="31" t="s">
        <v>421</v>
      </c>
      <c r="FC96" s="31" t="s">
        <v>421</v>
      </c>
      <c r="FD96" s="31" t="s">
        <v>421</v>
      </c>
      <c r="FE96" s="31" t="s">
        <v>421</v>
      </c>
      <c r="FF96" s="31" t="s">
        <v>421</v>
      </c>
      <c r="FG96" s="31" t="s">
        <v>421</v>
      </c>
      <c r="FH96" s="31" t="s">
        <v>421</v>
      </c>
      <c r="FI96" s="31" t="s">
        <v>421</v>
      </c>
      <c r="FJ96" s="31" t="s">
        <v>421</v>
      </c>
      <c r="FK96" s="31" t="s">
        <v>421</v>
      </c>
      <c r="FL96" s="31" t="s">
        <v>421</v>
      </c>
      <c r="FM96" s="31" t="s">
        <v>421</v>
      </c>
      <c r="FN96" s="31" t="s">
        <v>421</v>
      </c>
      <c r="FO96" s="31" t="s">
        <v>421</v>
      </c>
      <c r="FP96" s="31" t="s">
        <v>421</v>
      </c>
      <c r="FQ96" s="31" t="s">
        <v>421</v>
      </c>
      <c r="FR96" s="31" t="s">
        <v>421</v>
      </c>
      <c r="FS96" s="31" t="s">
        <v>421</v>
      </c>
      <c r="FT96" s="31" t="s">
        <v>421</v>
      </c>
      <c r="FU96" s="31" t="s">
        <v>421</v>
      </c>
      <c r="FV96" s="31" t="s">
        <v>421</v>
      </c>
      <c r="FW96" s="31" t="s">
        <v>1101</v>
      </c>
      <c r="FX96" s="31" t="s">
        <v>421</v>
      </c>
      <c r="FY96" s="31" t="s">
        <v>1109</v>
      </c>
      <c r="FZ96" s="31" t="s">
        <v>421</v>
      </c>
      <c r="GA96" s="31" t="s">
        <v>421</v>
      </c>
      <c r="GB96" s="31" t="s">
        <v>421</v>
      </c>
      <c r="GC96" s="31" t="s">
        <v>421</v>
      </c>
      <c r="GD96" s="31" t="s">
        <v>421</v>
      </c>
      <c r="GE96" s="31" t="s">
        <v>421</v>
      </c>
      <c r="GF96" s="31" t="s">
        <v>421</v>
      </c>
      <c r="GG96" s="31" t="s">
        <v>421</v>
      </c>
      <c r="GH96" s="31" t="s">
        <v>421</v>
      </c>
      <c r="GI96" s="31" t="s">
        <v>421</v>
      </c>
      <c r="GJ96" s="31" t="s">
        <v>421</v>
      </c>
      <c r="GK96" s="31" t="s">
        <v>421</v>
      </c>
      <c r="GL96" s="31" t="s">
        <v>421</v>
      </c>
      <c r="GM96" s="31" t="s">
        <v>421</v>
      </c>
      <c r="GN96" s="31" t="s">
        <v>421</v>
      </c>
      <c r="HA96" s="30" t="s">
        <v>426</v>
      </c>
      <c r="HB96" s="31" t="s">
        <v>421</v>
      </c>
      <c r="HC96" s="31" t="s">
        <v>421</v>
      </c>
      <c r="HD96" s="31" t="s">
        <v>421</v>
      </c>
      <c r="HE96" s="31" t="s">
        <v>421</v>
      </c>
      <c r="HF96" s="31" t="s">
        <v>421</v>
      </c>
      <c r="HG96" s="31" t="s">
        <v>421</v>
      </c>
      <c r="HH96" s="31" t="s">
        <v>421</v>
      </c>
      <c r="HI96" s="31" t="s">
        <v>421</v>
      </c>
      <c r="HJ96" s="31" t="s">
        <v>421</v>
      </c>
      <c r="HK96" s="31" t="s">
        <v>421</v>
      </c>
      <c r="HL96" s="31" t="s">
        <v>421</v>
      </c>
      <c r="HM96" s="31" t="s">
        <v>421</v>
      </c>
      <c r="HN96" s="31" t="s">
        <v>421</v>
      </c>
      <c r="HO96" s="31" t="s">
        <v>421</v>
      </c>
      <c r="HP96" s="31" t="s">
        <v>421</v>
      </c>
      <c r="HQ96" s="31" t="s">
        <v>421</v>
      </c>
      <c r="HR96" s="31" t="s">
        <v>421</v>
      </c>
      <c r="HS96" s="31" t="s">
        <v>421</v>
      </c>
      <c r="HT96" s="31" t="s">
        <v>421</v>
      </c>
      <c r="HU96" s="31" t="s">
        <v>421</v>
      </c>
      <c r="HV96" s="31" t="s">
        <v>421</v>
      </c>
      <c r="HW96" s="31" t="s">
        <v>421</v>
      </c>
      <c r="HX96" s="31" t="s">
        <v>421</v>
      </c>
      <c r="HY96" s="31" t="s">
        <v>421</v>
      </c>
      <c r="HZ96" s="31" t="s">
        <v>421</v>
      </c>
      <c r="IA96" s="31" t="s">
        <v>421</v>
      </c>
      <c r="IB96" s="31" t="s">
        <v>421</v>
      </c>
      <c r="IC96" s="31" t="s">
        <v>421</v>
      </c>
      <c r="ID96" s="31" t="s">
        <v>421</v>
      </c>
      <c r="IE96" s="31" t="s">
        <v>421</v>
      </c>
      <c r="IF96" s="31" t="s">
        <v>421</v>
      </c>
      <c r="IG96" s="31" t="s">
        <v>421</v>
      </c>
      <c r="IH96" s="31" t="s">
        <v>421</v>
      </c>
      <c r="II96" s="31" t="s">
        <v>421</v>
      </c>
      <c r="IJ96" s="31" t="s">
        <v>421</v>
      </c>
      <c r="IK96" s="31" t="s">
        <v>421</v>
      </c>
      <c r="IL96" s="31" t="s">
        <v>421</v>
      </c>
      <c r="IM96" s="31" t="s">
        <v>421</v>
      </c>
      <c r="IN96" s="31" t="s">
        <v>421</v>
      </c>
      <c r="IO96" s="31" t="s">
        <v>421</v>
      </c>
      <c r="IP96" s="31" t="s">
        <v>421</v>
      </c>
      <c r="IQ96" s="31" t="s">
        <v>421</v>
      </c>
      <c r="IR96" s="31" t="s">
        <v>421</v>
      </c>
      <c r="IS96" s="31" t="s">
        <v>421</v>
      </c>
      <c r="IT96" s="31" t="s">
        <v>421</v>
      </c>
      <c r="IU96" s="31" t="s">
        <v>421</v>
      </c>
      <c r="IV96" s="31" t="s">
        <v>421</v>
      </c>
      <c r="IW96" s="31" t="s">
        <v>421</v>
      </c>
      <c r="IX96" s="31" t="s">
        <v>421</v>
      </c>
      <c r="IY96" s="31" t="s">
        <v>421</v>
      </c>
      <c r="IZ96" s="31" t="s">
        <v>421</v>
      </c>
      <c r="JA96" s="31" t="s">
        <v>421</v>
      </c>
      <c r="JB96" s="31" t="s">
        <v>421</v>
      </c>
      <c r="JC96" s="31" t="s">
        <v>421</v>
      </c>
      <c r="JD96" s="31" t="s">
        <v>421</v>
      </c>
      <c r="JE96" s="31" t="s">
        <v>421</v>
      </c>
      <c r="JF96" s="31" t="s">
        <v>421</v>
      </c>
      <c r="JG96" s="31" t="s">
        <v>421</v>
      </c>
      <c r="JH96" s="31" t="s">
        <v>421</v>
      </c>
      <c r="JI96" s="31" t="s">
        <v>421</v>
      </c>
      <c r="JJ96" s="31" t="s">
        <v>421</v>
      </c>
      <c r="JK96" s="31" t="s">
        <v>421</v>
      </c>
      <c r="JL96" s="31" t="s">
        <v>421</v>
      </c>
      <c r="JM96" s="31" t="s">
        <v>421</v>
      </c>
      <c r="JN96" s="31" t="s">
        <v>421</v>
      </c>
      <c r="JO96" s="31" t="s">
        <v>421</v>
      </c>
      <c r="JP96" s="31" t="s">
        <v>421</v>
      </c>
      <c r="JQ96" s="31" t="s">
        <v>421</v>
      </c>
      <c r="JR96" s="31" t="s">
        <v>421</v>
      </c>
      <c r="JS96" s="31" t="s">
        <v>421</v>
      </c>
      <c r="JT96" s="31" t="s">
        <v>421</v>
      </c>
      <c r="JU96" s="31" t="s">
        <v>421</v>
      </c>
      <c r="JV96" s="31" t="s">
        <v>421</v>
      </c>
      <c r="JW96" s="31" t="s">
        <v>421</v>
      </c>
      <c r="JX96" s="31" t="s">
        <v>421</v>
      </c>
      <c r="JY96" s="31" t="s">
        <v>421</v>
      </c>
      <c r="JZ96" s="31" t="s">
        <v>1101</v>
      </c>
      <c r="KA96" s="31" t="s">
        <v>421</v>
      </c>
      <c r="KB96" s="31" t="s">
        <v>421</v>
      </c>
      <c r="KC96" s="31" t="s">
        <v>421</v>
      </c>
      <c r="KD96" s="31" t="s">
        <v>421</v>
      </c>
      <c r="KE96" s="31" t="s">
        <v>421</v>
      </c>
      <c r="KF96" s="31" t="s">
        <v>421</v>
      </c>
      <c r="KG96" s="31" t="s">
        <v>421</v>
      </c>
      <c r="KH96" s="31" t="s">
        <v>421</v>
      </c>
      <c r="KI96" s="31" t="s">
        <v>421</v>
      </c>
      <c r="KJ96" s="31" t="s">
        <v>421</v>
      </c>
      <c r="KK96" s="31" t="s">
        <v>421</v>
      </c>
      <c r="KL96" s="31" t="s">
        <v>421</v>
      </c>
      <c r="KM96" s="31" t="s">
        <v>421</v>
      </c>
      <c r="KN96" s="31" t="s">
        <v>421</v>
      </c>
      <c r="KO96" s="31" t="s">
        <v>421</v>
      </c>
      <c r="KP96" s="31" t="s">
        <v>421</v>
      </c>
      <c r="KQ96" s="31" t="s">
        <v>421</v>
      </c>
    </row>
    <row r="97" spans="1:307" ht="15" thickBot="1" x14ac:dyDescent="0.35">
      <c r="A97" s="30" t="s">
        <v>435</v>
      </c>
      <c r="B97" s="31">
        <v>0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1">
        <v>0</v>
      </c>
      <c r="AH97" s="31">
        <v>0</v>
      </c>
      <c r="AI97" s="31">
        <v>0</v>
      </c>
      <c r="AJ97" s="31">
        <v>0</v>
      </c>
      <c r="AK97" s="31">
        <v>0</v>
      </c>
      <c r="AL97" s="31">
        <v>0</v>
      </c>
      <c r="AM97" s="31">
        <v>0</v>
      </c>
      <c r="AN97" s="31">
        <v>0</v>
      </c>
      <c r="AO97" s="31">
        <v>0</v>
      </c>
      <c r="AP97" s="31">
        <v>0</v>
      </c>
      <c r="AQ97" s="31">
        <v>0</v>
      </c>
      <c r="AR97" s="31">
        <v>0</v>
      </c>
      <c r="AS97" s="31">
        <v>0</v>
      </c>
      <c r="AT97" s="31">
        <v>0</v>
      </c>
      <c r="AU97" s="31">
        <v>0</v>
      </c>
      <c r="AV97" s="31">
        <v>0</v>
      </c>
      <c r="AW97" s="31">
        <v>0</v>
      </c>
      <c r="AX97" s="31">
        <v>0</v>
      </c>
      <c r="AY97" s="31">
        <v>0</v>
      </c>
      <c r="AZ97" s="31">
        <v>0</v>
      </c>
      <c r="BA97" s="31">
        <v>0</v>
      </c>
      <c r="BB97" s="31">
        <v>0</v>
      </c>
      <c r="BC97" s="31">
        <v>0</v>
      </c>
      <c r="BD97" s="31">
        <v>0</v>
      </c>
      <c r="BE97" s="31">
        <v>0</v>
      </c>
      <c r="BF97" s="31">
        <v>0</v>
      </c>
      <c r="BG97" s="31">
        <v>0</v>
      </c>
      <c r="BH97" s="31">
        <v>0</v>
      </c>
      <c r="BI97" s="31">
        <v>0</v>
      </c>
      <c r="BJ97" s="31">
        <v>0</v>
      </c>
      <c r="BK97" s="31">
        <v>0</v>
      </c>
      <c r="BL97" s="31">
        <v>0</v>
      </c>
      <c r="BM97" s="31">
        <v>0</v>
      </c>
      <c r="BN97" s="31">
        <v>0</v>
      </c>
      <c r="BO97" s="31">
        <v>0</v>
      </c>
      <c r="BP97" s="31">
        <v>0</v>
      </c>
      <c r="BQ97" s="31">
        <v>0</v>
      </c>
      <c r="BR97" s="31">
        <v>0</v>
      </c>
      <c r="BS97" s="31">
        <v>0</v>
      </c>
      <c r="BT97" s="31">
        <v>0</v>
      </c>
      <c r="BU97" s="31">
        <v>0</v>
      </c>
      <c r="BV97" s="31">
        <v>0</v>
      </c>
      <c r="BW97" s="31">
        <v>0</v>
      </c>
      <c r="BX97" s="31">
        <v>0</v>
      </c>
      <c r="BY97" s="31">
        <v>0</v>
      </c>
      <c r="BZ97" s="31">
        <v>0</v>
      </c>
      <c r="CA97" s="31">
        <v>0</v>
      </c>
      <c r="CB97" s="31">
        <v>0</v>
      </c>
      <c r="CC97" s="31">
        <v>0</v>
      </c>
      <c r="CD97" s="31">
        <v>0</v>
      </c>
      <c r="CE97" s="31">
        <v>0</v>
      </c>
      <c r="CF97" s="31">
        <v>0</v>
      </c>
      <c r="CG97" s="31">
        <v>0</v>
      </c>
      <c r="CH97" s="31">
        <v>0</v>
      </c>
      <c r="CI97" s="31">
        <v>0</v>
      </c>
      <c r="CJ97" s="31">
        <v>0</v>
      </c>
      <c r="CK97" s="31">
        <v>0</v>
      </c>
      <c r="CL97" s="31">
        <v>0</v>
      </c>
      <c r="CM97" s="31">
        <v>0</v>
      </c>
      <c r="CN97" s="31">
        <v>0</v>
      </c>
      <c r="CO97" s="31">
        <v>0</v>
      </c>
      <c r="CP97" s="31">
        <v>0</v>
      </c>
      <c r="CQ97" s="31">
        <v>0</v>
      </c>
      <c r="CX97" s="30" t="s">
        <v>427</v>
      </c>
      <c r="CY97" s="31" t="s">
        <v>421</v>
      </c>
      <c r="CZ97" s="31" t="s">
        <v>421</v>
      </c>
      <c r="DA97" s="31" t="s">
        <v>421</v>
      </c>
      <c r="DB97" s="31" t="s">
        <v>421</v>
      </c>
      <c r="DC97" s="31" t="s">
        <v>421</v>
      </c>
      <c r="DD97" s="31" t="s">
        <v>421</v>
      </c>
      <c r="DE97" s="31" t="s">
        <v>421</v>
      </c>
      <c r="DF97" s="31" t="s">
        <v>421</v>
      </c>
      <c r="DG97" s="31" t="s">
        <v>421</v>
      </c>
      <c r="DH97" s="31" t="s">
        <v>421</v>
      </c>
      <c r="DI97" s="31" t="s">
        <v>421</v>
      </c>
      <c r="DJ97" s="31" t="s">
        <v>421</v>
      </c>
      <c r="DK97" s="31" t="s">
        <v>421</v>
      </c>
      <c r="DL97" s="31" t="s">
        <v>421</v>
      </c>
      <c r="DM97" s="31" t="s">
        <v>421</v>
      </c>
      <c r="DN97" s="31" t="s">
        <v>421</v>
      </c>
      <c r="DO97" s="31" t="s">
        <v>421</v>
      </c>
      <c r="DP97" s="31" t="s">
        <v>421</v>
      </c>
      <c r="DQ97" s="31" t="s">
        <v>421</v>
      </c>
      <c r="DR97" s="31" t="s">
        <v>421</v>
      </c>
      <c r="DS97" s="31" t="s">
        <v>421</v>
      </c>
      <c r="DT97" s="31" t="s">
        <v>421</v>
      </c>
      <c r="DU97" s="31" t="s">
        <v>421</v>
      </c>
      <c r="DV97" s="31" t="s">
        <v>421</v>
      </c>
      <c r="DW97" s="31" t="s">
        <v>421</v>
      </c>
      <c r="DX97" s="31" t="s">
        <v>421</v>
      </c>
      <c r="DY97" s="31" t="s">
        <v>421</v>
      </c>
      <c r="DZ97" s="31" t="s">
        <v>421</v>
      </c>
      <c r="EA97" s="31" t="s">
        <v>421</v>
      </c>
      <c r="EB97" s="31" t="s">
        <v>421</v>
      </c>
      <c r="EC97" s="31" t="s">
        <v>421</v>
      </c>
      <c r="ED97" s="31" t="s">
        <v>421</v>
      </c>
      <c r="EE97" s="31" t="s">
        <v>421</v>
      </c>
      <c r="EF97" s="31" t="s">
        <v>421</v>
      </c>
      <c r="EG97" s="31" t="s">
        <v>421</v>
      </c>
      <c r="EH97" s="31" t="s">
        <v>421</v>
      </c>
      <c r="EI97" s="31" t="s">
        <v>421</v>
      </c>
      <c r="EJ97" s="31" t="s">
        <v>421</v>
      </c>
      <c r="EK97" s="31" t="s">
        <v>421</v>
      </c>
      <c r="EL97" s="31" t="s">
        <v>421</v>
      </c>
      <c r="EM97" s="31" t="s">
        <v>421</v>
      </c>
      <c r="EN97" s="31" t="s">
        <v>421</v>
      </c>
      <c r="EO97" s="31" t="s">
        <v>421</v>
      </c>
      <c r="EP97" s="31" t="s">
        <v>421</v>
      </c>
      <c r="EQ97" s="31" t="s">
        <v>421</v>
      </c>
      <c r="ER97" s="31" t="s">
        <v>421</v>
      </c>
      <c r="ES97" s="31" t="s">
        <v>421</v>
      </c>
      <c r="ET97" s="31" t="s">
        <v>421</v>
      </c>
      <c r="EU97" s="31" t="s">
        <v>421</v>
      </c>
      <c r="EV97" s="31" t="s">
        <v>421</v>
      </c>
      <c r="EW97" s="31" t="s">
        <v>421</v>
      </c>
      <c r="EX97" s="31" t="s">
        <v>421</v>
      </c>
      <c r="EY97" s="31" t="s">
        <v>421</v>
      </c>
      <c r="EZ97" s="31" t="s">
        <v>421</v>
      </c>
      <c r="FA97" s="31" t="s">
        <v>421</v>
      </c>
      <c r="FB97" s="31" t="s">
        <v>421</v>
      </c>
      <c r="FC97" s="31" t="s">
        <v>421</v>
      </c>
      <c r="FD97" s="31" t="s">
        <v>421</v>
      </c>
      <c r="FE97" s="31" t="s">
        <v>421</v>
      </c>
      <c r="FF97" s="31" t="s">
        <v>421</v>
      </c>
      <c r="FG97" s="31" t="s">
        <v>421</v>
      </c>
      <c r="FH97" s="31" t="s">
        <v>421</v>
      </c>
      <c r="FI97" s="31" t="s">
        <v>421</v>
      </c>
      <c r="FJ97" s="31" t="s">
        <v>421</v>
      </c>
      <c r="FK97" s="31" t="s">
        <v>421</v>
      </c>
      <c r="FL97" s="31" t="s">
        <v>421</v>
      </c>
      <c r="FM97" s="31" t="s">
        <v>421</v>
      </c>
      <c r="FN97" s="31" t="s">
        <v>421</v>
      </c>
      <c r="FO97" s="31" t="s">
        <v>421</v>
      </c>
      <c r="FP97" s="31" t="s">
        <v>421</v>
      </c>
      <c r="FQ97" s="31" t="s">
        <v>421</v>
      </c>
      <c r="FR97" s="31" t="s">
        <v>421</v>
      </c>
      <c r="FS97" s="31" t="s">
        <v>421</v>
      </c>
      <c r="FT97" s="31" t="s">
        <v>421</v>
      </c>
      <c r="FU97" s="31" t="s">
        <v>421</v>
      </c>
      <c r="FV97" s="31" t="s">
        <v>421</v>
      </c>
      <c r="FW97" s="31" t="s">
        <v>421</v>
      </c>
      <c r="FX97" s="31" t="s">
        <v>421</v>
      </c>
      <c r="FY97" s="31" t="s">
        <v>421</v>
      </c>
      <c r="FZ97" s="31" t="s">
        <v>421</v>
      </c>
      <c r="GA97" s="31" t="s">
        <v>421</v>
      </c>
      <c r="GB97" s="31" t="s">
        <v>421</v>
      </c>
      <c r="GC97" s="31" t="s">
        <v>421</v>
      </c>
      <c r="GD97" s="31" t="s">
        <v>421</v>
      </c>
      <c r="GE97" s="31" t="s">
        <v>421</v>
      </c>
      <c r="GF97" s="31" t="s">
        <v>421</v>
      </c>
      <c r="GG97" s="31" t="s">
        <v>421</v>
      </c>
      <c r="GH97" s="31" t="s">
        <v>421</v>
      </c>
      <c r="GI97" s="31" t="s">
        <v>421</v>
      </c>
      <c r="GJ97" s="31" t="s">
        <v>421</v>
      </c>
      <c r="GK97" s="31" t="s">
        <v>421</v>
      </c>
      <c r="GL97" s="31" t="s">
        <v>421</v>
      </c>
      <c r="GM97" s="31" t="s">
        <v>421</v>
      </c>
      <c r="GN97" s="31" t="s">
        <v>421</v>
      </c>
      <c r="HA97" s="30" t="s">
        <v>427</v>
      </c>
      <c r="HB97" s="31" t="s">
        <v>421</v>
      </c>
      <c r="HC97" s="31" t="s">
        <v>421</v>
      </c>
      <c r="HD97" s="31" t="s">
        <v>421</v>
      </c>
      <c r="HE97" s="31" t="s">
        <v>421</v>
      </c>
      <c r="HF97" s="31" t="s">
        <v>421</v>
      </c>
      <c r="HG97" s="31" t="s">
        <v>421</v>
      </c>
      <c r="HH97" s="31" t="s">
        <v>421</v>
      </c>
      <c r="HI97" s="31" t="s">
        <v>421</v>
      </c>
      <c r="HJ97" s="31" t="s">
        <v>421</v>
      </c>
      <c r="HK97" s="31" t="s">
        <v>421</v>
      </c>
      <c r="HL97" s="31" t="s">
        <v>421</v>
      </c>
      <c r="HM97" s="31" t="s">
        <v>421</v>
      </c>
      <c r="HN97" s="31" t="s">
        <v>421</v>
      </c>
      <c r="HO97" s="31" t="s">
        <v>421</v>
      </c>
      <c r="HP97" s="31" t="s">
        <v>421</v>
      </c>
      <c r="HQ97" s="31" t="s">
        <v>421</v>
      </c>
      <c r="HR97" s="31" t="s">
        <v>421</v>
      </c>
      <c r="HS97" s="31" t="s">
        <v>421</v>
      </c>
      <c r="HT97" s="31" t="s">
        <v>421</v>
      </c>
      <c r="HU97" s="31" t="s">
        <v>421</v>
      </c>
      <c r="HV97" s="31" t="s">
        <v>421</v>
      </c>
      <c r="HW97" s="31" t="s">
        <v>421</v>
      </c>
      <c r="HX97" s="31" t="s">
        <v>421</v>
      </c>
      <c r="HY97" s="31" t="s">
        <v>421</v>
      </c>
      <c r="HZ97" s="31" t="s">
        <v>421</v>
      </c>
      <c r="IA97" s="31" t="s">
        <v>421</v>
      </c>
      <c r="IB97" s="31" t="s">
        <v>421</v>
      </c>
      <c r="IC97" s="31" t="s">
        <v>421</v>
      </c>
      <c r="ID97" s="31" t="s">
        <v>421</v>
      </c>
      <c r="IE97" s="31" t="s">
        <v>421</v>
      </c>
      <c r="IF97" s="31" t="s">
        <v>421</v>
      </c>
      <c r="IG97" s="31" t="s">
        <v>421</v>
      </c>
      <c r="IH97" s="31" t="s">
        <v>421</v>
      </c>
      <c r="II97" s="31" t="s">
        <v>421</v>
      </c>
      <c r="IJ97" s="31" t="s">
        <v>421</v>
      </c>
      <c r="IK97" s="31" t="s">
        <v>421</v>
      </c>
      <c r="IL97" s="31" t="s">
        <v>421</v>
      </c>
      <c r="IM97" s="31" t="s">
        <v>421</v>
      </c>
      <c r="IN97" s="31" t="s">
        <v>421</v>
      </c>
      <c r="IO97" s="31" t="s">
        <v>421</v>
      </c>
      <c r="IP97" s="31" t="s">
        <v>421</v>
      </c>
      <c r="IQ97" s="31" t="s">
        <v>421</v>
      </c>
      <c r="IR97" s="31" t="s">
        <v>421</v>
      </c>
      <c r="IS97" s="31" t="s">
        <v>421</v>
      </c>
      <c r="IT97" s="31" t="s">
        <v>421</v>
      </c>
      <c r="IU97" s="31" t="s">
        <v>421</v>
      </c>
      <c r="IV97" s="31" t="s">
        <v>421</v>
      </c>
      <c r="IW97" s="31" t="s">
        <v>421</v>
      </c>
      <c r="IX97" s="31" t="s">
        <v>421</v>
      </c>
      <c r="IY97" s="31" t="s">
        <v>421</v>
      </c>
      <c r="IZ97" s="31" t="s">
        <v>421</v>
      </c>
      <c r="JA97" s="31" t="s">
        <v>421</v>
      </c>
      <c r="JB97" s="31" t="s">
        <v>421</v>
      </c>
      <c r="JC97" s="31" t="s">
        <v>421</v>
      </c>
      <c r="JD97" s="31" t="s">
        <v>421</v>
      </c>
      <c r="JE97" s="31" t="s">
        <v>421</v>
      </c>
      <c r="JF97" s="31" t="s">
        <v>421</v>
      </c>
      <c r="JG97" s="31" t="s">
        <v>421</v>
      </c>
      <c r="JH97" s="31" t="s">
        <v>421</v>
      </c>
      <c r="JI97" s="31" t="s">
        <v>421</v>
      </c>
      <c r="JJ97" s="31" t="s">
        <v>421</v>
      </c>
      <c r="JK97" s="31" t="s">
        <v>421</v>
      </c>
      <c r="JL97" s="31" t="s">
        <v>421</v>
      </c>
      <c r="JM97" s="31" t="s">
        <v>421</v>
      </c>
      <c r="JN97" s="31" t="s">
        <v>421</v>
      </c>
      <c r="JO97" s="31" t="s">
        <v>421</v>
      </c>
      <c r="JP97" s="31" t="s">
        <v>421</v>
      </c>
      <c r="JQ97" s="31" t="s">
        <v>421</v>
      </c>
      <c r="JR97" s="31" t="s">
        <v>421</v>
      </c>
      <c r="JS97" s="31" t="s">
        <v>421</v>
      </c>
      <c r="JT97" s="31" t="s">
        <v>421</v>
      </c>
      <c r="JU97" s="31" t="s">
        <v>421</v>
      </c>
      <c r="JV97" s="31" t="s">
        <v>421</v>
      </c>
      <c r="JW97" s="31" t="s">
        <v>421</v>
      </c>
      <c r="JX97" s="31" t="s">
        <v>421</v>
      </c>
      <c r="JY97" s="31" t="s">
        <v>421</v>
      </c>
      <c r="JZ97" s="31" t="s">
        <v>421</v>
      </c>
      <c r="KA97" s="31" t="s">
        <v>421</v>
      </c>
      <c r="KB97" s="31" t="s">
        <v>421</v>
      </c>
      <c r="KC97" s="31" t="s">
        <v>421</v>
      </c>
      <c r="KD97" s="31" t="s">
        <v>421</v>
      </c>
      <c r="KE97" s="31" t="s">
        <v>421</v>
      </c>
      <c r="KF97" s="31" t="s">
        <v>421</v>
      </c>
      <c r="KG97" s="31" t="s">
        <v>421</v>
      </c>
      <c r="KH97" s="31" t="s">
        <v>421</v>
      </c>
      <c r="KI97" s="31" t="s">
        <v>421</v>
      </c>
      <c r="KJ97" s="31" t="s">
        <v>421</v>
      </c>
      <c r="KK97" s="31" t="s">
        <v>421</v>
      </c>
      <c r="KL97" s="31" t="s">
        <v>421</v>
      </c>
      <c r="KM97" s="31" t="s">
        <v>421</v>
      </c>
      <c r="KN97" s="31" t="s">
        <v>421</v>
      </c>
      <c r="KO97" s="31" t="s">
        <v>421</v>
      </c>
      <c r="KP97" s="31" t="s">
        <v>421</v>
      </c>
      <c r="KQ97" s="31" t="s">
        <v>421</v>
      </c>
    </row>
    <row r="98" spans="1:307" ht="18.600000000000001" thickBot="1" x14ac:dyDescent="0.35">
      <c r="A98" s="30" t="s">
        <v>436</v>
      </c>
      <c r="B98" s="31">
        <v>0</v>
      </c>
      <c r="C98" s="31">
        <v>0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1">
        <v>0</v>
      </c>
      <c r="AH98" s="31">
        <v>0</v>
      </c>
      <c r="AI98" s="31">
        <v>0</v>
      </c>
      <c r="AJ98" s="31">
        <v>0</v>
      </c>
      <c r="AK98" s="31">
        <v>0</v>
      </c>
      <c r="AL98" s="31">
        <v>0</v>
      </c>
      <c r="AM98" s="31">
        <v>0</v>
      </c>
      <c r="AN98" s="31">
        <v>0</v>
      </c>
      <c r="AO98" s="31">
        <v>0</v>
      </c>
      <c r="AP98" s="31">
        <v>0</v>
      </c>
      <c r="AQ98" s="31">
        <v>0</v>
      </c>
      <c r="AR98" s="31">
        <v>0</v>
      </c>
      <c r="AS98" s="31">
        <v>0</v>
      </c>
      <c r="AT98" s="31">
        <v>0</v>
      </c>
      <c r="AU98" s="31">
        <v>0</v>
      </c>
      <c r="AV98" s="31">
        <v>0</v>
      </c>
      <c r="AW98" s="31">
        <v>0</v>
      </c>
      <c r="AX98" s="31">
        <v>0</v>
      </c>
      <c r="AY98" s="31">
        <v>0</v>
      </c>
      <c r="AZ98" s="31">
        <v>0</v>
      </c>
      <c r="BA98" s="31">
        <v>0</v>
      </c>
      <c r="BB98" s="31">
        <v>0</v>
      </c>
      <c r="BC98" s="31">
        <v>0</v>
      </c>
      <c r="BD98" s="31">
        <v>0</v>
      </c>
      <c r="BE98" s="31">
        <v>0</v>
      </c>
      <c r="BF98" s="31">
        <v>0</v>
      </c>
      <c r="BG98" s="31">
        <v>0</v>
      </c>
      <c r="BH98" s="31">
        <v>0</v>
      </c>
      <c r="BI98" s="31">
        <v>0</v>
      </c>
      <c r="BJ98" s="31">
        <v>0</v>
      </c>
      <c r="BK98" s="31">
        <v>0</v>
      </c>
      <c r="BL98" s="31">
        <v>0</v>
      </c>
      <c r="BM98" s="31">
        <v>0</v>
      </c>
      <c r="BN98" s="31">
        <v>0</v>
      </c>
      <c r="BO98" s="31">
        <v>0</v>
      </c>
      <c r="BP98" s="31">
        <v>0</v>
      </c>
      <c r="BQ98" s="31">
        <v>0</v>
      </c>
      <c r="BR98" s="31">
        <v>0</v>
      </c>
      <c r="BS98" s="31">
        <v>0</v>
      </c>
      <c r="BT98" s="31">
        <v>0</v>
      </c>
      <c r="BU98" s="31">
        <v>0</v>
      </c>
      <c r="BV98" s="31">
        <v>0</v>
      </c>
      <c r="BW98" s="31">
        <v>0</v>
      </c>
      <c r="BX98" s="31">
        <v>0</v>
      </c>
      <c r="BY98" s="31">
        <v>0</v>
      </c>
      <c r="BZ98" s="31">
        <v>0</v>
      </c>
      <c r="CA98" s="31">
        <v>0</v>
      </c>
      <c r="CB98" s="31">
        <v>0</v>
      </c>
      <c r="CC98" s="31">
        <v>0</v>
      </c>
      <c r="CD98" s="31">
        <v>0</v>
      </c>
      <c r="CE98" s="31">
        <v>0</v>
      </c>
      <c r="CF98" s="31">
        <v>0</v>
      </c>
      <c r="CG98" s="31">
        <v>0</v>
      </c>
      <c r="CH98" s="31">
        <v>0</v>
      </c>
      <c r="CI98" s="31">
        <v>0</v>
      </c>
      <c r="CJ98" s="31">
        <v>0</v>
      </c>
      <c r="CK98" s="31">
        <v>0</v>
      </c>
      <c r="CL98" s="31">
        <v>0</v>
      </c>
      <c r="CM98" s="31">
        <v>0</v>
      </c>
      <c r="CN98" s="31">
        <v>0</v>
      </c>
      <c r="CO98" s="31">
        <v>0</v>
      </c>
      <c r="CP98" s="31">
        <v>0</v>
      </c>
      <c r="CQ98" s="31">
        <v>0</v>
      </c>
      <c r="CX98" s="30" t="s">
        <v>428</v>
      </c>
      <c r="CY98" s="31" t="s">
        <v>421</v>
      </c>
      <c r="CZ98" s="31" t="s">
        <v>421</v>
      </c>
      <c r="DA98" s="31" t="s">
        <v>421</v>
      </c>
      <c r="DB98" s="31" t="s">
        <v>421</v>
      </c>
      <c r="DC98" s="31" t="s">
        <v>421</v>
      </c>
      <c r="DD98" s="31" t="s">
        <v>421</v>
      </c>
      <c r="DE98" s="31" t="s">
        <v>421</v>
      </c>
      <c r="DF98" s="31" t="s">
        <v>421</v>
      </c>
      <c r="DG98" s="31" t="s">
        <v>421</v>
      </c>
      <c r="DH98" s="31" t="s">
        <v>421</v>
      </c>
      <c r="DI98" s="31" t="s">
        <v>421</v>
      </c>
      <c r="DJ98" s="31" t="s">
        <v>421</v>
      </c>
      <c r="DK98" s="31" t="s">
        <v>421</v>
      </c>
      <c r="DL98" s="31" t="s">
        <v>421</v>
      </c>
      <c r="DM98" s="31" t="s">
        <v>421</v>
      </c>
      <c r="DN98" s="31" t="s">
        <v>421</v>
      </c>
      <c r="DO98" s="31" t="s">
        <v>421</v>
      </c>
      <c r="DP98" s="31" t="s">
        <v>421</v>
      </c>
      <c r="DQ98" s="31" t="s">
        <v>421</v>
      </c>
      <c r="DR98" s="31" t="s">
        <v>421</v>
      </c>
      <c r="DS98" s="31" t="s">
        <v>421</v>
      </c>
      <c r="DT98" s="31" t="s">
        <v>421</v>
      </c>
      <c r="DU98" s="31" t="s">
        <v>421</v>
      </c>
      <c r="DV98" s="31" t="s">
        <v>421</v>
      </c>
      <c r="DW98" s="31" t="s">
        <v>421</v>
      </c>
      <c r="DX98" s="31" t="s">
        <v>421</v>
      </c>
      <c r="DY98" s="31" t="s">
        <v>421</v>
      </c>
      <c r="DZ98" s="31" t="s">
        <v>421</v>
      </c>
      <c r="EA98" s="31" t="s">
        <v>421</v>
      </c>
      <c r="EB98" s="31" t="s">
        <v>421</v>
      </c>
      <c r="EC98" s="31" t="s">
        <v>421</v>
      </c>
      <c r="ED98" s="31" t="s">
        <v>421</v>
      </c>
      <c r="EE98" s="31" t="s">
        <v>421</v>
      </c>
      <c r="EF98" s="31" t="s">
        <v>421</v>
      </c>
      <c r="EG98" s="31" t="s">
        <v>421</v>
      </c>
      <c r="EH98" s="31" t="s">
        <v>421</v>
      </c>
      <c r="EI98" s="31" t="s">
        <v>421</v>
      </c>
      <c r="EJ98" s="31" t="s">
        <v>421</v>
      </c>
      <c r="EK98" s="31" t="s">
        <v>421</v>
      </c>
      <c r="EL98" s="31" t="s">
        <v>421</v>
      </c>
      <c r="EM98" s="31" t="s">
        <v>421</v>
      </c>
      <c r="EN98" s="31" t="s">
        <v>421</v>
      </c>
      <c r="EO98" s="31" t="s">
        <v>421</v>
      </c>
      <c r="EP98" s="31" t="s">
        <v>421</v>
      </c>
      <c r="EQ98" s="31" t="s">
        <v>421</v>
      </c>
      <c r="ER98" s="31" t="s">
        <v>421</v>
      </c>
      <c r="ES98" s="31" t="s">
        <v>421</v>
      </c>
      <c r="ET98" s="31" t="s">
        <v>421</v>
      </c>
      <c r="EU98" s="31" t="s">
        <v>421</v>
      </c>
      <c r="EV98" s="31" t="s">
        <v>421</v>
      </c>
      <c r="EW98" s="31" t="s">
        <v>421</v>
      </c>
      <c r="EX98" s="31" t="s">
        <v>421</v>
      </c>
      <c r="EY98" s="31" t="s">
        <v>421</v>
      </c>
      <c r="EZ98" s="31" t="s">
        <v>421</v>
      </c>
      <c r="FA98" s="31" t="s">
        <v>421</v>
      </c>
      <c r="FB98" s="31" t="s">
        <v>421</v>
      </c>
      <c r="FC98" s="31" t="s">
        <v>421</v>
      </c>
      <c r="FD98" s="31" t="s">
        <v>421</v>
      </c>
      <c r="FE98" s="31" t="s">
        <v>421</v>
      </c>
      <c r="FF98" s="31" t="s">
        <v>421</v>
      </c>
      <c r="FG98" s="31" t="s">
        <v>421</v>
      </c>
      <c r="FH98" s="31" t="s">
        <v>421</v>
      </c>
      <c r="FI98" s="31" t="s">
        <v>421</v>
      </c>
      <c r="FJ98" s="31" t="s">
        <v>421</v>
      </c>
      <c r="FK98" s="31" t="s">
        <v>421</v>
      </c>
      <c r="FL98" s="31" t="s">
        <v>421</v>
      </c>
      <c r="FM98" s="31" t="s">
        <v>421</v>
      </c>
      <c r="FN98" s="31" t="s">
        <v>421</v>
      </c>
      <c r="FO98" s="31" t="s">
        <v>421</v>
      </c>
      <c r="FP98" s="31" t="s">
        <v>421</v>
      </c>
      <c r="FQ98" s="31" t="s">
        <v>421</v>
      </c>
      <c r="FR98" s="31" t="s">
        <v>421</v>
      </c>
      <c r="FS98" s="31" t="s">
        <v>421</v>
      </c>
      <c r="FT98" s="31" t="s">
        <v>421</v>
      </c>
      <c r="FU98" s="31" t="s">
        <v>421</v>
      </c>
      <c r="FV98" s="31" t="s">
        <v>421</v>
      </c>
      <c r="FW98" s="31" t="s">
        <v>421</v>
      </c>
      <c r="FX98" s="31" t="s">
        <v>421</v>
      </c>
      <c r="FY98" s="31" t="s">
        <v>421</v>
      </c>
      <c r="FZ98" s="31" t="s">
        <v>421</v>
      </c>
      <c r="GA98" s="31" t="s">
        <v>421</v>
      </c>
      <c r="GB98" s="31" t="s">
        <v>421</v>
      </c>
      <c r="GC98" s="31" t="s">
        <v>421</v>
      </c>
      <c r="GD98" s="31" t="s">
        <v>421</v>
      </c>
      <c r="GE98" s="31" t="s">
        <v>421</v>
      </c>
      <c r="GF98" s="31" t="s">
        <v>421</v>
      </c>
      <c r="GG98" s="31" t="s">
        <v>421</v>
      </c>
      <c r="GH98" s="31" t="s">
        <v>421</v>
      </c>
      <c r="GI98" s="31" t="s">
        <v>421</v>
      </c>
      <c r="GJ98" s="31" t="s">
        <v>421</v>
      </c>
      <c r="GK98" s="31" t="s">
        <v>421</v>
      </c>
      <c r="GL98" s="31" t="s">
        <v>421</v>
      </c>
      <c r="GM98" s="31" t="s">
        <v>421</v>
      </c>
      <c r="GN98" s="31" t="s">
        <v>421</v>
      </c>
      <c r="HA98" s="26"/>
    </row>
    <row r="99" spans="1:307" ht="15" thickBot="1" x14ac:dyDescent="0.35">
      <c r="A99" s="30" t="s">
        <v>437</v>
      </c>
      <c r="B99" s="31">
        <v>0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0</v>
      </c>
      <c r="AH99" s="31">
        <v>0</v>
      </c>
      <c r="AI99" s="31">
        <v>0</v>
      </c>
      <c r="AJ99" s="31">
        <v>0</v>
      </c>
      <c r="AK99" s="31">
        <v>0</v>
      </c>
      <c r="AL99" s="31">
        <v>0</v>
      </c>
      <c r="AM99" s="31">
        <v>0</v>
      </c>
      <c r="AN99" s="31">
        <v>0</v>
      </c>
      <c r="AO99" s="31">
        <v>0</v>
      </c>
      <c r="AP99" s="31">
        <v>0</v>
      </c>
      <c r="AQ99" s="31">
        <v>0</v>
      </c>
      <c r="AR99" s="31">
        <v>0</v>
      </c>
      <c r="AS99" s="31">
        <v>0</v>
      </c>
      <c r="AT99" s="31">
        <v>0</v>
      </c>
      <c r="AU99" s="31">
        <v>0</v>
      </c>
      <c r="AV99" s="31">
        <v>0</v>
      </c>
      <c r="AW99" s="31">
        <v>0</v>
      </c>
      <c r="AX99" s="31">
        <v>0</v>
      </c>
      <c r="AY99" s="31">
        <v>0</v>
      </c>
      <c r="AZ99" s="31">
        <v>0</v>
      </c>
      <c r="BA99" s="31">
        <v>0</v>
      </c>
      <c r="BB99" s="31">
        <v>0</v>
      </c>
      <c r="BC99" s="31">
        <v>0</v>
      </c>
      <c r="BD99" s="31">
        <v>0</v>
      </c>
      <c r="BE99" s="31">
        <v>0</v>
      </c>
      <c r="BF99" s="31">
        <v>0</v>
      </c>
      <c r="BG99" s="31">
        <v>0</v>
      </c>
      <c r="BH99" s="31">
        <v>0</v>
      </c>
      <c r="BI99" s="31">
        <v>0</v>
      </c>
      <c r="BJ99" s="31">
        <v>0</v>
      </c>
      <c r="BK99" s="31">
        <v>0</v>
      </c>
      <c r="BL99" s="31">
        <v>0</v>
      </c>
      <c r="BM99" s="31">
        <v>0</v>
      </c>
      <c r="BN99" s="31">
        <v>0</v>
      </c>
      <c r="BO99" s="31">
        <v>0</v>
      </c>
      <c r="BP99" s="31">
        <v>0</v>
      </c>
      <c r="BQ99" s="31">
        <v>0</v>
      </c>
      <c r="BR99" s="31">
        <v>0</v>
      </c>
      <c r="BS99" s="31">
        <v>0</v>
      </c>
      <c r="BT99" s="31">
        <v>0</v>
      </c>
      <c r="BU99" s="31">
        <v>0</v>
      </c>
      <c r="BV99" s="31">
        <v>0</v>
      </c>
      <c r="BW99" s="31">
        <v>0</v>
      </c>
      <c r="BX99" s="31">
        <v>0</v>
      </c>
      <c r="BY99" s="31">
        <v>0</v>
      </c>
      <c r="BZ99" s="31">
        <v>0</v>
      </c>
      <c r="CA99" s="31">
        <v>0</v>
      </c>
      <c r="CB99" s="31">
        <v>0</v>
      </c>
      <c r="CC99" s="31">
        <v>0</v>
      </c>
      <c r="CD99" s="31">
        <v>0</v>
      </c>
      <c r="CE99" s="31">
        <v>0</v>
      </c>
      <c r="CF99" s="31">
        <v>0</v>
      </c>
      <c r="CG99" s="31">
        <v>0</v>
      </c>
      <c r="CH99" s="31">
        <v>0</v>
      </c>
      <c r="CI99" s="31">
        <v>0</v>
      </c>
      <c r="CJ99" s="31">
        <v>0</v>
      </c>
      <c r="CK99" s="31">
        <v>0</v>
      </c>
      <c r="CL99" s="31">
        <v>0</v>
      </c>
      <c r="CM99" s="31">
        <v>0</v>
      </c>
      <c r="CN99" s="31">
        <v>0</v>
      </c>
      <c r="CO99" s="31">
        <v>0</v>
      </c>
      <c r="CP99" s="31">
        <v>0</v>
      </c>
      <c r="CQ99" s="31">
        <v>0</v>
      </c>
      <c r="CX99" s="30" t="s">
        <v>429</v>
      </c>
      <c r="CY99" s="31" t="s">
        <v>421</v>
      </c>
      <c r="CZ99" s="31" t="s">
        <v>421</v>
      </c>
      <c r="DA99" s="31" t="s">
        <v>421</v>
      </c>
      <c r="DB99" s="31" t="s">
        <v>421</v>
      </c>
      <c r="DC99" s="31" t="s">
        <v>421</v>
      </c>
      <c r="DD99" s="31" t="s">
        <v>421</v>
      </c>
      <c r="DE99" s="31" t="s">
        <v>421</v>
      </c>
      <c r="DF99" s="31" t="s">
        <v>421</v>
      </c>
      <c r="DG99" s="31" t="s">
        <v>421</v>
      </c>
      <c r="DH99" s="31" t="s">
        <v>421</v>
      </c>
      <c r="DI99" s="31" t="s">
        <v>421</v>
      </c>
      <c r="DJ99" s="31" t="s">
        <v>421</v>
      </c>
      <c r="DK99" s="31" t="s">
        <v>421</v>
      </c>
      <c r="DL99" s="31" t="s">
        <v>421</v>
      </c>
      <c r="DM99" s="31" t="s">
        <v>421</v>
      </c>
      <c r="DN99" s="31" t="s">
        <v>421</v>
      </c>
      <c r="DO99" s="31" t="s">
        <v>421</v>
      </c>
      <c r="DP99" s="31" t="s">
        <v>421</v>
      </c>
      <c r="DQ99" s="31" t="s">
        <v>421</v>
      </c>
      <c r="DR99" s="31" t="s">
        <v>421</v>
      </c>
      <c r="DS99" s="31" t="s">
        <v>421</v>
      </c>
      <c r="DT99" s="31" t="s">
        <v>421</v>
      </c>
      <c r="DU99" s="31" t="s">
        <v>421</v>
      </c>
      <c r="DV99" s="31" t="s">
        <v>421</v>
      </c>
      <c r="DW99" s="31" t="s">
        <v>421</v>
      </c>
      <c r="DX99" s="31" t="s">
        <v>421</v>
      </c>
      <c r="DY99" s="31" t="s">
        <v>421</v>
      </c>
      <c r="DZ99" s="31" t="s">
        <v>421</v>
      </c>
      <c r="EA99" s="31" t="s">
        <v>421</v>
      </c>
      <c r="EB99" s="31" t="s">
        <v>421</v>
      </c>
      <c r="EC99" s="31" t="s">
        <v>421</v>
      </c>
      <c r="ED99" s="31" t="s">
        <v>421</v>
      </c>
      <c r="EE99" s="31" t="s">
        <v>421</v>
      </c>
      <c r="EF99" s="31" t="s">
        <v>421</v>
      </c>
      <c r="EG99" s="31" t="s">
        <v>421</v>
      </c>
      <c r="EH99" s="31" t="s">
        <v>421</v>
      </c>
      <c r="EI99" s="31" t="s">
        <v>421</v>
      </c>
      <c r="EJ99" s="31" t="s">
        <v>421</v>
      </c>
      <c r="EK99" s="31" t="s">
        <v>421</v>
      </c>
      <c r="EL99" s="31" t="s">
        <v>421</v>
      </c>
      <c r="EM99" s="31" t="s">
        <v>421</v>
      </c>
      <c r="EN99" s="31" t="s">
        <v>421</v>
      </c>
      <c r="EO99" s="31" t="s">
        <v>421</v>
      </c>
      <c r="EP99" s="31" t="s">
        <v>421</v>
      </c>
      <c r="EQ99" s="31" t="s">
        <v>421</v>
      </c>
      <c r="ER99" s="31" t="s">
        <v>421</v>
      </c>
      <c r="ES99" s="31" t="s">
        <v>421</v>
      </c>
      <c r="ET99" s="31" t="s">
        <v>421</v>
      </c>
      <c r="EU99" s="31" t="s">
        <v>421</v>
      </c>
      <c r="EV99" s="31" t="s">
        <v>421</v>
      </c>
      <c r="EW99" s="31" t="s">
        <v>421</v>
      </c>
      <c r="EX99" s="31" t="s">
        <v>421</v>
      </c>
      <c r="EY99" s="31" t="s">
        <v>421</v>
      </c>
      <c r="EZ99" s="31" t="s">
        <v>421</v>
      </c>
      <c r="FA99" s="31" t="s">
        <v>421</v>
      </c>
      <c r="FB99" s="31" t="s">
        <v>421</v>
      </c>
      <c r="FC99" s="31" t="s">
        <v>421</v>
      </c>
      <c r="FD99" s="31" t="s">
        <v>421</v>
      </c>
      <c r="FE99" s="31" t="s">
        <v>421</v>
      </c>
      <c r="FF99" s="31" t="s">
        <v>421</v>
      </c>
      <c r="FG99" s="31" t="s">
        <v>421</v>
      </c>
      <c r="FH99" s="31" t="s">
        <v>421</v>
      </c>
      <c r="FI99" s="31" t="s">
        <v>421</v>
      </c>
      <c r="FJ99" s="31" t="s">
        <v>421</v>
      </c>
      <c r="FK99" s="31" t="s">
        <v>421</v>
      </c>
      <c r="FL99" s="31" t="s">
        <v>421</v>
      </c>
      <c r="FM99" s="31" t="s">
        <v>421</v>
      </c>
      <c r="FN99" s="31" t="s">
        <v>421</v>
      </c>
      <c r="FO99" s="31" t="s">
        <v>421</v>
      </c>
      <c r="FP99" s="31" t="s">
        <v>421</v>
      </c>
      <c r="FQ99" s="31" t="s">
        <v>421</v>
      </c>
      <c r="FR99" s="31" t="s">
        <v>421</v>
      </c>
      <c r="FS99" s="31" t="s">
        <v>421</v>
      </c>
      <c r="FT99" s="31" t="s">
        <v>421</v>
      </c>
      <c r="FU99" s="31" t="s">
        <v>421</v>
      </c>
      <c r="FV99" s="31" t="s">
        <v>421</v>
      </c>
      <c r="FW99" s="31" t="s">
        <v>421</v>
      </c>
      <c r="FX99" s="31" t="s">
        <v>421</v>
      </c>
      <c r="FY99" s="31" t="s">
        <v>421</v>
      </c>
      <c r="FZ99" s="31" t="s">
        <v>421</v>
      </c>
      <c r="GA99" s="31" t="s">
        <v>421</v>
      </c>
      <c r="GB99" s="31" t="s">
        <v>421</v>
      </c>
      <c r="GC99" s="31" t="s">
        <v>421</v>
      </c>
      <c r="GD99" s="31" t="s">
        <v>421</v>
      </c>
      <c r="GE99" s="31" t="s">
        <v>421</v>
      </c>
      <c r="GF99" s="31" t="s">
        <v>421</v>
      </c>
      <c r="GG99" s="31" t="s">
        <v>421</v>
      </c>
      <c r="GH99" s="31" t="s">
        <v>421</v>
      </c>
      <c r="GI99" s="31" t="s">
        <v>421</v>
      </c>
      <c r="GJ99" s="31" t="s">
        <v>421</v>
      </c>
      <c r="GK99" s="31" t="s">
        <v>421</v>
      </c>
      <c r="GL99" s="31" t="s">
        <v>421</v>
      </c>
      <c r="GM99" s="31" t="s">
        <v>421</v>
      </c>
      <c r="GN99" s="31" t="s">
        <v>421</v>
      </c>
      <c r="HA99" s="30" t="s">
        <v>455</v>
      </c>
      <c r="HB99" s="30" t="s">
        <v>290</v>
      </c>
      <c r="HC99" s="30" t="s">
        <v>291</v>
      </c>
      <c r="HD99" s="30" t="s">
        <v>292</v>
      </c>
      <c r="HE99" s="30" t="s">
        <v>293</v>
      </c>
      <c r="HF99" s="30" t="s">
        <v>294</v>
      </c>
      <c r="HG99" s="30" t="s">
        <v>295</v>
      </c>
      <c r="HH99" s="30" t="s">
        <v>296</v>
      </c>
      <c r="HI99" s="30" t="s">
        <v>297</v>
      </c>
      <c r="HJ99" s="30" t="s">
        <v>298</v>
      </c>
      <c r="HK99" s="30" t="s">
        <v>299</v>
      </c>
      <c r="HL99" s="30" t="s">
        <v>300</v>
      </c>
      <c r="HM99" s="30" t="s">
        <v>301</v>
      </c>
      <c r="HN99" s="30" t="s">
        <v>302</v>
      </c>
      <c r="HO99" s="30" t="s">
        <v>303</v>
      </c>
      <c r="HP99" s="30" t="s">
        <v>304</v>
      </c>
      <c r="HQ99" s="30" t="s">
        <v>305</v>
      </c>
      <c r="HR99" s="30" t="s">
        <v>306</v>
      </c>
      <c r="HS99" s="30" t="s">
        <v>307</v>
      </c>
      <c r="HT99" s="30" t="s">
        <v>308</v>
      </c>
      <c r="HU99" s="30" t="s">
        <v>309</v>
      </c>
      <c r="HV99" s="30" t="s">
        <v>310</v>
      </c>
      <c r="HW99" s="30" t="s">
        <v>311</v>
      </c>
      <c r="HX99" s="30" t="s">
        <v>312</v>
      </c>
      <c r="HY99" s="30" t="s">
        <v>313</v>
      </c>
      <c r="HZ99" s="30" t="s">
        <v>314</v>
      </c>
      <c r="IA99" s="30" t="s">
        <v>315</v>
      </c>
      <c r="IB99" s="30" t="s">
        <v>316</v>
      </c>
      <c r="IC99" s="30" t="s">
        <v>317</v>
      </c>
      <c r="ID99" s="30" t="s">
        <v>318</v>
      </c>
      <c r="IE99" s="30" t="s">
        <v>319</v>
      </c>
      <c r="IF99" s="30" t="s">
        <v>320</v>
      </c>
      <c r="IG99" s="30" t="s">
        <v>321</v>
      </c>
      <c r="IH99" s="30" t="s">
        <v>322</v>
      </c>
      <c r="II99" s="30" t="s">
        <v>323</v>
      </c>
      <c r="IJ99" s="30" t="s">
        <v>324</v>
      </c>
      <c r="IK99" s="30" t="s">
        <v>325</v>
      </c>
      <c r="IL99" s="30" t="s">
        <v>326</v>
      </c>
      <c r="IM99" s="30" t="s">
        <v>327</v>
      </c>
      <c r="IN99" s="30" t="s">
        <v>328</v>
      </c>
      <c r="IO99" s="30" t="s">
        <v>329</v>
      </c>
      <c r="IP99" s="30" t="s">
        <v>330</v>
      </c>
      <c r="IQ99" s="30" t="s">
        <v>331</v>
      </c>
      <c r="IR99" s="30" t="s">
        <v>332</v>
      </c>
      <c r="IS99" s="30" t="s">
        <v>333</v>
      </c>
      <c r="IT99" s="30" t="s">
        <v>334</v>
      </c>
      <c r="IU99" s="30" t="s">
        <v>335</v>
      </c>
      <c r="IV99" s="30" t="s">
        <v>336</v>
      </c>
      <c r="IW99" s="30" t="s">
        <v>337</v>
      </c>
      <c r="IX99" s="30" t="s">
        <v>338</v>
      </c>
      <c r="IY99" s="30" t="s">
        <v>339</v>
      </c>
      <c r="IZ99" s="30" t="s">
        <v>340</v>
      </c>
      <c r="JA99" s="30" t="s">
        <v>341</v>
      </c>
      <c r="JB99" s="30" t="s">
        <v>342</v>
      </c>
      <c r="JC99" s="30" t="s">
        <v>343</v>
      </c>
      <c r="JD99" s="30" t="s">
        <v>344</v>
      </c>
      <c r="JE99" s="30" t="s">
        <v>345</v>
      </c>
      <c r="JF99" s="30" t="s">
        <v>346</v>
      </c>
      <c r="JG99" s="30" t="s">
        <v>347</v>
      </c>
      <c r="JH99" s="30" t="s">
        <v>348</v>
      </c>
      <c r="JI99" s="30" t="s">
        <v>349</v>
      </c>
      <c r="JJ99" s="30" t="s">
        <v>350</v>
      </c>
      <c r="JK99" s="30" t="s">
        <v>351</v>
      </c>
      <c r="JL99" s="30" t="s">
        <v>352</v>
      </c>
      <c r="JM99" s="30" t="s">
        <v>353</v>
      </c>
      <c r="JN99" s="30" t="s">
        <v>354</v>
      </c>
      <c r="JO99" s="30" t="s">
        <v>355</v>
      </c>
      <c r="JP99" s="30" t="s">
        <v>356</v>
      </c>
      <c r="JQ99" s="30" t="s">
        <v>357</v>
      </c>
      <c r="JR99" s="30" t="s">
        <v>358</v>
      </c>
      <c r="JS99" s="30" t="s">
        <v>359</v>
      </c>
      <c r="JT99" s="30" t="s">
        <v>360</v>
      </c>
      <c r="JU99" s="30" t="s">
        <v>361</v>
      </c>
      <c r="JV99" s="30" t="s">
        <v>362</v>
      </c>
      <c r="JW99" s="30" t="s">
        <v>363</v>
      </c>
      <c r="JX99" s="30" t="s">
        <v>364</v>
      </c>
      <c r="JY99" s="30" t="s">
        <v>365</v>
      </c>
      <c r="JZ99" s="30" t="s">
        <v>366</v>
      </c>
      <c r="KA99" s="30" t="s">
        <v>367</v>
      </c>
      <c r="KB99" s="30" t="s">
        <v>368</v>
      </c>
      <c r="KC99" s="30" t="s">
        <v>369</v>
      </c>
      <c r="KD99" s="30" t="s">
        <v>370</v>
      </c>
      <c r="KE99" s="30" t="s">
        <v>371</v>
      </c>
      <c r="KF99" s="30" t="s">
        <v>372</v>
      </c>
      <c r="KG99" s="30" t="s">
        <v>373</v>
      </c>
      <c r="KH99" s="30" t="s">
        <v>374</v>
      </c>
      <c r="KI99" s="30" t="s">
        <v>375</v>
      </c>
      <c r="KJ99" s="30" t="s">
        <v>376</v>
      </c>
      <c r="KK99" s="30" t="s">
        <v>377</v>
      </c>
      <c r="KL99" s="30" t="s">
        <v>378</v>
      </c>
      <c r="KM99" s="30" t="s">
        <v>379</v>
      </c>
      <c r="KN99" s="30" t="s">
        <v>380</v>
      </c>
      <c r="KO99" s="30" t="s">
        <v>381</v>
      </c>
      <c r="KP99" s="30" t="s">
        <v>382</v>
      </c>
      <c r="KQ99" s="30" t="s">
        <v>383</v>
      </c>
    </row>
    <row r="100" spans="1:307" ht="15" thickBot="1" x14ac:dyDescent="0.35">
      <c r="A100" s="30" t="s">
        <v>438</v>
      </c>
      <c r="B100" s="31">
        <v>0</v>
      </c>
      <c r="C100" s="31">
        <v>0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v>0</v>
      </c>
      <c r="AF100" s="31">
        <v>0</v>
      </c>
      <c r="AG100" s="31">
        <v>0</v>
      </c>
      <c r="AH100" s="31">
        <v>0</v>
      </c>
      <c r="AI100" s="31">
        <v>0</v>
      </c>
      <c r="AJ100" s="31">
        <v>0</v>
      </c>
      <c r="AK100" s="31">
        <v>0</v>
      </c>
      <c r="AL100" s="31">
        <v>0</v>
      </c>
      <c r="AM100" s="31">
        <v>0</v>
      </c>
      <c r="AN100" s="31">
        <v>0</v>
      </c>
      <c r="AO100" s="31">
        <v>0</v>
      </c>
      <c r="AP100" s="31">
        <v>0</v>
      </c>
      <c r="AQ100" s="31">
        <v>0</v>
      </c>
      <c r="AR100" s="31">
        <v>0</v>
      </c>
      <c r="AS100" s="31">
        <v>0</v>
      </c>
      <c r="AT100" s="31">
        <v>0</v>
      </c>
      <c r="AU100" s="31">
        <v>0</v>
      </c>
      <c r="AV100" s="31">
        <v>0</v>
      </c>
      <c r="AW100" s="31">
        <v>0</v>
      </c>
      <c r="AX100" s="31">
        <v>0</v>
      </c>
      <c r="AY100" s="31">
        <v>0</v>
      </c>
      <c r="AZ100" s="31">
        <v>0</v>
      </c>
      <c r="BA100" s="31">
        <v>0</v>
      </c>
      <c r="BB100" s="31">
        <v>0</v>
      </c>
      <c r="BC100" s="31">
        <v>0</v>
      </c>
      <c r="BD100" s="31">
        <v>0</v>
      </c>
      <c r="BE100" s="31">
        <v>0</v>
      </c>
      <c r="BF100" s="31">
        <v>0</v>
      </c>
      <c r="BG100" s="31">
        <v>0</v>
      </c>
      <c r="BH100" s="31">
        <v>0</v>
      </c>
      <c r="BI100" s="31">
        <v>0</v>
      </c>
      <c r="BJ100" s="31">
        <v>0</v>
      </c>
      <c r="BK100" s="31">
        <v>0</v>
      </c>
      <c r="BL100" s="31">
        <v>0</v>
      </c>
      <c r="BM100" s="31">
        <v>0</v>
      </c>
      <c r="BN100" s="31">
        <v>0</v>
      </c>
      <c r="BO100" s="31">
        <v>0</v>
      </c>
      <c r="BP100" s="31">
        <v>0</v>
      </c>
      <c r="BQ100" s="31">
        <v>0</v>
      </c>
      <c r="BR100" s="31">
        <v>0</v>
      </c>
      <c r="BS100" s="31">
        <v>0</v>
      </c>
      <c r="BT100" s="31">
        <v>0</v>
      </c>
      <c r="BU100" s="31">
        <v>0</v>
      </c>
      <c r="BV100" s="31">
        <v>0</v>
      </c>
      <c r="BW100" s="31">
        <v>0</v>
      </c>
      <c r="BX100" s="31">
        <v>0</v>
      </c>
      <c r="BY100" s="31">
        <v>0</v>
      </c>
      <c r="BZ100" s="31">
        <v>0</v>
      </c>
      <c r="CA100" s="31">
        <v>0</v>
      </c>
      <c r="CB100" s="31">
        <v>0</v>
      </c>
      <c r="CC100" s="31">
        <v>0</v>
      </c>
      <c r="CD100" s="31">
        <v>0</v>
      </c>
      <c r="CE100" s="31">
        <v>0</v>
      </c>
      <c r="CF100" s="31">
        <v>0</v>
      </c>
      <c r="CG100" s="31">
        <v>0</v>
      </c>
      <c r="CH100" s="31">
        <v>0</v>
      </c>
      <c r="CI100" s="31">
        <v>0</v>
      </c>
      <c r="CJ100" s="31">
        <v>0</v>
      </c>
      <c r="CK100" s="31">
        <v>0</v>
      </c>
      <c r="CL100" s="31">
        <v>0</v>
      </c>
      <c r="CM100" s="31">
        <v>0</v>
      </c>
      <c r="CN100" s="31">
        <v>0</v>
      </c>
      <c r="CO100" s="31">
        <v>0</v>
      </c>
      <c r="CP100" s="31">
        <v>0</v>
      </c>
      <c r="CQ100" s="31">
        <v>0</v>
      </c>
      <c r="CX100" s="30" t="s">
        <v>430</v>
      </c>
      <c r="CY100" s="31" t="s">
        <v>421</v>
      </c>
      <c r="CZ100" s="31" t="s">
        <v>421</v>
      </c>
      <c r="DA100" s="31" t="s">
        <v>421</v>
      </c>
      <c r="DB100" s="31" t="s">
        <v>421</v>
      </c>
      <c r="DC100" s="31" t="s">
        <v>421</v>
      </c>
      <c r="DD100" s="31" t="s">
        <v>421</v>
      </c>
      <c r="DE100" s="31" t="s">
        <v>421</v>
      </c>
      <c r="DF100" s="31" t="s">
        <v>421</v>
      </c>
      <c r="DG100" s="31" t="s">
        <v>421</v>
      </c>
      <c r="DH100" s="31" t="s">
        <v>421</v>
      </c>
      <c r="DI100" s="31" t="s">
        <v>421</v>
      </c>
      <c r="DJ100" s="31" t="s">
        <v>421</v>
      </c>
      <c r="DK100" s="31" t="s">
        <v>421</v>
      </c>
      <c r="DL100" s="31" t="s">
        <v>421</v>
      </c>
      <c r="DM100" s="31" t="s">
        <v>421</v>
      </c>
      <c r="DN100" s="31" t="s">
        <v>421</v>
      </c>
      <c r="DO100" s="31" t="s">
        <v>421</v>
      </c>
      <c r="DP100" s="31" t="s">
        <v>421</v>
      </c>
      <c r="DQ100" s="31" t="s">
        <v>421</v>
      </c>
      <c r="DR100" s="31" t="s">
        <v>421</v>
      </c>
      <c r="DS100" s="31" t="s">
        <v>421</v>
      </c>
      <c r="DT100" s="31" t="s">
        <v>421</v>
      </c>
      <c r="DU100" s="31" t="s">
        <v>421</v>
      </c>
      <c r="DV100" s="31" t="s">
        <v>421</v>
      </c>
      <c r="DW100" s="31" t="s">
        <v>421</v>
      </c>
      <c r="DX100" s="31" t="s">
        <v>421</v>
      </c>
      <c r="DY100" s="31" t="s">
        <v>421</v>
      </c>
      <c r="DZ100" s="31" t="s">
        <v>421</v>
      </c>
      <c r="EA100" s="31" t="s">
        <v>421</v>
      </c>
      <c r="EB100" s="31" t="s">
        <v>421</v>
      </c>
      <c r="EC100" s="31" t="s">
        <v>421</v>
      </c>
      <c r="ED100" s="31" t="s">
        <v>421</v>
      </c>
      <c r="EE100" s="31" t="s">
        <v>421</v>
      </c>
      <c r="EF100" s="31" t="s">
        <v>421</v>
      </c>
      <c r="EG100" s="31" t="s">
        <v>421</v>
      </c>
      <c r="EH100" s="31" t="s">
        <v>421</v>
      </c>
      <c r="EI100" s="31" t="s">
        <v>421</v>
      </c>
      <c r="EJ100" s="31" t="s">
        <v>421</v>
      </c>
      <c r="EK100" s="31" t="s">
        <v>421</v>
      </c>
      <c r="EL100" s="31" t="s">
        <v>421</v>
      </c>
      <c r="EM100" s="31" t="s">
        <v>421</v>
      </c>
      <c r="EN100" s="31" t="s">
        <v>421</v>
      </c>
      <c r="EO100" s="31" t="s">
        <v>421</v>
      </c>
      <c r="EP100" s="31" t="s">
        <v>421</v>
      </c>
      <c r="EQ100" s="31" t="s">
        <v>421</v>
      </c>
      <c r="ER100" s="31" t="s">
        <v>421</v>
      </c>
      <c r="ES100" s="31" t="s">
        <v>421</v>
      </c>
      <c r="ET100" s="31" t="s">
        <v>421</v>
      </c>
      <c r="EU100" s="31" t="s">
        <v>421</v>
      </c>
      <c r="EV100" s="31" t="s">
        <v>421</v>
      </c>
      <c r="EW100" s="31" t="s">
        <v>421</v>
      </c>
      <c r="EX100" s="31" t="s">
        <v>421</v>
      </c>
      <c r="EY100" s="31" t="s">
        <v>421</v>
      </c>
      <c r="EZ100" s="31" t="s">
        <v>421</v>
      </c>
      <c r="FA100" s="31" t="s">
        <v>421</v>
      </c>
      <c r="FB100" s="31" t="s">
        <v>421</v>
      </c>
      <c r="FC100" s="31" t="s">
        <v>421</v>
      </c>
      <c r="FD100" s="31" t="s">
        <v>421</v>
      </c>
      <c r="FE100" s="31" t="s">
        <v>421</v>
      </c>
      <c r="FF100" s="31" t="s">
        <v>421</v>
      </c>
      <c r="FG100" s="31" t="s">
        <v>421</v>
      </c>
      <c r="FH100" s="31" t="s">
        <v>421</v>
      </c>
      <c r="FI100" s="31" t="s">
        <v>421</v>
      </c>
      <c r="FJ100" s="31" t="s">
        <v>421</v>
      </c>
      <c r="FK100" s="31" t="s">
        <v>421</v>
      </c>
      <c r="FL100" s="31" t="s">
        <v>421</v>
      </c>
      <c r="FM100" s="31" t="s">
        <v>421</v>
      </c>
      <c r="FN100" s="31" t="s">
        <v>421</v>
      </c>
      <c r="FO100" s="31" t="s">
        <v>421</v>
      </c>
      <c r="FP100" s="31" t="s">
        <v>421</v>
      </c>
      <c r="FQ100" s="31" t="s">
        <v>421</v>
      </c>
      <c r="FR100" s="31" t="s">
        <v>421</v>
      </c>
      <c r="FS100" s="31" t="s">
        <v>421</v>
      </c>
      <c r="FT100" s="31" t="s">
        <v>421</v>
      </c>
      <c r="FU100" s="31" t="s">
        <v>421</v>
      </c>
      <c r="FV100" s="31" t="s">
        <v>421</v>
      </c>
      <c r="FW100" s="31" t="s">
        <v>421</v>
      </c>
      <c r="FX100" s="31" t="s">
        <v>421</v>
      </c>
      <c r="FY100" s="31" t="s">
        <v>421</v>
      </c>
      <c r="FZ100" s="31" t="s">
        <v>421</v>
      </c>
      <c r="GA100" s="31" t="s">
        <v>421</v>
      </c>
      <c r="GB100" s="31" t="s">
        <v>421</v>
      </c>
      <c r="GC100" s="31" t="s">
        <v>421</v>
      </c>
      <c r="GD100" s="31" t="s">
        <v>421</v>
      </c>
      <c r="GE100" s="31" t="s">
        <v>421</v>
      </c>
      <c r="GF100" s="31" t="s">
        <v>421</v>
      </c>
      <c r="GG100" s="31" t="s">
        <v>421</v>
      </c>
      <c r="GH100" s="31" t="s">
        <v>421</v>
      </c>
      <c r="GI100" s="31" t="s">
        <v>421</v>
      </c>
      <c r="GJ100" s="31" t="s">
        <v>421</v>
      </c>
      <c r="GK100" s="31" t="s">
        <v>421</v>
      </c>
      <c r="GL100" s="31" t="s">
        <v>421</v>
      </c>
      <c r="GM100" s="31" t="s">
        <v>421</v>
      </c>
      <c r="GN100" s="31" t="s">
        <v>421</v>
      </c>
      <c r="HA100" s="30" t="s">
        <v>420</v>
      </c>
      <c r="HB100" s="31">
        <v>0</v>
      </c>
      <c r="HC100" s="31">
        <v>0</v>
      </c>
      <c r="HD100" s="31">
        <v>0</v>
      </c>
      <c r="HE100" s="31">
        <v>0</v>
      </c>
      <c r="HF100" s="31">
        <v>1215.2</v>
      </c>
      <c r="HG100" s="31">
        <v>4160</v>
      </c>
      <c r="HH100" s="31">
        <v>0</v>
      </c>
      <c r="HI100" s="31">
        <v>0</v>
      </c>
      <c r="HJ100" s="31">
        <v>0</v>
      </c>
      <c r="HK100" s="31">
        <v>0</v>
      </c>
      <c r="HL100" s="31">
        <v>0</v>
      </c>
      <c r="HM100" s="31">
        <v>1509.5</v>
      </c>
      <c r="HN100" s="31">
        <v>98778.1</v>
      </c>
      <c r="HO100" s="31">
        <v>0</v>
      </c>
      <c r="HP100" s="31">
        <v>0</v>
      </c>
      <c r="HQ100" s="31">
        <v>0</v>
      </c>
      <c r="HR100" s="31">
        <v>0</v>
      </c>
      <c r="HS100" s="31">
        <v>216.1</v>
      </c>
      <c r="HT100" s="31">
        <v>5026.5</v>
      </c>
      <c r="HU100" s="31">
        <v>0</v>
      </c>
      <c r="HV100" s="31">
        <v>89603</v>
      </c>
      <c r="HW100" s="31">
        <v>0</v>
      </c>
      <c r="HX100" s="31">
        <v>0</v>
      </c>
      <c r="HY100" s="31">
        <v>0</v>
      </c>
      <c r="HZ100" s="31">
        <v>0</v>
      </c>
      <c r="IA100" s="31">
        <v>0</v>
      </c>
      <c r="IB100" s="31">
        <v>0</v>
      </c>
      <c r="IC100" s="31">
        <v>0</v>
      </c>
      <c r="ID100" s="31">
        <v>1715.2</v>
      </c>
      <c r="IE100" s="31">
        <v>0</v>
      </c>
      <c r="IF100" s="31">
        <v>0</v>
      </c>
      <c r="IG100" s="31">
        <v>5041.3</v>
      </c>
      <c r="IH100" s="31">
        <v>0</v>
      </c>
      <c r="II100" s="31">
        <v>0</v>
      </c>
      <c r="IJ100" s="31">
        <v>0</v>
      </c>
      <c r="IK100" s="31">
        <v>0</v>
      </c>
      <c r="IL100" s="31">
        <v>0</v>
      </c>
      <c r="IM100" s="31">
        <v>0</v>
      </c>
      <c r="IN100" s="31">
        <v>0</v>
      </c>
      <c r="IO100" s="31">
        <v>0</v>
      </c>
      <c r="IP100" s="31">
        <v>2621.8</v>
      </c>
      <c r="IQ100" s="31">
        <v>0</v>
      </c>
      <c r="IR100" s="31">
        <v>0</v>
      </c>
      <c r="IS100" s="31">
        <v>1380.4</v>
      </c>
      <c r="IT100" s="31">
        <v>939.2</v>
      </c>
      <c r="IU100" s="31">
        <v>19876.400000000001</v>
      </c>
      <c r="IV100" s="31">
        <v>0</v>
      </c>
      <c r="IW100" s="31">
        <v>0</v>
      </c>
      <c r="IX100" s="31">
        <v>10521.3</v>
      </c>
      <c r="IY100" s="31">
        <v>0</v>
      </c>
      <c r="IZ100" s="31">
        <v>0</v>
      </c>
      <c r="JA100" s="31">
        <v>0</v>
      </c>
      <c r="JB100" s="31">
        <v>0</v>
      </c>
      <c r="JC100" s="31">
        <v>0</v>
      </c>
      <c r="JD100" s="31">
        <v>0</v>
      </c>
      <c r="JE100" s="31">
        <v>4144.1000000000004</v>
      </c>
      <c r="JF100" s="31">
        <v>0</v>
      </c>
      <c r="JG100" s="31">
        <v>0</v>
      </c>
      <c r="JH100" s="31">
        <v>0</v>
      </c>
      <c r="JI100" s="31">
        <v>0</v>
      </c>
      <c r="JJ100" s="31">
        <v>0</v>
      </c>
      <c r="JK100" s="31">
        <v>26122</v>
      </c>
      <c r="JL100" s="31">
        <v>534.20000000000005</v>
      </c>
      <c r="JM100" s="31">
        <v>1515.4</v>
      </c>
      <c r="JN100" s="31">
        <v>0</v>
      </c>
      <c r="JO100" s="31">
        <v>0</v>
      </c>
      <c r="JP100" s="31">
        <v>6937.1</v>
      </c>
      <c r="JQ100" s="31">
        <v>0</v>
      </c>
      <c r="JR100" s="31">
        <v>12819.7</v>
      </c>
      <c r="JS100" s="31">
        <v>616.70000000000005</v>
      </c>
      <c r="JT100" s="31">
        <v>2629.7</v>
      </c>
      <c r="JU100" s="31">
        <v>362.5</v>
      </c>
      <c r="JV100" s="31">
        <v>0</v>
      </c>
      <c r="JW100" s="31">
        <v>1912.1</v>
      </c>
      <c r="JX100" s="31">
        <v>0</v>
      </c>
      <c r="JY100" s="31">
        <v>0</v>
      </c>
      <c r="JZ100" s="31">
        <v>11055</v>
      </c>
      <c r="KA100" s="31">
        <v>0</v>
      </c>
      <c r="KB100" s="31">
        <v>6488</v>
      </c>
      <c r="KC100" s="31">
        <v>0</v>
      </c>
      <c r="KD100" s="31">
        <v>0</v>
      </c>
      <c r="KE100" s="31">
        <v>1553.5</v>
      </c>
      <c r="KF100" s="31">
        <v>0</v>
      </c>
      <c r="KG100" s="31">
        <v>0</v>
      </c>
      <c r="KH100" s="31">
        <v>0</v>
      </c>
      <c r="KI100" s="31">
        <v>196.4</v>
      </c>
      <c r="KJ100" s="31">
        <v>1269.5999999999999</v>
      </c>
      <c r="KK100" s="31">
        <v>0</v>
      </c>
      <c r="KL100" s="31">
        <v>0</v>
      </c>
      <c r="KM100" s="31">
        <v>0</v>
      </c>
      <c r="KN100" s="31">
        <v>0</v>
      </c>
      <c r="KO100" s="31">
        <v>0</v>
      </c>
      <c r="KP100" s="31">
        <v>0</v>
      </c>
      <c r="KQ100" s="31">
        <v>0</v>
      </c>
    </row>
    <row r="101" spans="1:307" ht="15" thickBot="1" x14ac:dyDescent="0.35">
      <c r="A101" s="30" t="s">
        <v>439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1">
        <v>0</v>
      </c>
      <c r="AG101" s="31">
        <v>0</v>
      </c>
      <c r="AH101" s="31">
        <v>0</v>
      </c>
      <c r="AI101" s="31">
        <v>0</v>
      </c>
      <c r="AJ101" s="31">
        <v>0</v>
      </c>
      <c r="AK101" s="31">
        <v>0</v>
      </c>
      <c r="AL101" s="31">
        <v>0</v>
      </c>
      <c r="AM101" s="31">
        <v>0</v>
      </c>
      <c r="AN101" s="31">
        <v>0</v>
      </c>
      <c r="AO101" s="31">
        <v>0</v>
      </c>
      <c r="AP101" s="31">
        <v>0</v>
      </c>
      <c r="AQ101" s="31">
        <v>0</v>
      </c>
      <c r="AR101" s="31">
        <v>0</v>
      </c>
      <c r="AS101" s="31">
        <v>0</v>
      </c>
      <c r="AT101" s="31">
        <v>0</v>
      </c>
      <c r="AU101" s="31">
        <v>0</v>
      </c>
      <c r="AV101" s="31">
        <v>0</v>
      </c>
      <c r="AW101" s="31">
        <v>0</v>
      </c>
      <c r="AX101" s="31">
        <v>0</v>
      </c>
      <c r="AY101" s="31">
        <v>0</v>
      </c>
      <c r="AZ101" s="31">
        <v>0</v>
      </c>
      <c r="BA101" s="31">
        <v>0</v>
      </c>
      <c r="BB101" s="31">
        <v>0</v>
      </c>
      <c r="BC101" s="31">
        <v>0</v>
      </c>
      <c r="BD101" s="31">
        <v>0</v>
      </c>
      <c r="BE101" s="31">
        <v>0</v>
      </c>
      <c r="BF101" s="31">
        <v>0</v>
      </c>
      <c r="BG101" s="31">
        <v>0</v>
      </c>
      <c r="BH101" s="31">
        <v>0</v>
      </c>
      <c r="BI101" s="31">
        <v>0</v>
      </c>
      <c r="BJ101" s="31">
        <v>0</v>
      </c>
      <c r="BK101" s="31">
        <v>0</v>
      </c>
      <c r="BL101" s="31">
        <v>0</v>
      </c>
      <c r="BM101" s="31">
        <v>0</v>
      </c>
      <c r="BN101" s="31">
        <v>0</v>
      </c>
      <c r="BO101" s="31">
        <v>0</v>
      </c>
      <c r="BP101" s="31">
        <v>0</v>
      </c>
      <c r="BQ101" s="31">
        <v>0</v>
      </c>
      <c r="BR101" s="31">
        <v>0</v>
      </c>
      <c r="BS101" s="31">
        <v>0</v>
      </c>
      <c r="BT101" s="31">
        <v>0</v>
      </c>
      <c r="BU101" s="31">
        <v>0</v>
      </c>
      <c r="BV101" s="31">
        <v>0</v>
      </c>
      <c r="BW101" s="31">
        <v>0</v>
      </c>
      <c r="BX101" s="31">
        <v>0</v>
      </c>
      <c r="BY101" s="31">
        <v>0</v>
      </c>
      <c r="BZ101" s="31">
        <v>0</v>
      </c>
      <c r="CA101" s="31">
        <v>0</v>
      </c>
      <c r="CB101" s="31">
        <v>0</v>
      </c>
      <c r="CC101" s="31">
        <v>0</v>
      </c>
      <c r="CD101" s="31">
        <v>0</v>
      </c>
      <c r="CE101" s="31">
        <v>0</v>
      </c>
      <c r="CF101" s="31">
        <v>0</v>
      </c>
      <c r="CG101" s="31">
        <v>0</v>
      </c>
      <c r="CH101" s="31">
        <v>0</v>
      </c>
      <c r="CI101" s="31">
        <v>0</v>
      </c>
      <c r="CJ101" s="31">
        <v>0</v>
      </c>
      <c r="CK101" s="31">
        <v>0</v>
      </c>
      <c r="CL101" s="31">
        <v>0</v>
      </c>
      <c r="CM101" s="31">
        <v>0</v>
      </c>
      <c r="CN101" s="31">
        <v>0</v>
      </c>
      <c r="CO101" s="31">
        <v>0</v>
      </c>
      <c r="CP101" s="31">
        <v>0</v>
      </c>
      <c r="CQ101" s="31">
        <v>0</v>
      </c>
      <c r="CX101" s="30" t="s">
        <v>431</v>
      </c>
      <c r="CY101" s="31" t="s">
        <v>421</v>
      </c>
      <c r="CZ101" s="31" t="s">
        <v>421</v>
      </c>
      <c r="DA101" s="31" t="s">
        <v>421</v>
      </c>
      <c r="DB101" s="31" t="s">
        <v>421</v>
      </c>
      <c r="DC101" s="31" t="s">
        <v>421</v>
      </c>
      <c r="DD101" s="31" t="s">
        <v>421</v>
      </c>
      <c r="DE101" s="31" t="s">
        <v>421</v>
      </c>
      <c r="DF101" s="31" t="s">
        <v>421</v>
      </c>
      <c r="DG101" s="31" t="s">
        <v>421</v>
      </c>
      <c r="DH101" s="31" t="s">
        <v>421</v>
      </c>
      <c r="DI101" s="31" t="s">
        <v>421</v>
      </c>
      <c r="DJ101" s="31" t="s">
        <v>421</v>
      </c>
      <c r="DK101" s="31" t="s">
        <v>421</v>
      </c>
      <c r="DL101" s="31" t="s">
        <v>421</v>
      </c>
      <c r="DM101" s="31" t="s">
        <v>421</v>
      </c>
      <c r="DN101" s="31" t="s">
        <v>421</v>
      </c>
      <c r="DO101" s="31" t="s">
        <v>421</v>
      </c>
      <c r="DP101" s="31" t="s">
        <v>421</v>
      </c>
      <c r="DQ101" s="31" t="s">
        <v>421</v>
      </c>
      <c r="DR101" s="31" t="s">
        <v>421</v>
      </c>
      <c r="DS101" s="31" t="s">
        <v>421</v>
      </c>
      <c r="DT101" s="31" t="s">
        <v>421</v>
      </c>
      <c r="DU101" s="31" t="s">
        <v>421</v>
      </c>
      <c r="DV101" s="31" t="s">
        <v>421</v>
      </c>
      <c r="DW101" s="31" t="s">
        <v>421</v>
      </c>
      <c r="DX101" s="31" t="s">
        <v>421</v>
      </c>
      <c r="DY101" s="31" t="s">
        <v>421</v>
      </c>
      <c r="DZ101" s="31" t="s">
        <v>421</v>
      </c>
      <c r="EA101" s="31" t="s">
        <v>421</v>
      </c>
      <c r="EB101" s="31" t="s">
        <v>421</v>
      </c>
      <c r="EC101" s="31" t="s">
        <v>421</v>
      </c>
      <c r="ED101" s="31" t="s">
        <v>421</v>
      </c>
      <c r="EE101" s="31" t="s">
        <v>421</v>
      </c>
      <c r="EF101" s="31" t="s">
        <v>421</v>
      </c>
      <c r="EG101" s="31" t="s">
        <v>421</v>
      </c>
      <c r="EH101" s="31" t="s">
        <v>421</v>
      </c>
      <c r="EI101" s="31" t="s">
        <v>421</v>
      </c>
      <c r="EJ101" s="31" t="s">
        <v>421</v>
      </c>
      <c r="EK101" s="31" t="s">
        <v>421</v>
      </c>
      <c r="EL101" s="31" t="s">
        <v>421</v>
      </c>
      <c r="EM101" s="31" t="s">
        <v>421</v>
      </c>
      <c r="EN101" s="31" t="s">
        <v>421</v>
      </c>
      <c r="EO101" s="31" t="s">
        <v>421</v>
      </c>
      <c r="EP101" s="31" t="s">
        <v>421</v>
      </c>
      <c r="EQ101" s="31" t="s">
        <v>421</v>
      </c>
      <c r="ER101" s="31" t="s">
        <v>421</v>
      </c>
      <c r="ES101" s="31" t="s">
        <v>421</v>
      </c>
      <c r="ET101" s="31" t="s">
        <v>421</v>
      </c>
      <c r="EU101" s="31" t="s">
        <v>421</v>
      </c>
      <c r="EV101" s="31" t="s">
        <v>421</v>
      </c>
      <c r="EW101" s="31" t="s">
        <v>421</v>
      </c>
      <c r="EX101" s="31" t="s">
        <v>421</v>
      </c>
      <c r="EY101" s="31" t="s">
        <v>421</v>
      </c>
      <c r="EZ101" s="31" t="s">
        <v>421</v>
      </c>
      <c r="FA101" s="31" t="s">
        <v>421</v>
      </c>
      <c r="FB101" s="31" t="s">
        <v>421</v>
      </c>
      <c r="FC101" s="31" t="s">
        <v>421</v>
      </c>
      <c r="FD101" s="31" t="s">
        <v>421</v>
      </c>
      <c r="FE101" s="31" t="s">
        <v>421</v>
      </c>
      <c r="FF101" s="31" t="s">
        <v>421</v>
      </c>
      <c r="FG101" s="31" t="s">
        <v>421</v>
      </c>
      <c r="FH101" s="31" t="s">
        <v>421</v>
      </c>
      <c r="FI101" s="31" t="s">
        <v>421</v>
      </c>
      <c r="FJ101" s="31" t="s">
        <v>421</v>
      </c>
      <c r="FK101" s="31" t="s">
        <v>421</v>
      </c>
      <c r="FL101" s="31" t="s">
        <v>421</v>
      </c>
      <c r="FM101" s="31" t="s">
        <v>421</v>
      </c>
      <c r="FN101" s="31" t="s">
        <v>421</v>
      </c>
      <c r="FO101" s="31" t="s">
        <v>421</v>
      </c>
      <c r="FP101" s="31" t="s">
        <v>421</v>
      </c>
      <c r="FQ101" s="31" t="s">
        <v>421</v>
      </c>
      <c r="FR101" s="31" t="s">
        <v>421</v>
      </c>
      <c r="FS101" s="31" t="s">
        <v>421</v>
      </c>
      <c r="FT101" s="31" t="s">
        <v>421</v>
      </c>
      <c r="FU101" s="31" t="s">
        <v>421</v>
      </c>
      <c r="FV101" s="31" t="s">
        <v>421</v>
      </c>
      <c r="FW101" s="31" t="s">
        <v>421</v>
      </c>
      <c r="FX101" s="31" t="s">
        <v>421</v>
      </c>
      <c r="FY101" s="31" t="s">
        <v>421</v>
      </c>
      <c r="FZ101" s="31" t="s">
        <v>421</v>
      </c>
      <c r="GA101" s="31" t="s">
        <v>421</v>
      </c>
      <c r="GB101" s="31" t="s">
        <v>421</v>
      </c>
      <c r="GC101" s="31" t="s">
        <v>421</v>
      </c>
      <c r="GD101" s="31" t="s">
        <v>421</v>
      </c>
      <c r="GE101" s="31" t="s">
        <v>421</v>
      </c>
      <c r="GF101" s="31" t="s">
        <v>421</v>
      </c>
      <c r="GG101" s="31" t="s">
        <v>421</v>
      </c>
      <c r="GH101" s="31" t="s">
        <v>421</v>
      </c>
      <c r="GI101" s="31" t="s">
        <v>421</v>
      </c>
      <c r="GJ101" s="31" t="s">
        <v>421</v>
      </c>
      <c r="GK101" s="31" t="s">
        <v>421</v>
      </c>
      <c r="GL101" s="31" t="s">
        <v>421</v>
      </c>
      <c r="GM101" s="31" t="s">
        <v>421</v>
      </c>
      <c r="GN101" s="31" t="s">
        <v>421</v>
      </c>
      <c r="HA101" s="30" t="s">
        <v>422</v>
      </c>
      <c r="HB101" s="31">
        <v>0</v>
      </c>
      <c r="HC101" s="31">
        <v>0</v>
      </c>
      <c r="HD101" s="31">
        <v>0</v>
      </c>
      <c r="HE101" s="31">
        <v>0</v>
      </c>
      <c r="HF101" s="31">
        <v>1215.2</v>
      </c>
      <c r="HG101" s="31">
        <v>4160</v>
      </c>
      <c r="HH101" s="31">
        <v>0</v>
      </c>
      <c r="HI101" s="31">
        <v>0</v>
      </c>
      <c r="HJ101" s="31">
        <v>0</v>
      </c>
      <c r="HK101" s="31">
        <v>0</v>
      </c>
      <c r="HL101" s="31">
        <v>0</v>
      </c>
      <c r="HM101" s="31">
        <v>1509.5</v>
      </c>
      <c r="HN101" s="31">
        <v>98778.1</v>
      </c>
      <c r="HO101" s="31">
        <v>0</v>
      </c>
      <c r="HP101" s="31">
        <v>0</v>
      </c>
      <c r="HQ101" s="31">
        <v>0</v>
      </c>
      <c r="HR101" s="31">
        <v>0</v>
      </c>
      <c r="HS101" s="31">
        <v>216.1</v>
      </c>
      <c r="HT101" s="31">
        <v>5026.5</v>
      </c>
      <c r="HU101" s="31">
        <v>0</v>
      </c>
      <c r="HV101" s="31">
        <v>0</v>
      </c>
      <c r="HW101" s="31">
        <v>0</v>
      </c>
      <c r="HX101" s="31">
        <v>0</v>
      </c>
      <c r="HY101" s="31">
        <v>0</v>
      </c>
      <c r="HZ101" s="31">
        <v>0</v>
      </c>
      <c r="IA101" s="31">
        <v>0</v>
      </c>
      <c r="IB101" s="31">
        <v>0</v>
      </c>
      <c r="IC101" s="31">
        <v>0</v>
      </c>
      <c r="ID101" s="31">
        <v>1715.2</v>
      </c>
      <c r="IE101" s="31">
        <v>0</v>
      </c>
      <c r="IF101" s="31">
        <v>0</v>
      </c>
      <c r="IG101" s="31">
        <v>5041.3</v>
      </c>
      <c r="IH101" s="31">
        <v>0</v>
      </c>
      <c r="II101" s="31">
        <v>0</v>
      </c>
      <c r="IJ101" s="31">
        <v>0</v>
      </c>
      <c r="IK101" s="31">
        <v>0</v>
      </c>
      <c r="IL101" s="31">
        <v>0</v>
      </c>
      <c r="IM101" s="31">
        <v>0</v>
      </c>
      <c r="IN101" s="31">
        <v>0</v>
      </c>
      <c r="IO101" s="31">
        <v>0</v>
      </c>
      <c r="IP101" s="31">
        <v>2621.8</v>
      </c>
      <c r="IQ101" s="31">
        <v>0</v>
      </c>
      <c r="IR101" s="31">
        <v>0</v>
      </c>
      <c r="IS101" s="31">
        <v>1380.4</v>
      </c>
      <c r="IT101" s="31">
        <v>939.2</v>
      </c>
      <c r="IU101" s="31">
        <v>0</v>
      </c>
      <c r="IV101" s="31">
        <v>0</v>
      </c>
      <c r="IW101" s="31">
        <v>0</v>
      </c>
      <c r="IX101" s="31">
        <v>10521.3</v>
      </c>
      <c r="IY101" s="31">
        <v>0</v>
      </c>
      <c r="IZ101" s="31">
        <v>0</v>
      </c>
      <c r="JA101" s="31">
        <v>0</v>
      </c>
      <c r="JB101" s="31">
        <v>0</v>
      </c>
      <c r="JC101" s="31">
        <v>0</v>
      </c>
      <c r="JD101" s="31">
        <v>0</v>
      </c>
      <c r="JE101" s="31">
        <v>4144.1000000000004</v>
      </c>
      <c r="JF101" s="31">
        <v>0</v>
      </c>
      <c r="JG101" s="31">
        <v>0</v>
      </c>
      <c r="JH101" s="31">
        <v>0</v>
      </c>
      <c r="JI101" s="31">
        <v>0</v>
      </c>
      <c r="JJ101" s="31">
        <v>0</v>
      </c>
      <c r="JK101" s="31">
        <v>26122</v>
      </c>
      <c r="JL101" s="31">
        <v>534.20000000000005</v>
      </c>
      <c r="JM101" s="31">
        <v>1515.4</v>
      </c>
      <c r="JN101" s="31">
        <v>0</v>
      </c>
      <c r="JO101" s="31">
        <v>0</v>
      </c>
      <c r="JP101" s="31">
        <v>6937.1</v>
      </c>
      <c r="JQ101" s="31">
        <v>0</v>
      </c>
      <c r="JR101" s="31">
        <v>12819.7</v>
      </c>
      <c r="JS101" s="31">
        <v>616.70000000000005</v>
      </c>
      <c r="JT101" s="31">
        <v>2629.7</v>
      </c>
      <c r="JU101" s="31">
        <v>362.5</v>
      </c>
      <c r="JV101" s="31">
        <v>0</v>
      </c>
      <c r="JW101" s="31">
        <v>1912.1</v>
      </c>
      <c r="JX101" s="31">
        <v>0</v>
      </c>
      <c r="JY101" s="31">
        <v>0</v>
      </c>
      <c r="JZ101" s="31">
        <v>11055</v>
      </c>
      <c r="KA101" s="31">
        <v>0</v>
      </c>
      <c r="KB101" s="31">
        <v>6488</v>
      </c>
      <c r="KC101" s="31">
        <v>0</v>
      </c>
      <c r="KD101" s="31">
        <v>0</v>
      </c>
      <c r="KE101" s="31">
        <v>1553.5</v>
      </c>
      <c r="KF101" s="31">
        <v>0</v>
      </c>
      <c r="KG101" s="31">
        <v>0</v>
      </c>
      <c r="KH101" s="31">
        <v>0</v>
      </c>
      <c r="KI101" s="31">
        <v>196.4</v>
      </c>
      <c r="KJ101" s="31">
        <v>1269.5999999999999</v>
      </c>
      <c r="KK101" s="31">
        <v>0</v>
      </c>
      <c r="KL101" s="31">
        <v>0</v>
      </c>
      <c r="KM101" s="31">
        <v>0</v>
      </c>
      <c r="KN101" s="31">
        <v>0</v>
      </c>
      <c r="KO101" s="31">
        <v>0</v>
      </c>
      <c r="KP101" s="31">
        <v>0</v>
      </c>
      <c r="KQ101" s="31">
        <v>0</v>
      </c>
    </row>
    <row r="102" spans="1:307" ht="15" thickBot="1" x14ac:dyDescent="0.35">
      <c r="A102" s="30" t="s">
        <v>440</v>
      </c>
      <c r="B102" s="31">
        <v>0</v>
      </c>
      <c r="C102" s="31">
        <v>0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1">
        <v>0</v>
      </c>
      <c r="AH102" s="31">
        <v>0</v>
      </c>
      <c r="AI102" s="31">
        <v>0</v>
      </c>
      <c r="AJ102" s="31">
        <v>0</v>
      </c>
      <c r="AK102" s="31">
        <v>0</v>
      </c>
      <c r="AL102" s="31">
        <v>0</v>
      </c>
      <c r="AM102" s="31">
        <v>0</v>
      </c>
      <c r="AN102" s="31">
        <v>0</v>
      </c>
      <c r="AO102" s="31">
        <v>0</v>
      </c>
      <c r="AP102" s="31">
        <v>0</v>
      </c>
      <c r="AQ102" s="31">
        <v>0</v>
      </c>
      <c r="AR102" s="31">
        <v>0</v>
      </c>
      <c r="AS102" s="31">
        <v>0</v>
      </c>
      <c r="AT102" s="31">
        <v>0</v>
      </c>
      <c r="AU102" s="31">
        <v>0</v>
      </c>
      <c r="AV102" s="31">
        <v>0</v>
      </c>
      <c r="AW102" s="31">
        <v>0</v>
      </c>
      <c r="AX102" s="31">
        <v>0</v>
      </c>
      <c r="AY102" s="31">
        <v>0</v>
      </c>
      <c r="AZ102" s="31">
        <v>0</v>
      </c>
      <c r="BA102" s="31">
        <v>0</v>
      </c>
      <c r="BB102" s="31">
        <v>0</v>
      </c>
      <c r="BC102" s="31">
        <v>0</v>
      </c>
      <c r="BD102" s="31">
        <v>0</v>
      </c>
      <c r="BE102" s="31">
        <v>0</v>
      </c>
      <c r="BF102" s="31">
        <v>0</v>
      </c>
      <c r="BG102" s="31">
        <v>0</v>
      </c>
      <c r="BH102" s="31">
        <v>0</v>
      </c>
      <c r="BI102" s="31">
        <v>0</v>
      </c>
      <c r="BJ102" s="31">
        <v>0</v>
      </c>
      <c r="BK102" s="31">
        <v>0</v>
      </c>
      <c r="BL102" s="31">
        <v>0</v>
      </c>
      <c r="BM102" s="31">
        <v>0</v>
      </c>
      <c r="BN102" s="31">
        <v>0</v>
      </c>
      <c r="BO102" s="31">
        <v>0</v>
      </c>
      <c r="BP102" s="31">
        <v>0</v>
      </c>
      <c r="BQ102" s="31">
        <v>0</v>
      </c>
      <c r="BR102" s="31">
        <v>0</v>
      </c>
      <c r="BS102" s="31">
        <v>0</v>
      </c>
      <c r="BT102" s="31">
        <v>0</v>
      </c>
      <c r="BU102" s="31">
        <v>0</v>
      </c>
      <c r="BV102" s="31">
        <v>0</v>
      </c>
      <c r="BW102" s="31">
        <v>0</v>
      </c>
      <c r="BX102" s="31">
        <v>0</v>
      </c>
      <c r="BY102" s="31">
        <v>0</v>
      </c>
      <c r="BZ102" s="31">
        <v>0</v>
      </c>
      <c r="CA102" s="31">
        <v>0</v>
      </c>
      <c r="CB102" s="31">
        <v>0</v>
      </c>
      <c r="CC102" s="31">
        <v>0</v>
      </c>
      <c r="CD102" s="31">
        <v>0</v>
      </c>
      <c r="CE102" s="31">
        <v>0</v>
      </c>
      <c r="CF102" s="31">
        <v>0</v>
      </c>
      <c r="CG102" s="31">
        <v>0</v>
      </c>
      <c r="CH102" s="31">
        <v>0</v>
      </c>
      <c r="CI102" s="31">
        <v>0</v>
      </c>
      <c r="CJ102" s="31">
        <v>0</v>
      </c>
      <c r="CK102" s="31">
        <v>0</v>
      </c>
      <c r="CL102" s="31">
        <v>0</v>
      </c>
      <c r="CM102" s="31">
        <v>0</v>
      </c>
      <c r="CN102" s="31">
        <v>0</v>
      </c>
      <c r="CO102" s="31">
        <v>0</v>
      </c>
      <c r="CP102" s="31">
        <v>0</v>
      </c>
      <c r="CQ102" s="31">
        <v>0</v>
      </c>
      <c r="CX102" s="30" t="s">
        <v>432</v>
      </c>
      <c r="CY102" s="31" t="s">
        <v>421</v>
      </c>
      <c r="CZ102" s="31" t="s">
        <v>421</v>
      </c>
      <c r="DA102" s="31" t="s">
        <v>421</v>
      </c>
      <c r="DB102" s="31" t="s">
        <v>421</v>
      </c>
      <c r="DC102" s="31" t="s">
        <v>421</v>
      </c>
      <c r="DD102" s="31" t="s">
        <v>421</v>
      </c>
      <c r="DE102" s="31" t="s">
        <v>421</v>
      </c>
      <c r="DF102" s="31" t="s">
        <v>421</v>
      </c>
      <c r="DG102" s="31" t="s">
        <v>421</v>
      </c>
      <c r="DH102" s="31" t="s">
        <v>421</v>
      </c>
      <c r="DI102" s="31" t="s">
        <v>421</v>
      </c>
      <c r="DJ102" s="31" t="s">
        <v>421</v>
      </c>
      <c r="DK102" s="31" t="s">
        <v>421</v>
      </c>
      <c r="DL102" s="31" t="s">
        <v>421</v>
      </c>
      <c r="DM102" s="31" t="s">
        <v>421</v>
      </c>
      <c r="DN102" s="31" t="s">
        <v>421</v>
      </c>
      <c r="DO102" s="31" t="s">
        <v>421</v>
      </c>
      <c r="DP102" s="31" t="s">
        <v>421</v>
      </c>
      <c r="DQ102" s="31" t="s">
        <v>421</v>
      </c>
      <c r="DR102" s="31" t="s">
        <v>421</v>
      </c>
      <c r="DS102" s="31" t="s">
        <v>421</v>
      </c>
      <c r="DT102" s="31" t="s">
        <v>421</v>
      </c>
      <c r="DU102" s="31" t="s">
        <v>421</v>
      </c>
      <c r="DV102" s="31" t="s">
        <v>421</v>
      </c>
      <c r="DW102" s="31" t="s">
        <v>421</v>
      </c>
      <c r="DX102" s="31" t="s">
        <v>421</v>
      </c>
      <c r="DY102" s="31" t="s">
        <v>421</v>
      </c>
      <c r="DZ102" s="31" t="s">
        <v>421</v>
      </c>
      <c r="EA102" s="31" t="s">
        <v>421</v>
      </c>
      <c r="EB102" s="31" t="s">
        <v>421</v>
      </c>
      <c r="EC102" s="31" t="s">
        <v>421</v>
      </c>
      <c r="ED102" s="31" t="s">
        <v>421</v>
      </c>
      <c r="EE102" s="31" t="s">
        <v>421</v>
      </c>
      <c r="EF102" s="31" t="s">
        <v>421</v>
      </c>
      <c r="EG102" s="31" t="s">
        <v>421</v>
      </c>
      <c r="EH102" s="31" t="s">
        <v>421</v>
      </c>
      <c r="EI102" s="31" t="s">
        <v>421</v>
      </c>
      <c r="EJ102" s="31" t="s">
        <v>421</v>
      </c>
      <c r="EK102" s="31" t="s">
        <v>421</v>
      </c>
      <c r="EL102" s="31" t="s">
        <v>421</v>
      </c>
      <c r="EM102" s="31" t="s">
        <v>421</v>
      </c>
      <c r="EN102" s="31" t="s">
        <v>421</v>
      </c>
      <c r="EO102" s="31" t="s">
        <v>421</v>
      </c>
      <c r="EP102" s="31" t="s">
        <v>421</v>
      </c>
      <c r="EQ102" s="31" t="s">
        <v>421</v>
      </c>
      <c r="ER102" s="31" t="s">
        <v>421</v>
      </c>
      <c r="ES102" s="31" t="s">
        <v>421</v>
      </c>
      <c r="ET102" s="31" t="s">
        <v>421</v>
      </c>
      <c r="EU102" s="31" t="s">
        <v>421</v>
      </c>
      <c r="EV102" s="31" t="s">
        <v>421</v>
      </c>
      <c r="EW102" s="31" t="s">
        <v>421</v>
      </c>
      <c r="EX102" s="31" t="s">
        <v>421</v>
      </c>
      <c r="EY102" s="31" t="s">
        <v>421</v>
      </c>
      <c r="EZ102" s="31" t="s">
        <v>421</v>
      </c>
      <c r="FA102" s="31" t="s">
        <v>421</v>
      </c>
      <c r="FB102" s="31" t="s">
        <v>421</v>
      </c>
      <c r="FC102" s="31" t="s">
        <v>421</v>
      </c>
      <c r="FD102" s="31" t="s">
        <v>421</v>
      </c>
      <c r="FE102" s="31" t="s">
        <v>421</v>
      </c>
      <c r="FF102" s="31" t="s">
        <v>421</v>
      </c>
      <c r="FG102" s="31" t="s">
        <v>421</v>
      </c>
      <c r="FH102" s="31" t="s">
        <v>421</v>
      </c>
      <c r="FI102" s="31" t="s">
        <v>421</v>
      </c>
      <c r="FJ102" s="31" t="s">
        <v>421</v>
      </c>
      <c r="FK102" s="31" t="s">
        <v>421</v>
      </c>
      <c r="FL102" s="31" t="s">
        <v>421</v>
      </c>
      <c r="FM102" s="31" t="s">
        <v>421</v>
      </c>
      <c r="FN102" s="31" t="s">
        <v>421</v>
      </c>
      <c r="FO102" s="31" t="s">
        <v>421</v>
      </c>
      <c r="FP102" s="31" t="s">
        <v>421</v>
      </c>
      <c r="FQ102" s="31" t="s">
        <v>421</v>
      </c>
      <c r="FR102" s="31" t="s">
        <v>421</v>
      </c>
      <c r="FS102" s="31" t="s">
        <v>421</v>
      </c>
      <c r="FT102" s="31" t="s">
        <v>421</v>
      </c>
      <c r="FU102" s="31" t="s">
        <v>421</v>
      </c>
      <c r="FV102" s="31" t="s">
        <v>421</v>
      </c>
      <c r="FW102" s="31" t="s">
        <v>421</v>
      </c>
      <c r="FX102" s="31" t="s">
        <v>421</v>
      </c>
      <c r="FY102" s="31" t="s">
        <v>421</v>
      </c>
      <c r="FZ102" s="31" t="s">
        <v>421</v>
      </c>
      <c r="GA102" s="31" t="s">
        <v>421</v>
      </c>
      <c r="GB102" s="31" t="s">
        <v>421</v>
      </c>
      <c r="GC102" s="31" t="s">
        <v>421</v>
      </c>
      <c r="GD102" s="31" t="s">
        <v>421</v>
      </c>
      <c r="GE102" s="31" t="s">
        <v>421</v>
      </c>
      <c r="GF102" s="31" t="s">
        <v>421</v>
      </c>
      <c r="GG102" s="31" t="s">
        <v>421</v>
      </c>
      <c r="GH102" s="31" t="s">
        <v>421</v>
      </c>
      <c r="GI102" s="31" t="s">
        <v>421</v>
      </c>
      <c r="GJ102" s="31" t="s">
        <v>421</v>
      </c>
      <c r="GK102" s="31" t="s">
        <v>421</v>
      </c>
      <c r="GL102" s="31" t="s">
        <v>421</v>
      </c>
      <c r="GM102" s="31" t="s">
        <v>421</v>
      </c>
      <c r="GN102" s="31" t="s">
        <v>421</v>
      </c>
      <c r="HA102" s="30" t="s">
        <v>423</v>
      </c>
      <c r="HB102" s="31">
        <v>0</v>
      </c>
      <c r="HC102" s="31">
        <v>0</v>
      </c>
      <c r="HD102" s="31">
        <v>0</v>
      </c>
      <c r="HE102" s="31">
        <v>0</v>
      </c>
      <c r="HF102" s="31">
        <v>0</v>
      </c>
      <c r="HG102" s="31">
        <v>0</v>
      </c>
      <c r="HH102" s="31">
        <v>0</v>
      </c>
      <c r="HI102" s="31">
        <v>0</v>
      </c>
      <c r="HJ102" s="31">
        <v>0</v>
      </c>
      <c r="HK102" s="31">
        <v>0</v>
      </c>
      <c r="HL102" s="31">
        <v>0</v>
      </c>
      <c r="HM102" s="31">
        <v>1509.5</v>
      </c>
      <c r="HN102" s="31">
        <v>98778.1</v>
      </c>
      <c r="HO102" s="31">
        <v>0</v>
      </c>
      <c r="HP102" s="31">
        <v>0</v>
      </c>
      <c r="HQ102" s="31">
        <v>0</v>
      </c>
      <c r="HR102" s="31">
        <v>0</v>
      </c>
      <c r="HS102" s="31">
        <v>0</v>
      </c>
      <c r="HT102" s="31">
        <v>0</v>
      </c>
      <c r="HU102" s="31">
        <v>0</v>
      </c>
      <c r="HV102" s="31">
        <v>0</v>
      </c>
      <c r="HW102" s="31">
        <v>0</v>
      </c>
      <c r="HX102" s="31">
        <v>0</v>
      </c>
      <c r="HY102" s="31">
        <v>0</v>
      </c>
      <c r="HZ102" s="31">
        <v>0</v>
      </c>
      <c r="IA102" s="31">
        <v>0</v>
      </c>
      <c r="IB102" s="31">
        <v>0</v>
      </c>
      <c r="IC102" s="31">
        <v>0</v>
      </c>
      <c r="ID102" s="31">
        <v>1715.2</v>
      </c>
      <c r="IE102" s="31">
        <v>0</v>
      </c>
      <c r="IF102" s="31">
        <v>0</v>
      </c>
      <c r="IG102" s="31">
        <v>49.5</v>
      </c>
      <c r="IH102" s="31">
        <v>0</v>
      </c>
      <c r="II102" s="31">
        <v>0</v>
      </c>
      <c r="IJ102" s="31">
        <v>0</v>
      </c>
      <c r="IK102" s="31">
        <v>0</v>
      </c>
      <c r="IL102" s="31">
        <v>0</v>
      </c>
      <c r="IM102" s="31">
        <v>0</v>
      </c>
      <c r="IN102" s="31">
        <v>0</v>
      </c>
      <c r="IO102" s="31">
        <v>0</v>
      </c>
      <c r="IP102" s="31">
        <v>2621.8</v>
      </c>
      <c r="IQ102" s="31">
        <v>0</v>
      </c>
      <c r="IR102" s="31">
        <v>0</v>
      </c>
      <c r="IS102" s="31">
        <v>1380.4</v>
      </c>
      <c r="IT102" s="31">
        <v>939.2</v>
      </c>
      <c r="IU102" s="31">
        <v>0</v>
      </c>
      <c r="IV102" s="31">
        <v>0</v>
      </c>
      <c r="IW102" s="31">
        <v>0</v>
      </c>
      <c r="IX102" s="31">
        <v>10521.3</v>
      </c>
      <c r="IY102" s="31">
        <v>0</v>
      </c>
      <c r="IZ102" s="31">
        <v>0</v>
      </c>
      <c r="JA102" s="31">
        <v>0</v>
      </c>
      <c r="JB102" s="31">
        <v>0</v>
      </c>
      <c r="JC102" s="31">
        <v>0</v>
      </c>
      <c r="JD102" s="31">
        <v>0</v>
      </c>
      <c r="JE102" s="31">
        <v>0</v>
      </c>
      <c r="JF102" s="31">
        <v>0</v>
      </c>
      <c r="JG102" s="31">
        <v>0</v>
      </c>
      <c r="JH102" s="31">
        <v>0</v>
      </c>
      <c r="JI102" s="31">
        <v>0</v>
      </c>
      <c r="JJ102" s="31">
        <v>0</v>
      </c>
      <c r="JK102" s="31">
        <v>26122</v>
      </c>
      <c r="JL102" s="31">
        <v>534.20000000000005</v>
      </c>
      <c r="JM102" s="31">
        <v>0</v>
      </c>
      <c r="JN102" s="31">
        <v>0</v>
      </c>
      <c r="JO102" s="31">
        <v>0</v>
      </c>
      <c r="JP102" s="31">
        <v>6937.1</v>
      </c>
      <c r="JQ102" s="31">
        <v>0</v>
      </c>
      <c r="JR102" s="31">
        <v>5699.6</v>
      </c>
      <c r="JS102" s="31">
        <v>0</v>
      </c>
      <c r="JT102" s="31">
        <v>2629.7</v>
      </c>
      <c r="JU102" s="31">
        <v>362.5</v>
      </c>
      <c r="JV102" s="31">
        <v>0</v>
      </c>
      <c r="JW102" s="31">
        <v>1912.1</v>
      </c>
      <c r="JX102" s="31">
        <v>0</v>
      </c>
      <c r="JY102" s="31">
        <v>0</v>
      </c>
      <c r="JZ102" s="31">
        <v>11055</v>
      </c>
      <c r="KA102" s="31">
        <v>0</v>
      </c>
      <c r="KB102" s="31">
        <v>6488</v>
      </c>
      <c r="KC102" s="31">
        <v>0</v>
      </c>
      <c r="KD102" s="31">
        <v>0</v>
      </c>
      <c r="KE102" s="31">
        <v>1553.5</v>
      </c>
      <c r="KF102" s="31">
        <v>0</v>
      </c>
      <c r="KG102" s="31">
        <v>0</v>
      </c>
      <c r="KH102" s="31">
        <v>0</v>
      </c>
      <c r="KI102" s="31">
        <v>0</v>
      </c>
      <c r="KJ102" s="31">
        <v>1269.5999999999999</v>
      </c>
      <c r="KK102" s="31">
        <v>0</v>
      </c>
      <c r="KL102" s="31">
        <v>0</v>
      </c>
      <c r="KM102" s="31">
        <v>0</v>
      </c>
      <c r="KN102" s="31">
        <v>0</v>
      </c>
      <c r="KO102" s="31">
        <v>0</v>
      </c>
      <c r="KP102" s="31">
        <v>0</v>
      </c>
      <c r="KQ102" s="31">
        <v>0</v>
      </c>
    </row>
    <row r="103" spans="1:307" ht="15" thickBot="1" x14ac:dyDescent="0.35">
      <c r="A103" s="30" t="s">
        <v>441</v>
      </c>
      <c r="B103" s="31">
        <v>0</v>
      </c>
      <c r="C103" s="31">
        <v>0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1">
        <v>0</v>
      </c>
      <c r="AH103" s="31">
        <v>0</v>
      </c>
      <c r="AI103" s="31">
        <v>0</v>
      </c>
      <c r="AJ103" s="31">
        <v>0</v>
      </c>
      <c r="AK103" s="31">
        <v>0</v>
      </c>
      <c r="AL103" s="31">
        <v>0</v>
      </c>
      <c r="AM103" s="31">
        <v>0</v>
      </c>
      <c r="AN103" s="31">
        <v>0</v>
      </c>
      <c r="AO103" s="31">
        <v>0</v>
      </c>
      <c r="AP103" s="31">
        <v>0</v>
      </c>
      <c r="AQ103" s="31">
        <v>0</v>
      </c>
      <c r="AR103" s="31">
        <v>0</v>
      </c>
      <c r="AS103" s="31">
        <v>0</v>
      </c>
      <c r="AT103" s="31">
        <v>0</v>
      </c>
      <c r="AU103" s="31">
        <v>0</v>
      </c>
      <c r="AV103" s="31">
        <v>0</v>
      </c>
      <c r="AW103" s="31">
        <v>0</v>
      </c>
      <c r="AX103" s="31">
        <v>0</v>
      </c>
      <c r="AY103" s="31">
        <v>0</v>
      </c>
      <c r="AZ103" s="31">
        <v>0</v>
      </c>
      <c r="BA103" s="31">
        <v>0</v>
      </c>
      <c r="BB103" s="31">
        <v>0</v>
      </c>
      <c r="BC103" s="31">
        <v>0</v>
      </c>
      <c r="BD103" s="31">
        <v>0</v>
      </c>
      <c r="BE103" s="31">
        <v>0</v>
      </c>
      <c r="BF103" s="31">
        <v>0</v>
      </c>
      <c r="BG103" s="31">
        <v>0</v>
      </c>
      <c r="BH103" s="31">
        <v>0</v>
      </c>
      <c r="BI103" s="31">
        <v>0</v>
      </c>
      <c r="BJ103" s="31">
        <v>0</v>
      </c>
      <c r="BK103" s="31">
        <v>0</v>
      </c>
      <c r="BL103" s="31">
        <v>0</v>
      </c>
      <c r="BM103" s="31">
        <v>0</v>
      </c>
      <c r="BN103" s="31">
        <v>0</v>
      </c>
      <c r="BO103" s="31">
        <v>0</v>
      </c>
      <c r="BP103" s="31">
        <v>0</v>
      </c>
      <c r="BQ103" s="31">
        <v>0</v>
      </c>
      <c r="BR103" s="31">
        <v>0</v>
      </c>
      <c r="BS103" s="31">
        <v>0</v>
      </c>
      <c r="BT103" s="31">
        <v>0</v>
      </c>
      <c r="BU103" s="31">
        <v>0</v>
      </c>
      <c r="BV103" s="31">
        <v>0</v>
      </c>
      <c r="BW103" s="31">
        <v>0</v>
      </c>
      <c r="BX103" s="31">
        <v>0</v>
      </c>
      <c r="BY103" s="31">
        <v>0</v>
      </c>
      <c r="BZ103" s="31">
        <v>0</v>
      </c>
      <c r="CA103" s="31">
        <v>0</v>
      </c>
      <c r="CB103" s="31">
        <v>0</v>
      </c>
      <c r="CC103" s="31">
        <v>0</v>
      </c>
      <c r="CD103" s="31">
        <v>0</v>
      </c>
      <c r="CE103" s="31">
        <v>0</v>
      </c>
      <c r="CF103" s="31">
        <v>0</v>
      </c>
      <c r="CG103" s="31">
        <v>0</v>
      </c>
      <c r="CH103" s="31">
        <v>0</v>
      </c>
      <c r="CI103" s="31">
        <v>0</v>
      </c>
      <c r="CJ103" s="31">
        <v>0</v>
      </c>
      <c r="CK103" s="31">
        <v>0</v>
      </c>
      <c r="CL103" s="31">
        <v>0</v>
      </c>
      <c r="CM103" s="31">
        <v>0</v>
      </c>
      <c r="CN103" s="31">
        <v>0</v>
      </c>
      <c r="CO103" s="31">
        <v>0</v>
      </c>
      <c r="CP103" s="31">
        <v>0</v>
      </c>
      <c r="CQ103" s="31">
        <v>0</v>
      </c>
      <c r="CX103" s="30" t="s">
        <v>433</v>
      </c>
      <c r="CY103" s="31" t="s">
        <v>421</v>
      </c>
      <c r="CZ103" s="31" t="s">
        <v>421</v>
      </c>
      <c r="DA103" s="31" t="s">
        <v>421</v>
      </c>
      <c r="DB103" s="31" t="s">
        <v>421</v>
      </c>
      <c r="DC103" s="31" t="s">
        <v>421</v>
      </c>
      <c r="DD103" s="31" t="s">
        <v>421</v>
      </c>
      <c r="DE103" s="31" t="s">
        <v>421</v>
      </c>
      <c r="DF103" s="31" t="s">
        <v>421</v>
      </c>
      <c r="DG103" s="31" t="s">
        <v>421</v>
      </c>
      <c r="DH103" s="31" t="s">
        <v>421</v>
      </c>
      <c r="DI103" s="31" t="s">
        <v>421</v>
      </c>
      <c r="DJ103" s="31" t="s">
        <v>421</v>
      </c>
      <c r="DK103" s="31" t="s">
        <v>421</v>
      </c>
      <c r="DL103" s="31" t="s">
        <v>421</v>
      </c>
      <c r="DM103" s="31" t="s">
        <v>421</v>
      </c>
      <c r="DN103" s="31" t="s">
        <v>421</v>
      </c>
      <c r="DO103" s="31" t="s">
        <v>421</v>
      </c>
      <c r="DP103" s="31" t="s">
        <v>421</v>
      </c>
      <c r="DQ103" s="31" t="s">
        <v>421</v>
      </c>
      <c r="DR103" s="31" t="s">
        <v>421</v>
      </c>
      <c r="DS103" s="31" t="s">
        <v>421</v>
      </c>
      <c r="DT103" s="31" t="s">
        <v>421</v>
      </c>
      <c r="DU103" s="31" t="s">
        <v>421</v>
      </c>
      <c r="DV103" s="31" t="s">
        <v>421</v>
      </c>
      <c r="DW103" s="31" t="s">
        <v>421</v>
      </c>
      <c r="DX103" s="31" t="s">
        <v>421</v>
      </c>
      <c r="DY103" s="31" t="s">
        <v>421</v>
      </c>
      <c r="DZ103" s="31" t="s">
        <v>421</v>
      </c>
      <c r="EA103" s="31" t="s">
        <v>421</v>
      </c>
      <c r="EB103" s="31" t="s">
        <v>421</v>
      </c>
      <c r="EC103" s="31" t="s">
        <v>421</v>
      </c>
      <c r="ED103" s="31" t="s">
        <v>421</v>
      </c>
      <c r="EE103" s="31" t="s">
        <v>421</v>
      </c>
      <c r="EF103" s="31" t="s">
        <v>421</v>
      </c>
      <c r="EG103" s="31" t="s">
        <v>421</v>
      </c>
      <c r="EH103" s="31" t="s">
        <v>421</v>
      </c>
      <c r="EI103" s="31" t="s">
        <v>421</v>
      </c>
      <c r="EJ103" s="31" t="s">
        <v>421</v>
      </c>
      <c r="EK103" s="31" t="s">
        <v>421</v>
      </c>
      <c r="EL103" s="31" t="s">
        <v>421</v>
      </c>
      <c r="EM103" s="31" t="s">
        <v>421</v>
      </c>
      <c r="EN103" s="31" t="s">
        <v>421</v>
      </c>
      <c r="EO103" s="31" t="s">
        <v>421</v>
      </c>
      <c r="EP103" s="31" t="s">
        <v>421</v>
      </c>
      <c r="EQ103" s="31" t="s">
        <v>421</v>
      </c>
      <c r="ER103" s="31" t="s">
        <v>421</v>
      </c>
      <c r="ES103" s="31" t="s">
        <v>421</v>
      </c>
      <c r="ET103" s="31" t="s">
        <v>421</v>
      </c>
      <c r="EU103" s="31" t="s">
        <v>421</v>
      </c>
      <c r="EV103" s="31" t="s">
        <v>421</v>
      </c>
      <c r="EW103" s="31" t="s">
        <v>421</v>
      </c>
      <c r="EX103" s="31" t="s">
        <v>421</v>
      </c>
      <c r="EY103" s="31" t="s">
        <v>421</v>
      </c>
      <c r="EZ103" s="31" t="s">
        <v>421</v>
      </c>
      <c r="FA103" s="31" t="s">
        <v>421</v>
      </c>
      <c r="FB103" s="31" t="s">
        <v>421</v>
      </c>
      <c r="FC103" s="31" t="s">
        <v>421</v>
      </c>
      <c r="FD103" s="31" t="s">
        <v>421</v>
      </c>
      <c r="FE103" s="31" t="s">
        <v>421</v>
      </c>
      <c r="FF103" s="31" t="s">
        <v>421</v>
      </c>
      <c r="FG103" s="31" t="s">
        <v>421</v>
      </c>
      <c r="FH103" s="31" t="s">
        <v>421</v>
      </c>
      <c r="FI103" s="31" t="s">
        <v>421</v>
      </c>
      <c r="FJ103" s="31" t="s">
        <v>421</v>
      </c>
      <c r="FK103" s="31" t="s">
        <v>421</v>
      </c>
      <c r="FL103" s="31" t="s">
        <v>421</v>
      </c>
      <c r="FM103" s="31" t="s">
        <v>421</v>
      </c>
      <c r="FN103" s="31" t="s">
        <v>421</v>
      </c>
      <c r="FO103" s="31" t="s">
        <v>421</v>
      </c>
      <c r="FP103" s="31" t="s">
        <v>421</v>
      </c>
      <c r="FQ103" s="31" t="s">
        <v>421</v>
      </c>
      <c r="FR103" s="31" t="s">
        <v>421</v>
      </c>
      <c r="FS103" s="31" t="s">
        <v>421</v>
      </c>
      <c r="FT103" s="31" t="s">
        <v>421</v>
      </c>
      <c r="FU103" s="31" t="s">
        <v>421</v>
      </c>
      <c r="FV103" s="31" t="s">
        <v>421</v>
      </c>
      <c r="FW103" s="31" t="s">
        <v>421</v>
      </c>
      <c r="FX103" s="31" t="s">
        <v>421</v>
      </c>
      <c r="FY103" s="31" t="s">
        <v>421</v>
      </c>
      <c r="FZ103" s="31" t="s">
        <v>421</v>
      </c>
      <c r="GA103" s="31" t="s">
        <v>421</v>
      </c>
      <c r="GB103" s="31" t="s">
        <v>421</v>
      </c>
      <c r="GC103" s="31" t="s">
        <v>421</v>
      </c>
      <c r="GD103" s="31" t="s">
        <v>421</v>
      </c>
      <c r="GE103" s="31" t="s">
        <v>421</v>
      </c>
      <c r="GF103" s="31" t="s">
        <v>421</v>
      </c>
      <c r="GG103" s="31" t="s">
        <v>421</v>
      </c>
      <c r="GH103" s="31" t="s">
        <v>421</v>
      </c>
      <c r="GI103" s="31" t="s">
        <v>421</v>
      </c>
      <c r="GJ103" s="31" t="s">
        <v>421</v>
      </c>
      <c r="GK103" s="31" t="s">
        <v>421</v>
      </c>
      <c r="GL103" s="31" t="s">
        <v>421</v>
      </c>
      <c r="GM103" s="31" t="s">
        <v>421</v>
      </c>
      <c r="GN103" s="31" t="s">
        <v>421</v>
      </c>
      <c r="HA103" s="30" t="s">
        <v>424</v>
      </c>
      <c r="HB103" s="31">
        <v>0</v>
      </c>
      <c r="HC103" s="31">
        <v>0</v>
      </c>
      <c r="HD103" s="31">
        <v>0</v>
      </c>
      <c r="HE103" s="31">
        <v>0</v>
      </c>
      <c r="HF103" s="31">
        <v>0</v>
      </c>
      <c r="HG103" s="31">
        <v>0</v>
      </c>
      <c r="HH103" s="31">
        <v>0</v>
      </c>
      <c r="HI103" s="31">
        <v>0</v>
      </c>
      <c r="HJ103" s="31">
        <v>0</v>
      </c>
      <c r="HK103" s="31">
        <v>0</v>
      </c>
      <c r="HL103" s="31">
        <v>0</v>
      </c>
      <c r="HM103" s="31">
        <v>0</v>
      </c>
      <c r="HN103" s="31">
        <v>3502.2</v>
      </c>
      <c r="HO103" s="31">
        <v>0</v>
      </c>
      <c r="HP103" s="31">
        <v>0</v>
      </c>
      <c r="HQ103" s="31">
        <v>0</v>
      </c>
      <c r="HR103" s="31">
        <v>0</v>
      </c>
      <c r="HS103" s="31">
        <v>0</v>
      </c>
      <c r="HT103" s="31">
        <v>0</v>
      </c>
      <c r="HU103" s="31">
        <v>0</v>
      </c>
      <c r="HV103" s="31">
        <v>0</v>
      </c>
      <c r="HW103" s="31">
        <v>0</v>
      </c>
      <c r="HX103" s="31">
        <v>0</v>
      </c>
      <c r="HY103" s="31">
        <v>0</v>
      </c>
      <c r="HZ103" s="31">
        <v>0</v>
      </c>
      <c r="IA103" s="31">
        <v>0</v>
      </c>
      <c r="IB103" s="31">
        <v>0</v>
      </c>
      <c r="IC103" s="31">
        <v>0</v>
      </c>
      <c r="ID103" s="31">
        <v>0</v>
      </c>
      <c r="IE103" s="31">
        <v>0</v>
      </c>
      <c r="IF103" s="31">
        <v>0</v>
      </c>
      <c r="IG103" s="31">
        <v>0</v>
      </c>
      <c r="IH103" s="31">
        <v>0</v>
      </c>
      <c r="II103" s="31">
        <v>0</v>
      </c>
      <c r="IJ103" s="31">
        <v>0</v>
      </c>
      <c r="IK103" s="31">
        <v>0</v>
      </c>
      <c r="IL103" s="31">
        <v>0</v>
      </c>
      <c r="IM103" s="31">
        <v>0</v>
      </c>
      <c r="IN103" s="31">
        <v>0</v>
      </c>
      <c r="IO103" s="31">
        <v>0</v>
      </c>
      <c r="IP103" s="31">
        <v>2621.8</v>
      </c>
      <c r="IQ103" s="31">
        <v>0</v>
      </c>
      <c r="IR103" s="31">
        <v>0</v>
      </c>
      <c r="IS103" s="31">
        <v>0</v>
      </c>
      <c r="IT103" s="31">
        <v>939.2</v>
      </c>
      <c r="IU103" s="31">
        <v>0</v>
      </c>
      <c r="IV103" s="31">
        <v>0</v>
      </c>
      <c r="IW103" s="31">
        <v>0</v>
      </c>
      <c r="IX103" s="31">
        <v>10521.3</v>
      </c>
      <c r="IY103" s="31">
        <v>0</v>
      </c>
      <c r="IZ103" s="31">
        <v>0</v>
      </c>
      <c r="JA103" s="31">
        <v>0</v>
      </c>
      <c r="JB103" s="31">
        <v>0</v>
      </c>
      <c r="JC103" s="31">
        <v>0</v>
      </c>
      <c r="JD103" s="31">
        <v>0</v>
      </c>
      <c r="JE103" s="31">
        <v>0</v>
      </c>
      <c r="JF103" s="31">
        <v>0</v>
      </c>
      <c r="JG103" s="31">
        <v>0</v>
      </c>
      <c r="JH103" s="31">
        <v>0</v>
      </c>
      <c r="JI103" s="31">
        <v>0</v>
      </c>
      <c r="JJ103" s="31">
        <v>0</v>
      </c>
      <c r="JK103" s="31">
        <v>26048.799999999999</v>
      </c>
      <c r="JL103" s="31">
        <v>534.20000000000005</v>
      </c>
      <c r="JM103" s="31">
        <v>0</v>
      </c>
      <c r="JN103" s="31">
        <v>0</v>
      </c>
      <c r="JO103" s="31">
        <v>0</v>
      </c>
      <c r="JP103" s="31">
        <v>6937.1</v>
      </c>
      <c r="JQ103" s="31">
        <v>0</v>
      </c>
      <c r="JR103" s="31">
        <v>0</v>
      </c>
      <c r="JS103" s="31">
        <v>0</v>
      </c>
      <c r="JT103" s="31">
        <v>0</v>
      </c>
      <c r="JU103" s="31">
        <v>362.5</v>
      </c>
      <c r="JV103" s="31">
        <v>0</v>
      </c>
      <c r="JW103" s="31">
        <v>1912.1</v>
      </c>
      <c r="JX103" s="31">
        <v>0</v>
      </c>
      <c r="JY103" s="31">
        <v>0</v>
      </c>
      <c r="JZ103" s="31">
        <v>11055</v>
      </c>
      <c r="KA103" s="31">
        <v>0</v>
      </c>
      <c r="KB103" s="31">
        <v>6488</v>
      </c>
      <c r="KC103" s="31">
        <v>0</v>
      </c>
      <c r="KD103" s="31">
        <v>0</v>
      </c>
      <c r="KE103" s="31">
        <v>0</v>
      </c>
      <c r="KF103" s="31">
        <v>0</v>
      </c>
      <c r="KG103" s="31">
        <v>0</v>
      </c>
      <c r="KH103" s="31">
        <v>0</v>
      </c>
      <c r="KI103" s="31">
        <v>0</v>
      </c>
      <c r="KJ103" s="31">
        <v>1269.5999999999999</v>
      </c>
      <c r="KK103" s="31">
        <v>0</v>
      </c>
      <c r="KL103" s="31">
        <v>0</v>
      </c>
      <c r="KM103" s="31">
        <v>0</v>
      </c>
      <c r="KN103" s="31">
        <v>0</v>
      </c>
      <c r="KO103" s="31">
        <v>0</v>
      </c>
      <c r="KP103" s="31">
        <v>0</v>
      </c>
      <c r="KQ103" s="31">
        <v>0</v>
      </c>
    </row>
    <row r="104" spans="1:307" ht="15" thickBot="1" x14ac:dyDescent="0.35">
      <c r="A104" s="30" t="s">
        <v>442</v>
      </c>
      <c r="B104" s="31">
        <v>0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  <c r="AH104" s="31">
        <v>0</v>
      </c>
      <c r="AI104" s="31">
        <v>0</v>
      </c>
      <c r="AJ104" s="31">
        <v>0</v>
      </c>
      <c r="AK104" s="31">
        <v>0</v>
      </c>
      <c r="AL104" s="31">
        <v>0</v>
      </c>
      <c r="AM104" s="31">
        <v>0</v>
      </c>
      <c r="AN104" s="31">
        <v>0</v>
      </c>
      <c r="AO104" s="31">
        <v>0</v>
      </c>
      <c r="AP104" s="31">
        <v>0</v>
      </c>
      <c r="AQ104" s="31">
        <v>0</v>
      </c>
      <c r="AR104" s="31">
        <v>0</v>
      </c>
      <c r="AS104" s="31">
        <v>0</v>
      </c>
      <c r="AT104" s="31">
        <v>0</v>
      </c>
      <c r="AU104" s="31">
        <v>0</v>
      </c>
      <c r="AV104" s="31">
        <v>0</v>
      </c>
      <c r="AW104" s="31">
        <v>0</v>
      </c>
      <c r="AX104" s="31">
        <v>0</v>
      </c>
      <c r="AY104" s="31">
        <v>0</v>
      </c>
      <c r="AZ104" s="31">
        <v>0</v>
      </c>
      <c r="BA104" s="31">
        <v>0</v>
      </c>
      <c r="BB104" s="31">
        <v>0</v>
      </c>
      <c r="BC104" s="31">
        <v>0</v>
      </c>
      <c r="BD104" s="31">
        <v>0</v>
      </c>
      <c r="BE104" s="31">
        <v>0</v>
      </c>
      <c r="BF104" s="31">
        <v>0</v>
      </c>
      <c r="BG104" s="31">
        <v>0</v>
      </c>
      <c r="BH104" s="31">
        <v>0</v>
      </c>
      <c r="BI104" s="31">
        <v>0</v>
      </c>
      <c r="BJ104" s="31">
        <v>0</v>
      </c>
      <c r="BK104" s="31">
        <v>0</v>
      </c>
      <c r="BL104" s="31">
        <v>0</v>
      </c>
      <c r="BM104" s="31">
        <v>0</v>
      </c>
      <c r="BN104" s="31">
        <v>0</v>
      </c>
      <c r="BO104" s="31">
        <v>0</v>
      </c>
      <c r="BP104" s="31">
        <v>0</v>
      </c>
      <c r="BQ104" s="31">
        <v>0</v>
      </c>
      <c r="BR104" s="31">
        <v>0</v>
      </c>
      <c r="BS104" s="31">
        <v>0</v>
      </c>
      <c r="BT104" s="31">
        <v>0</v>
      </c>
      <c r="BU104" s="31">
        <v>0</v>
      </c>
      <c r="BV104" s="31">
        <v>0</v>
      </c>
      <c r="BW104" s="31">
        <v>0</v>
      </c>
      <c r="BX104" s="31">
        <v>0</v>
      </c>
      <c r="BY104" s="31">
        <v>0</v>
      </c>
      <c r="BZ104" s="31">
        <v>0</v>
      </c>
      <c r="CA104" s="31">
        <v>0</v>
      </c>
      <c r="CB104" s="31">
        <v>0</v>
      </c>
      <c r="CC104" s="31">
        <v>0</v>
      </c>
      <c r="CD104" s="31">
        <v>0</v>
      </c>
      <c r="CE104" s="31">
        <v>0</v>
      </c>
      <c r="CF104" s="31">
        <v>0</v>
      </c>
      <c r="CG104" s="31">
        <v>0</v>
      </c>
      <c r="CH104" s="31">
        <v>0</v>
      </c>
      <c r="CI104" s="31">
        <v>0</v>
      </c>
      <c r="CJ104" s="31">
        <v>0</v>
      </c>
      <c r="CK104" s="31">
        <v>0</v>
      </c>
      <c r="CL104" s="31">
        <v>0</v>
      </c>
      <c r="CM104" s="31">
        <v>0</v>
      </c>
      <c r="CN104" s="31">
        <v>0</v>
      </c>
      <c r="CO104" s="31">
        <v>0</v>
      </c>
      <c r="CP104" s="31">
        <v>0</v>
      </c>
      <c r="CQ104" s="31">
        <v>0</v>
      </c>
      <c r="CX104" s="30" t="s">
        <v>434</v>
      </c>
      <c r="CY104" s="31" t="s">
        <v>421</v>
      </c>
      <c r="CZ104" s="31" t="s">
        <v>421</v>
      </c>
      <c r="DA104" s="31" t="s">
        <v>421</v>
      </c>
      <c r="DB104" s="31" t="s">
        <v>421</v>
      </c>
      <c r="DC104" s="31" t="s">
        <v>421</v>
      </c>
      <c r="DD104" s="31" t="s">
        <v>421</v>
      </c>
      <c r="DE104" s="31" t="s">
        <v>421</v>
      </c>
      <c r="DF104" s="31" t="s">
        <v>421</v>
      </c>
      <c r="DG104" s="31" t="s">
        <v>421</v>
      </c>
      <c r="DH104" s="31" t="s">
        <v>421</v>
      </c>
      <c r="DI104" s="31" t="s">
        <v>421</v>
      </c>
      <c r="DJ104" s="31" t="s">
        <v>421</v>
      </c>
      <c r="DK104" s="31" t="s">
        <v>421</v>
      </c>
      <c r="DL104" s="31" t="s">
        <v>421</v>
      </c>
      <c r="DM104" s="31" t="s">
        <v>421</v>
      </c>
      <c r="DN104" s="31" t="s">
        <v>421</v>
      </c>
      <c r="DO104" s="31" t="s">
        <v>421</v>
      </c>
      <c r="DP104" s="31" t="s">
        <v>421</v>
      </c>
      <c r="DQ104" s="31" t="s">
        <v>421</v>
      </c>
      <c r="DR104" s="31" t="s">
        <v>421</v>
      </c>
      <c r="DS104" s="31" t="s">
        <v>421</v>
      </c>
      <c r="DT104" s="31" t="s">
        <v>421</v>
      </c>
      <c r="DU104" s="31" t="s">
        <v>421</v>
      </c>
      <c r="DV104" s="31" t="s">
        <v>421</v>
      </c>
      <c r="DW104" s="31" t="s">
        <v>421</v>
      </c>
      <c r="DX104" s="31" t="s">
        <v>421</v>
      </c>
      <c r="DY104" s="31" t="s">
        <v>421</v>
      </c>
      <c r="DZ104" s="31" t="s">
        <v>421</v>
      </c>
      <c r="EA104" s="31" t="s">
        <v>421</v>
      </c>
      <c r="EB104" s="31" t="s">
        <v>421</v>
      </c>
      <c r="EC104" s="31" t="s">
        <v>421</v>
      </c>
      <c r="ED104" s="31" t="s">
        <v>421</v>
      </c>
      <c r="EE104" s="31" t="s">
        <v>421</v>
      </c>
      <c r="EF104" s="31" t="s">
        <v>421</v>
      </c>
      <c r="EG104" s="31" t="s">
        <v>421</v>
      </c>
      <c r="EH104" s="31" t="s">
        <v>421</v>
      </c>
      <c r="EI104" s="31" t="s">
        <v>421</v>
      </c>
      <c r="EJ104" s="31" t="s">
        <v>421</v>
      </c>
      <c r="EK104" s="31" t="s">
        <v>421</v>
      </c>
      <c r="EL104" s="31" t="s">
        <v>421</v>
      </c>
      <c r="EM104" s="31" t="s">
        <v>421</v>
      </c>
      <c r="EN104" s="31" t="s">
        <v>421</v>
      </c>
      <c r="EO104" s="31" t="s">
        <v>421</v>
      </c>
      <c r="EP104" s="31" t="s">
        <v>421</v>
      </c>
      <c r="EQ104" s="31" t="s">
        <v>421</v>
      </c>
      <c r="ER104" s="31" t="s">
        <v>421</v>
      </c>
      <c r="ES104" s="31" t="s">
        <v>421</v>
      </c>
      <c r="ET104" s="31" t="s">
        <v>421</v>
      </c>
      <c r="EU104" s="31" t="s">
        <v>421</v>
      </c>
      <c r="EV104" s="31" t="s">
        <v>421</v>
      </c>
      <c r="EW104" s="31" t="s">
        <v>421</v>
      </c>
      <c r="EX104" s="31" t="s">
        <v>421</v>
      </c>
      <c r="EY104" s="31" t="s">
        <v>421</v>
      </c>
      <c r="EZ104" s="31" t="s">
        <v>421</v>
      </c>
      <c r="FA104" s="31" t="s">
        <v>421</v>
      </c>
      <c r="FB104" s="31" t="s">
        <v>421</v>
      </c>
      <c r="FC104" s="31" t="s">
        <v>421</v>
      </c>
      <c r="FD104" s="31" t="s">
        <v>421</v>
      </c>
      <c r="FE104" s="31" t="s">
        <v>421</v>
      </c>
      <c r="FF104" s="31" t="s">
        <v>421</v>
      </c>
      <c r="FG104" s="31" t="s">
        <v>421</v>
      </c>
      <c r="FH104" s="31" t="s">
        <v>421</v>
      </c>
      <c r="FI104" s="31" t="s">
        <v>421</v>
      </c>
      <c r="FJ104" s="31" t="s">
        <v>421</v>
      </c>
      <c r="FK104" s="31" t="s">
        <v>421</v>
      </c>
      <c r="FL104" s="31" t="s">
        <v>421</v>
      </c>
      <c r="FM104" s="31" t="s">
        <v>421</v>
      </c>
      <c r="FN104" s="31" t="s">
        <v>421</v>
      </c>
      <c r="FO104" s="31" t="s">
        <v>421</v>
      </c>
      <c r="FP104" s="31" t="s">
        <v>421</v>
      </c>
      <c r="FQ104" s="31" t="s">
        <v>421</v>
      </c>
      <c r="FR104" s="31" t="s">
        <v>421</v>
      </c>
      <c r="FS104" s="31" t="s">
        <v>421</v>
      </c>
      <c r="FT104" s="31" t="s">
        <v>421</v>
      </c>
      <c r="FU104" s="31" t="s">
        <v>421</v>
      </c>
      <c r="FV104" s="31" t="s">
        <v>421</v>
      </c>
      <c r="FW104" s="31" t="s">
        <v>421</v>
      </c>
      <c r="FX104" s="31" t="s">
        <v>421</v>
      </c>
      <c r="FY104" s="31" t="s">
        <v>421</v>
      </c>
      <c r="FZ104" s="31" t="s">
        <v>421</v>
      </c>
      <c r="GA104" s="31" t="s">
        <v>421</v>
      </c>
      <c r="GB104" s="31" t="s">
        <v>421</v>
      </c>
      <c r="GC104" s="31" t="s">
        <v>421</v>
      </c>
      <c r="GD104" s="31" t="s">
        <v>421</v>
      </c>
      <c r="GE104" s="31" t="s">
        <v>421</v>
      </c>
      <c r="GF104" s="31" t="s">
        <v>421</v>
      </c>
      <c r="GG104" s="31" t="s">
        <v>421</v>
      </c>
      <c r="GH104" s="31" t="s">
        <v>421</v>
      </c>
      <c r="GI104" s="31" t="s">
        <v>421</v>
      </c>
      <c r="GJ104" s="31" t="s">
        <v>421</v>
      </c>
      <c r="GK104" s="31" t="s">
        <v>421</v>
      </c>
      <c r="GL104" s="31" t="s">
        <v>421</v>
      </c>
      <c r="GM104" s="31" t="s">
        <v>421</v>
      </c>
      <c r="GN104" s="31" t="s">
        <v>421</v>
      </c>
      <c r="HA104" s="30" t="s">
        <v>425</v>
      </c>
      <c r="HB104" s="31">
        <v>0</v>
      </c>
      <c r="HC104" s="31">
        <v>0</v>
      </c>
      <c r="HD104" s="31">
        <v>0</v>
      </c>
      <c r="HE104" s="31">
        <v>0</v>
      </c>
      <c r="HF104" s="31">
        <v>0</v>
      </c>
      <c r="HG104" s="31">
        <v>0</v>
      </c>
      <c r="HH104" s="31">
        <v>0</v>
      </c>
      <c r="HI104" s="31">
        <v>0</v>
      </c>
      <c r="HJ104" s="31">
        <v>0</v>
      </c>
      <c r="HK104" s="31">
        <v>0</v>
      </c>
      <c r="HL104" s="31">
        <v>0</v>
      </c>
      <c r="HM104" s="31">
        <v>0</v>
      </c>
      <c r="HN104" s="31">
        <v>3502.2</v>
      </c>
      <c r="HO104" s="31">
        <v>0</v>
      </c>
      <c r="HP104" s="31">
        <v>0</v>
      </c>
      <c r="HQ104" s="31">
        <v>0</v>
      </c>
      <c r="HR104" s="31">
        <v>0</v>
      </c>
      <c r="HS104" s="31">
        <v>0</v>
      </c>
      <c r="HT104" s="31">
        <v>0</v>
      </c>
      <c r="HU104" s="31">
        <v>0</v>
      </c>
      <c r="HV104" s="31">
        <v>0</v>
      </c>
      <c r="HW104" s="31">
        <v>0</v>
      </c>
      <c r="HX104" s="31">
        <v>0</v>
      </c>
      <c r="HY104" s="31">
        <v>0</v>
      </c>
      <c r="HZ104" s="31">
        <v>0</v>
      </c>
      <c r="IA104" s="31">
        <v>0</v>
      </c>
      <c r="IB104" s="31">
        <v>0</v>
      </c>
      <c r="IC104" s="31">
        <v>0</v>
      </c>
      <c r="ID104" s="31">
        <v>0</v>
      </c>
      <c r="IE104" s="31">
        <v>0</v>
      </c>
      <c r="IF104" s="31">
        <v>0</v>
      </c>
      <c r="IG104" s="31">
        <v>0</v>
      </c>
      <c r="IH104" s="31">
        <v>0</v>
      </c>
      <c r="II104" s="31">
        <v>0</v>
      </c>
      <c r="IJ104" s="31">
        <v>0</v>
      </c>
      <c r="IK104" s="31">
        <v>0</v>
      </c>
      <c r="IL104" s="31">
        <v>0</v>
      </c>
      <c r="IM104" s="31">
        <v>0</v>
      </c>
      <c r="IN104" s="31">
        <v>0</v>
      </c>
      <c r="IO104" s="31">
        <v>0</v>
      </c>
      <c r="IP104" s="31">
        <v>2621.8</v>
      </c>
      <c r="IQ104" s="31">
        <v>0</v>
      </c>
      <c r="IR104" s="31">
        <v>0</v>
      </c>
      <c r="IS104" s="31">
        <v>0</v>
      </c>
      <c r="IT104" s="31">
        <v>0</v>
      </c>
      <c r="IU104" s="31">
        <v>0</v>
      </c>
      <c r="IV104" s="31">
        <v>0</v>
      </c>
      <c r="IW104" s="31">
        <v>0</v>
      </c>
      <c r="IX104" s="31">
        <v>0</v>
      </c>
      <c r="IY104" s="31">
        <v>0</v>
      </c>
      <c r="IZ104" s="31">
        <v>0</v>
      </c>
      <c r="JA104" s="31">
        <v>0</v>
      </c>
      <c r="JB104" s="31">
        <v>0</v>
      </c>
      <c r="JC104" s="31">
        <v>0</v>
      </c>
      <c r="JD104" s="31">
        <v>0</v>
      </c>
      <c r="JE104" s="31">
        <v>0</v>
      </c>
      <c r="JF104" s="31">
        <v>0</v>
      </c>
      <c r="JG104" s="31">
        <v>0</v>
      </c>
      <c r="JH104" s="31">
        <v>0</v>
      </c>
      <c r="JI104" s="31">
        <v>0</v>
      </c>
      <c r="JJ104" s="31">
        <v>0</v>
      </c>
      <c r="JK104" s="31">
        <v>541.6</v>
      </c>
      <c r="JL104" s="31">
        <v>0</v>
      </c>
      <c r="JM104" s="31">
        <v>0</v>
      </c>
      <c r="JN104" s="31">
        <v>0</v>
      </c>
      <c r="JO104" s="31">
        <v>0</v>
      </c>
      <c r="JP104" s="31">
        <v>0</v>
      </c>
      <c r="JQ104" s="31">
        <v>0</v>
      </c>
      <c r="JR104" s="31">
        <v>0</v>
      </c>
      <c r="JS104" s="31">
        <v>0</v>
      </c>
      <c r="JT104" s="31">
        <v>0</v>
      </c>
      <c r="JU104" s="31">
        <v>362.5</v>
      </c>
      <c r="JV104" s="31">
        <v>0</v>
      </c>
      <c r="JW104" s="31">
        <v>1912.1</v>
      </c>
      <c r="JX104" s="31">
        <v>0</v>
      </c>
      <c r="JY104" s="31">
        <v>0</v>
      </c>
      <c r="JZ104" s="31">
        <v>11055</v>
      </c>
      <c r="KA104" s="31">
        <v>0</v>
      </c>
      <c r="KB104" s="31">
        <v>6488</v>
      </c>
      <c r="KC104" s="31">
        <v>0</v>
      </c>
      <c r="KD104" s="31">
        <v>0</v>
      </c>
      <c r="KE104" s="31">
        <v>0</v>
      </c>
      <c r="KF104" s="31">
        <v>0</v>
      </c>
      <c r="KG104" s="31">
        <v>0</v>
      </c>
      <c r="KH104" s="31">
        <v>0</v>
      </c>
      <c r="KI104" s="31">
        <v>0</v>
      </c>
      <c r="KJ104" s="31">
        <v>0</v>
      </c>
      <c r="KK104" s="31">
        <v>0</v>
      </c>
      <c r="KL104" s="31">
        <v>0</v>
      </c>
      <c r="KM104" s="31">
        <v>0</v>
      </c>
      <c r="KN104" s="31">
        <v>0</v>
      </c>
      <c r="KO104" s="31">
        <v>0</v>
      </c>
      <c r="KP104" s="31">
        <v>0</v>
      </c>
      <c r="KQ104" s="31">
        <v>0</v>
      </c>
    </row>
    <row r="105" spans="1:307" ht="15" thickBot="1" x14ac:dyDescent="0.35">
      <c r="A105" s="30" t="s">
        <v>443</v>
      </c>
      <c r="B105" s="31">
        <v>0</v>
      </c>
      <c r="C105" s="31">
        <v>0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0</v>
      </c>
      <c r="AD105" s="31">
        <v>0</v>
      </c>
      <c r="AE105" s="31">
        <v>0</v>
      </c>
      <c r="AF105" s="31">
        <v>0</v>
      </c>
      <c r="AG105" s="31">
        <v>0</v>
      </c>
      <c r="AH105" s="31">
        <v>0</v>
      </c>
      <c r="AI105" s="31">
        <v>0</v>
      </c>
      <c r="AJ105" s="31">
        <v>0</v>
      </c>
      <c r="AK105" s="31">
        <v>0</v>
      </c>
      <c r="AL105" s="31">
        <v>0</v>
      </c>
      <c r="AM105" s="31">
        <v>0</v>
      </c>
      <c r="AN105" s="31">
        <v>0</v>
      </c>
      <c r="AO105" s="31">
        <v>0</v>
      </c>
      <c r="AP105" s="31">
        <v>0</v>
      </c>
      <c r="AQ105" s="31">
        <v>0</v>
      </c>
      <c r="AR105" s="31">
        <v>0</v>
      </c>
      <c r="AS105" s="31">
        <v>0</v>
      </c>
      <c r="AT105" s="31">
        <v>0</v>
      </c>
      <c r="AU105" s="31">
        <v>0</v>
      </c>
      <c r="AV105" s="31">
        <v>0</v>
      </c>
      <c r="AW105" s="31">
        <v>0</v>
      </c>
      <c r="AX105" s="31">
        <v>0</v>
      </c>
      <c r="AY105" s="31">
        <v>0</v>
      </c>
      <c r="AZ105" s="31">
        <v>0</v>
      </c>
      <c r="BA105" s="31">
        <v>0</v>
      </c>
      <c r="BB105" s="31">
        <v>0</v>
      </c>
      <c r="BC105" s="31">
        <v>0</v>
      </c>
      <c r="BD105" s="31">
        <v>0</v>
      </c>
      <c r="BE105" s="31">
        <v>0</v>
      </c>
      <c r="BF105" s="31">
        <v>0</v>
      </c>
      <c r="BG105" s="31">
        <v>0</v>
      </c>
      <c r="BH105" s="31">
        <v>0</v>
      </c>
      <c r="BI105" s="31">
        <v>0</v>
      </c>
      <c r="BJ105" s="31">
        <v>0</v>
      </c>
      <c r="BK105" s="31">
        <v>0</v>
      </c>
      <c r="BL105" s="31">
        <v>0</v>
      </c>
      <c r="BM105" s="31">
        <v>0</v>
      </c>
      <c r="BN105" s="31">
        <v>0</v>
      </c>
      <c r="BO105" s="31">
        <v>0</v>
      </c>
      <c r="BP105" s="31">
        <v>0</v>
      </c>
      <c r="BQ105" s="31">
        <v>0</v>
      </c>
      <c r="BR105" s="31">
        <v>0</v>
      </c>
      <c r="BS105" s="31">
        <v>0</v>
      </c>
      <c r="BT105" s="31">
        <v>0</v>
      </c>
      <c r="BU105" s="31">
        <v>0</v>
      </c>
      <c r="BV105" s="31">
        <v>0</v>
      </c>
      <c r="BW105" s="31">
        <v>0</v>
      </c>
      <c r="BX105" s="31">
        <v>0</v>
      </c>
      <c r="BY105" s="31">
        <v>0</v>
      </c>
      <c r="BZ105" s="31">
        <v>0</v>
      </c>
      <c r="CA105" s="31">
        <v>0</v>
      </c>
      <c r="CB105" s="31">
        <v>0</v>
      </c>
      <c r="CC105" s="31">
        <v>0</v>
      </c>
      <c r="CD105" s="31">
        <v>0</v>
      </c>
      <c r="CE105" s="31">
        <v>0</v>
      </c>
      <c r="CF105" s="31">
        <v>0</v>
      </c>
      <c r="CG105" s="31">
        <v>0</v>
      </c>
      <c r="CH105" s="31">
        <v>0</v>
      </c>
      <c r="CI105" s="31">
        <v>0</v>
      </c>
      <c r="CJ105" s="31">
        <v>0</v>
      </c>
      <c r="CK105" s="31">
        <v>0</v>
      </c>
      <c r="CL105" s="31">
        <v>0</v>
      </c>
      <c r="CM105" s="31">
        <v>0</v>
      </c>
      <c r="CN105" s="31">
        <v>0</v>
      </c>
      <c r="CO105" s="31">
        <v>0</v>
      </c>
      <c r="CP105" s="31">
        <v>0</v>
      </c>
      <c r="CQ105" s="31">
        <v>0</v>
      </c>
      <c r="CX105" s="30" t="s">
        <v>435</v>
      </c>
      <c r="CY105" s="31" t="s">
        <v>421</v>
      </c>
      <c r="CZ105" s="31" t="s">
        <v>421</v>
      </c>
      <c r="DA105" s="31" t="s">
        <v>421</v>
      </c>
      <c r="DB105" s="31" t="s">
        <v>421</v>
      </c>
      <c r="DC105" s="31" t="s">
        <v>421</v>
      </c>
      <c r="DD105" s="31" t="s">
        <v>421</v>
      </c>
      <c r="DE105" s="31" t="s">
        <v>421</v>
      </c>
      <c r="DF105" s="31" t="s">
        <v>421</v>
      </c>
      <c r="DG105" s="31" t="s">
        <v>421</v>
      </c>
      <c r="DH105" s="31" t="s">
        <v>421</v>
      </c>
      <c r="DI105" s="31" t="s">
        <v>421</v>
      </c>
      <c r="DJ105" s="31" t="s">
        <v>421</v>
      </c>
      <c r="DK105" s="31" t="s">
        <v>421</v>
      </c>
      <c r="DL105" s="31" t="s">
        <v>421</v>
      </c>
      <c r="DM105" s="31" t="s">
        <v>421</v>
      </c>
      <c r="DN105" s="31" t="s">
        <v>421</v>
      </c>
      <c r="DO105" s="31" t="s">
        <v>421</v>
      </c>
      <c r="DP105" s="31" t="s">
        <v>421</v>
      </c>
      <c r="DQ105" s="31" t="s">
        <v>421</v>
      </c>
      <c r="DR105" s="31" t="s">
        <v>421</v>
      </c>
      <c r="DS105" s="31" t="s">
        <v>421</v>
      </c>
      <c r="DT105" s="31" t="s">
        <v>421</v>
      </c>
      <c r="DU105" s="31" t="s">
        <v>421</v>
      </c>
      <c r="DV105" s="31" t="s">
        <v>421</v>
      </c>
      <c r="DW105" s="31" t="s">
        <v>421</v>
      </c>
      <c r="DX105" s="31" t="s">
        <v>421</v>
      </c>
      <c r="DY105" s="31" t="s">
        <v>421</v>
      </c>
      <c r="DZ105" s="31" t="s">
        <v>421</v>
      </c>
      <c r="EA105" s="31" t="s">
        <v>421</v>
      </c>
      <c r="EB105" s="31" t="s">
        <v>421</v>
      </c>
      <c r="EC105" s="31" t="s">
        <v>421</v>
      </c>
      <c r="ED105" s="31" t="s">
        <v>421</v>
      </c>
      <c r="EE105" s="31" t="s">
        <v>421</v>
      </c>
      <c r="EF105" s="31" t="s">
        <v>421</v>
      </c>
      <c r="EG105" s="31" t="s">
        <v>421</v>
      </c>
      <c r="EH105" s="31" t="s">
        <v>421</v>
      </c>
      <c r="EI105" s="31" t="s">
        <v>421</v>
      </c>
      <c r="EJ105" s="31" t="s">
        <v>421</v>
      </c>
      <c r="EK105" s="31" t="s">
        <v>421</v>
      </c>
      <c r="EL105" s="31" t="s">
        <v>421</v>
      </c>
      <c r="EM105" s="31" t="s">
        <v>421</v>
      </c>
      <c r="EN105" s="31" t="s">
        <v>421</v>
      </c>
      <c r="EO105" s="31" t="s">
        <v>421</v>
      </c>
      <c r="EP105" s="31" t="s">
        <v>421</v>
      </c>
      <c r="EQ105" s="31" t="s">
        <v>421</v>
      </c>
      <c r="ER105" s="31" t="s">
        <v>421</v>
      </c>
      <c r="ES105" s="31" t="s">
        <v>421</v>
      </c>
      <c r="ET105" s="31" t="s">
        <v>421</v>
      </c>
      <c r="EU105" s="31" t="s">
        <v>421</v>
      </c>
      <c r="EV105" s="31" t="s">
        <v>421</v>
      </c>
      <c r="EW105" s="31" t="s">
        <v>421</v>
      </c>
      <c r="EX105" s="31" t="s">
        <v>421</v>
      </c>
      <c r="EY105" s="31" t="s">
        <v>421</v>
      </c>
      <c r="EZ105" s="31" t="s">
        <v>421</v>
      </c>
      <c r="FA105" s="31" t="s">
        <v>421</v>
      </c>
      <c r="FB105" s="31" t="s">
        <v>421</v>
      </c>
      <c r="FC105" s="31" t="s">
        <v>421</v>
      </c>
      <c r="FD105" s="31" t="s">
        <v>421</v>
      </c>
      <c r="FE105" s="31" t="s">
        <v>421</v>
      </c>
      <c r="FF105" s="31" t="s">
        <v>421</v>
      </c>
      <c r="FG105" s="31" t="s">
        <v>421</v>
      </c>
      <c r="FH105" s="31" t="s">
        <v>421</v>
      </c>
      <c r="FI105" s="31" t="s">
        <v>421</v>
      </c>
      <c r="FJ105" s="31" t="s">
        <v>421</v>
      </c>
      <c r="FK105" s="31" t="s">
        <v>421</v>
      </c>
      <c r="FL105" s="31" t="s">
        <v>421</v>
      </c>
      <c r="FM105" s="31" t="s">
        <v>421</v>
      </c>
      <c r="FN105" s="31" t="s">
        <v>421</v>
      </c>
      <c r="FO105" s="31" t="s">
        <v>421</v>
      </c>
      <c r="FP105" s="31" t="s">
        <v>421</v>
      </c>
      <c r="FQ105" s="31" t="s">
        <v>421</v>
      </c>
      <c r="FR105" s="31" t="s">
        <v>421</v>
      </c>
      <c r="FS105" s="31" t="s">
        <v>421</v>
      </c>
      <c r="FT105" s="31" t="s">
        <v>421</v>
      </c>
      <c r="FU105" s="31" t="s">
        <v>421</v>
      </c>
      <c r="FV105" s="31" t="s">
        <v>421</v>
      </c>
      <c r="FW105" s="31" t="s">
        <v>421</v>
      </c>
      <c r="FX105" s="31" t="s">
        <v>421</v>
      </c>
      <c r="FY105" s="31" t="s">
        <v>421</v>
      </c>
      <c r="FZ105" s="31" t="s">
        <v>421</v>
      </c>
      <c r="GA105" s="31" t="s">
        <v>421</v>
      </c>
      <c r="GB105" s="31" t="s">
        <v>421</v>
      </c>
      <c r="GC105" s="31" t="s">
        <v>421</v>
      </c>
      <c r="GD105" s="31" t="s">
        <v>421</v>
      </c>
      <c r="GE105" s="31" t="s">
        <v>421</v>
      </c>
      <c r="GF105" s="31" t="s">
        <v>421</v>
      </c>
      <c r="GG105" s="31" t="s">
        <v>421</v>
      </c>
      <c r="GH105" s="31" t="s">
        <v>421</v>
      </c>
      <c r="GI105" s="31" t="s">
        <v>421</v>
      </c>
      <c r="GJ105" s="31" t="s">
        <v>421</v>
      </c>
      <c r="GK105" s="31" t="s">
        <v>421</v>
      </c>
      <c r="GL105" s="31" t="s">
        <v>421</v>
      </c>
      <c r="GM105" s="31" t="s">
        <v>421</v>
      </c>
      <c r="GN105" s="31" t="s">
        <v>421</v>
      </c>
      <c r="HA105" s="30" t="s">
        <v>426</v>
      </c>
      <c r="HB105" s="31">
        <v>0</v>
      </c>
      <c r="HC105" s="31">
        <v>0</v>
      </c>
      <c r="HD105" s="31">
        <v>0</v>
      </c>
      <c r="HE105" s="31">
        <v>0</v>
      </c>
      <c r="HF105" s="31">
        <v>0</v>
      </c>
      <c r="HG105" s="31">
        <v>0</v>
      </c>
      <c r="HH105" s="31">
        <v>0</v>
      </c>
      <c r="HI105" s="31">
        <v>0</v>
      </c>
      <c r="HJ105" s="31">
        <v>0</v>
      </c>
      <c r="HK105" s="31">
        <v>0</v>
      </c>
      <c r="HL105" s="31">
        <v>0</v>
      </c>
      <c r="HM105" s="31">
        <v>0</v>
      </c>
      <c r="HN105" s="31">
        <v>0</v>
      </c>
      <c r="HO105" s="31">
        <v>0</v>
      </c>
      <c r="HP105" s="31">
        <v>0</v>
      </c>
      <c r="HQ105" s="31">
        <v>0</v>
      </c>
      <c r="HR105" s="31">
        <v>0</v>
      </c>
      <c r="HS105" s="31">
        <v>0</v>
      </c>
      <c r="HT105" s="31">
        <v>0</v>
      </c>
      <c r="HU105" s="31">
        <v>0</v>
      </c>
      <c r="HV105" s="31">
        <v>0</v>
      </c>
      <c r="HW105" s="31">
        <v>0</v>
      </c>
      <c r="HX105" s="31">
        <v>0</v>
      </c>
      <c r="HY105" s="31">
        <v>0</v>
      </c>
      <c r="HZ105" s="31">
        <v>0</v>
      </c>
      <c r="IA105" s="31">
        <v>0</v>
      </c>
      <c r="IB105" s="31">
        <v>0</v>
      </c>
      <c r="IC105" s="31">
        <v>0</v>
      </c>
      <c r="ID105" s="31">
        <v>0</v>
      </c>
      <c r="IE105" s="31">
        <v>0</v>
      </c>
      <c r="IF105" s="31">
        <v>0</v>
      </c>
      <c r="IG105" s="31">
        <v>0</v>
      </c>
      <c r="IH105" s="31">
        <v>0</v>
      </c>
      <c r="II105" s="31">
        <v>0</v>
      </c>
      <c r="IJ105" s="31">
        <v>0</v>
      </c>
      <c r="IK105" s="31">
        <v>0</v>
      </c>
      <c r="IL105" s="31">
        <v>0</v>
      </c>
      <c r="IM105" s="31">
        <v>0</v>
      </c>
      <c r="IN105" s="31">
        <v>0</v>
      </c>
      <c r="IO105" s="31">
        <v>0</v>
      </c>
      <c r="IP105" s="31">
        <v>0</v>
      </c>
      <c r="IQ105" s="31">
        <v>0</v>
      </c>
      <c r="IR105" s="31">
        <v>0</v>
      </c>
      <c r="IS105" s="31">
        <v>0</v>
      </c>
      <c r="IT105" s="31">
        <v>0</v>
      </c>
      <c r="IU105" s="31">
        <v>0</v>
      </c>
      <c r="IV105" s="31">
        <v>0</v>
      </c>
      <c r="IW105" s="31">
        <v>0</v>
      </c>
      <c r="IX105" s="31">
        <v>0</v>
      </c>
      <c r="IY105" s="31">
        <v>0</v>
      </c>
      <c r="IZ105" s="31">
        <v>0</v>
      </c>
      <c r="JA105" s="31">
        <v>0</v>
      </c>
      <c r="JB105" s="31">
        <v>0</v>
      </c>
      <c r="JC105" s="31">
        <v>0</v>
      </c>
      <c r="JD105" s="31">
        <v>0</v>
      </c>
      <c r="JE105" s="31">
        <v>0</v>
      </c>
      <c r="JF105" s="31">
        <v>0</v>
      </c>
      <c r="JG105" s="31">
        <v>0</v>
      </c>
      <c r="JH105" s="31">
        <v>0</v>
      </c>
      <c r="JI105" s="31">
        <v>0</v>
      </c>
      <c r="JJ105" s="31">
        <v>0</v>
      </c>
      <c r="JK105" s="31">
        <v>0</v>
      </c>
      <c r="JL105" s="31">
        <v>0</v>
      </c>
      <c r="JM105" s="31">
        <v>0</v>
      </c>
      <c r="JN105" s="31">
        <v>0</v>
      </c>
      <c r="JO105" s="31">
        <v>0</v>
      </c>
      <c r="JP105" s="31">
        <v>0</v>
      </c>
      <c r="JQ105" s="31">
        <v>0</v>
      </c>
      <c r="JR105" s="31">
        <v>0</v>
      </c>
      <c r="JS105" s="31">
        <v>0</v>
      </c>
      <c r="JT105" s="31">
        <v>0</v>
      </c>
      <c r="JU105" s="31">
        <v>0</v>
      </c>
      <c r="JV105" s="31">
        <v>0</v>
      </c>
      <c r="JW105" s="31">
        <v>0</v>
      </c>
      <c r="JX105" s="31">
        <v>0</v>
      </c>
      <c r="JY105" s="31">
        <v>0</v>
      </c>
      <c r="JZ105" s="31">
        <v>11055</v>
      </c>
      <c r="KA105" s="31">
        <v>0</v>
      </c>
      <c r="KB105" s="31">
        <v>0</v>
      </c>
      <c r="KC105" s="31">
        <v>0</v>
      </c>
      <c r="KD105" s="31">
        <v>0</v>
      </c>
      <c r="KE105" s="31">
        <v>0</v>
      </c>
      <c r="KF105" s="31">
        <v>0</v>
      </c>
      <c r="KG105" s="31">
        <v>0</v>
      </c>
      <c r="KH105" s="31">
        <v>0</v>
      </c>
      <c r="KI105" s="31">
        <v>0</v>
      </c>
      <c r="KJ105" s="31">
        <v>0</v>
      </c>
      <c r="KK105" s="31">
        <v>0</v>
      </c>
      <c r="KL105" s="31">
        <v>0</v>
      </c>
      <c r="KM105" s="31">
        <v>0</v>
      </c>
      <c r="KN105" s="31">
        <v>0</v>
      </c>
      <c r="KO105" s="31">
        <v>0</v>
      </c>
      <c r="KP105" s="31">
        <v>0</v>
      </c>
      <c r="KQ105" s="31">
        <v>0</v>
      </c>
    </row>
    <row r="106" spans="1:307" ht="15" thickBot="1" x14ac:dyDescent="0.35">
      <c r="A106" s="30" t="s">
        <v>444</v>
      </c>
      <c r="B106" s="31">
        <v>0</v>
      </c>
      <c r="C106" s="31">
        <v>0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31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0</v>
      </c>
      <c r="AM106" s="31">
        <v>0</v>
      </c>
      <c r="AN106" s="31">
        <v>0</v>
      </c>
      <c r="AO106" s="31">
        <v>0</v>
      </c>
      <c r="AP106" s="31">
        <v>0</v>
      </c>
      <c r="AQ106" s="31">
        <v>0</v>
      </c>
      <c r="AR106" s="31">
        <v>0</v>
      </c>
      <c r="AS106" s="31">
        <v>0</v>
      </c>
      <c r="AT106" s="31">
        <v>0</v>
      </c>
      <c r="AU106" s="31">
        <v>0</v>
      </c>
      <c r="AV106" s="31">
        <v>0</v>
      </c>
      <c r="AW106" s="31">
        <v>0</v>
      </c>
      <c r="AX106" s="31">
        <v>0</v>
      </c>
      <c r="AY106" s="31">
        <v>0</v>
      </c>
      <c r="AZ106" s="31">
        <v>0</v>
      </c>
      <c r="BA106" s="31">
        <v>0</v>
      </c>
      <c r="BB106" s="31">
        <v>0</v>
      </c>
      <c r="BC106" s="31">
        <v>0</v>
      </c>
      <c r="BD106" s="31">
        <v>0</v>
      </c>
      <c r="BE106" s="31">
        <v>0</v>
      </c>
      <c r="BF106" s="31">
        <v>0</v>
      </c>
      <c r="BG106" s="31">
        <v>0</v>
      </c>
      <c r="BH106" s="31">
        <v>0</v>
      </c>
      <c r="BI106" s="31">
        <v>0</v>
      </c>
      <c r="BJ106" s="31">
        <v>0</v>
      </c>
      <c r="BK106" s="31">
        <v>0</v>
      </c>
      <c r="BL106" s="31">
        <v>0</v>
      </c>
      <c r="BM106" s="31">
        <v>0</v>
      </c>
      <c r="BN106" s="31">
        <v>0</v>
      </c>
      <c r="BO106" s="31">
        <v>0</v>
      </c>
      <c r="BP106" s="31">
        <v>0</v>
      </c>
      <c r="BQ106" s="31">
        <v>0</v>
      </c>
      <c r="BR106" s="31">
        <v>0</v>
      </c>
      <c r="BS106" s="31">
        <v>0</v>
      </c>
      <c r="BT106" s="31">
        <v>0</v>
      </c>
      <c r="BU106" s="31">
        <v>0</v>
      </c>
      <c r="BV106" s="31">
        <v>0</v>
      </c>
      <c r="BW106" s="31">
        <v>0</v>
      </c>
      <c r="BX106" s="31">
        <v>0</v>
      </c>
      <c r="BY106" s="31">
        <v>0</v>
      </c>
      <c r="BZ106" s="31">
        <v>0</v>
      </c>
      <c r="CA106" s="31">
        <v>0</v>
      </c>
      <c r="CB106" s="31">
        <v>0</v>
      </c>
      <c r="CC106" s="31">
        <v>0</v>
      </c>
      <c r="CD106" s="31">
        <v>0</v>
      </c>
      <c r="CE106" s="31">
        <v>0</v>
      </c>
      <c r="CF106" s="31">
        <v>0</v>
      </c>
      <c r="CG106" s="31">
        <v>0</v>
      </c>
      <c r="CH106" s="31">
        <v>0</v>
      </c>
      <c r="CI106" s="31">
        <v>0</v>
      </c>
      <c r="CJ106" s="31">
        <v>0</v>
      </c>
      <c r="CK106" s="31">
        <v>0</v>
      </c>
      <c r="CL106" s="31">
        <v>0</v>
      </c>
      <c r="CM106" s="31">
        <v>0</v>
      </c>
      <c r="CN106" s="31">
        <v>0</v>
      </c>
      <c r="CO106" s="31">
        <v>0</v>
      </c>
      <c r="CP106" s="31">
        <v>0</v>
      </c>
      <c r="CQ106" s="31">
        <v>0</v>
      </c>
      <c r="CX106" s="30" t="s">
        <v>436</v>
      </c>
      <c r="CY106" s="31" t="s">
        <v>421</v>
      </c>
      <c r="CZ106" s="31" t="s">
        <v>421</v>
      </c>
      <c r="DA106" s="31" t="s">
        <v>421</v>
      </c>
      <c r="DB106" s="31" t="s">
        <v>421</v>
      </c>
      <c r="DC106" s="31" t="s">
        <v>421</v>
      </c>
      <c r="DD106" s="31" t="s">
        <v>421</v>
      </c>
      <c r="DE106" s="31" t="s">
        <v>421</v>
      </c>
      <c r="DF106" s="31" t="s">
        <v>421</v>
      </c>
      <c r="DG106" s="31" t="s">
        <v>421</v>
      </c>
      <c r="DH106" s="31" t="s">
        <v>421</v>
      </c>
      <c r="DI106" s="31" t="s">
        <v>421</v>
      </c>
      <c r="DJ106" s="31" t="s">
        <v>421</v>
      </c>
      <c r="DK106" s="31" t="s">
        <v>421</v>
      </c>
      <c r="DL106" s="31" t="s">
        <v>421</v>
      </c>
      <c r="DM106" s="31" t="s">
        <v>421</v>
      </c>
      <c r="DN106" s="31" t="s">
        <v>421</v>
      </c>
      <c r="DO106" s="31" t="s">
        <v>421</v>
      </c>
      <c r="DP106" s="31" t="s">
        <v>421</v>
      </c>
      <c r="DQ106" s="31" t="s">
        <v>421</v>
      </c>
      <c r="DR106" s="31" t="s">
        <v>421</v>
      </c>
      <c r="DS106" s="31" t="s">
        <v>421</v>
      </c>
      <c r="DT106" s="31" t="s">
        <v>421</v>
      </c>
      <c r="DU106" s="31" t="s">
        <v>421</v>
      </c>
      <c r="DV106" s="31" t="s">
        <v>421</v>
      </c>
      <c r="DW106" s="31" t="s">
        <v>421</v>
      </c>
      <c r="DX106" s="31" t="s">
        <v>421</v>
      </c>
      <c r="DY106" s="31" t="s">
        <v>421</v>
      </c>
      <c r="DZ106" s="31" t="s">
        <v>421</v>
      </c>
      <c r="EA106" s="31" t="s">
        <v>421</v>
      </c>
      <c r="EB106" s="31" t="s">
        <v>421</v>
      </c>
      <c r="EC106" s="31" t="s">
        <v>421</v>
      </c>
      <c r="ED106" s="31" t="s">
        <v>421</v>
      </c>
      <c r="EE106" s="31" t="s">
        <v>421</v>
      </c>
      <c r="EF106" s="31" t="s">
        <v>421</v>
      </c>
      <c r="EG106" s="31" t="s">
        <v>421</v>
      </c>
      <c r="EH106" s="31" t="s">
        <v>421</v>
      </c>
      <c r="EI106" s="31" t="s">
        <v>421</v>
      </c>
      <c r="EJ106" s="31" t="s">
        <v>421</v>
      </c>
      <c r="EK106" s="31" t="s">
        <v>421</v>
      </c>
      <c r="EL106" s="31" t="s">
        <v>421</v>
      </c>
      <c r="EM106" s="31" t="s">
        <v>421</v>
      </c>
      <c r="EN106" s="31" t="s">
        <v>421</v>
      </c>
      <c r="EO106" s="31" t="s">
        <v>421</v>
      </c>
      <c r="EP106" s="31" t="s">
        <v>421</v>
      </c>
      <c r="EQ106" s="31" t="s">
        <v>421</v>
      </c>
      <c r="ER106" s="31" t="s">
        <v>421</v>
      </c>
      <c r="ES106" s="31" t="s">
        <v>421</v>
      </c>
      <c r="ET106" s="31" t="s">
        <v>421</v>
      </c>
      <c r="EU106" s="31" t="s">
        <v>421</v>
      </c>
      <c r="EV106" s="31" t="s">
        <v>421</v>
      </c>
      <c r="EW106" s="31" t="s">
        <v>421</v>
      </c>
      <c r="EX106" s="31" t="s">
        <v>421</v>
      </c>
      <c r="EY106" s="31" t="s">
        <v>421</v>
      </c>
      <c r="EZ106" s="31" t="s">
        <v>421</v>
      </c>
      <c r="FA106" s="31" t="s">
        <v>421</v>
      </c>
      <c r="FB106" s="31" t="s">
        <v>421</v>
      </c>
      <c r="FC106" s="31" t="s">
        <v>421</v>
      </c>
      <c r="FD106" s="31" t="s">
        <v>421</v>
      </c>
      <c r="FE106" s="31" t="s">
        <v>421</v>
      </c>
      <c r="FF106" s="31" t="s">
        <v>421</v>
      </c>
      <c r="FG106" s="31" t="s">
        <v>421</v>
      </c>
      <c r="FH106" s="31" t="s">
        <v>421</v>
      </c>
      <c r="FI106" s="31" t="s">
        <v>421</v>
      </c>
      <c r="FJ106" s="31" t="s">
        <v>421</v>
      </c>
      <c r="FK106" s="31" t="s">
        <v>421</v>
      </c>
      <c r="FL106" s="31" t="s">
        <v>421</v>
      </c>
      <c r="FM106" s="31" t="s">
        <v>421</v>
      </c>
      <c r="FN106" s="31" t="s">
        <v>421</v>
      </c>
      <c r="FO106" s="31" t="s">
        <v>421</v>
      </c>
      <c r="FP106" s="31" t="s">
        <v>421</v>
      </c>
      <c r="FQ106" s="31" t="s">
        <v>421</v>
      </c>
      <c r="FR106" s="31" t="s">
        <v>421</v>
      </c>
      <c r="FS106" s="31" t="s">
        <v>421</v>
      </c>
      <c r="FT106" s="31" t="s">
        <v>421</v>
      </c>
      <c r="FU106" s="31" t="s">
        <v>421</v>
      </c>
      <c r="FV106" s="31" t="s">
        <v>421</v>
      </c>
      <c r="FW106" s="31" t="s">
        <v>421</v>
      </c>
      <c r="FX106" s="31" t="s">
        <v>421</v>
      </c>
      <c r="FY106" s="31" t="s">
        <v>421</v>
      </c>
      <c r="FZ106" s="31" t="s">
        <v>421</v>
      </c>
      <c r="GA106" s="31" t="s">
        <v>421</v>
      </c>
      <c r="GB106" s="31" t="s">
        <v>421</v>
      </c>
      <c r="GC106" s="31" t="s">
        <v>421</v>
      </c>
      <c r="GD106" s="31" t="s">
        <v>421</v>
      </c>
      <c r="GE106" s="31" t="s">
        <v>421</v>
      </c>
      <c r="GF106" s="31" t="s">
        <v>421</v>
      </c>
      <c r="GG106" s="31" t="s">
        <v>421</v>
      </c>
      <c r="GH106" s="31" t="s">
        <v>421</v>
      </c>
      <c r="GI106" s="31" t="s">
        <v>421</v>
      </c>
      <c r="GJ106" s="31" t="s">
        <v>421</v>
      </c>
      <c r="GK106" s="31" t="s">
        <v>421</v>
      </c>
      <c r="GL106" s="31" t="s">
        <v>421</v>
      </c>
      <c r="GM106" s="31" t="s">
        <v>421</v>
      </c>
      <c r="GN106" s="31" t="s">
        <v>421</v>
      </c>
      <c r="HA106" s="30" t="s">
        <v>427</v>
      </c>
      <c r="HB106" s="31">
        <v>0</v>
      </c>
      <c r="HC106" s="31">
        <v>0</v>
      </c>
      <c r="HD106" s="31">
        <v>0</v>
      </c>
      <c r="HE106" s="31">
        <v>0</v>
      </c>
      <c r="HF106" s="31">
        <v>0</v>
      </c>
      <c r="HG106" s="31">
        <v>0</v>
      </c>
      <c r="HH106" s="31">
        <v>0</v>
      </c>
      <c r="HI106" s="31">
        <v>0</v>
      </c>
      <c r="HJ106" s="31">
        <v>0</v>
      </c>
      <c r="HK106" s="31">
        <v>0</v>
      </c>
      <c r="HL106" s="31">
        <v>0</v>
      </c>
      <c r="HM106" s="31">
        <v>0</v>
      </c>
      <c r="HN106" s="31">
        <v>0</v>
      </c>
      <c r="HO106" s="31">
        <v>0</v>
      </c>
      <c r="HP106" s="31">
        <v>0</v>
      </c>
      <c r="HQ106" s="31">
        <v>0</v>
      </c>
      <c r="HR106" s="31">
        <v>0</v>
      </c>
      <c r="HS106" s="31">
        <v>0</v>
      </c>
      <c r="HT106" s="31">
        <v>0</v>
      </c>
      <c r="HU106" s="31">
        <v>0</v>
      </c>
      <c r="HV106" s="31">
        <v>0</v>
      </c>
      <c r="HW106" s="31">
        <v>0</v>
      </c>
      <c r="HX106" s="31">
        <v>0</v>
      </c>
      <c r="HY106" s="31">
        <v>0</v>
      </c>
      <c r="HZ106" s="31">
        <v>0</v>
      </c>
      <c r="IA106" s="31">
        <v>0</v>
      </c>
      <c r="IB106" s="31">
        <v>0</v>
      </c>
      <c r="IC106" s="31">
        <v>0</v>
      </c>
      <c r="ID106" s="31">
        <v>0</v>
      </c>
      <c r="IE106" s="31">
        <v>0</v>
      </c>
      <c r="IF106" s="31">
        <v>0</v>
      </c>
      <c r="IG106" s="31">
        <v>0</v>
      </c>
      <c r="IH106" s="31">
        <v>0</v>
      </c>
      <c r="II106" s="31">
        <v>0</v>
      </c>
      <c r="IJ106" s="31">
        <v>0</v>
      </c>
      <c r="IK106" s="31">
        <v>0</v>
      </c>
      <c r="IL106" s="31">
        <v>0</v>
      </c>
      <c r="IM106" s="31">
        <v>0</v>
      </c>
      <c r="IN106" s="31">
        <v>0</v>
      </c>
      <c r="IO106" s="31">
        <v>0</v>
      </c>
      <c r="IP106" s="31">
        <v>0</v>
      </c>
      <c r="IQ106" s="31">
        <v>0</v>
      </c>
      <c r="IR106" s="31">
        <v>0</v>
      </c>
      <c r="IS106" s="31">
        <v>0</v>
      </c>
      <c r="IT106" s="31">
        <v>0</v>
      </c>
      <c r="IU106" s="31">
        <v>0</v>
      </c>
      <c r="IV106" s="31">
        <v>0</v>
      </c>
      <c r="IW106" s="31">
        <v>0</v>
      </c>
      <c r="IX106" s="31">
        <v>0</v>
      </c>
      <c r="IY106" s="31">
        <v>0</v>
      </c>
      <c r="IZ106" s="31">
        <v>0</v>
      </c>
      <c r="JA106" s="31">
        <v>0</v>
      </c>
      <c r="JB106" s="31">
        <v>0</v>
      </c>
      <c r="JC106" s="31">
        <v>0</v>
      </c>
      <c r="JD106" s="31">
        <v>0</v>
      </c>
      <c r="JE106" s="31">
        <v>0</v>
      </c>
      <c r="JF106" s="31">
        <v>0</v>
      </c>
      <c r="JG106" s="31">
        <v>0</v>
      </c>
      <c r="JH106" s="31">
        <v>0</v>
      </c>
      <c r="JI106" s="31">
        <v>0</v>
      </c>
      <c r="JJ106" s="31">
        <v>0</v>
      </c>
      <c r="JK106" s="31">
        <v>0</v>
      </c>
      <c r="JL106" s="31">
        <v>0</v>
      </c>
      <c r="JM106" s="31">
        <v>0</v>
      </c>
      <c r="JN106" s="31">
        <v>0</v>
      </c>
      <c r="JO106" s="31">
        <v>0</v>
      </c>
      <c r="JP106" s="31">
        <v>0</v>
      </c>
      <c r="JQ106" s="31">
        <v>0</v>
      </c>
      <c r="JR106" s="31">
        <v>0</v>
      </c>
      <c r="JS106" s="31">
        <v>0</v>
      </c>
      <c r="JT106" s="31">
        <v>0</v>
      </c>
      <c r="JU106" s="31">
        <v>0</v>
      </c>
      <c r="JV106" s="31">
        <v>0</v>
      </c>
      <c r="JW106" s="31">
        <v>0</v>
      </c>
      <c r="JX106" s="31">
        <v>0</v>
      </c>
      <c r="JY106" s="31">
        <v>0</v>
      </c>
      <c r="JZ106" s="31">
        <v>0</v>
      </c>
      <c r="KA106" s="31">
        <v>0</v>
      </c>
      <c r="KB106" s="31">
        <v>0</v>
      </c>
      <c r="KC106" s="31">
        <v>0</v>
      </c>
      <c r="KD106" s="31">
        <v>0</v>
      </c>
      <c r="KE106" s="31">
        <v>0</v>
      </c>
      <c r="KF106" s="31">
        <v>0</v>
      </c>
      <c r="KG106" s="31">
        <v>0</v>
      </c>
      <c r="KH106" s="31">
        <v>0</v>
      </c>
      <c r="KI106" s="31">
        <v>0</v>
      </c>
      <c r="KJ106" s="31">
        <v>0</v>
      </c>
      <c r="KK106" s="31">
        <v>0</v>
      </c>
      <c r="KL106" s="31">
        <v>0</v>
      </c>
      <c r="KM106" s="31">
        <v>0</v>
      </c>
      <c r="KN106" s="31">
        <v>0</v>
      </c>
      <c r="KO106" s="31">
        <v>0</v>
      </c>
      <c r="KP106" s="31">
        <v>0</v>
      </c>
      <c r="KQ106" s="31">
        <v>0</v>
      </c>
    </row>
    <row r="107" spans="1:307" ht="18.600000000000001" thickBot="1" x14ac:dyDescent="0.35">
      <c r="A107" s="30" t="s">
        <v>445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1">
        <v>0</v>
      </c>
      <c r="AH107" s="31">
        <v>0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31">
        <v>0</v>
      </c>
      <c r="AQ107" s="31">
        <v>0</v>
      </c>
      <c r="AR107" s="31">
        <v>0</v>
      </c>
      <c r="AS107" s="31">
        <v>0</v>
      </c>
      <c r="AT107" s="31">
        <v>0</v>
      </c>
      <c r="AU107" s="31">
        <v>0</v>
      </c>
      <c r="AV107" s="31">
        <v>0</v>
      </c>
      <c r="AW107" s="31">
        <v>0</v>
      </c>
      <c r="AX107" s="31">
        <v>0</v>
      </c>
      <c r="AY107" s="31">
        <v>0</v>
      </c>
      <c r="AZ107" s="31">
        <v>0</v>
      </c>
      <c r="BA107" s="31">
        <v>0</v>
      </c>
      <c r="BB107" s="31">
        <v>0</v>
      </c>
      <c r="BC107" s="31">
        <v>0</v>
      </c>
      <c r="BD107" s="31">
        <v>0</v>
      </c>
      <c r="BE107" s="31">
        <v>0</v>
      </c>
      <c r="BF107" s="31">
        <v>0</v>
      </c>
      <c r="BG107" s="31">
        <v>0</v>
      </c>
      <c r="BH107" s="31">
        <v>0</v>
      </c>
      <c r="BI107" s="31">
        <v>0</v>
      </c>
      <c r="BJ107" s="31">
        <v>0</v>
      </c>
      <c r="BK107" s="31">
        <v>0</v>
      </c>
      <c r="BL107" s="31">
        <v>0</v>
      </c>
      <c r="BM107" s="31">
        <v>0</v>
      </c>
      <c r="BN107" s="31">
        <v>0</v>
      </c>
      <c r="BO107" s="31">
        <v>0</v>
      </c>
      <c r="BP107" s="31">
        <v>0</v>
      </c>
      <c r="BQ107" s="31">
        <v>0</v>
      </c>
      <c r="BR107" s="31">
        <v>0</v>
      </c>
      <c r="BS107" s="31">
        <v>0</v>
      </c>
      <c r="BT107" s="31">
        <v>0</v>
      </c>
      <c r="BU107" s="31">
        <v>0</v>
      </c>
      <c r="BV107" s="31">
        <v>0</v>
      </c>
      <c r="BW107" s="31">
        <v>0</v>
      </c>
      <c r="BX107" s="31">
        <v>0</v>
      </c>
      <c r="BY107" s="31">
        <v>0</v>
      </c>
      <c r="BZ107" s="31">
        <v>0</v>
      </c>
      <c r="CA107" s="31">
        <v>0</v>
      </c>
      <c r="CB107" s="31">
        <v>0</v>
      </c>
      <c r="CC107" s="31">
        <v>0</v>
      </c>
      <c r="CD107" s="31">
        <v>0</v>
      </c>
      <c r="CE107" s="31">
        <v>0</v>
      </c>
      <c r="CF107" s="31">
        <v>0</v>
      </c>
      <c r="CG107" s="31">
        <v>0</v>
      </c>
      <c r="CH107" s="31">
        <v>0</v>
      </c>
      <c r="CI107" s="31">
        <v>0</v>
      </c>
      <c r="CJ107" s="31">
        <v>0</v>
      </c>
      <c r="CK107" s="31">
        <v>0</v>
      </c>
      <c r="CL107" s="31">
        <v>0</v>
      </c>
      <c r="CM107" s="31">
        <v>0</v>
      </c>
      <c r="CN107" s="31">
        <v>0</v>
      </c>
      <c r="CO107" s="31">
        <v>0</v>
      </c>
      <c r="CP107" s="31">
        <v>0</v>
      </c>
      <c r="CQ107" s="31">
        <v>0</v>
      </c>
      <c r="CX107" s="30" t="s">
        <v>437</v>
      </c>
      <c r="CY107" s="31" t="s">
        <v>421</v>
      </c>
      <c r="CZ107" s="31" t="s">
        <v>421</v>
      </c>
      <c r="DA107" s="31" t="s">
        <v>421</v>
      </c>
      <c r="DB107" s="31" t="s">
        <v>421</v>
      </c>
      <c r="DC107" s="31" t="s">
        <v>421</v>
      </c>
      <c r="DD107" s="31" t="s">
        <v>421</v>
      </c>
      <c r="DE107" s="31" t="s">
        <v>421</v>
      </c>
      <c r="DF107" s="31" t="s">
        <v>421</v>
      </c>
      <c r="DG107" s="31" t="s">
        <v>421</v>
      </c>
      <c r="DH107" s="31" t="s">
        <v>421</v>
      </c>
      <c r="DI107" s="31" t="s">
        <v>421</v>
      </c>
      <c r="DJ107" s="31" t="s">
        <v>421</v>
      </c>
      <c r="DK107" s="31" t="s">
        <v>421</v>
      </c>
      <c r="DL107" s="31" t="s">
        <v>421</v>
      </c>
      <c r="DM107" s="31" t="s">
        <v>421</v>
      </c>
      <c r="DN107" s="31" t="s">
        <v>421</v>
      </c>
      <c r="DO107" s="31" t="s">
        <v>421</v>
      </c>
      <c r="DP107" s="31" t="s">
        <v>421</v>
      </c>
      <c r="DQ107" s="31" t="s">
        <v>421</v>
      </c>
      <c r="DR107" s="31" t="s">
        <v>421</v>
      </c>
      <c r="DS107" s="31" t="s">
        <v>421</v>
      </c>
      <c r="DT107" s="31" t="s">
        <v>421</v>
      </c>
      <c r="DU107" s="31" t="s">
        <v>421</v>
      </c>
      <c r="DV107" s="31" t="s">
        <v>421</v>
      </c>
      <c r="DW107" s="31" t="s">
        <v>421</v>
      </c>
      <c r="DX107" s="31" t="s">
        <v>421</v>
      </c>
      <c r="DY107" s="31" t="s">
        <v>421</v>
      </c>
      <c r="DZ107" s="31" t="s">
        <v>421</v>
      </c>
      <c r="EA107" s="31" t="s">
        <v>421</v>
      </c>
      <c r="EB107" s="31" t="s">
        <v>421</v>
      </c>
      <c r="EC107" s="31" t="s">
        <v>421</v>
      </c>
      <c r="ED107" s="31" t="s">
        <v>421</v>
      </c>
      <c r="EE107" s="31" t="s">
        <v>421</v>
      </c>
      <c r="EF107" s="31" t="s">
        <v>421</v>
      </c>
      <c r="EG107" s="31" t="s">
        <v>421</v>
      </c>
      <c r="EH107" s="31" t="s">
        <v>421</v>
      </c>
      <c r="EI107" s="31" t="s">
        <v>421</v>
      </c>
      <c r="EJ107" s="31" t="s">
        <v>421</v>
      </c>
      <c r="EK107" s="31" t="s">
        <v>421</v>
      </c>
      <c r="EL107" s="31" t="s">
        <v>421</v>
      </c>
      <c r="EM107" s="31" t="s">
        <v>421</v>
      </c>
      <c r="EN107" s="31" t="s">
        <v>421</v>
      </c>
      <c r="EO107" s="31" t="s">
        <v>421</v>
      </c>
      <c r="EP107" s="31" t="s">
        <v>421</v>
      </c>
      <c r="EQ107" s="31" t="s">
        <v>421</v>
      </c>
      <c r="ER107" s="31" t="s">
        <v>421</v>
      </c>
      <c r="ES107" s="31" t="s">
        <v>421</v>
      </c>
      <c r="ET107" s="31" t="s">
        <v>421</v>
      </c>
      <c r="EU107" s="31" t="s">
        <v>421</v>
      </c>
      <c r="EV107" s="31" t="s">
        <v>421</v>
      </c>
      <c r="EW107" s="31" t="s">
        <v>421</v>
      </c>
      <c r="EX107" s="31" t="s">
        <v>421</v>
      </c>
      <c r="EY107" s="31" t="s">
        <v>421</v>
      </c>
      <c r="EZ107" s="31" t="s">
        <v>421</v>
      </c>
      <c r="FA107" s="31" t="s">
        <v>421</v>
      </c>
      <c r="FB107" s="31" t="s">
        <v>421</v>
      </c>
      <c r="FC107" s="31" t="s">
        <v>421</v>
      </c>
      <c r="FD107" s="31" t="s">
        <v>421</v>
      </c>
      <c r="FE107" s="31" t="s">
        <v>421</v>
      </c>
      <c r="FF107" s="31" t="s">
        <v>421</v>
      </c>
      <c r="FG107" s="31" t="s">
        <v>421</v>
      </c>
      <c r="FH107" s="31" t="s">
        <v>421</v>
      </c>
      <c r="FI107" s="31" t="s">
        <v>421</v>
      </c>
      <c r="FJ107" s="31" t="s">
        <v>421</v>
      </c>
      <c r="FK107" s="31" t="s">
        <v>421</v>
      </c>
      <c r="FL107" s="31" t="s">
        <v>421</v>
      </c>
      <c r="FM107" s="31" t="s">
        <v>421</v>
      </c>
      <c r="FN107" s="31" t="s">
        <v>421</v>
      </c>
      <c r="FO107" s="31" t="s">
        <v>421</v>
      </c>
      <c r="FP107" s="31" t="s">
        <v>421</v>
      </c>
      <c r="FQ107" s="31" t="s">
        <v>421</v>
      </c>
      <c r="FR107" s="31" t="s">
        <v>421</v>
      </c>
      <c r="FS107" s="31" t="s">
        <v>421</v>
      </c>
      <c r="FT107" s="31" t="s">
        <v>421</v>
      </c>
      <c r="FU107" s="31" t="s">
        <v>421</v>
      </c>
      <c r="FV107" s="31" t="s">
        <v>421</v>
      </c>
      <c r="FW107" s="31" t="s">
        <v>421</v>
      </c>
      <c r="FX107" s="31" t="s">
        <v>421</v>
      </c>
      <c r="FY107" s="31" t="s">
        <v>421</v>
      </c>
      <c r="FZ107" s="31" t="s">
        <v>421</v>
      </c>
      <c r="GA107" s="31" t="s">
        <v>421</v>
      </c>
      <c r="GB107" s="31" t="s">
        <v>421</v>
      </c>
      <c r="GC107" s="31" t="s">
        <v>421</v>
      </c>
      <c r="GD107" s="31" t="s">
        <v>421</v>
      </c>
      <c r="GE107" s="31" t="s">
        <v>421</v>
      </c>
      <c r="GF107" s="31" t="s">
        <v>421</v>
      </c>
      <c r="GG107" s="31" t="s">
        <v>421</v>
      </c>
      <c r="GH107" s="31" t="s">
        <v>421</v>
      </c>
      <c r="GI107" s="31" t="s">
        <v>421</v>
      </c>
      <c r="GJ107" s="31" t="s">
        <v>421</v>
      </c>
      <c r="GK107" s="31" t="s">
        <v>421</v>
      </c>
      <c r="GL107" s="31" t="s">
        <v>421</v>
      </c>
      <c r="GM107" s="31" t="s">
        <v>421</v>
      </c>
      <c r="GN107" s="31" t="s">
        <v>421</v>
      </c>
      <c r="HA107" s="26"/>
    </row>
    <row r="108" spans="1:307" ht="15" thickBot="1" x14ac:dyDescent="0.35">
      <c r="A108" s="30" t="s">
        <v>446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31">
        <v>0</v>
      </c>
      <c r="AQ108" s="31">
        <v>0</v>
      </c>
      <c r="AR108" s="31">
        <v>0</v>
      </c>
      <c r="AS108" s="31">
        <v>0</v>
      </c>
      <c r="AT108" s="31">
        <v>0</v>
      </c>
      <c r="AU108" s="31">
        <v>0</v>
      </c>
      <c r="AV108" s="31">
        <v>0</v>
      </c>
      <c r="AW108" s="31">
        <v>0</v>
      </c>
      <c r="AX108" s="31">
        <v>0</v>
      </c>
      <c r="AY108" s="31">
        <v>0</v>
      </c>
      <c r="AZ108" s="31">
        <v>0</v>
      </c>
      <c r="BA108" s="31">
        <v>0</v>
      </c>
      <c r="BB108" s="31">
        <v>0</v>
      </c>
      <c r="BC108" s="31">
        <v>0</v>
      </c>
      <c r="BD108" s="31">
        <v>0</v>
      </c>
      <c r="BE108" s="31">
        <v>0</v>
      </c>
      <c r="BF108" s="31">
        <v>0</v>
      </c>
      <c r="BG108" s="31">
        <v>0</v>
      </c>
      <c r="BH108" s="31">
        <v>0</v>
      </c>
      <c r="BI108" s="31">
        <v>0</v>
      </c>
      <c r="BJ108" s="31">
        <v>0</v>
      </c>
      <c r="BK108" s="31">
        <v>0</v>
      </c>
      <c r="BL108" s="31">
        <v>0</v>
      </c>
      <c r="BM108" s="31">
        <v>0</v>
      </c>
      <c r="BN108" s="31">
        <v>0</v>
      </c>
      <c r="BO108" s="31">
        <v>0</v>
      </c>
      <c r="BP108" s="31">
        <v>0</v>
      </c>
      <c r="BQ108" s="31">
        <v>0</v>
      </c>
      <c r="BR108" s="31">
        <v>0</v>
      </c>
      <c r="BS108" s="31">
        <v>0</v>
      </c>
      <c r="BT108" s="31">
        <v>0</v>
      </c>
      <c r="BU108" s="31">
        <v>0</v>
      </c>
      <c r="BV108" s="31">
        <v>0</v>
      </c>
      <c r="BW108" s="31">
        <v>0</v>
      </c>
      <c r="BX108" s="31">
        <v>0</v>
      </c>
      <c r="BY108" s="31">
        <v>0</v>
      </c>
      <c r="BZ108" s="31">
        <v>0</v>
      </c>
      <c r="CA108" s="31">
        <v>0</v>
      </c>
      <c r="CB108" s="31">
        <v>0</v>
      </c>
      <c r="CC108" s="31">
        <v>0</v>
      </c>
      <c r="CD108" s="31">
        <v>0</v>
      </c>
      <c r="CE108" s="31">
        <v>0</v>
      </c>
      <c r="CF108" s="31">
        <v>0</v>
      </c>
      <c r="CG108" s="31">
        <v>0</v>
      </c>
      <c r="CH108" s="31">
        <v>0</v>
      </c>
      <c r="CI108" s="31">
        <v>0</v>
      </c>
      <c r="CJ108" s="31">
        <v>0</v>
      </c>
      <c r="CK108" s="31">
        <v>0</v>
      </c>
      <c r="CL108" s="31">
        <v>0</v>
      </c>
      <c r="CM108" s="31">
        <v>0</v>
      </c>
      <c r="CN108" s="31">
        <v>0</v>
      </c>
      <c r="CO108" s="31">
        <v>0</v>
      </c>
      <c r="CP108" s="31">
        <v>0</v>
      </c>
      <c r="CQ108" s="31">
        <v>0</v>
      </c>
      <c r="CX108" s="30" t="s">
        <v>438</v>
      </c>
      <c r="CY108" s="31" t="s">
        <v>421</v>
      </c>
      <c r="CZ108" s="31" t="s">
        <v>421</v>
      </c>
      <c r="DA108" s="31" t="s">
        <v>421</v>
      </c>
      <c r="DB108" s="31" t="s">
        <v>421</v>
      </c>
      <c r="DC108" s="31" t="s">
        <v>421</v>
      </c>
      <c r="DD108" s="31" t="s">
        <v>421</v>
      </c>
      <c r="DE108" s="31" t="s">
        <v>421</v>
      </c>
      <c r="DF108" s="31" t="s">
        <v>421</v>
      </c>
      <c r="DG108" s="31" t="s">
        <v>421</v>
      </c>
      <c r="DH108" s="31" t="s">
        <v>421</v>
      </c>
      <c r="DI108" s="31" t="s">
        <v>421</v>
      </c>
      <c r="DJ108" s="31" t="s">
        <v>421</v>
      </c>
      <c r="DK108" s="31" t="s">
        <v>421</v>
      </c>
      <c r="DL108" s="31" t="s">
        <v>421</v>
      </c>
      <c r="DM108" s="31" t="s">
        <v>421</v>
      </c>
      <c r="DN108" s="31" t="s">
        <v>421</v>
      </c>
      <c r="DO108" s="31" t="s">
        <v>421</v>
      </c>
      <c r="DP108" s="31" t="s">
        <v>421</v>
      </c>
      <c r="DQ108" s="31" t="s">
        <v>421</v>
      </c>
      <c r="DR108" s="31" t="s">
        <v>421</v>
      </c>
      <c r="DS108" s="31" t="s">
        <v>421</v>
      </c>
      <c r="DT108" s="31" t="s">
        <v>421</v>
      </c>
      <c r="DU108" s="31" t="s">
        <v>421</v>
      </c>
      <c r="DV108" s="31" t="s">
        <v>421</v>
      </c>
      <c r="DW108" s="31" t="s">
        <v>421</v>
      </c>
      <c r="DX108" s="31" t="s">
        <v>421</v>
      </c>
      <c r="DY108" s="31" t="s">
        <v>421</v>
      </c>
      <c r="DZ108" s="31" t="s">
        <v>421</v>
      </c>
      <c r="EA108" s="31" t="s">
        <v>421</v>
      </c>
      <c r="EB108" s="31" t="s">
        <v>421</v>
      </c>
      <c r="EC108" s="31" t="s">
        <v>421</v>
      </c>
      <c r="ED108" s="31" t="s">
        <v>421</v>
      </c>
      <c r="EE108" s="31" t="s">
        <v>421</v>
      </c>
      <c r="EF108" s="31" t="s">
        <v>421</v>
      </c>
      <c r="EG108" s="31" t="s">
        <v>421</v>
      </c>
      <c r="EH108" s="31" t="s">
        <v>421</v>
      </c>
      <c r="EI108" s="31" t="s">
        <v>421</v>
      </c>
      <c r="EJ108" s="31" t="s">
        <v>421</v>
      </c>
      <c r="EK108" s="31" t="s">
        <v>421</v>
      </c>
      <c r="EL108" s="31" t="s">
        <v>421</v>
      </c>
      <c r="EM108" s="31" t="s">
        <v>421</v>
      </c>
      <c r="EN108" s="31" t="s">
        <v>421</v>
      </c>
      <c r="EO108" s="31" t="s">
        <v>421</v>
      </c>
      <c r="EP108" s="31" t="s">
        <v>421</v>
      </c>
      <c r="EQ108" s="31" t="s">
        <v>421</v>
      </c>
      <c r="ER108" s="31" t="s">
        <v>421</v>
      </c>
      <c r="ES108" s="31" t="s">
        <v>421</v>
      </c>
      <c r="ET108" s="31" t="s">
        <v>421</v>
      </c>
      <c r="EU108" s="31" t="s">
        <v>421</v>
      </c>
      <c r="EV108" s="31" t="s">
        <v>421</v>
      </c>
      <c r="EW108" s="31" t="s">
        <v>421</v>
      </c>
      <c r="EX108" s="31" t="s">
        <v>421</v>
      </c>
      <c r="EY108" s="31" t="s">
        <v>421</v>
      </c>
      <c r="EZ108" s="31" t="s">
        <v>421</v>
      </c>
      <c r="FA108" s="31" t="s">
        <v>421</v>
      </c>
      <c r="FB108" s="31" t="s">
        <v>421</v>
      </c>
      <c r="FC108" s="31" t="s">
        <v>421</v>
      </c>
      <c r="FD108" s="31" t="s">
        <v>421</v>
      </c>
      <c r="FE108" s="31" t="s">
        <v>421</v>
      </c>
      <c r="FF108" s="31" t="s">
        <v>421</v>
      </c>
      <c r="FG108" s="31" t="s">
        <v>421</v>
      </c>
      <c r="FH108" s="31" t="s">
        <v>421</v>
      </c>
      <c r="FI108" s="31" t="s">
        <v>421</v>
      </c>
      <c r="FJ108" s="31" t="s">
        <v>421</v>
      </c>
      <c r="FK108" s="31" t="s">
        <v>421</v>
      </c>
      <c r="FL108" s="31" t="s">
        <v>421</v>
      </c>
      <c r="FM108" s="31" t="s">
        <v>421</v>
      </c>
      <c r="FN108" s="31" t="s">
        <v>421</v>
      </c>
      <c r="FO108" s="31" t="s">
        <v>421</v>
      </c>
      <c r="FP108" s="31" t="s">
        <v>421</v>
      </c>
      <c r="FQ108" s="31" t="s">
        <v>421</v>
      </c>
      <c r="FR108" s="31" t="s">
        <v>421</v>
      </c>
      <c r="FS108" s="31" t="s">
        <v>421</v>
      </c>
      <c r="FT108" s="31" t="s">
        <v>421</v>
      </c>
      <c r="FU108" s="31" t="s">
        <v>421</v>
      </c>
      <c r="FV108" s="31" t="s">
        <v>421</v>
      </c>
      <c r="FW108" s="31" t="s">
        <v>421</v>
      </c>
      <c r="FX108" s="31" t="s">
        <v>421</v>
      </c>
      <c r="FY108" s="31" t="s">
        <v>421</v>
      </c>
      <c r="FZ108" s="31" t="s">
        <v>421</v>
      </c>
      <c r="GA108" s="31" t="s">
        <v>421</v>
      </c>
      <c r="GB108" s="31" t="s">
        <v>421</v>
      </c>
      <c r="GC108" s="31" t="s">
        <v>421</v>
      </c>
      <c r="GD108" s="31" t="s">
        <v>421</v>
      </c>
      <c r="GE108" s="31" t="s">
        <v>421</v>
      </c>
      <c r="GF108" s="31" t="s">
        <v>421</v>
      </c>
      <c r="GG108" s="31" t="s">
        <v>421</v>
      </c>
      <c r="GH108" s="31" t="s">
        <v>421</v>
      </c>
      <c r="GI108" s="31" t="s">
        <v>421</v>
      </c>
      <c r="GJ108" s="31" t="s">
        <v>421</v>
      </c>
      <c r="GK108" s="31" t="s">
        <v>421</v>
      </c>
      <c r="GL108" s="31" t="s">
        <v>421</v>
      </c>
      <c r="GM108" s="31" t="s">
        <v>421</v>
      </c>
      <c r="GN108" s="31" t="s">
        <v>421</v>
      </c>
      <c r="HA108" s="30" t="s">
        <v>456</v>
      </c>
      <c r="HB108" s="30" t="s">
        <v>290</v>
      </c>
      <c r="HC108" s="30" t="s">
        <v>291</v>
      </c>
      <c r="HD108" s="30" t="s">
        <v>292</v>
      </c>
      <c r="HE108" s="30" t="s">
        <v>293</v>
      </c>
      <c r="HF108" s="30" t="s">
        <v>294</v>
      </c>
      <c r="HG108" s="30" t="s">
        <v>295</v>
      </c>
      <c r="HH108" s="30" t="s">
        <v>296</v>
      </c>
      <c r="HI108" s="30" t="s">
        <v>297</v>
      </c>
      <c r="HJ108" s="30" t="s">
        <v>298</v>
      </c>
      <c r="HK108" s="30" t="s">
        <v>299</v>
      </c>
      <c r="HL108" s="30" t="s">
        <v>300</v>
      </c>
      <c r="HM108" s="30" t="s">
        <v>301</v>
      </c>
      <c r="HN108" s="30" t="s">
        <v>302</v>
      </c>
      <c r="HO108" s="30" t="s">
        <v>303</v>
      </c>
      <c r="HP108" s="30" t="s">
        <v>304</v>
      </c>
      <c r="HQ108" s="30" t="s">
        <v>305</v>
      </c>
      <c r="HR108" s="30" t="s">
        <v>306</v>
      </c>
      <c r="HS108" s="30" t="s">
        <v>307</v>
      </c>
      <c r="HT108" s="30" t="s">
        <v>308</v>
      </c>
      <c r="HU108" s="30" t="s">
        <v>309</v>
      </c>
      <c r="HV108" s="30" t="s">
        <v>310</v>
      </c>
      <c r="HW108" s="30" t="s">
        <v>311</v>
      </c>
      <c r="HX108" s="30" t="s">
        <v>312</v>
      </c>
      <c r="HY108" s="30" t="s">
        <v>313</v>
      </c>
      <c r="HZ108" s="30" t="s">
        <v>314</v>
      </c>
      <c r="IA108" s="30" t="s">
        <v>315</v>
      </c>
      <c r="IB108" s="30" t="s">
        <v>316</v>
      </c>
      <c r="IC108" s="30" t="s">
        <v>317</v>
      </c>
      <c r="ID108" s="30" t="s">
        <v>318</v>
      </c>
      <c r="IE108" s="30" t="s">
        <v>319</v>
      </c>
      <c r="IF108" s="30" t="s">
        <v>320</v>
      </c>
      <c r="IG108" s="30" t="s">
        <v>321</v>
      </c>
      <c r="IH108" s="30" t="s">
        <v>322</v>
      </c>
      <c r="II108" s="30" t="s">
        <v>323</v>
      </c>
      <c r="IJ108" s="30" t="s">
        <v>324</v>
      </c>
      <c r="IK108" s="30" t="s">
        <v>325</v>
      </c>
      <c r="IL108" s="30" t="s">
        <v>326</v>
      </c>
      <c r="IM108" s="30" t="s">
        <v>327</v>
      </c>
      <c r="IN108" s="30" t="s">
        <v>328</v>
      </c>
      <c r="IO108" s="30" t="s">
        <v>329</v>
      </c>
      <c r="IP108" s="30" t="s">
        <v>330</v>
      </c>
      <c r="IQ108" s="30" t="s">
        <v>331</v>
      </c>
      <c r="IR108" s="30" t="s">
        <v>332</v>
      </c>
      <c r="IS108" s="30" t="s">
        <v>333</v>
      </c>
      <c r="IT108" s="30" t="s">
        <v>334</v>
      </c>
      <c r="IU108" s="30" t="s">
        <v>335</v>
      </c>
      <c r="IV108" s="30" t="s">
        <v>336</v>
      </c>
      <c r="IW108" s="30" t="s">
        <v>337</v>
      </c>
      <c r="IX108" s="30" t="s">
        <v>338</v>
      </c>
      <c r="IY108" s="30" t="s">
        <v>339</v>
      </c>
      <c r="IZ108" s="30" t="s">
        <v>340</v>
      </c>
      <c r="JA108" s="30" t="s">
        <v>341</v>
      </c>
      <c r="JB108" s="30" t="s">
        <v>342</v>
      </c>
      <c r="JC108" s="30" t="s">
        <v>343</v>
      </c>
      <c r="JD108" s="30" t="s">
        <v>344</v>
      </c>
      <c r="JE108" s="30" t="s">
        <v>345</v>
      </c>
      <c r="JF108" s="30" t="s">
        <v>346</v>
      </c>
      <c r="JG108" s="30" t="s">
        <v>347</v>
      </c>
      <c r="JH108" s="30" t="s">
        <v>348</v>
      </c>
      <c r="JI108" s="30" t="s">
        <v>349</v>
      </c>
      <c r="JJ108" s="30" t="s">
        <v>350</v>
      </c>
      <c r="JK108" s="30" t="s">
        <v>351</v>
      </c>
      <c r="JL108" s="30" t="s">
        <v>352</v>
      </c>
      <c r="JM108" s="30" t="s">
        <v>353</v>
      </c>
      <c r="JN108" s="30" t="s">
        <v>354</v>
      </c>
      <c r="JO108" s="30" t="s">
        <v>355</v>
      </c>
      <c r="JP108" s="30" t="s">
        <v>356</v>
      </c>
      <c r="JQ108" s="30" t="s">
        <v>357</v>
      </c>
      <c r="JR108" s="30" t="s">
        <v>358</v>
      </c>
      <c r="JS108" s="30" t="s">
        <v>359</v>
      </c>
      <c r="JT108" s="30" t="s">
        <v>360</v>
      </c>
      <c r="JU108" s="30" t="s">
        <v>361</v>
      </c>
      <c r="JV108" s="30" t="s">
        <v>362</v>
      </c>
      <c r="JW108" s="30" t="s">
        <v>363</v>
      </c>
      <c r="JX108" s="30" t="s">
        <v>364</v>
      </c>
      <c r="JY108" s="30" t="s">
        <v>365</v>
      </c>
      <c r="JZ108" s="30" t="s">
        <v>366</v>
      </c>
      <c r="KA108" s="30" t="s">
        <v>367</v>
      </c>
      <c r="KB108" s="30" t="s">
        <v>368</v>
      </c>
      <c r="KC108" s="30" t="s">
        <v>369</v>
      </c>
      <c r="KD108" s="30" t="s">
        <v>370</v>
      </c>
      <c r="KE108" s="30" t="s">
        <v>371</v>
      </c>
      <c r="KF108" s="30" t="s">
        <v>372</v>
      </c>
      <c r="KG108" s="30" t="s">
        <v>373</v>
      </c>
      <c r="KH108" s="30" t="s">
        <v>374</v>
      </c>
      <c r="KI108" s="30" t="s">
        <v>375</v>
      </c>
      <c r="KJ108" s="30" t="s">
        <v>376</v>
      </c>
      <c r="KK108" s="30" t="s">
        <v>377</v>
      </c>
      <c r="KL108" s="30" t="s">
        <v>378</v>
      </c>
      <c r="KM108" s="30" t="s">
        <v>379</v>
      </c>
      <c r="KN108" s="30" t="s">
        <v>380</v>
      </c>
      <c r="KO108" s="30" t="s">
        <v>381</v>
      </c>
      <c r="KP108" s="30" t="s">
        <v>382</v>
      </c>
      <c r="KQ108" s="30" t="s">
        <v>383</v>
      </c>
      <c r="KR108" s="30" t="s">
        <v>457</v>
      </c>
      <c r="KS108" s="30" t="s">
        <v>458</v>
      </c>
      <c r="KT108" s="30" t="s">
        <v>459</v>
      </c>
      <c r="KU108" s="30" t="s">
        <v>460</v>
      </c>
    </row>
    <row r="109" spans="1:307" ht="15" thickBot="1" x14ac:dyDescent="0.35">
      <c r="A109" s="30" t="s">
        <v>447</v>
      </c>
      <c r="B109" s="31">
        <v>0</v>
      </c>
      <c r="C109" s="31">
        <v>0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1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1">
        <v>0</v>
      </c>
      <c r="AP109" s="31">
        <v>0</v>
      </c>
      <c r="AQ109" s="31">
        <v>0</v>
      </c>
      <c r="AR109" s="31">
        <v>0</v>
      </c>
      <c r="AS109" s="31">
        <v>0</v>
      </c>
      <c r="AT109" s="31">
        <v>0</v>
      </c>
      <c r="AU109" s="31">
        <v>0</v>
      </c>
      <c r="AV109" s="31">
        <v>0</v>
      </c>
      <c r="AW109" s="31">
        <v>0</v>
      </c>
      <c r="AX109" s="31">
        <v>0</v>
      </c>
      <c r="AY109" s="31">
        <v>0</v>
      </c>
      <c r="AZ109" s="31">
        <v>0</v>
      </c>
      <c r="BA109" s="31">
        <v>0</v>
      </c>
      <c r="BB109" s="31">
        <v>0</v>
      </c>
      <c r="BC109" s="31">
        <v>0</v>
      </c>
      <c r="BD109" s="31">
        <v>0</v>
      </c>
      <c r="BE109" s="31">
        <v>0</v>
      </c>
      <c r="BF109" s="31">
        <v>0</v>
      </c>
      <c r="BG109" s="31">
        <v>0</v>
      </c>
      <c r="BH109" s="31">
        <v>0</v>
      </c>
      <c r="BI109" s="31">
        <v>0</v>
      </c>
      <c r="BJ109" s="31">
        <v>0</v>
      </c>
      <c r="BK109" s="31">
        <v>0</v>
      </c>
      <c r="BL109" s="31">
        <v>0</v>
      </c>
      <c r="BM109" s="31">
        <v>0</v>
      </c>
      <c r="BN109" s="31">
        <v>0</v>
      </c>
      <c r="BO109" s="31">
        <v>0</v>
      </c>
      <c r="BP109" s="31">
        <v>0</v>
      </c>
      <c r="BQ109" s="31">
        <v>0</v>
      </c>
      <c r="BR109" s="31">
        <v>0</v>
      </c>
      <c r="BS109" s="31">
        <v>0</v>
      </c>
      <c r="BT109" s="31">
        <v>0</v>
      </c>
      <c r="BU109" s="31">
        <v>0</v>
      </c>
      <c r="BV109" s="31">
        <v>0</v>
      </c>
      <c r="BW109" s="31">
        <v>0</v>
      </c>
      <c r="BX109" s="31">
        <v>0</v>
      </c>
      <c r="BY109" s="31">
        <v>0</v>
      </c>
      <c r="BZ109" s="31">
        <v>0</v>
      </c>
      <c r="CA109" s="31">
        <v>0</v>
      </c>
      <c r="CB109" s="31">
        <v>0</v>
      </c>
      <c r="CC109" s="31">
        <v>0</v>
      </c>
      <c r="CD109" s="31">
        <v>0</v>
      </c>
      <c r="CE109" s="31">
        <v>0</v>
      </c>
      <c r="CF109" s="31">
        <v>0</v>
      </c>
      <c r="CG109" s="31">
        <v>0</v>
      </c>
      <c r="CH109" s="31">
        <v>0</v>
      </c>
      <c r="CI109" s="31">
        <v>0</v>
      </c>
      <c r="CJ109" s="31">
        <v>0</v>
      </c>
      <c r="CK109" s="31">
        <v>0</v>
      </c>
      <c r="CL109" s="31">
        <v>0</v>
      </c>
      <c r="CM109" s="31">
        <v>0</v>
      </c>
      <c r="CN109" s="31">
        <v>0</v>
      </c>
      <c r="CO109" s="31">
        <v>0</v>
      </c>
      <c r="CP109" s="31">
        <v>0</v>
      </c>
      <c r="CQ109" s="31">
        <v>0</v>
      </c>
      <c r="CX109" s="30" t="s">
        <v>439</v>
      </c>
      <c r="CY109" s="31" t="s">
        <v>421</v>
      </c>
      <c r="CZ109" s="31" t="s">
        <v>421</v>
      </c>
      <c r="DA109" s="31" t="s">
        <v>421</v>
      </c>
      <c r="DB109" s="31" t="s">
        <v>421</v>
      </c>
      <c r="DC109" s="31" t="s">
        <v>421</v>
      </c>
      <c r="DD109" s="31" t="s">
        <v>421</v>
      </c>
      <c r="DE109" s="31" t="s">
        <v>421</v>
      </c>
      <c r="DF109" s="31" t="s">
        <v>421</v>
      </c>
      <c r="DG109" s="31" t="s">
        <v>421</v>
      </c>
      <c r="DH109" s="31" t="s">
        <v>421</v>
      </c>
      <c r="DI109" s="31" t="s">
        <v>421</v>
      </c>
      <c r="DJ109" s="31" t="s">
        <v>421</v>
      </c>
      <c r="DK109" s="31" t="s">
        <v>421</v>
      </c>
      <c r="DL109" s="31" t="s">
        <v>421</v>
      </c>
      <c r="DM109" s="31" t="s">
        <v>421</v>
      </c>
      <c r="DN109" s="31" t="s">
        <v>421</v>
      </c>
      <c r="DO109" s="31" t="s">
        <v>421</v>
      </c>
      <c r="DP109" s="31" t="s">
        <v>421</v>
      </c>
      <c r="DQ109" s="31" t="s">
        <v>421</v>
      </c>
      <c r="DR109" s="31" t="s">
        <v>421</v>
      </c>
      <c r="DS109" s="31" t="s">
        <v>421</v>
      </c>
      <c r="DT109" s="31" t="s">
        <v>421</v>
      </c>
      <c r="DU109" s="31" t="s">
        <v>421</v>
      </c>
      <c r="DV109" s="31" t="s">
        <v>421</v>
      </c>
      <c r="DW109" s="31" t="s">
        <v>421</v>
      </c>
      <c r="DX109" s="31" t="s">
        <v>421</v>
      </c>
      <c r="DY109" s="31" t="s">
        <v>421</v>
      </c>
      <c r="DZ109" s="31" t="s">
        <v>421</v>
      </c>
      <c r="EA109" s="31" t="s">
        <v>421</v>
      </c>
      <c r="EB109" s="31" t="s">
        <v>421</v>
      </c>
      <c r="EC109" s="31" t="s">
        <v>421</v>
      </c>
      <c r="ED109" s="31" t="s">
        <v>421</v>
      </c>
      <c r="EE109" s="31" t="s">
        <v>421</v>
      </c>
      <c r="EF109" s="31" t="s">
        <v>421</v>
      </c>
      <c r="EG109" s="31" t="s">
        <v>421</v>
      </c>
      <c r="EH109" s="31" t="s">
        <v>421</v>
      </c>
      <c r="EI109" s="31" t="s">
        <v>421</v>
      </c>
      <c r="EJ109" s="31" t="s">
        <v>421</v>
      </c>
      <c r="EK109" s="31" t="s">
        <v>421</v>
      </c>
      <c r="EL109" s="31" t="s">
        <v>421</v>
      </c>
      <c r="EM109" s="31" t="s">
        <v>421</v>
      </c>
      <c r="EN109" s="31" t="s">
        <v>421</v>
      </c>
      <c r="EO109" s="31" t="s">
        <v>421</v>
      </c>
      <c r="EP109" s="31" t="s">
        <v>421</v>
      </c>
      <c r="EQ109" s="31" t="s">
        <v>421</v>
      </c>
      <c r="ER109" s="31" t="s">
        <v>421</v>
      </c>
      <c r="ES109" s="31" t="s">
        <v>421</v>
      </c>
      <c r="ET109" s="31" t="s">
        <v>421</v>
      </c>
      <c r="EU109" s="31" t="s">
        <v>421</v>
      </c>
      <c r="EV109" s="31" t="s">
        <v>421</v>
      </c>
      <c r="EW109" s="31" t="s">
        <v>421</v>
      </c>
      <c r="EX109" s="31" t="s">
        <v>421</v>
      </c>
      <c r="EY109" s="31" t="s">
        <v>421</v>
      </c>
      <c r="EZ109" s="31" t="s">
        <v>421</v>
      </c>
      <c r="FA109" s="31" t="s">
        <v>421</v>
      </c>
      <c r="FB109" s="31" t="s">
        <v>421</v>
      </c>
      <c r="FC109" s="31" t="s">
        <v>421</v>
      </c>
      <c r="FD109" s="31" t="s">
        <v>421</v>
      </c>
      <c r="FE109" s="31" t="s">
        <v>421</v>
      </c>
      <c r="FF109" s="31" t="s">
        <v>421</v>
      </c>
      <c r="FG109" s="31" t="s">
        <v>421</v>
      </c>
      <c r="FH109" s="31" t="s">
        <v>421</v>
      </c>
      <c r="FI109" s="31" t="s">
        <v>421</v>
      </c>
      <c r="FJ109" s="31" t="s">
        <v>421</v>
      </c>
      <c r="FK109" s="31" t="s">
        <v>421</v>
      </c>
      <c r="FL109" s="31" t="s">
        <v>421</v>
      </c>
      <c r="FM109" s="31" t="s">
        <v>421</v>
      </c>
      <c r="FN109" s="31" t="s">
        <v>421</v>
      </c>
      <c r="FO109" s="31" t="s">
        <v>421</v>
      </c>
      <c r="FP109" s="31" t="s">
        <v>421</v>
      </c>
      <c r="FQ109" s="31" t="s">
        <v>421</v>
      </c>
      <c r="FR109" s="31" t="s">
        <v>421</v>
      </c>
      <c r="FS109" s="31" t="s">
        <v>421</v>
      </c>
      <c r="FT109" s="31" t="s">
        <v>421</v>
      </c>
      <c r="FU109" s="31" t="s">
        <v>421</v>
      </c>
      <c r="FV109" s="31" t="s">
        <v>421</v>
      </c>
      <c r="FW109" s="31" t="s">
        <v>421</v>
      </c>
      <c r="FX109" s="31" t="s">
        <v>421</v>
      </c>
      <c r="FY109" s="31" t="s">
        <v>421</v>
      </c>
      <c r="FZ109" s="31" t="s">
        <v>421</v>
      </c>
      <c r="GA109" s="31" t="s">
        <v>421</v>
      </c>
      <c r="GB109" s="31" t="s">
        <v>421</v>
      </c>
      <c r="GC109" s="31" t="s">
        <v>421</v>
      </c>
      <c r="GD109" s="31" t="s">
        <v>421</v>
      </c>
      <c r="GE109" s="31" t="s">
        <v>421</v>
      </c>
      <c r="GF109" s="31" t="s">
        <v>421</v>
      </c>
      <c r="GG109" s="31" t="s">
        <v>421</v>
      </c>
      <c r="GH109" s="31" t="s">
        <v>421</v>
      </c>
      <c r="GI109" s="31" t="s">
        <v>421</v>
      </c>
      <c r="GJ109" s="31" t="s">
        <v>421</v>
      </c>
      <c r="GK109" s="31" t="s">
        <v>421</v>
      </c>
      <c r="GL109" s="31" t="s">
        <v>421</v>
      </c>
      <c r="GM109" s="31" t="s">
        <v>421</v>
      </c>
      <c r="GN109" s="31" t="s">
        <v>421</v>
      </c>
      <c r="HA109" s="30" t="s">
        <v>385</v>
      </c>
      <c r="HB109" s="31">
        <v>0</v>
      </c>
      <c r="HC109" s="31">
        <v>0</v>
      </c>
      <c r="HD109" s="31">
        <v>0</v>
      </c>
      <c r="HE109" s="31">
        <v>0</v>
      </c>
      <c r="HF109" s="31">
        <v>0</v>
      </c>
      <c r="HG109" s="31">
        <v>0</v>
      </c>
      <c r="HH109" s="31">
        <v>0</v>
      </c>
      <c r="HI109" s="31">
        <v>0</v>
      </c>
      <c r="HJ109" s="31">
        <v>0</v>
      </c>
      <c r="HK109" s="31">
        <v>0</v>
      </c>
      <c r="HL109" s="31">
        <v>0</v>
      </c>
      <c r="HM109" s="31">
        <v>0</v>
      </c>
      <c r="HN109" s="31">
        <v>0</v>
      </c>
      <c r="HO109" s="31">
        <v>0</v>
      </c>
      <c r="HP109" s="31">
        <v>0</v>
      </c>
      <c r="HQ109" s="31">
        <v>0</v>
      </c>
      <c r="HR109" s="31">
        <v>0</v>
      </c>
      <c r="HS109" s="31">
        <v>0</v>
      </c>
      <c r="HT109" s="31">
        <v>0</v>
      </c>
      <c r="HU109" s="31">
        <v>0</v>
      </c>
      <c r="HV109" s="31">
        <v>0</v>
      </c>
      <c r="HW109" s="31">
        <v>0</v>
      </c>
      <c r="HX109" s="31">
        <v>0</v>
      </c>
      <c r="HY109" s="31">
        <v>0</v>
      </c>
      <c r="HZ109" s="31">
        <v>0</v>
      </c>
      <c r="IA109" s="31">
        <v>0</v>
      </c>
      <c r="IB109" s="31">
        <v>0</v>
      </c>
      <c r="IC109" s="31">
        <v>0</v>
      </c>
      <c r="ID109" s="31">
        <v>0</v>
      </c>
      <c r="IE109" s="31">
        <v>0</v>
      </c>
      <c r="IF109" s="31">
        <v>0</v>
      </c>
      <c r="IG109" s="31">
        <v>0</v>
      </c>
      <c r="IH109" s="31">
        <v>0</v>
      </c>
      <c r="II109" s="31">
        <v>0</v>
      </c>
      <c r="IJ109" s="31">
        <v>0</v>
      </c>
      <c r="IK109" s="31">
        <v>0</v>
      </c>
      <c r="IL109" s="31">
        <v>0</v>
      </c>
      <c r="IM109" s="31">
        <v>0</v>
      </c>
      <c r="IN109" s="31">
        <v>0</v>
      </c>
      <c r="IO109" s="31">
        <v>0</v>
      </c>
      <c r="IP109" s="31">
        <v>0</v>
      </c>
      <c r="IQ109" s="31">
        <v>0</v>
      </c>
      <c r="IR109" s="31">
        <v>0</v>
      </c>
      <c r="IS109" s="31">
        <v>1380.4</v>
      </c>
      <c r="IT109" s="31">
        <v>939.2</v>
      </c>
      <c r="IU109" s="31">
        <v>0</v>
      </c>
      <c r="IV109" s="31">
        <v>0</v>
      </c>
      <c r="IW109" s="31">
        <v>0</v>
      </c>
      <c r="IX109" s="31">
        <v>0</v>
      </c>
      <c r="IY109" s="31">
        <v>0</v>
      </c>
      <c r="IZ109" s="31">
        <v>0</v>
      </c>
      <c r="JA109" s="31">
        <v>0</v>
      </c>
      <c r="JB109" s="31">
        <v>0</v>
      </c>
      <c r="JC109" s="31">
        <v>0</v>
      </c>
      <c r="JD109" s="31">
        <v>0</v>
      </c>
      <c r="JE109" s="31">
        <v>0</v>
      </c>
      <c r="JF109" s="31">
        <v>0</v>
      </c>
      <c r="JG109" s="31">
        <v>0</v>
      </c>
      <c r="JH109" s="31">
        <v>0</v>
      </c>
      <c r="JI109" s="31">
        <v>0</v>
      </c>
      <c r="JJ109" s="31">
        <v>0</v>
      </c>
      <c r="JK109" s="31">
        <v>26122</v>
      </c>
      <c r="JL109" s="31">
        <v>0</v>
      </c>
      <c r="JM109" s="31">
        <v>0</v>
      </c>
      <c r="JN109" s="31">
        <v>0</v>
      </c>
      <c r="JO109" s="31">
        <v>0</v>
      </c>
      <c r="JP109" s="31">
        <v>6937.1</v>
      </c>
      <c r="JQ109" s="31">
        <v>0</v>
      </c>
      <c r="JR109" s="31">
        <v>0</v>
      </c>
      <c r="JS109" s="31">
        <v>0</v>
      </c>
      <c r="JT109" s="31">
        <v>2629.7</v>
      </c>
      <c r="JU109" s="31">
        <v>362.5</v>
      </c>
      <c r="JV109" s="31">
        <v>0</v>
      </c>
      <c r="JW109" s="31">
        <v>0</v>
      </c>
      <c r="JX109" s="31">
        <v>0</v>
      </c>
      <c r="JY109" s="31">
        <v>0</v>
      </c>
      <c r="JZ109" s="31">
        <v>0</v>
      </c>
      <c r="KA109" s="31">
        <v>0</v>
      </c>
      <c r="KB109" s="31">
        <v>6488</v>
      </c>
      <c r="KC109" s="31">
        <v>0</v>
      </c>
      <c r="KD109" s="31">
        <v>0</v>
      </c>
      <c r="KE109" s="31">
        <v>0</v>
      </c>
      <c r="KF109" s="31">
        <v>0</v>
      </c>
      <c r="KG109" s="31">
        <v>0</v>
      </c>
      <c r="KH109" s="31">
        <v>0</v>
      </c>
      <c r="KI109" s="31">
        <v>0</v>
      </c>
      <c r="KJ109" s="31">
        <v>1269.5999999999999</v>
      </c>
      <c r="KK109" s="31">
        <v>0</v>
      </c>
      <c r="KL109" s="31">
        <v>0</v>
      </c>
      <c r="KM109" s="31">
        <v>0</v>
      </c>
      <c r="KN109" s="31">
        <v>0</v>
      </c>
      <c r="KO109" s="31">
        <v>0</v>
      </c>
      <c r="KP109" s="31">
        <v>0</v>
      </c>
      <c r="KQ109" s="31">
        <v>0</v>
      </c>
      <c r="KR109" s="31">
        <v>46128.5</v>
      </c>
      <c r="KS109" s="31">
        <v>38700</v>
      </c>
      <c r="KT109" s="31">
        <v>-7428.5</v>
      </c>
      <c r="KU109" s="31">
        <v>-19.2</v>
      </c>
    </row>
    <row r="110" spans="1:307" ht="15" thickBot="1" x14ac:dyDescent="0.35">
      <c r="A110" s="30" t="s">
        <v>448</v>
      </c>
      <c r="B110" s="31">
        <v>0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0</v>
      </c>
      <c r="AO110" s="31">
        <v>0</v>
      </c>
      <c r="AP110" s="31">
        <v>0</v>
      </c>
      <c r="AQ110" s="31">
        <v>0</v>
      </c>
      <c r="AR110" s="31">
        <v>0</v>
      </c>
      <c r="AS110" s="31">
        <v>0</v>
      </c>
      <c r="AT110" s="31">
        <v>0</v>
      </c>
      <c r="AU110" s="31">
        <v>0</v>
      </c>
      <c r="AV110" s="31">
        <v>0</v>
      </c>
      <c r="AW110" s="31">
        <v>0</v>
      </c>
      <c r="AX110" s="31">
        <v>0</v>
      </c>
      <c r="AY110" s="31">
        <v>0</v>
      </c>
      <c r="AZ110" s="31">
        <v>0</v>
      </c>
      <c r="BA110" s="31">
        <v>0</v>
      </c>
      <c r="BB110" s="31">
        <v>0</v>
      </c>
      <c r="BC110" s="31">
        <v>0</v>
      </c>
      <c r="BD110" s="31">
        <v>0</v>
      </c>
      <c r="BE110" s="31">
        <v>0</v>
      </c>
      <c r="BF110" s="31">
        <v>0</v>
      </c>
      <c r="BG110" s="31">
        <v>0</v>
      </c>
      <c r="BH110" s="31">
        <v>0</v>
      </c>
      <c r="BI110" s="31">
        <v>0</v>
      </c>
      <c r="BJ110" s="31">
        <v>0</v>
      </c>
      <c r="BK110" s="31">
        <v>0</v>
      </c>
      <c r="BL110" s="31">
        <v>0</v>
      </c>
      <c r="BM110" s="31">
        <v>0</v>
      </c>
      <c r="BN110" s="31">
        <v>0</v>
      </c>
      <c r="BO110" s="31">
        <v>0</v>
      </c>
      <c r="BP110" s="31">
        <v>0</v>
      </c>
      <c r="BQ110" s="31">
        <v>0</v>
      </c>
      <c r="BR110" s="31">
        <v>0</v>
      </c>
      <c r="BS110" s="31">
        <v>0</v>
      </c>
      <c r="BT110" s="31">
        <v>0</v>
      </c>
      <c r="BU110" s="31">
        <v>0</v>
      </c>
      <c r="BV110" s="31">
        <v>0</v>
      </c>
      <c r="BW110" s="31">
        <v>0</v>
      </c>
      <c r="BX110" s="31">
        <v>0</v>
      </c>
      <c r="BY110" s="31">
        <v>0</v>
      </c>
      <c r="BZ110" s="31">
        <v>0</v>
      </c>
      <c r="CA110" s="31">
        <v>0</v>
      </c>
      <c r="CB110" s="31">
        <v>0</v>
      </c>
      <c r="CC110" s="31">
        <v>0</v>
      </c>
      <c r="CD110" s="31">
        <v>0</v>
      </c>
      <c r="CE110" s="31">
        <v>0</v>
      </c>
      <c r="CF110" s="31">
        <v>0</v>
      </c>
      <c r="CG110" s="31">
        <v>0</v>
      </c>
      <c r="CH110" s="31">
        <v>0</v>
      </c>
      <c r="CI110" s="31">
        <v>0</v>
      </c>
      <c r="CJ110" s="31">
        <v>0</v>
      </c>
      <c r="CK110" s="31">
        <v>0</v>
      </c>
      <c r="CL110" s="31">
        <v>0</v>
      </c>
      <c r="CM110" s="31">
        <v>0</v>
      </c>
      <c r="CN110" s="31">
        <v>0</v>
      </c>
      <c r="CO110" s="31">
        <v>0</v>
      </c>
      <c r="CP110" s="31">
        <v>0</v>
      </c>
      <c r="CQ110" s="31">
        <v>0</v>
      </c>
      <c r="CX110" s="30" t="s">
        <v>440</v>
      </c>
      <c r="CY110" s="31" t="s">
        <v>421</v>
      </c>
      <c r="CZ110" s="31" t="s">
        <v>421</v>
      </c>
      <c r="DA110" s="31" t="s">
        <v>421</v>
      </c>
      <c r="DB110" s="31" t="s">
        <v>421</v>
      </c>
      <c r="DC110" s="31" t="s">
        <v>421</v>
      </c>
      <c r="DD110" s="31" t="s">
        <v>421</v>
      </c>
      <c r="DE110" s="31" t="s">
        <v>421</v>
      </c>
      <c r="DF110" s="31" t="s">
        <v>421</v>
      </c>
      <c r="DG110" s="31" t="s">
        <v>421</v>
      </c>
      <c r="DH110" s="31" t="s">
        <v>421</v>
      </c>
      <c r="DI110" s="31" t="s">
        <v>421</v>
      </c>
      <c r="DJ110" s="31" t="s">
        <v>421</v>
      </c>
      <c r="DK110" s="31" t="s">
        <v>421</v>
      </c>
      <c r="DL110" s="31" t="s">
        <v>421</v>
      </c>
      <c r="DM110" s="31" t="s">
        <v>421</v>
      </c>
      <c r="DN110" s="31" t="s">
        <v>421</v>
      </c>
      <c r="DO110" s="31" t="s">
        <v>421</v>
      </c>
      <c r="DP110" s="31" t="s">
        <v>421</v>
      </c>
      <c r="DQ110" s="31" t="s">
        <v>421</v>
      </c>
      <c r="DR110" s="31" t="s">
        <v>421</v>
      </c>
      <c r="DS110" s="31" t="s">
        <v>421</v>
      </c>
      <c r="DT110" s="31" t="s">
        <v>421</v>
      </c>
      <c r="DU110" s="31" t="s">
        <v>421</v>
      </c>
      <c r="DV110" s="31" t="s">
        <v>421</v>
      </c>
      <c r="DW110" s="31" t="s">
        <v>421</v>
      </c>
      <c r="DX110" s="31" t="s">
        <v>421</v>
      </c>
      <c r="DY110" s="31" t="s">
        <v>421</v>
      </c>
      <c r="DZ110" s="31" t="s">
        <v>421</v>
      </c>
      <c r="EA110" s="31" t="s">
        <v>421</v>
      </c>
      <c r="EB110" s="31" t="s">
        <v>421</v>
      </c>
      <c r="EC110" s="31" t="s">
        <v>421</v>
      </c>
      <c r="ED110" s="31" t="s">
        <v>421</v>
      </c>
      <c r="EE110" s="31" t="s">
        <v>421</v>
      </c>
      <c r="EF110" s="31" t="s">
        <v>421</v>
      </c>
      <c r="EG110" s="31" t="s">
        <v>421</v>
      </c>
      <c r="EH110" s="31" t="s">
        <v>421</v>
      </c>
      <c r="EI110" s="31" t="s">
        <v>421</v>
      </c>
      <c r="EJ110" s="31" t="s">
        <v>421</v>
      </c>
      <c r="EK110" s="31" t="s">
        <v>421</v>
      </c>
      <c r="EL110" s="31" t="s">
        <v>421</v>
      </c>
      <c r="EM110" s="31" t="s">
        <v>421</v>
      </c>
      <c r="EN110" s="31" t="s">
        <v>421</v>
      </c>
      <c r="EO110" s="31" t="s">
        <v>421</v>
      </c>
      <c r="EP110" s="31" t="s">
        <v>421</v>
      </c>
      <c r="EQ110" s="31" t="s">
        <v>421</v>
      </c>
      <c r="ER110" s="31" t="s">
        <v>421</v>
      </c>
      <c r="ES110" s="31" t="s">
        <v>421</v>
      </c>
      <c r="ET110" s="31" t="s">
        <v>421</v>
      </c>
      <c r="EU110" s="31" t="s">
        <v>421</v>
      </c>
      <c r="EV110" s="31" t="s">
        <v>421</v>
      </c>
      <c r="EW110" s="31" t="s">
        <v>421</v>
      </c>
      <c r="EX110" s="31" t="s">
        <v>421</v>
      </c>
      <c r="EY110" s="31" t="s">
        <v>421</v>
      </c>
      <c r="EZ110" s="31" t="s">
        <v>421</v>
      </c>
      <c r="FA110" s="31" t="s">
        <v>421</v>
      </c>
      <c r="FB110" s="31" t="s">
        <v>421</v>
      </c>
      <c r="FC110" s="31" t="s">
        <v>421</v>
      </c>
      <c r="FD110" s="31" t="s">
        <v>421</v>
      </c>
      <c r="FE110" s="31" t="s">
        <v>421</v>
      </c>
      <c r="FF110" s="31" t="s">
        <v>421</v>
      </c>
      <c r="FG110" s="31" t="s">
        <v>421</v>
      </c>
      <c r="FH110" s="31" t="s">
        <v>421</v>
      </c>
      <c r="FI110" s="31" t="s">
        <v>421</v>
      </c>
      <c r="FJ110" s="31" t="s">
        <v>421</v>
      </c>
      <c r="FK110" s="31" t="s">
        <v>421</v>
      </c>
      <c r="FL110" s="31" t="s">
        <v>421</v>
      </c>
      <c r="FM110" s="31" t="s">
        <v>421</v>
      </c>
      <c r="FN110" s="31" t="s">
        <v>421</v>
      </c>
      <c r="FO110" s="31" t="s">
        <v>421</v>
      </c>
      <c r="FP110" s="31" t="s">
        <v>421</v>
      </c>
      <c r="FQ110" s="31" t="s">
        <v>421</v>
      </c>
      <c r="FR110" s="31" t="s">
        <v>421</v>
      </c>
      <c r="FS110" s="31" t="s">
        <v>421</v>
      </c>
      <c r="FT110" s="31" t="s">
        <v>421</v>
      </c>
      <c r="FU110" s="31" t="s">
        <v>421</v>
      </c>
      <c r="FV110" s="31" t="s">
        <v>421</v>
      </c>
      <c r="FW110" s="31" t="s">
        <v>421</v>
      </c>
      <c r="FX110" s="31" t="s">
        <v>421</v>
      </c>
      <c r="FY110" s="31" t="s">
        <v>421</v>
      </c>
      <c r="FZ110" s="31" t="s">
        <v>421</v>
      </c>
      <c r="GA110" s="31" t="s">
        <v>421</v>
      </c>
      <c r="GB110" s="31" t="s">
        <v>421</v>
      </c>
      <c r="GC110" s="31" t="s">
        <v>421</v>
      </c>
      <c r="GD110" s="31" t="s">
        <v>421</v>
      </c>
      <c r="GE110" s="31" t="s">
        <v>421</v>
      </c>
      <c r="GF110" s="31" t="s">
        <v>421</v>
      </c>
      <c r="GG110" s="31" t="s">
        <v>421</v>
      </c>
      <c r="GH110" s="31" t="s">
        <v>421</v>
      </c>
      <c r="GI110" s="31" t="s">
        <v>421</v>
      </c>
      <c r="GJ110" s="31" t="s">
        <v>421</v>
      </c>
      <c r="GK110" s="31" t="s">
        <v>421</v>
      </c>
      <c r="GL110" s="31" t="s">
        <v>421</v>
      </c>
      <c r="GM110" s="31" t="s">
        <v>421</v>
      </c>
      <c r="GN110" s="31" t="s">
        <v>421</v>
      </c>
      <c r="HA110" s="30" t="s">
        <v>386</v>
      </c>
      <c r="HB110" s="31">
        <v>0</v>
      </c>
      <c r="HC110" s="31">
        <v>0</v>
      </c>
      <c r="HD110" s="31">
        <v>0</v>
      </c>
      <c r="HE110" s="31">
        <v>0</v>
      </c>
      <c r="HF110" s="31">
        <v>0</v>
      </c>
      <c r="HG110" s="31">
        <v>0</v>
      </c>
      <c r="HH110" s="31">
        <v>0</v>
      </c>
      <c r="HI110" s="31">
        <v>0</v>
      </c>
      <c r="HJ110" s="31">
        <v>0</v>
      </c>
      <c r="HK110" s="31">
        <v>0</v>
      </c>
      <c r="HL110" s="31">
        <v>0</v>
      </c>
      <c r="HM110" s="31">
        <v>0</v>
      </c>
      <c r="HN110" s="31">
        <v>3502.2</v>
      </c>
      <c r="HO110" s="31">
        <v>0</v>
      </c>
      <c r="HP110" s="31">
        <v>0</v>
      </c>
      <c r="HQ110" s="31">
        <v>0</v>
      </c>
      <c r="HR110" s="31">
        <v>0</v>
      </c>
      <c r="HS110" s="31">
        <v>0</v>
      </c>
      <c r="HT110" s="31">
        <v>0</v>
      </c>
      <c r="HU110" s="31">
        <v>0</v>
      </c>
      <c r="HV110" s="31">
        <v>0</v>
      </c>
      <c r="HW110" s="31">
        <v>0</v>
      </c>
      <c r="HX110" s="31">
        <v>0</v>
      </c>
      <c r="HY110" s="31">
        <v>0</v>
      </c>
      <c r="HZ110" s="31">
        <v>0</v>
      </c>
      <c r="IA110" s="31">
        <v>0</v>
      </c>
      <c r="IB110" s="31">
        <v>0</v>
      </c>
      <c r="IC110" s="31">
        <v>0</v>
      </c>
      <c r="ID110" s="31">
        <v>0</v>
      </c>
      <c r="IE110" s="31">
        <v>0</v>
      </c>
      <c r="IF110" s="31">
        <v>0</v>
      </c>
      <c r="IG110" s="31">
        <v>0</v>
      </c>
      <c r="IH110" s="31">
        <v>0</v>
      </c>
      <c r="II110" s="31">
        <v>0</v>
      </c>
      <c r="IJ110" s="31">
        <v>0</v>
      </c>
      <c r="IK110" s="31">
        <v>0</v>
      </c>
      <c r="IL110" s="31">
        <v>0</v>
      </c>
      <c r="IM110" s="31">
        <v>0</v>
      </c>
      <c r="IN110" s="31">
        <v>0</v>
      </c>
      <c r="IO110" s="31">
        <v>0</v>
      </c>
      <c r="IP110" s="31">
        <v>2621.8</v>
      </c>
      <c r="IQ110" s="31">
        <v>0</v>
      </c>
      <c r="IR110" s="31">
        <v>0</v>
      </c>
      <c r="IS110" s="31">
        <v>0</v>
      </c>
      <c r="IT110" s="31">
        <v>0</v>
      </c>
      <c r="IU110" s="31">
        <v>0</v>
      </c>
      <c r="IV110" s="31">
        <v>0</v>
      </c>
      <c r="IW110" s="31">
        <v>0</v>
      </c>
      <c r="IX110" s="31">
        <v>0</v>
      </c>
      <c r="IY110" s="31">
        <v>0</v>
      </c>
      <c r="IZ110" s="31">
        <v>0</v>
      </c>
      <c r="JA110" s="31">
        <v>0</v>
      </c>
      <c r="JB110" s="31">
        <v>0</v>
      </c>
      <c r="JC110" s="31">
        <v>0</v>
      </c>
      <c r="JD110" s="31">
        <v>0</v>
      </c>
      <c r="JE110" s="31">
        <v>0</v>
      </c>
      <c r="JF110" s="31">
        <v>0</v>
      </c>
      <c r="JG110" s="31">
        <v>0</v>
      </c>
      <c r="JH110" s="31">
        <v>0</v>
      </c>
      <c r="JI110" s="31">
        <v>0</v>
      </c>
      <c r="JJ110" s="31">
        <v>0</v>
      </c>
      <c r="JK110" s="31">
        <v>0</v>
      </c>
      <c r="JL110" s="31">
        <v>0</v>
      </c>
      <c r="JM110" s="31">
        <v>0</v>
      </c>
      <c r="JN110" s="31">
        <v>0</v>
      </c>
      <c r="JO110" s="31">
        <v>0</v>
      </c>
      <c r="JP110" s="31">
        <v>0</v>
      </c>
      <c r="JQ110" s="31">
        <v>0</v>
      </c>
      <c r="JR110" s="31">
        <v>0</v>
      </c>
      <c r="JS110" s="31">
        <v>0</v>
      </c>
      <c r="JT110" s="31">
        <v>0</v>
      </c>
      <c r="JU110" s="31">
        <v>362.5</v>
      </c>
      <c r="JV110" s="31">
        <v>0</v>
      </c>
      <c r="JW110" s="31">
        <v>1912.1</v>
      </c>
      <c r="JX110" s="31">
        <v>0</v>
      </c>
      <c r="JY110" s="31">
        <v>0</v>
      </c>
      <c r="JZ110" s="31">
        <v>11055</v>
      </c>
      <c r="KA110" s="31">
        <v>0</v>
      </c>
      <c r="KB110" s="31">
        <v>0</v>
      </c>
      <c r="KC110" s="31">
        <v>0</v>
      </c>
      <c r="KD110" s="31">
        <v>0</v>
      </c>
      <c r="KE110" s="31">
        <v>0</v>
      </c>
      <c r="KF110" s="31">
        <v>0</v>
      </c>
      <c r="KG110" s="31">
        <v>0</v>
      </c>
      <c r="KH110" s="31">
        <v>0</v>
      </c>
      <c r="KI110" s="31">
        <v>0</v>
      </c>
      <c r="KJ110" s="31">
        <v>0</v>
      </c>
      <c r="KK110" s="31">
        <v>0</v>
      </c>
      <c r="KL110" s="31">
        <v>0</v>
      </c>
      <c r="KM110" s="31">
        <v>0</v>
      </c>
      <c r="KN110" s="31">
        <v>0</v>
      </c>
      <c r="KO110" s="31">
        <v>0</v>
      </c>
      <c r="KP110" s="31">
        <v>0</v>
      </c>
      <c r="KQ110" s="31">
        <v>0</v>
      </c>
      <c r="KR110" s="31">
        <v>19453.5</v>
      </c>
      <c r="KS110" s="31">
        <v>15100</v>
      </c>
      <c r="KT110" s="31">
        <v>-4353.5</v>
      </c>
      <c r="KU110" s="31">
        <v>-28.83</v>
      </c>
    </row>
    <row r="111" spans="1:307" ht="15" thickBot="1" x14ac:dyDescent="0.35">
      <c r="A111" s="30" t="s">
        <v>449</v>
      </c>
      <c r="B111" s="31">
        <v>0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</v>
      </c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31">
        <v>0</v>
      </c>
      <c r="AQ111" s="31">
        <v>0</v>
      </c>
      <c r="AR111" s="31">
        <v>0</v>
      </c>
      <c r="AS111" s="31">
        <v>0</v>
      </c>
      <c r="AT111" s="31">
        <v>0</v>
      </c>
      <c r="AU111" s="31">
        <v>0</v>
      </c>
      <c r="AV111" s="31">
        <v>0</v>
      </c>
      <c r="AW111" s="31">
        <v>0</v>
      </c>
      <c r="AX111" s="31">
        <v>0</v>
      </c>
      <c r="AY111" s="31">
        <v>0</v>
      </c>
      <c r="AZ111" s="31">
        <v>0</v>
      </c>
      <c r="BA111" s="31">
        <v>0</v>
      </c>
      <c r="BB111" s="31">
        <v>0</v>
      </c>
      <c r="BC111" s="31">
        <v>0</v>
      </c>
      <c r="BD111" s="31">
        <v>0</v>
      </c>
      <c r="BE111" s="31">
        <v>0</v>
      </c>
      <c r="BF111" s="31">
        <v>0</v>
      </c>
      <c r="BG111" s="31">
        <v>0</v>
      </c>
      <c r="BH111" s="31">
        <v>0</v>
      </c>
      <c r="BI111" s="31">
        <v>0</v>
      </c>
      <c r="BJ111" s="31">
        <v>0</v>
      </c>
      <c r="BK111" s="31">
        <v>0</v>
      </c>
      <c r="BL111" s="31">
        <v>0</v>
      </c>
      <c r="BM111" s="31">
        <v>0</v>
      </c>
      <c r="BN111" s="31">
        <v>0</v>
      </c>
      <c r="BO111" s="31">
        <v>0</v>
      </c>
      <c r="BP111" s="31">
        <v>0</v>
      </c>
      <c r="BQ111" s="31">
        <v>0</v>
      </c>
      <c r="BR111" s="31">
        <v>0</v>
      </c>
      <c r="BS111" s="31">
        <v>0</v>
      </c>
      <c r="BT111" s="31">
        <v>0</v>
      </c>
      <c r="BU111" s="31">
        <v>0</v>
      </c>
      <c r="BV111" s="31">
        <v>0</v>
      </c>
      <c r="BW111" s="31">
        <v>0</v>
      </c>
      <c r="BX111" s="31">
        <v>0</v>
      </c>
      <c r="BY111" s="31">
        <v>0</v>
      </c>
      <c r="BZ111" s="31">
        <v>0</v>
      </c>
      <c r="CA111" s="31">
        <v>0</v>
      </c>
      <c r="CB111" s="31">
        <v>0</v>
      </c>
      <c r="CC111" s="31">
        <v>0</v>
      </c>
      <c r="CD111" s="31">
        <v>0</v>
      </c>
      <c r="CE111" s="31">
        <v>0</v>
      </c>
      <c r="CF111" s="31">
        <v>0</v>
      </c>
      <c r="CG111" s="31">
        <v>0</v>
      </c>
      <c r="CH111" s="31">
        <v>0</v>
      </c>
      <c r="CI111" s="31">
        <v>0</v>
      </c>
      <c r="CJ111" s="31">
        <v>0</v>
      </c>
      <c r="CK111" s="31">
        <v>0</v>
      </c>
      <c r="CL111" s="31">
        <v>0</v>
      </c>
      <c r="CM111" s="31">
        <v>0</v>
      </c>
      <c r="CN111" s="31">
        <v>0</v>
      </c>
      <c r="CO111" s="31">
        <v>0</v>
      </c>
      <c r="CP111" s="31">
        <v>0</v>
      </c>
      <c r="CQ111" s="31">
        <v>0</v>
      </c>
      <c r="CX111" s="30" t="s">
        <v>441</v>
      </c>
      <c r="CY111" s="31" t="s">
        <v>421</v>
      </c>
      <c r="CZ111" s="31" t="s">
        <v>421</v>
      </c>
      <c r="DA111" s="31" t="s">
        <v>421</v>
      </c>
      <c r="DB111" s="31" t="s">
        <v>421</v>
      </c>
      <c r="DC111" s="31" t="s">
        <v>421</v>
      </c>
      <c r="DD111" s="31" t="s">
        <v>421</v>
      </c>
      <c r="DE111" s="31" t="s">
        <v>421</v>
      </c>
      <c r="DF111" s="31" t="s">
        <v>421</v>
      </c>
      <c r="DG111" s="31" t="s">
        <v>421</v>
      </c>
      <c r="DH111" s="31" t="s">
        <v>421</v>
      </c>
      <c r="DI111" s="31" t="s">
        <v>421</v>
      </c>
      <c r="DJ111" s="31" t="s">
        <v>421</v>
      </c>
      <c r="DK111" s="31" t="s">
        <v>421</v>
      </c>
      <c r="DL111" s="31" t="s">
        <v>421</v>
      </c>
      <c r="DM111" s="31" t="s">
        <v>421</v>
      </c>
      <c r="DN111" s="31" t="s">
        <v>421</v>
      </c>
      <c r="DO111" s="31" t="s">
        <v>421</v>
      </c>
      <c r="DP111" s="31" t="s">
        <v>421</v>
      </c>
      <c r="DQ111" s="31" t="s">
        <v>421</v>
      </c>
      <c r="DR111" s="31" t="s">
        <v>421</v>
      </c>
      <c r="DS111" s="31" t="s">
        <v>421</v>
      </c>
      <c r="DT111" s="31" t="s">
        <v>421</v>
      </c>
      <c r="DU111" s="31" t="s">
        <v>421</v>
      </c>
      <c r="DV111" s="31" t="s">
        <v>421</v>
      </c>
      <c r="DW111" s="31" t="s">
        <v>421</v>
      </c>
      <c r="DX111" s="31" t="s">
        <v>421</v>
      </c>
      <c r="DY111" s="31" t="s">
        <v>421</v>
      </c>
      <c r="DZ111" s="31" t="s">
        <v>421</v>
      </c>
      <c r="EA111" s="31" t="s">
        <v>421</v>
      </c>
      <c r="EB111" s="31" t="s">
        <v>421</v>
      </c>
      <c r="EC111" s="31" t="s">
        <v>421</v>
      </c>
      <c r="ED111" s="31" t="s">
        <v>421</v>
      </c>
      <c r="EE111" s="31" t="s">
        <v>421</v>
      </c>
      <c r="EF111" s="31" t="s">
        <v>421</v>
      </c>
      <c r="EG111" s="31" t="s">
        <v>421</v>
      </c>
      <c r="EH111" s="31" t="s">
        <v>421</v>
      </c>
      <c r="EI111" s="31" t="s">
        <v>421</v>
      </c>
      <c r="EJ111" s="31" t="s">
        <v>421</v>
      </c>
      <c r="EK111" s="31" t="s">
        <v>421</v>
      </c>
      <c r="EL111" s="31" t="s">
        <v>421</v>
      </c>
      <c r="EM111" s="31" t="s">
        <v>421</v>
      </c>
      <c r="EN111" s="31" t="s">
        <v>421</v>
      </c>
      <c r="EO111" s="31" t="s">
        <v>421</v>
      </c>
      <c r="EP111" s="31" t="s">
        <v>421</v>
      </c>
      <c r="EQ111" s="31" t="s">
        <v>421</v>
      </c>
      <c r="ER111" s="31" t="s">
        <v>421</v>
      </c>
      <c r="ES111" s="31" t="s">
        <v>421</v>
      </c>
      <c r="ET111" s="31" t="s">
        <v>421</v>
      </c>
      <c r="EU111" s="31" t="s">
        <v>421</v>
      </c>
      <c r="EV111" s="31" t="s">
        <v>421</v>
      </c>
      <c r="EW111" s="31" t="s">
        <v>421</v>
      </c>
      <c r="EX111" s="31" t="s">
        <v>421</v>
      </c>
      <c r="EY111" s="31" t="s">
        <v>421</v>
      </c>
      <c r="EZ111" s="31" t="s">
        <v>421</v>
      </c>
      <c r="FA111" s="31" t="s">
        <v>421</v>
      </c>
      <c r="FB111" s="31" t="s">
        <v>421</v>
      </c>
      <c r="FC111" s="31" t="s">
        <v>421</v>
      </c>
      <c r="FD111" s="31" t="s">
        <v>421</v>
      </c>
      <c r="FE111" s="31" t="s">
        <v>421</v>
      </c>
      <c r="FF111" s="31" t="s">
        <v>421</v>
      </c>
      <c r="FG111" s="31" t="s">
        <v>421</v>
      </c>
      <c r="FH111" s="31" t="s">
        <v>421</v>
      </c>
      <c r="FI111" s="31" t="s">
        <v>421</v>
      </c>
      <c r="FJ111" s="31" t="s">
        <v>421</v>
      </c>
      <c r="FK111" s="31" t="s">
        <v>421</v>
      </c>
      <c r="FL111" s="31" t="s">
        <v>421</v>
      </c>
      <c r="FM111" s="31" t="s">
        <v>421</v>
      </c>
      <c r="FN111" s="31" t="s">
        <v>421</v>
      </c>
      <c r="FO111" s="31" t="s">
        <v>421</v>
      </c>
      <c r="FP111" s="31" t="s">
        <v>421</v>
      </c>
      <c r="FQ111" s="31" t="s">
        <v>421</v>
      </c>
      <c r="FR111" s="31" t="s">
        <v>421</v>
      </c>
      <c r="FS111" s="31" t="s">
        <v>421</v>
      </c>
      <c r="FT111" s="31" t="s">
        <v>421</v>
      </c>
      <c r="FU111" s="31" t="s">
        <v>421</v>
      </c>
      <c r="FV111" s="31" t="s">
        <v>421</v>
      </c>
      <c r="FW111" s="31" t="s">
        <v>421</v>
      </c>
      <c r="FX111" s="31" t="s">
        <v>421</v>
      </c>
      <c r="FY111" s="31" t="s">
        <v>421</v>
      </c>
      <c r="FZ111" s="31" t="s">
        <v>421</v>
      </c>
      <c r="GA111" s="31" t="s">
        <v>421</v>
      </c>
      <c r="GB111" s="31" t="s">
        <v>421</v>
      </c>
      <c r="GC111" s="31" t="s">
        <v>421</v>
      </c>
      <c r="GD111" s="31" t="s">
        <v>421</v>
      </c>
      <c r="GE111" s="31" t="s">
        <v>421</v>
      </c>
      <c r="GF111" s="31" t="s">
        <v>421</v>
      </c>
      <c r="GG111" s="31" t="s">
        <v>421</v>
      </c>
      <c r="GH111" s="31" t="s">
        <v>421</v>
      </c>
      <c r="GI111" s="31" t="s">
        <v>421</v>
      </c>
      <c r="GJ111" s="31" t="s">
        <v>421</v>
      </c>
      <c r="GK111" s="31" t="s">
        <v>421</v>
      </c>
      <c r="GL111" s="31" t="s">
        <v>421</v>
      </c>
      <c r="GM111" s="31" t="s">
        <v>421</v>
      </c>
      <c r="GN111" s="31" t="s">
        <v>421</v>
      </c>
      <c r="HA111" s="30" t="s">
        <v>387</v>
      </c>
      <c r="HB111" s="31">
        <v>0</v>
      </c>
      <c r="HC111" s="31">
        <v>0</v>
      </c>
      <c r="HD111" s="31">
        <v>0</v>
      </c>
      <c r="HE111" s="31">
        <v>0</v>
      </c>
      <c r="HF111" s="31">
        <v>0</v>
      </c>
      <c r="HG111" s="31">
        <v>4160</v>
      </c>
      <c r="HH111" s="31">
        <v>0</v>
      </c>
      <c r="HI111" s="31">
        <v>0</v>
      </c>
      <c r="HJ111" s="31">
        <v>0</v>
      </c>
      <c r="HK111" s="31">
        <v>0</v>
      </c>
      <c r="HL111" s="31">
        <v>0</v>
      </c>
      <c r="HM111" s="31">
        <v>0</v>
      </c>
      <c r="HN111" s="31">
        <v>3502.2</v>
      </c>
      <c r="HO111" s="31">
        <v>0</v>
      </c>
      <c r="HP111" s="31">
        <v>0</v>
      </c>
      <c r="HQ111" s="31">
        <v>0</v>
      </c>
      <c r="HR111" s="31">
        <v>0</v>
      </c>
      <c r="HS111" s="31">
        <v>0</v>
      </c>
      <c r="HT111" s="31">
        <v>0</v>
      </c>
      <c r="HU111" s="31">
        <v>0</v>
      </c>
      <c r="HV111" s="31">
        <v>0</v>
      </c>
      <c r="HW111" s="31">
        <v>0</v>
      </c>
      <c r="HX111" s="31">
        <v>0</v>
      </c>
      <c r="HY111" s="31">
        <v>0</v>
      </c>
      <c r="HZ111" s="31">
        <v>0</v>
      </c>
      <c r="IA111" s="31">
        <v>0</v>
      </c>
      <c r="IB111" s="31">
        <v>0</v>
      </c>
      <c r="IC111" s="31">
        <v>0</v>
      </c>
      <c r="ID111" s="31">
        <v>0</v>
      </c>
      <c r="IE111" s="31">
        <v>0</v>
      </c>
      <c r="IF111" s="31">
        <v>0</v>
      </c>
      <c r="IG111" s="31">
        <v>49.5</v>
      </c>
      <c r="IH111" s="31">
        <v>0</v>
      </c>
      <c r="II111" s="31">
        <v>0</v>
      </c>
      <c r="IJ111" s="31">
        <v>0</v>
      </c>
      <c r="IK111" s="31">
        <v>0</v>
      </c>
      <c r="IL111" s="31">
        <v>0</v>
      </c>
      <c r="IM111" s="31">
        <v>0</v>
      </c>
      <c r="IN111" s="31">
        <v>0</v>
      </c>
      <c r="IO111" s="31">
        <v>0</v>
      </c>
      <c r="IP111" s="31">
        <v>2621.8</v>
      </c>
      <c r="IQ111" s="31">
        <v>0</v>
      </c>
      <c r="IR111" s="31">
        <v>0</v>
      </c>
      <c r="IS111" s="31">
        <v>0</v>
      </c>
      <c r="IT111" s="31">
        <v>939.2</v>
      </c>
      <c r="IU111" s="31">
        <v>0</v>
      </c>
      <c r="IV111" s="31">
        <v>0</v>
      </c>
      <c r="IW111" s="31">
        <v>0</v>
      </c>
      <c r="IX111" s="31">
        <v>0</v>
      </c>
      <c r="IY111" s="31">
        <v>0</v>
      </c>
      <c r="IZ111" s="31">
        <v>0</v>
      </c>
      <c r="JA111" s="31">
        <v>0</v>
      </c>
      <c r="JB111" s="31">
        <v>0</v>
      </c>
      <c r="JC111" s="31">
        <v>0</v>
      </c>
      <c r="JD111" s="31">
        <v>0</v>
      </c>
      <c r="JE111" s="31">
        <v>0</v>
      </c>
      <c r="JF111" s="31">
        <v>0</v>
      </c>
      <c r="JG111" s="31">
        <v>0</v>
      </c>
      <c r="JH111" s="31">
        <v>0</v>
      </c>
      <c r="JI111" s="31">
        <v>0</v>
      </c>
      <c r="JJ111" s="31">
        <v>0</v>
      </c>
      <c r="JK111" s="31">
        <v>0</v>
      </c>
      <c r="JL111" s="31">
        <v>534.20000000000005</v>
      </c>
      <c r="JM111" s="31">
        <v>1515.4</v>
      </c>
      <c r="JN111" s="31">
        <v>0</v>
      </c>
      <c r="JO111" s="31">
        <v>0</v>
      </c>
      <c r="JP111" s="31">
        <v>0</v>
      </c>
      <c r="JQ111" s="31">
        <v>0</v>
      </c>
      <c r="JR111" s="31">
        <v>0</v>
      </c>
      <c r="JS111" s="31">
        <v>0</v>
      </c>
      <c r="JT111" s="31">
        <v>0</v>
      </c>
      <c r="JU111" s="31">
        <v>0</v>
      </c>
      <c r="JV111" s="31">
        <v>0</v>
      </c>
      <c r="JW111" s="31">
        <v>1912.1</v>
      </c>
      <c r="JX111" s="31">
        <v>0</v>
      </c>
      <c r="JY111" s="31">
        <v>0</v>
      </c>
      <c r="JZ111" s="31">
        <v>0</v>
      </c>
      <c r="KA111" s="31">
        <v>0</v>
      </c>
      <c r="KB111" s="31">
        <v>0</v>
      </c>
      <c r="KC111" s="31">
        <v>0</v>
      </c>
      <c r="KD111" s="31">
        <v>0</v>
      </c>
      <c r="KE111" s="31">
        <v>0</v>
      </c>
      <c r="KF111" s="31">
        <v>0</v>
      </c>
      <c r="KG111" s="31">
        <v>0</v>
      </c>
      <c r="KH111" s="31">
        <v>0</v>
      </c>
      <c r="KI111" s="31">
        <v>196.4</v>
      </c>
      <c r="KJ111" s="31">
        <v>0</v>
      </c>
      <c r="KK111" s="31">
        <v>0</v>
      </c>
      <c r="KL111" s="31">
        <v>0</v>
      </c>
      <c r="KM111" s="31">
        <v>0</v>
      </c>
      <c r="KN111" s="31">
        <v>0</v>
      </c>
      <c r="KO111" s="31">
        <v>0</v>
      </c>
      <c r="KP111" s="31">
        <v>0</v>
      </c>
      <c r="KQ111" s="31">
        <v>0</v>
      </c>
      <c r="KR111" s="31">
        <v>15430.6</v>
      </c>
      <c r="KS111" s="31">
        <v>15600</v>
      </c>
      <c r="KT111" s="31">
        <v>169.4</v>
      </c>
      <c r="KU111" s="31">
        <v>1.0900000000000001</v>
      </c>
    </row>
    <row r="112" spans="1:307" ht="15" thickBot="1" x14ac:dyDescent="0.35">
      <c r="A112" s="30" t="s">
        <v>450</v>
      </c>
      <c r="B112" s="31">
        <v>0</v>
      </c>
      <c r="C112" s="31">
        <v>0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1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1">
        <v>0</v>
      </c>
      <c r="AP112" s="31">
        <v>0</v>
      </c>
      <c r="AQ112" s="31">
        <v>0</v>
      </c>
      <c r="AR112" s="31">
        <v>0</v>
      </c>
      <c r="AS112" s="31">
        <v>0</v>
      </c>
      <c r="AT112" s="31">
        <v>0</v>
      </c>
      <c r="AU112" s="31">
        <v>0</v>
      </c>
      <c r="AV112" s="31">
        <v>0</v>
      </c>
      <c r="AW112" s="31">
        <v>0</v>
      </c>
      <c r="AX112" s="31">
        <v>0</v>
      </c>
      <c r="AY112" s="31">
        <v>0</v>
      </c>
      <c r="AZ112" s="31">
        <v>0</v>
      </c>
      <c r="BA112" s="31">
        <v>0</v>
      </c>
      <c r="BB112" s="31">
        <v>0</v>
      </c>
      <c r="BC112" s="31">
        <v>0</v>
      </c>
      <c r="BD112" s="31">
        <v>0</v>
      </c>
      <c r="BE112" s="31">
        <v>0</v>
      </c>
      <c r="BF112" s="31">
        <v>0</v>
      </c>
      <c r="BG112" s="31">
        <v>0</v>
      </c>
      <c r="BH112" s="31">
        <v>0</v>
      </c>
      <c r="BI112" s="31">
        <v>0</v>
      </c>
      <c r="BJ112" s="31">
        <v>0</v>
      </c>
      <c r="BK112" s="31">
        <v>0</v>
      </c>
      <c r="BL112" s="31">
        <v>0</v>
      </c>
      <c r="BM112" s="31">
        <v>0</v>
      </c>
      <c r="BN112" s="31">
        <v>0</v>
      </c>
      <c r="BO112" s="31">
        <v>0</v>
      </c>
      <c r="BP112" s="31">
        <v>0</v>
      </c>
      <c r="BQ112" s="31">
        <v>0</v>
      </c>
      <c r="BR112" s="31">
        <v>0</v>
      </c>
      <c r="BS112" s="31">
        <v>0</v>
      </c>
      <c r="BT112" s="31">
        <v>0</v>
      </c>
      <c r="BU112" s="31">
        <v>0</v>
      </c>
      <c r="BV112" s="31">
        <v>0</v>
      </c>
      <c r="BW112" s="31">
        <v>0</v>
      </c>
      <c r="BX112" s="31">
        <v>0</v>
      </c>
      <c r="BY112" s="31">
        <v>0</v>
      </c>
      <c r="BZ112" s="31">
        <v>0</v>
      </c>
      <c r="CA112" s="31">
        <v>0</v>
      </c>
      <c r="CB112" s="31">
        <v>0</v>
      </c>
      <c r="CC112" s="31">
        <v>0</v>
      </c>
      <c r="CD112" s="31">
        <v>0</v>
      </c>
      <c r="CE112" s="31">
        <v>0</v>
      </c>
      <c r="CF112" s="31">
        <v>0</v>
      </c>
      <c r="CG112" s="31">
        <v>0</v>
      </c>
      <c r="CH112" s="31">
        <v>0</v>
      </c>
      <c r="CI112" s="31">
        <v>0</v>
      </c>
      <c r="CJ112" s="31">
        <v>0</v>
      </c>
      <c r="CK112" s="31">
        <v>0</v>
      </c>
      <c r="CL112" s="31">
        <v>0</v>
      </c>
      <c r="CM112" s="31">
        <v>0</v>
      </c>
      <c r="CN112" s="31">
        <v>0</v>
      </c>
      <c r="CO112" s="31">
        <v>0</v>
      </c>
      <c r="CP112" s="31">
        <v>0</v>
      </c>
      <c r="CQ112" s="31">
        <v>0</v>
      </c>
      <c r="CX112" s="30" t="s">
        <v>442</v>
      </c>
      <c r="CY112" s="31" t="s">
        <v>421</v>
      </c>
      <c r="CZ112" s="31" t="s">
        <v>421</v>
      </c>
      <c r="DA112" s="31" t="s">
        <v>421</v>
      </c>
      <c r="DB112" s="31" t="s">
        <v>421</v>
      </c>
      <c r="DC112" s="31" t="s">
        <v>421</v>
      </c>
      <c r="DD112" s="31" t="s">
        <v>421</v>
      </c>
      <c r="DE112" s="31" t="s">
        <v>421</v>
      </c>
      <c r="DF112" s="31" t="s">
        <v>421</v>
      </c>
      <c r="DG112" s="31" t="s">
        <v>421</v>
      </c>
      <c r="DH112" s="31" t="s">
        <v>421</v>
      </c>
      <c r="DI112" s="31" t="s">
        <v>421</v>
      </c>
      <c r="DJ112" s="31" t="s">
        <v>421</v>
      </c>
      <c r="DK112" s="31" t="s">
        <v>421</v>
      </c>
      <c r="DL112" s="31" t="s">
        <v>421</v>
      </c>
      <c r="DM112" s="31" t="s">
        <v>421</v>
      </c>
      <c r="DN112" s="31" t="s">
        <v>421</v>
      </c>
      <c r="DO112" s="31" t="s">
        <v>421</v>
      </c>
      <c r="DP112" s="31" t="s">
        <v>421</v>
      </c>
      <c r="DQ112" s="31" t="s">
        <v>421</v>
      </c>
      <c r="DR112" s="31" t="s">
        <v>421</v>
      </c>
      <c r="DS112" s="31" t="s">
        <v>421</v>
      </c>
      <c r="DT112" s="31" t="s">
        <v>421</v>
      </c>
      <c r="DU112" s="31" t="s">
        <v>421</v>
      </c>
      <c r="DV112" s="31" t="s">
        <v>421</v>
      </c>
      <c r="DW112" s="31" t="s">
        <v>421</v>
      </c>
      <c r="DX112" s="31" t="s">
        <v>421</v>
      </c>
      <c r="DY112" s="31" t="s">
        <v>421</v>
      </c>
      <c r="DZ112" s="31" t="s">
        <v>421</v>
      </c>
      <c r="EA112" s="31" t="s">
        <v>421</v>
      </c>
      <c r="EB112" s="31" t="s">
        <v>421</v>
      </c>
      <c r="EC112" s="31" t="s">
        <v>421</v>
      </c>
      <c r="ED112" s="31" t="s">
        <v>421</v>
      </c>
      <c r="EE112" s="31" t="s">
        <v>421</v>
      </c>
      <c r="EF112" s="31" t="s">
        <v>421</v>
      </c>
      <c r="EG112" s="31" t="s">
        <v>421</v>
      </c>
      <c r="EH112" s="31" t="s">
        <v>421</v>
      </c>
      <c r="EI112" s="31" t="s">
        <v>421</v>
      </c>
      <c r="EJ112" s="31" t="s">
        <v>421</v>
      </c>
      <c r="EK112" s="31" t="s">
        <v>421</v>
      </c>
      <c r="EL112" s="31" t="s">
        <v>421</v>
      </c>
      <c r="EM112" s="31" t="s">
        <v>421</v>
      </c>
      <c r="EN112" s="31" t="s">
        <v>421</v>
      </c>
      <c r="EO112" s="31" t="s">
        <v>421</v>
      </c>
      <c r="EP112" s="31" t="s">
        <v>421</v>
      </c>
      <c r="EQ112" s="31" t="s">
        <v>421</v>
      </c>
      <c r="ER112" s="31" t="s">
        <v>421</v>
      </c>
      <c r="ES112" s="31" t="s">
        <v>421</v>
      </c>
      <c r="ET112" s="31" t="s">
        <v>421</v>
      </c>
      <c r="EU112" s="31" t="s">
        <v>421</v>
      </c>
      <c r="EV112" s="31" t="s">
        <v>421</v>
      </c>
      <c r="EW112" s="31" t="s">
        <v>421</v>
      </c>
      <c r="EX112" s="31" t="s">
        <v>421</v>
      </c>
      <c r="EY112" s="31" t="s">
        <v>421</v>
      </c>
      <c r="EZ112" s="31" t="s">
        <v>421</v>
      </c>
      <c r="FA112" s="31" t="s">
        <v>421</v>
      </c>
      <c r="FB112" s="31" t="s">
        <v>421</v>
      </c>
      <c r="FC112" s="31" t="s">
        <v>421</v>
      </c>
      <c r="FD112" s="31" t="s">
        <v>421</v>
      </c>
      <c r="FE112" s="31" t="s">
        <v>421</v>
      </c>
      <c r="FF112" s="31" t="s">
        <v>421</v>
      </c>
      <c r="FG112" s="31" t="s">
        <v>421</v>
      </c>
      <c r="FH112" s="31" t="s">
        <v>421</v>
      </c>
      <c r="FI112" s="31" t="s">
        <v>421</v>
      </c>
      <c r="FJ112" s="31" t="s">
        <v>421</v>
      </c>
      <c r="FK112" s="31" t="s">
        <v>421</v>
      </c>
      <c r="FL112" s="31" t="s">
        <v>421</v>
      </c>
      <c r="FM112" s="31" t="s">
        <v>421</v>
      </c>
      <c r="FN112" s="31" t="s">
        <v>421</v>
      </c>
      <c r="FO112" s="31" t="s">
        <v>421</v>
      </c>
      <c r="FP112" s="31" t="s">
        <v>421</v>
      </c>
      <c r="FQ112" s="31" t="s">
        <v>421</v>
      </c>
      <c r="FR112" s="31" t="s">
        <v>421</v>
      </c>
      <c r="FS112" s="31" t="s">
        <v>421</v>
      </c>
      <c r="FT112" s="31" t="s">
        <v>421</v>
      </c>
      <c r="FU112" s="31" t="s">
        <v>421</v>
      </c>
      <c r="FV112" s="31" t="s">
        <v>421</v>
      </c>
      <c r="FW112" s="31" t="s">
        <v>421</v>
      </c>
      <c r="FX112" s="31" t="s">
        <v>421</v>
      </c>
      <c r="FY112" s="31" t="s">
        <v>421</v>
      </c>
      <c r="FZ112" s="31" t="s">
        <v>421</v>
      </c>
      <c r="GA112" s="31" t="s">
        <v>421</v>
      </c>
      <c r="GB112" s="31" t="s">
        <v>421</v>
      </c>
      <c r="GC112" s="31" t="s">
        <v>421</v>
      </c>
      <c r="GD112" s="31" t="s">
        <v>421</v>
      </c>
      <c r="GE112" s="31" t="s">
        <v>421</v>
      </c>
      <c r="GF112" s="31" t="s">
        <v>421</v>
      </c>
      <c r="GG112" s="31" t="s">
        <v>421</v>
      </c>
      <c r="GH112" s="31" t="s">
        <v>421</v>
      </c>
      <c r="GI112" s="31" t="s">
        <v>421</v>
      </c>
      <c r="GJ112" s="31" t="s">
        <v>421</v>
      </c>
      <c r="GK112" s="31" t="s">
        <v>421</v>
      </c>
      <c r="GL112" s="31" t="s">
        <v>421</v>
      </c>
      <c r="GM112" s="31" t="s">
        <v>421</v>
      </c>
      <c r="GN112" s="31" t="s">
        <v>421</v>
      </c>
      <c r="HA112" s="30" t="s">
        <v>388</v>
      </c>
      <c r="HB112" s="31">
        <v>0</v>
      </c>
      <c r="HC112" s="31">
        <v>0</v>
      </c>
      <c r="HD112" s="31">
        <v>0</v>
      </c>
      <c r="HE112" s="31">
        <v>0</v>
      </c>
      <c r="HF112" s="31">
        <v>0</v>
      </c>
      <c r="HG112" s="31">
        <v>0</v>
      </c>
      <c r="HH112" s="31">
        <v>0</v>
      </c>
      <c r="HI112" s="31">
        <v>0</v>
      </c>
      <c r="HJ112" s="31">
        <v>0</v>
      </c>
      <c r="HK112" s="31">
        <v>0</v>
      </c>
      <c r="HL112" s="31">
        <v>0</v>
      </c>
      <c r="HM112" s="31">
        <v>0</v>
      </c>
      <c r="HN112" s="31">
        <v>0</v>
      </c>
      <c r="HO112" s="31">
        <v>0</v>
      </c>
      <c r="HP112" s="31">
        <v>0</v>
      </c>
      <c r="HQ112" s="31">
        <v>0</v>
      </c>
      <c r="HR112" s="31">
        <v>0</v>
      </c>
      <c r="HS112" s="31">
        <v>0</v>
      </c>
      <c r="HT112" s="31">
        <v>0</v>
      </c>
      <c r="HU112" s="31">
        <v>0</v>
      </c>
      <c r="HV112" s="31">
        <v>0</v>
      </c>
      <c r="HW112" s="31">
        <v>0</v>
      </c>
      <c r="HX112" s="31">
        <v>0</v>
      </c>
      <c r="HY112" s="31">
        <v>0</v>
      </c>
      <c r="HZ112" s="31">
        <v>0</v>
      </c>
      <c r="IA112" s="31">
        <v>0</v>
      </c>
      <c r="IB112" s="31">
        <v>0</v>
      </c>
      <c r="IC112" s="31">
        <v>0</v>
      </c>
      <c r="ID112" s="31">
        <v>0</v>
      </c>
      <c r="IE112" s="31">
        <v>0</v>
      </c>
      <c r="IF112" s="31">
        <v>0</v>
      </c>
      <c r="IG112" s="31">
        <v>0</v>
      </c>
      <c r="IH112" s="31">
        <v>0</v>
      </c>
      <c r="II112" s="31">
        <v>0</v>
      </c>
      <c r="IJ112" s="31">
        <v>0</v>
      </c>
      <c r="IK112" s="31">
        <v>0</v>
      </c>
      <c r="IL112" s="31">
        <v>0</v>
      </c>
      <c r="IM112" s="31">
        <v>0</v>
      </c>
      <c r="IN112" s="31">
        <v>0</v>
      </c>
      <c r="IO112" s="31">
        <v>0</v>
      </c>
      <c r="IP112" s="31">
        <v>0</v>
      </c>
      <c r="IQ112" s="31">
        <v>0</v>
      </c>
      <c r="IR112" s="31">
        <v>0</v>
      </c>
      <c r="IS112" s="31">
        <v>0</v>
      </c>
      <c r="IT112" s="31">
        <v>939.2</v>
      </c>
      <c r="IU112" s="31">
        <v>0</v>
      </c>
      <c r="IV112" s="31">
        <v>0</v>
      </c>
      <c r="IW112" s="31">
        <v>0</v>
      </c>
      <c r="IX112" s="31">
        <v>10521.3</v>
      </c>
      <c r="IY112" s="31">
        <v>0</v>
      </c>
      <c r="IZ112" s="31">
        <v>0</v>
      </c>
      <c r="JA112" s="31">
        <v>0</v>
      </c>
      <c r="JB112" s="31">
        <v>0</v>
      </c>
      <c r="JC112" s="31">
        <v>0</v>
      </c>
      <c r="JD112" s="31">
        <v>0</v>
      </c>
      <c r="JE112" s="31">
        <v>4144.1000000000004</v>
      </c>
      <c r="JF112" s="31">
        <v>0</v>
      </c>
      <c r="JG112" s="31">
        <v>0</v>
      </c>
      <c r="JH112" s="31">
        <v>0</v>
      </c>
      <c r="JI112" s="31">
        <v>0</v>
      </c>
      <c r="JJ112" s="31">
        <v>0</v>
      </c>
      <c r="JK112" s="31">
        <v>0</v>
      </c>
      <c r="JL112" s="31">
        <v>0</v>
      </c>
      <c r="JM112" s="31">
        <v>1515.4</v>
      </c>
      <c r="JN112" s="31">
        <v>0</v>
      </c>
      <c r="JO112" s="31">
        <v>0</v>
      </c>
      <c r="JP112" s="31">
        <v>0</v>
      </c>
      <c r="JQ112" s="31">
        <v>0</v>
      </c>
      <c r="JR112" s="31">
        <v>0</v>
      </c>
      <c r="JS112" s="31">
        <v>0</v>
      </c>
      <c r="JT112" s="31">
        <v>0</v>
      </c>
      <c r="JU112" s="31">
        <v>362.5</v>
      </c>
      <c r="JV112" s="31">
        <v>0</v>
      </c>
      <c r="JW112" s="31">
        <v>1912.1</v>
      </c>
      <c r="JX112" s="31">
        <v>0</v>
      </c>
      <c r="JY112" s="31">
        <v>0</v>
      </c>
      <c r="JZ112" s="31">
        <v>0</v>
      </c>
      <c r="KA112" s="31">
        <v>0</v>
      </c>
      <c r="KB112" s="31">
        <v>6488</v>
      </c>
      <c r="KC112" s="31">
        <v>0</v>
      </c>
      <c r="KD112" s="31">
        <v>0</v>
      </c>
      <c r="KE112" s="31">
        <v>0</v>
      </c>
      <c r="KF112" s="31">
        <v>0</v>
      </c>
      <c r="KG112" s="31">
        <v>0</v>
      </c>
      <c r="KH112" s="31">
        <v>0</v>
      </c>
      <c r="KI112" s="31">
        <v>0</v>
      </c>
      <c r="KJ112" s="31">
        <v>0</v>
      </c>
      <c r="KK112" s="31">
        <v>0</v>
      </c>
      <c r="KL112" s="31">
        <v>0</v>
      </c>
      <c r="KM112" s="31">
        <v>0</v>
      </c>
      <c r="KN112" s="31">
        <v>0</v>
      </c>
      <c r="KO112" s="31">
        <v>0</v>
      </c>
      <c r="KP112" s="31">
        <v>0</v>
      </c>
      <c r="KQ112" s="31">
        <v>0</v>
      </c>
      <c r="KR112" s="31">
        <v>25882.6</v>
      </c>
      <c r="KS112" s="31">
        <v>31666</v>
      </c>
      <c r="KT112" s="31">
        <v>5783.4</v>
      </c>
      <c r="KU112" s="31">
        <v>18.260000000000002</v>
      </c>
    </row>
    <row r="113" spans="1:307" ht="15" thickBot="1" x14ac:dyDescent="0.35">
      <c r="A113" s="30" t="s">
        <v>451</v>
      </c>
      <c r="B113" s="31">
        <v>0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31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31">
        <v>0</v>
      </c>
      <c r="AQ113" s="31">
        <v>0</v>
      </c>
      <c r="AR113" s="31">
        <v>0</v>
      </c>
      <c r="AS113" s="31">
        <v>0</v>
      </c>
      <c r="AT113" s="31">
        <v>0</v>
      </c>
      <c r="AU113" s="31">
        <v>0</v>
      </c>
      <c r="AV113" s="31">
        <v>0</v>
      </c>
      <c r="AW113" s="31">
        <v>0</v>
      </c>
      <c r="AX113" s="31">
        <v>0</v>
      </c>
      <c r="AY113" s="31">
        <v>0</v>
      </c>
      <c r="AZ113" s="31">
        <v>0</v>
      </c>
      <c r="BA113" s="31">
        <v>0</v>
      </c>
      <c r="BB113" s="31">
        <v>0</v>
      </c>
      <c r="BC113" s="31">
        <v>0</v>
      </c>
      <c r="BD113" s="31">
        <v>0</v>
      </c>
      <c r="BE113" s="31">
        <v>0</v>
      </c>
      <c r="BF113" s="31">
        <v>0</v>
      </c>
      <c r="BG113" s="31">
        <v>0</v>
      </c>
      <c r="BH113" s="31">
        <v>0</v>
      </c>
      <c r="BI113" s="31">
        <v>0</v>
      </c>
      <c r="BJ113" s="31">
        <v>0</v>
      </c>
      <c r="BK113" s="31">
        <v>0</v>
      </c>
      <c r="BL113" s="31">
        <v>0</v>
      </c>
      <c r="BM113" s="31">
        <v>0</v>
      </c>
      <c r="BN113" s="31">
        <v>0</v>
      </c>
      <c r="BO113" s="31">
        <v>0</v>
      </c>
      <c r="BP113" s="31">
        <v>0</v>
      </c>
      <c r="BQ113" s="31">
        <v>0</v>
      </c>
      <c r="BR113" s="31">
        <v>0</v>
      </c>
      <c r="BS113" s="31">
        <v>0</v>
      </c>
      <c r="BT113" s="31">
        <v>0</v>
      </c>
      <c r="BU113" s="31">
        <v>0</v>
      </c>
      <c r="BV113" s="31">
        <v>0</v>
      </c>
      <c r="BW113" s="31">
        <v>0</v>
      </c>
      <c r="BX113" s="31">
        <v>0</v>
      </c>
      <c r="BY113" s="31">
        <v>0</v>
      </c>
      <c r="BZ113" s="31">
        <v>0</v>
      </c>
      <c r="CA113" s="31">
        <v>0</v>
      </c>
      <c r="CB113" s="31">
        <v>0</v>
      </c>
      <c r="CC113" s="31">
        <v>0</v>
      </c>
      <c r="CD113" s="31">
        <v>0</v>
      </c>
      <c r="CE113" s="31">
        <v>0</v>
      </c>
      <c r="CF113" s="31">
        <v>0</v>
      </c>
      <c r="CG113" s="31">
        <v>0</v>
      </c>
      <c r="CH113" s="31">
        <v>0</v>
      </c>
      <c r="CI113" s="31">
        <v>0</v>
      </c>
      <c r="CJ113" s="31">
        <v>0</v>
      </c>
      <c r="CK113" s="31">
        <v>0</v>
      </c>
      <c r="CL113" s="31">
        <v>0</v>
      </c>
      <c r="CM113" s="31">
        <v>0</v>
      </c>
      <c r="CN113" s="31">
        <v>0</v>
      </c>
      <c r="CO113" s="31">
        <v>0</v>
      </c>
      <c r="CP113" s="31">
        <v>0</v>
      </c>
      <c r="CQ113" s="31">
        <v>0</v>
      </c>
      <c r="CX113" s="30" t="s">
        <v>443</v>
      </c>
      <c r="CY113" s="31" t="s">
        <v>421</v>
      </c>
      <c r="CZ113" s="31" t="s">
        <v>421</v>
      </c>
      <c r="DA113" s="31" t="s">
        <v>421</v>
      </c>
      <c r="DB113" s="31" t="s">
        <v>421</v>
      </c>
      <c r="DC113" s="31" t="s">
        <v>421</v>
      </c>
      <c r="DD113" s="31" t="s">
        <v>421</v>
      </c>
      <c r="DE113" s="31" t="s">
        <v>421</v>
      </c>
      <c r="DF113" s="31" t="s">
        <v>421</v>
      </c>
      <c r="DG113" s="31" t="s">
        <v>421</v>
      </c>
      <c r="DH113" s="31" t="s">
        <v>421</v>
      </c>
      <c r="DI113" s="31" t="s">
        <v>421</v>
      </c>
      <c r="DJ113" s="31" t="s">
        <v>421</v>
      </c>
      <c r="DK113" s="31" t="s">
        <v>421</v>
      </c>
      <c r="DL113" s="31" t="s">
        <v>421</v>
      </c>
      <c r="DM113" s="31" t="s">
        <v>421</v>
      </c>
      <c r="DN113" s="31" t="s">
        <v>421</v>
      </c>
      <c r="DO113" s="31" t="s">
        <v>421</v>
      </c>
      <c r="DP113" s="31" t="s">
        <v>421</v>
      </c>
      <c r="DQ113" s="31" t="s">
        <v>421</v>
      </c>
      <c r="DR113" s="31" t="s">
        <v>421</v>
      </c>
      <c r="DS113" s="31" t="s">
        <v>421</v>
      </c>
      <c r="DT113" s="31" t="s">
        <v>421</v>
      </c>
      <c r="DU113" s="31" t="s">
        <v>421</v>
      </c>
      <c r="DV113" s="31" t="s">
        <v>421</v>
      </c>
      <c r="DW113" s="31" t="s">
        <v>421</v>
      </c>
      <c r="DX113" s="31" t="s">
        <v>421</v>
      </c>
      <c r="DY113" s="31" t="s">
        <v>421</v>
      </c>
      <c r="DZ113" s="31" t="s">
        <v>421</v>
      </c>
      <c r="EA113" s="31" t="s">
        <v>421</v>
      </c>
      <c r="EB113" s="31" t="s">
        <v>421</v>
      </c>
      <c r="EC113" s="31" t="s">
        <v>421</v>
      </c>
      <c r="ED113" s="31" t="s">
        <v>421</v>
      </c>
      <c r="EE113" s="31" t="s">
        <v>421</v>
      </c>
      <c r="EF113" s="31" t="s">
        <v>421</v>
      </c>
      <c r="EG113" s="31" t="s">
        <v>421</v>
      </c>
      <c r="EH113" s="31" t="s">
        <v>421</v>
      </c>
      <c r="EI113" s="31" t="s">
        <v>421</v>
      </c>
      <c r="EJ113" s="31" t="s">
        <v>421</v>
      </c>
      <c r="EK113" s="31" t="s">
        <v>421</v>
      </c>
      <c r="EL113" s="31" t="s">
        <v>421</v>
      </c>
      <c r="EM113" s="31" t="s">
        <v>421</v>
      </c>
      <c r="EN113" s="31" t="s">
        <v>421</v>
      </c>
      <c r="EO113" s="31" t="s">
        <v>421</v>
      </c>
      <c r="EP113" s="31" t="s">
        <v>421</v>
      </c>
      <c r="EQ113" s="31" t="s">
        <v>421</v>
      </c>
      <c r="ER113" s="31" t="s">
        <v>421</v>
      </c>
      <c r="ES113" s="31" t="s">
        <v>421</v>
      </c>
      <c r="ET113" s="31" t="s">
        <v>421</v>
      </c>
      <c r="EU113" s="31" t="s">
        <v>421</v>
      </c>
      <c r="EV113" s="31" t="s">
        <v>421</v>
      </c>
      <c r="EW113" s="31" t="s">
        <v>421</v>
      </c>
      <c r="EX113" s="31" t="s">
        <v>421</v>
      </c>
      <c r="EY113" s="31" t="s">
        <v>421</v>
      </c>
      <c r="EZ113" s="31" t="s">
        <v>421</v>
      </c>
      <c r="FA113" s="31" t="s">
        <v>421</v>
      </c>
      <c r="FB113" s="31" t="s">
        <v>421</v>
      </c>
      <c r="FC113" s="31" t="s">
        <v>421</v>
      </c>
      <c r="FD113" s="31" t="s">
        <v>421</v>
      </c>
      <c r="FE113" s="31" t="s">
        <v>421</v>
      </c>
      <c r="FF113" s="31" t="s">
        <v>421</v>
      </c>
      <c r="FG113" s="31" t="s">
        <v>421</v>
      </c>
      <c r="FH113" s="31" t="s">
        <v>421</v>
      </c>
      <c r="FI113" s="31" t="s">
        <v>421</v>
      </c>
      <c r="FJ113" s="31" t="s">
        <v>421</v>
      </c>
      <c r="FK113" s="31" t="s">
        <v>421</v>
      </c>
      <c r="FL113" s="31" t="s">
        <v>421</v>
      </c>
      <c r="FM113" s="31" t="s">
        <v>421</v>
      </c>
      <c r="FN113" s="31" t="s">
        <v>421</v>
      </c>
      <c r="FO113" s="31" t="s">
        <v>421</v>
      </c>
      <c r="FP113" s="31" t="s">
        <v>421</v>
      </c>
      <c r="FQ113" s="31" t="s">
        <v>421</v>
      </c>
      <c r="FR113" s="31" t="s">
        <v>421</v>
      </c>
      <c r="FS113" s="31" t="s">
        <v>421</v>
      </c>
      <c r="FT113" s="31" t="s">
        <v>421</v>
      </c>
      <c r="FU113" s="31" t="s">
        <v>421</v>
      </c>
      <c r="FV113" s="31" t="s">
        <v>421</v>
      </c>
      <c r="FW113" s="31" t="s">
        <v>421</v>
      </c>
      <c r="FX113" s="31" t="s">
        <v>421</v>
      </c>
      <c r="FY113" s="31" t="s">
        <v>421</v>
      </c>
      <c r="FZ113" s="31" t="s">
        <v>421</v>
      </c>
      <c r="GA113" s="31" t="s">
        <v>421</v>
      </c>
      <c r="GB113" s="31" t="s">
        <v>421</v>
      </c>
      <c r="GC113" s="31" t="s">
        <v>421</v>
      </c>
      <c r="GD113" s="31" t="s">
        <v>421</v>
      </c>
      <c r="GE113" s="31" t="s">
        <v>421</v>
      </c>
      <c r="GF113" s="31" t="s">
        <v>421</v>
      </c>
      <c r="GG113" s="31" t="s">
        <v>421</v>
      </c>
      <c r="GH113" s="31" t="s">
        <v>421</v>
      </c>
      <c r="GI113" s="31" t="s">
        <v>421</v>
      </c>
      <c r="GJ113" s="31" t="s">
        <v>421</v>
      </c>
      <c r="GK113" s="31" t="s">
        <v>421</v>
      </c>
      <c r="GL113" s="31" t="s">
        <v>421</v>
      </c>
      <c r="GM113" s="31" t="s">
        <v>421</v>
      </c>
      <c r="GN113" s="31" t="s">
        <v>421</v>
      </c>
      <c r="HA113" s="30" t="s">
        <v>389</v>
      </c>
      <c r="HB113" s="31">
        <v>0</v>
      </c>
      <c r="HC113" s="31">
        <v>0</v>
      </c>
      <c r="HD113" s="31">
        <v>0</v>
      </c>
      <c r="HE113" s="31">
        <v>0</v>
      </c>
      <c r="HF113" s="31">
        <v>0</v>
      </c>
      <c r="HG113" s="31">
        <v>0</v>
      </c>
      <c r="HH113" s="31">
        <v>0</v>
      </c>
      <c r="HI113" s="31">
        <v>0</v>
      </c>
      <c r="HJ113" s="31">
        <v>0</v>
      </c>
      <c r="HK113" s="31">
        <v>0</v>
      </c>
      <c r="HL113" s="31">
        <v>0</v>
      </c>
      <c r="HM113" s="31">
        <v>0</v>
      </c>
      <c r="HN113" s="31">
        <v>0</v>
      </c>
      <c r="HO113" s="31">
        <v>0</v>
      </c>
      <c r="HP113" s="31">
        <v>0</v>
      </c>
      <c r="HQ113" s="31">
        <v>0</v>
      </c>
      <c r="HR113" s="31">
        <v>0</v>
      </c>
      <c r="HS113" s="31">
        <v>0</v>
      </c>
      <c r="HT113" s="31">
        <v>0</v>
      </c>
      <c r="HU113" s="31">
        <v>0</v>
      </c>
      <c r="HV113" s="31">
        <v>0</v>
      </c>
      <c r="HW113" s="31">
        <v>0</v>
      </c>
      <c r="HX113" s="31">
        <v>0</v>
      </c>
      <c r="HY113" s="31">
        <v>0</v>
      </c>
      <c r="HZ113" s="31">
        <v>0</v>
      </c>
      <c r="IA113" s="31">
        <v>0</v>
      </c>
      <c r="IB113" s="31">
        <v>0</v>
      </c>
      <c r="IC113" s="31">
        <v>0</v>
      </c>
      <c r="ID113" s="31">
        <v>0</v>
      </c>
      <c r="IE113" s="31">
        <v>0</v>
      </c>
      <c r="IF113" s="31">
        <v>0</v>
      </c>
      <c r="IG113" s="31">
        <v>0</v>
      </c>
      <c r="IH113" s="31">
        <v>0</v>
      </c>
      <c r="II113" s="31">
        <v>0</v>
      </c>
      <c r="IJ113" s="31">
        <v>0</v>
      </c>
      <c r="IK113" s="31">
        <v>0</v>
      </c>
      <c r="IL113" s="31">
        <v>0</v>
      </c>
      <c r="IM113" s="31">
        <v>0</v>
      </c>
      <c r="IN113" s="31">
        <v>0</v>
      </c>
      <c r="IO113" s="31">
        <v>0</v>
      </c>
      <c r="IP113" s="31">
        <v>2621.8</v>
      </c>
      <c r="IQ113" s="31">
        <v>0</v>
      </c>
      <c r="IR113" s="31">
        <v>0</v>
      </c>
      <c r="IS113" s="31">
        <v>1380.4</v>
      </c>
      <c r="IT113" s="31">
        <v>939.2</v>
      </c>
      <c r="IU113" s="31">
        <v>0</v>
      </c>
      <c r="IV113" s="31">
        <v>0</v>
      </c>
      <c r="IW113" s="31">
        <v>0</v>
      </c>
      <c r="IX113" s="31">
        <v>10521.3</v>
      </c>
      <c r="IY113" s="31">
        <v>0</v>
      </c>
      <c r="IZ113" s="31">
        <v>0</v>
      </c>
      <c r="JA113" s="31">
        <v>0</v>
      </c>
      <c r="JB113" s="31">
        <v>0</v>
      </c>
      <c r="JC113" s="31">
        <v>0</v>
      </c>
      <c r="JD113" s="31">
        <v>0</v>
      </c>
      <c r="JE113" s="31">
        <v>4144.1000000000004</v>
      </c>
      <c r="JF113" s="31">
        <v>0</v>
      </c>
      <c r="JG113" s="31">
        <v>0</v>
      </c>
      <c r="JH113" s="31">
        <v>0</v>
      </c>
      <c r="JI113" s="31">
        <v>0</v>
      </c>
      <c r="JJ113" s="31">
        <v>0</v>
      </c>
      <c r="JK113" s="31">
        <v>541.6</v>
      </c>
      <c r="JL113" s="31">
        <v>534.20000000000005</v>
      </c>
      <c r="JM113" s="31">
        <v>1515.4</v>
      </c>
      <c r="JN113" s="31">
        <v>0</v>
      </c>
      <c r="JO113" s="31">
        <v>0</v>
      </c>
      <c r="JP113" s="31">
        <v>0</v>
      </c>
      <c r="JQ113" s="31">
        <v>0</v>
      </c>
      <c r="JR113" s="31">
        <v>0</v>
      </c>
      <c r="JS113" s="31">
        <v>0</v>
      </c>
      <c r="JT113" s="31">
        <v>0</v>
      </c>
      <c r="JU113" s="31">
        <v>0</v>
      </c>
      <c r="JV113" s="31">
        <v>0</v>
      </c>
      <c r="JW113" s="31">
        <v>1912.1</v>
      </c>
      <c r="JX113" s="31">
        <v>0</v>
      </c>
      <c r="JY113" s="31">
        <v>0</v>
      </c>
      <c r="JZ113" s="31">
        <v>0</v>
      </c>
      <c r="KA113" s="31">
        <v>0</v>
      </c>
      <c r="KB113" s="31">
        <v>6488</v>
      </c>
      <c r="KC113" s="31">
        <v>0</v>
      </c>
      <c r="KD113" s="31">
        <v>0</v>
      </c>
      <c r="KE113" s="31">
        <v>0</v>
      </c>
      <c r="KF113" s="31">
        <v>0</v>
      </c>
      <c r="KG113" s="31">
        <v>0</v>
      </c>
      <c r="KH113" s="31">
        <v>0</v>
      </c>
      <c r="KI113" s="31">
        <v>0</v>
      </c>
      <c r="KJ113" s="31">
        <v>0</v>
      </c>
      <c r="KK113" s="31">
        <v>0</v>
      </c>
      <c r="KL113" s="31">
        <v>0</v>
      </c>
      <c r="KM113" s="31">
        <v>0</v>
      </c>
      <c r="KN113" s="31">
        <v>0</v>
      </c>
      <c r="KO113" s="31">
        <v>0</v>
      </c>
      <c r="KP113" s="31">
        <v>0</v>
      </c>
      <c r="KQ113" s="31">
        <v>0</v>
      </c>
      <c r="KR113" s="31">
        <v>30598</v>
      </c>
      <c r="KS113" s="31">
        <v>30933</v>
      </c>
      <c r="KT113" s="31">
        <v>335</v>
      </c>
      <c r="KU113" s="31">
        <v>1.08</v>
      </c>
    </row>
    <row r="114" spans="1:307" ht="15" thickBot="1" x14ac:dyDescent="0.35">
      <c r="A114" s="30" t="s">
        <v>452</v>
      </c>
      <c r="B114" s="31">
        <v>0</v>
      </c>
      <c r="C114" s="31">
        <v>0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31">
        <v>0</v>
      </c>
      <c r="AH114" s="31">
        <v>0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31">
        <v>0</v>
      </c>
      <c r="AQ114" s="31">
        <v>0</v>
      </c>
      <c r="AR114" s="31">
        <v>0</v>
      </c>
      <c r="AS114" s="31">
        <v>0</v>
      </c>
      <c r="AT114" s="31">
        <v>0</v>
      </c>
      <c r="AU114" s="31">
        <v>0</v>
      </c>
      <c r="AV114" s="31">
        <v>0</v>
      </c>
      <c r="AW114" s="31">
        <v>0</v>
      </c>
      <c r="AX114" s="31">
        <v>0</v>
      </c>
      <c r="AY114" s="31">
        <v>0</v>
      </c>
      <c r="AZ114" s="31">
        <v>0</v>
      </c>
      <c r="BA114" s="31">
        <v>0</v>
      </c>
      <c r="BB114" s="31">
        <v>0</v>
      </c>
      <c r="BC114" s="31">
        <v>0</v>
      </c>
      <c r="BD114" s="31">
        <v>0</v>
      </c>
      <c r="BE114" s="31">
        <v>0</v>
      </c>
      <c r="BF114" s="31">
        <v>0</v>
      </c>
      <c r="BG114" s="31">
        <v>0</v>
      </c>
      <c r="BH114" s="31">
        <v>0</v>
      </c>
      <c r="BI114" s="31">
        <v>0</v>
      </c>
      <c r="BJ114" s="31">
        <v>0</v>
      </c>
      <c r="BK114" s="31">
        <v>0</v>
      </c>
      <c r="BL114" s="31">
        <v>0</v>
      </c>
      <c r="BM114" s="31">
        <v>0</v>
      </c>
      <c r="BN114" s="31">
        <v>0</v>
      </c>
      <c r="BO114" s="31">
        <v>0</v>
      </c>
      <c r="BP114" s="31">
        <v>0</v>
      </c>
      <c r="BQ114" s="31">
        <v>0</v>
      </c>
      <c r="BR114" s="31">
        <v>0</v>
      </c>
      <c r="BS114" s="31">
        <v>0</v>
      </c>
      <c r="BT114" s="31">
        <v>0</v>
      </c>
      <c r="BU114" s="31">
        <v>0</v>
      </c>
      <c r="BV114" s="31">
        <v>0</v>
      </c>
      <c r="BW114" s="31">
        <v>0</v>
      </c>
      <c r="BX114" s="31">
        <v>0</v>
      </c>
      <c r="BY114" s="31">
        <v>0</v>
      </c>
      <c r="BZ114" s="31">
        <v>0</v>
      </c>
      <c r="CA114" s="31">
        <v>0</v>
      </c>
      <c r="CB114" s="31">
        <v>0</v>
      </c>
      <c r="CC114" s="31">
        <v>0</v>
      </c>
      <c r="CD114" s="31">
        <v>0</v>
      </c>
      <c r="CE114" s="31">
        <v>0</v>
      </c>
      <c r="CF114" s="31">
        <v>0</v>
      </c>
      <c r="CG114" s="31">
        <v>0</v>
      </c>
      <c r="CH114" s="31">
        <v>0</v>
      </c>
      <c r="CI114" s="31">
        <v>0</v>
      </c>
      <c r="CJ114" s="31">
        <v>0</v>
      </c>
      <c r="CK114" s="31">
        <v>0</v>
      </c>
      <c r="CL114" s="31">
        <v>0</v>
      </c>
      <c r="CM114" s="31">
        <v>0</v>
      </c>
      <c r="CN114" s="31">
        <v>0</v>
      </c>
      <c r="CO114" s="31">
        <v>0</v>
      </c>
      <c r="CP114" s="31">
        <v>0</v>
      </c>
      <c r="CQ114" s="31">
        <v>0</v>
      </c>
      <c r="CX114" s="30" t="s">
        <v>444</v>
      </c>
      <c r="CY114" s="31" t="s">
        <v>421</v>
      </c>
      <c r="CZ114" s="31" t="s">
        <v>421</v>
      </c>
      <c r="DA114" s="31" t="s">
        <v>421</v>
      </c>
      <c r="DB114" s="31" t="s">
        <v>421</v>
      </c>
      <c r="DC114" s="31" t="s">
        <v>421</v>
      </c>
      <c r="DD114" s="31" t="s">
        <v>421</v>
      </c>
      <c r="DE114" s="31" t="s">
        <v>421</v>
      </c>
      <c r="DF114" s="31" t="s">
        <v>421</v>
      </c>
      <c r="DG114" s="31" t="s">
        <v>421</v>
      </c>
      <c r="DH114" s="31" t="s">
        <v>421</v>
      </c>
      <c r="DI114" s="31" t="s">
        <v>421</v>
      </c>
      <c r="DJ114" s="31" t="s">
        <v>421</v>
      </c>
      <c r="DK114" s="31" t="s">
        <v>421</v>
      </c>
      <c r="DL114" s="31" t="s">
        <v>421</v>
      </c>
      <c r="DM114" s="31" t="s">
        <v>421</v>
      </c>
      <c r="DN114" s="31" t="s">
        <v>421</v>
      </c>
      <c r="DO114" s="31" t="s">
        <v>421</v>
      </c>
      <c r="DP114" s="31" t="s">
        <v>421</v>
      </c>
      <c r="DQ114" s="31" t="s">
        <v>421</v>
      </c>
      <c r="DR114" s="31" t="s">
        <v>421</v>
      </c>
      <c r="DS114" s="31" t="s">
        <v>421</v>
      </c>
      <c r="DT114" s="31" t="s">
        <v>421</v>
      </c>
      <c r="DU114" s="31" t="s">
        <v>421</v>
      </c>
      <c r="DV114" s="31" t="s">
        <v>421</v>
      </c>
      <c r="DW114" s="31" t="s">
        <v>421</v>
      </c>
      <c r="DX114" s="31" t="s">
        <v>421</v>
      </c>
      <c r="DY114" s="31" t="s">
        <v>421</v>
      </c>
      <c r="DZ114" s="31" t="s">
        <v>421</v>
      </c>
      <c r="EA114" s="31" t="s">
        <v>421</v>
      </c>
      <c r="EB114" s="31" t="s">
        <v>421</v>
      </c>
      <c r="EC114" s="31" t="s">
        <v>421</v>
      </c>
      <c r="ED114" s="31" t="s">
        <v>421</v>
      </c>
      <c r="EE114" s="31" t="s">
        <v>421</v>
      </c>
      <c r="EF114" s="31" t="s">
        <v>421</v>
      </c>
      <c r="EG114" s="31" t="s">
        <v>421</v>
      </c>
      <c r="EH114" s="31" t="s">
        <v>421</v>
      </c>
      <c r="EI114" s="31" t="s">
        <v>421</v>
      </c>
      <c r="EJ114" s="31" t="s">
        <v>421</v>
      </c>
      <c r="EK114" s="31" t="s">
        <v>421</v>
      </c>
      <c r="EL114" s="31" t="s">
        <v>421</v>
      </c>
      <c r="EM114" s="31" t="s">
        <v>421</v>
      </c>
      <c r="EN114" s="31" t="s">
        <v>421</v>
      </c>
      <c r="EO114" s="31" t="s">
        <v>421</v>
      </c>
      <c r="EP114" s="31" t="s">
        <v>421</v>
      </c>
      <c r="EQ114" s="31" t="s">
        <v>421</v>
      </c>
      <c r="ER114" s="31" t="s">
        <v>421</v>
      </c>
      <c r="ES114" s="31" t="s">
        <v>421</v>
      </c>
      <c r="ET114" s="31" t="s">
        <v>421</v>
      </c>
      <c r="EU114" s="31" t="s">
        <v>421</v>
      </c>
      <c r="EV114" s="31" t="s">
        <v>421</v>
      </c>
      <c r="EW114" s="31" t="s">
        <v>421</v>
      </c>
      <c r="EX114" s="31" t="s">
        <v>421</v>
      </c>
      <c r="EY114" s="31" t="s">
        <v>421</v>
      </c>
      <c r="EZ114" s="31" t="s">
        <v>421</v>
      </c>
      <c r="FA114" s="31" t="s">
        <v>421</v>
      </c>
      <c r="FB114" s="31" t="s">
        <v>421</v>
      </c>
      <c r="FC114" s="31" t="s">
        <v>421</v>
      </c>
      <c r="FD114" s="31" t="s">
        <v>421</v>
      </c>
      <c r="FE114" s="31" t="s">
        <v>421</v>
      </c>
      <c r="FF114" s="31" t="s">
        <v>421</v>
      </c>
      <c r="FG114" s="31" t="s">
        <v>421</v>
      </c>
      <c r="FH114" s="31" t="s">
        <v>421</v>
      </c>
      <c r="FI114" s="31" t="s">
        <v>421</v>
      </c>
      <c r="FJ114" s="31" t="s">
        <v>421</v>
      </c>
      <c r="FK114" s="31" t="s">
        <v>421</v>
      </c>
      <c r="FL114" s="31" t="s">
        <v>421</v>
      </c>
      <c r="FM114" s="31" t="s">
        <v>421</v>
      </c>
      <c r="FN114" s="31" t="s">
        <v>421</v>
      </c>
      <c r="FO114" s="31" t="s">
        <v>421</v>
      </c>
      <c r="FP114" s="31" t="s">
        <v>421</v>
      </c>
      <c r="FQ114" s="31" t="s">
        <v>421</v>
      </c>
      <c r="FR114" s="31" t="s">
        <v>421</v>
      </c>
      <c r="FS114" s="31" t="s">
        <v>421</v>
      </c>
      <c r="FT114" s="31" t="s">
        <v>421</v>
      </c>
      <c r="FU114" s="31" t="s">
        <v>421</v>
      </c>
      <c r="FV114" s="31" t="s">
        <v>421</v>
      </c>
      <c r="FW114" s="31" t="s">
        <v>421</v>
      </c>
      <c r="FX114" s="31" t="s">
        <v>421</v>
      </c>
      <c r="FY114" s="31" t="s">
        <v>421</v>
      </c>
      <c r="FZ114" s="31" t="s">
        <v>421</v>
      </c>
      <c r="GA114" s="31" t="s">
        <v>421</v>
      </c>
      <c r="GB114" s="31" t="s">
        <v>421</v>
      </c>
      <c r="GC114" s="31" t="s">
        <v>421</v>
      </c>
      <c r="GD114" s="31" t="s">
        <v>421</v>
      </c>
      <c r="GE114" s="31" t="s">
        <v>421</v>
      </c>
      <c r="GF114" s="31" t="s">
        <v>421</v>
      </c>
      <c r="GG114" s="31" t="s">
        <v>421</v>
      </c>
      <c r="GH114" s="31" t="s">
        <v>421</v>
      </c>
      <c r="GI114" s="31" t="s">
        <v>421</v>
      </c>
      <c r="GJ114" s="31" t="s">
        <v>421</v>
      </c>
      <c r="GK114" s="31" t="s">
        <v>421</v>
      </c>
      <c r="GL114" s="31" t="s">
        <v>421</v>
      </c>
      <c r="GM114" s="31" t="s">
        <v>421</v>
      </c>
      <c r="GN114" s="31" t="s">
        <v>421</v>
      </c>
      <c r="HA114" s="30" t="s">
        <v>390</v>
      </c>
      <c r="HB114" s="31">
        <v>0</v>
      </c>
      <c r="HC114" s="31">
        <v>0</v>
      </c>
      <c r="HD114" s="31">
        <v>0</v>
      </c>
      <c r="HE114" s="31">
        <v>0</v>
      </c>
      <c r="HF114" s="31">
        <v>0</v>
      </c>
      <c r="HG114" s="31">
        <v>0</v>
      </c>
      <c r="HH114" s="31">
        <v>0</v>
      </c>
      <c r="HI114" s="31">
        <v>0</v>
      </c>
      <c r="HJ114" s="31">
        <v>0</v>
      </c>
      <c r="HK114" s="31">
        <v>0</v>
      </c>
      <c r="HL114" s="31">
        <v>0</v>
      </c>
      <c r="HM114" s="31">
        <v>1509.5</v>
      </c>
      <c r="HN114" s="31">
        <v>0</v>
      </c>
      <c r="HO114" s="31">
        <v>0</v>
      </c>
      <c r="HP114" s="31">
        <v>0</v>
      </c>
      <c r="HQ114" s="31">
        <v>0</v>
      </c>
      <c r="HR114" s="31">
        <v>0</v>
      </c>
      <c r="HS114" s="31">
        <v>0</v>
      </c>
      <c r="HT114" s="31">
        <v>0</v>
      </c>
      <c r="HU114" s="31">
        <v>0</v>
      </c>
      <c r="HV114" s="31">
        <v>0</v>
      </c>
      <c r="HW114" s="31">
        <v>0</v>
      </c>
      <c r="HX114" s="31">
        <v>0</v>
      </c>
      <c r="HY114" s="31">
        <v>0</v>
      </c>
      <c r="HZ114" s="31">
        <v>0</v>
      </c>
      <c r="IA114" s="31">
        <v>0</v>
      </c>
      <c r="IB114" s="31">
        <v>0</v>
      </c>
      <c r="IC114" s="31">
        <v>0</v>
      </c>
      <c r="ID114" s="31">
        <v>0</v>
      </c>
      <c r="IE114" s="31">
        <v>0</v>
      </c>
      <c r="IF114" s="31">
        <v>0</v>
      </c>
      <c r="IG114" s="31">
        <v>5041.3</v>
      </c>
      <c r="IH114" s="31">
        <v>0</v>
      </c>
      <c r="II114" s="31">
        <v>0</v>
      </c>
      <c r="IJ114" s="31">
        <v>0</v>
      </c>
      <c r="IK114" s="31">
        <v>0</v>
      </c>
      <c r="IL114" s="31">
        <v>0</v>
      </c>
      <c r="IM114" s="31">
        <v>0</v>
      </c>
      <c r="IN114" s="31">
        <v>0</v>
      </c>
      <c r="IO114" s="31">
        <v>0</v>
      </c>
      <c r="IP114" s="31">
        <v>2621.8</v>
      </c>
      <c r="IQ114" s="31">
        <v>0</v>
      </c>
      <c r="IR114" s="31">
        <v>0</v>
      </c>
      <c r="IS114" s="31">
        <v>1380.4</v>
      </c>
      <c r="IT114" s="31">
        <v>0</v>
      </c>
      <c r="IU114" s="31">
        <v>0</v>
      </c>
      <c r="IV114" s="31">
        <v>0</v>
      </c>
      <c r="IW114" s="31">
        <v>0</v>
      </c>
      <c r="IX114" s="31">
        <v>0</v>
      </c>
      <c r="IY114" s="31">
        <v>0</v>
      </c>
      <c r="IZ114" s="31">
        <v>0</v>
      </c>
      <c r="JA114" s="31">
        <v>0</v>
      </c>
      <c r="JB114" s="31">
        <v>0</v>
      </c>
      <c r="JC114" s="31">
        <v>0</v>
      </c>
      <c r="JD114" s="31">
        <v>0</v>
      </c>
      <c r="JE114" s="31">
        <v>0</v>
      </c>
      <c r="JF114" s="31">
        <v>0</v>
      </c>
      <c r="JG114" s="31">
        <v>0</v>
      </c>
      <c r="JH114" s="31">
        <v>0</v>
      </c>
      <c r="JI114" s="31">
        <v>0</v>
      </c>
      <c r="JJ114" s="31">
        <v>0</v>
      </c>
      <c r="JK114" s="31">
        <v>0</v>
      </c>
      <c r="JL114" s="31">
        <v>0</v>
      </c>
      <c r="JM114" s="31">
        <v>0</v>
      </c>
      <c r="JN114" s="31">
        <v>0</v>
      </c>
      <c r="JO114" s="31">
        <v>0</v>
      </c>
      <c r="JP114" s="31">
        <v>0</v>
      </c>
      <c r="JQ114" s="31">
        <v>0</v>
      </c>
      <c r="JR114" s="31">
        <v>0</v>
      </c>
      <c r="JS114" s="31">
        <v>0</v>
      </c>
      <c r="JT114" s="31">
        <v>0</v>
      </c>
      <c r="JU114" s="31">
        <v>0</v>
      </c>
      <c r="JV114" s="31">
        <v>0</v>
      </c>
      <c r="JW114" s="31">
        <v>1912.1</v>
      </c>
      <c r="JX114" s="31">
        <v>0</v>
      </c>
      <c r="JY114" s="31">
        <v>0</v>
      </c>
      <c r="JZ114" s="31">
        <v>0</v>
      </c>
      <c r="KA114" s="31">
        <v>0</v>
      </c>
      <c r="KB114" s="31">
        <v>0</v>
      </c>
      <c r="KC114" s="31">
        <v>0</v>
      </c>
      <c r="KD114" s="31">
        <v>0</v>
      </c>
      <c r="KE114" s="31">
        <v>0</v>
      </c>
      <c r="KF114" s="31">
        <v>0</v>
      </c>
      <c r="KG114" s="31">
        <v>0</v>
      </c>
      <c r="KH114" s="31">
        <v>0</v>
      </c>
      <c r="KI114" s="31">
        <v>196.4</v>
      </c>
      <c r="KJ114" s="31">
        <v>0</v>
      </c>
      <c r="KK114" s="31">
        <v>0</v>
      </c>
      <c r="KL114" s="31">
        <v>0</v>
      </c>
      <c r="KM114" s="31">
        <v>0</v>
      </c>
      <c r="KN114" s="31">
        <v>0</v>
      </c>
      <c r="KO114" s="31">
        <v>0</v>
      </c>
      <c r="KP114" s="31">
        <v>0</v>
      </c>
      <c r="KQ114" s="31">
        <v>0</v>
      </c>
      <c r="KR114" s="31">
        <v>12661.4</v>
      </c>
      <c r="KS114" s="31">
        <v>12800</v>
      </c>
      <c r="KT114" s="31">
        <v>138.6</v>
      </c>
      <c r="KU114" s="31">
        <v>1.08</v>
      </c>
    </row>
    <row r="115" spans="1:307" ht="15" thickBot="1" x14ac:dyDescent="0.35">
      <c r="A115" s="30" t="s">
        <v>453</v>
      </c>
      <c r="B115" s="31">
        <v>0</v>
      </c>
      <c r="C115" s="31">
        <v>0</v>
      </c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31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31">
        <v>0</v>
      </c>
      <c r="AQ115" s="31">
        <v>0</v>
      </c>
      <c r="AR115" s="31">
        <v>0</v>
      </c>
      <c r="AS115" s="31">
        <v>0</v>
      </c>
      <c r="AT115" s="31">
        <v>0</v>
      </c>
      <c r="AU115" s="31">
        <v>0</v>
      </c>
      <c r="AV115" s="31">
        <v>0</v>
      </c>
      <c r="AW115" s="31">
        <v>0</v>
      </c>
      <c r="AX115" s="31">
        <v>0</v>
      </c>
      <c r="AY115" s="31">
        <v>0</v>
      </c>
      <c r="AZ115" s="31">
        <v>0</v>
      </c>
      <c r="BA115" s="31">
        <v>0</v>
      </c>
      <c r="BB115" s="31">
        <v>0</v>
      </c>
      <c r="BC115" s="31">
        <v>0</v>
      </c>
      <c r="BD115" s="31">
        <v>0</v>
      </c>
      <c r="BE115" s="31">
        <v>0</v>
      </c>
      <c r="BF115" s="31">
        <v>0</v>
      </c>
      <c r="BG115" s="31">
        <v>0</v>
      </c>
      <c r="BH115" s="31">
        <v>0</v>
      </c>
      <c r="BI115" s="31">
        <v>0</v>
      </c>
      <c r="BJ115" s="31">
        <v>0</v>
      </c>
      <c r="BK115" s="31">
        <v>0</v>
      </c>
      <c r="BL115" s="31">
        <v>0</v>
      </c>
      <c r="BM115" s="31">
        <v>0</v>
      </c>
      <c r="BN115" s="31">
        <v>0</v>
      </c>
      <c r="BO115" s="31">
        <v>0</v>
      </c>
      <c r="BP115" s="31">
        <v>0</v>
      </c>
      <c r="BQ115" s="31">
        <v>0</v>
      </c>
      <c r="BR115" s="31">
        <v>0</v>
      </c>
      <c r="BS115" s="31">
        <v>0</v>
      </c>
      <c r="BT115" s="31">
        <v>0</v>
      </c>
      <c r="BU115" s="31">
        <v>0</v>
      </c>
      <c r="BV115" s="31">
        <v>0</v>
      </c>
      <c r="BW115" s="31">
        <v>0</v>
      </c>
      <c r="BX115" s="31">
        <v>0</v>
      </c>
      <c r="BY115" s="31">
        <v>0</v>
      </c>
      <c r="BZ115" s="31">
        <v>0</v>
      </c>
      <c r="CA115" s="31">
        <v>0</v>
      </c>
      <c r="CB115" s="31">
        <v>0</v>
      </c>
      <c r="CC115" s="31">
        <v>0</v>
      </c>
      <c r="CD115" s="31">
        <v>0</v>
      </c>
      <c r="CE115" s="31">
        <v>0</v>
      </c>
      <c r="CF115" s="31">
        <v>0</v>
      </c>
      <c r="CG115" s="31">
        <v>0</v>
      </c>
      <c r="CH115" s="31">
        <v>0</v>
      </c>
      <c r="CI115" s="31">
        <v>0</v>
      </c>
      <c r="CJ115" s="31">
        <v>0</v>
      </c>
      <c r="CK115" s="31">
        <v>0</v>
      </c>
      <c r="CL115" s="31">
        <v>0</v>
      </c>
      <c r="CM115" s="31">
        <v>0</v>
      </c>
      <c r="CN115" s="31">
        <v>0</v>
      </c>
      <c r="CO115" s="31">
        <v>0</v>
      </c>
      <c r="CP115" s="31">
        <v>0</v>
      </c>
      <c r="CQ115" s="31">
        <v>0</v>
      </c>
      <c r="CX115" s="30" t="s">
        <v>445</v>
      </c>
      <c r="CY115" s="31" t="s">
        <v>421</v>
      </c>
      <c r="CZ115" s="31" t="s">
        <v>421</v>
      </c>
      <c r="DA115" s="31" t="s">
        <v>421</v>
      </c>
      <c r="DB115" s="31" t="s">
        <v>421</v>
      </c>
      <c r="DC115" s="31" t="s">
        <v>421</v>
      </c>
      <c r="DD115" s="31" t="s">
        <v>421</v>
      </c>
      <c r="DE115" s="31" t="s">
        <v>421</v>
      </c>
      <c r="DF115" s="31" t="s">
        <v>421</v>
      </c>
      <c r="DG115" s="31" t="s">
        <v>421</v>
      </c>
      <c r="DH115" s="31" t="s">
        <v>421</v>
      </c>
      <c r="DI115" s="31" t="s">
        <v>421</v>
      </c>
      <c r="DJ115" s="31" t="s">
        <v>421</v>
      </c>
      <c r="DK115" s="31" t="s">
        <v>421</v>
      </c>
      <c r="DL115" s="31" t="s">
        <v>421</v>
      </c>
      <c r="DM115" s="31" t="s">
        <v>421</v>
      </c>
      <c r="DN115" s="31" t="s">
        <v>421</v>
      </c>
      <c r="DO115" s="31" t="s">
        <v>421</v>
      </c>
      <c r="DP115" s="31" t="s">
        <v>421</v>
      </c>
      <c r="DQ115" s="31" t="s">
        <v>421</v>
      </c>
      <c r="DR115" s="31" t="s">
        <v>421</v>
      </c>
      <c r="DS115" s="31" t="s">
        <v>421</v>
      </c>
      <c r="DT115" s="31" t="s">
        <v>421</v>
      </c>
      <c r="DU115" s="31" t="s">
        <v>421</v>
      </c>
      <c r="DV115" s="31" t="s">
        <v>421</v>
      </c>
      <c r="DW115" s="31" t="s">
        <v>421</v>
      </c>
      <c r="DX115" s="31" t="s">
        <v>421</v>
      </c>
      <c r="DY115" s="31" t="s">
        <v>421</v>
      </c>
      <c r="DZ115" s="31" t="s">
        <v>421</v>
      </c>
      <c r="EA115" s="31" t="s">
        <v>421</v>
      </c>
      <c r="EB115" s="31" t="s">
        <v>421</v>
      </c>
      <c r="EC115" s="31" t="s">
        <v>421</v>
      </c>
      <c r="ED115" s="31" t="s">
        <v>421</v>
      </c>
      <c r="EE115" s="31" t="s">
        <v>421</v>
      </c>
      <c r="EF115" s="31" t="s">
        <v>421</v>
      </c>
      <c r="EG115" s="31" t="s">
        <v>421</v>
      </c>
      <c r="EH115" s="31" t="s">
        <v>421</v>
      </c>
      <c r="EI115" s="31" t="s">
        <v>421</v>
      </c>
      <c r="EJ115" s="31" t="s">
        <v>421</v>
      </c>
      <c r="EK115" s="31" t="s">
        <v>421</v>
      </c>
      <c r="EL115" s="31" t="s">
        <v>421</v>
      </c>
      <c r="EM115" s="31" t="s">
        <v>421</v>
      </c>
      <c r="EN115" s="31" t="s">
        <v>421</v>
      </c>
      <c r="EO115" s="31" t="s">
        <v>421</v>
      </c>
      <c r="EP115" s="31" t="s">
        <v>421</v>
      </c>
      <c r="EQ115" s="31" t="s">
        <v>421</v>
      </c>
      <c r="ER115" s="31" t="s">
        <v>421</v>
      </c>
      <c r="ES115" s="31" t="s">
        <v>421</v>
      </c>
      <c r="ET115" s="31" t="s">
        <v>421</v>
      </c>
      <c r="EU115" s="31" t="s">
        <v>421</v>
      </c>
      <c r="EV115" s="31" t="s">
        <v>421</v>
      </c>
      <c r="EW115" s="31" t="s">
        <v>421</v>
      </c>
      <c r="EX115" s="31" t="s">
        <v>421</v>
      </c>
      <c r="EY115" s="31" t="s">
        <v>421</v>
      </c>
      <c r="EZ115" s="31" t="s">
        <v>421</v>
      </c>
      <c r="FA115" s="31" t="s">
        <v>421</v>
      </c>
      <c r="FB115" s="31" t="s">
        <v>421</v>
      </c>
      <c r="FC115" s="31" t="s">
        <v>421</v>
      </c>
      <c r="FD115" s="31" t="s">
        <v>421</v>
      </c>
      <c r="FE115" s="31" t="s">
        <v>421</v>
      </c>
      <c r="FF115" s="31" t="s">
        <v>421</v>
      </c>
      <c r="FG115" s="31" t="s">
        <v>421</v>
      </c>
      <c r="FH115" s="31" t="s">
        <v>421</v>
      </c>
      <c r="FI115" s="31" t="s">
        <v>421</v>
      </c>
      <c r="FJ115" s="31" t="s">
        <v>421</v>
      </c>
      <c r="FK115" s="31" t="s">
        <v>421</v>
      </c>
      <c r="FL115" s="31" t="s">
        <v>421</v>
      </c>
      <c r="FM115" s="31" t="s">
        <v>421</v>
      </c>
      <c r="FN115" s="31" t="s">
        <v>421</v>
      </c>
      <c r="FO115" s="31" t="s">
        <v>421</v>
      </c>
      <c r="FP115" s="31" t="s">
        <v>421</v>
      </c>
      <c r="FQ115" s="31" t="s">
        <v>421</v>
      </c>
      <c r="FR115" s="31" t="s">
        <v>421</v>
      </c>
      <c r="FS115" s="31" t="s">
        <v>421</v>
      </c>
      <c r="FT115" s="31" t="s">
        <v>421</v>
      </c>
      <c r="FU115" s="31" t="s">
        <v>421</v>
      </c>
      <c r="FV115" s="31" t="s">
        <v>421</v>
      </c>
      <c r="FW115" s="31" t="s">
        <v>421</v>
      </c>
      <c r="FX115" s="31" t="s">
        <v>421</v>
      </c>
      <c r="FY115" s="31" t="s">
        <v>421</v>
      </c>
      <c r="FZ115" s="31" t="s">
        <v>421</v>
      </c>
      <c r="GA115" s="31" t="s">
        <v>421</v>
      </c>
      <c r="GB115" s="31" t="s">
        <v>421</v>
      </c>
      <c r="GC115" s="31" t="s">
        <v>421</v>
      </c>
      <c r="GD115" s="31" t="s">
        <v>421</v>
      </c>
      <c r="GE115" s="31" t="s">
        <v>421</v>
      </c>
      <c r="GF115" s="31" t="s">
        <v>421</v>
      </c>
      <c r="GG115" s="31" t="s">
        <v>421</v>
      </c>
      <c r="GH115" s="31" t="s">
        <v>421</v>
      </c>
      <c r="GI115" s="31" t="s">
        <v>421</v>
      </c>
      <c r="GJ115" s="31" t="s">
        <v>421</v>
      </c>
      <c r="GK115" s="31" t="s">
        <v>421</v>
      </c>
      <c r="GL115" s="31" t="s">
        <v>421</v>
      </c>
      <c r="GM115" s="31" t="s">
        <v>421</v>
      </c>
      <c r="GN115" s="31" t="s">
        <v>421</v>
      </c>
      <c r="HA115" s="30" t="s">
        <v>391</v>
      </c>
      <c r="HB115" s="31">
        <v>0</v>
      </c>
      <c r="HC115" s="31">
        <v>0</v>
      </c>
      <c r="HD115" s="31">
        <v>0</v>
      </c>
      <c r="HE115" s="31">
        <v>0</v>
      </c>
      <c r="HF115" s="31">
        <v>0</v>
      </c>
      <c r="HG115" s="31">
        <v>0</v>
      </c>
      <c r="HH115" s="31">
        <v>0</v>
      </c>
      <c r="HI115" s="31">
        <v>0</v>
      </c>
      <c r="HJ115" s="31">
        <v>0</v>
      </c>
      <c r="HK115" s="31">
        <v>0</v>
      </c>
      <c r="HL115" s="31">
        <v>0</v>
      </c>
      <c r="HM115" s="31">
        <v>1509.5</v>
      </c>
      <c r="HN115" s="31">
        <v>0</v>
      </c>
      <c r="HO115" s="31">
        <v>0</v>
      </c>
      <c r="HP115" s="31">
        <v>0</v>
      </c>
      <c r="HQ115" s="31">
        <v>0</v>
      </c>
      <c r="HR115" s="31">
        <v>0</v>
      </c>
      <c r="HS115" s="31">
        <v>0</v>
      </c>
      <c r="HT115" s="31">
        <v>0</v>
      </c>
      <c r="HU115" s="31">
        <v>0</v>
      </c>
      <c r="HV115" s="31">
        <v>0</v>
      </c>
      <c r="HW115" s="31">
        <v>0</v>
      </c>
      <c r="HX115" s="31">
        <v>0</v>
      </c>
      <c r="HY115" s="31">
        <v>0</v>
      </c>
      <c r="HZ115" s="31">
        <v>0</v>
      </c>
      <c r="IA115" s="31">
        <v>0</v>
      </c>
      <c r="IB115" s="31">
        <v>0</v>
      </c>
      <c r="IC115" s="31">
        <v>0</v>
      </c>
      <c r="ID115" s="31">
        <v>0</v>
      </c>
      <c r="IE115" s="31">
        <v>0</v>
      </c>
      <c r="IF115" s="31">
        <v>0</v>
      </c>
      <c r="IG115" s="31">
        <v>0</v>
      </c>
      <c r="IH115" s="31">
        <v>0</v>
      </c>
      <c r="II115" s="31">
        <v>0</v>
      </c>
      <c r="IJ115" s="31">
        <v>0</v>
      </c>
      <c r="IK115" s="31">
        <v>0</v>
      </c>
      <c r="IL115" s="31">
        <v>0</v>
      </c>
      <c r="IM115" s="31">
        <v>0</v>
      </c>
      <c r="IN115" s="31">
        <v>0</v>
      </c>
      <c r="IO115" s="31">
        <v>0</v>
      </c>
      <c r="IP115" s="31">
        <v>2621.8</v>
      </c>
      <c r="IQ115" s="31">
        <v>0</v>
      </c>
      <c r="IR115" s="31">
        <v>0</v>
      </c>
      <c r="IS115" s="31">
        <v>0</v>
      </c>
      <c r="IT115" s="31">
        <v>939.2</v>
      </c>
      <c r="IU115" s="31">
        <v>0</v>
      </c>
      <c r="IV115" s="31">
        <v>0</v>
      </c>
      <c r="IW115" s="31">
        <v>0</v>
      </c>
      <c r="IX115" s="31">
        <v>0</v>
      </c>
      <c r="IY115" s="31">
        <v>0</v>
      </c>
      <c r="IZ115" s="31">
        <v>0</v>
      </c>
      <c r="JA115" s="31">
        <v>0</v>
      </c>
      <c r="JB115" s="31">
        <v>0</v>
      </c>
      <c r="JC115" s="31">
        <v>0</v>
      </c>
      <c r="JD115" s="31">
        <v>0</v>
      </c>
      <c r="JE115" s="31">
        <v>0</v>
      </c>
      <c r="JF115" s="31">
        <v>0</v>
      </c>
      <c r="JG115" s="31">
        <v>0</v>
      </c>
      <c r="JH115" s="31">
        <v>0</v>
      </c>
      <c r="JI115" s="31">
        <v>0</v>
      </c>
      <c r="JJ115" s="31">
        <v>0</v>
      </c>
      <c r="JK115" s="31">
        <v>0</v>
      </c>
      <c r="JL115" s="31">
        <v>0</v>
      </c>
      <c r="JM115" s="31">
        <v>0</v>
      </c>
      <c r="JN115" s="31">
        <v>0</v>
      </c>
      <c r="JO115" s="31">
        <v>0</v>
      </c>
      <c r="JP115" s="31">
        <v>0</v>
      </c>
      <c r="JQ115" s="31">
        <v>0</v>
      </c>
      <c r="JR115" s="31">
        <v>0</v>
      </c>
      <c r="JS115" s="31">
        <v>0</v>
      </c>
      <c r="JT115" s="31">
        <v>0</v>
      </c>
      <c r="JU115" s="31">
        <v>0</v>
      </c>
      <c r="JV115" s="31">
        <v>0</v>
      </c>
      <c r="JW115" s="31">
        <v>1912.1</v>
      </c>
      <c r="JX115" s="31">
        <v>0</v>
      </c>
      <c r="JY115" s="31">
        <v>0</v>
      </c>
      <c r="JZ115" s="31">
        <v>0</v>
      </c>
      <c r="KA115" s="31">
        <v>0</v>
      </c>
      <c r="KB115" s="31">
        <v>6488</v>
      </c>
      <c r="KC115" s="31">
        <v>0</v>
      </c>
      <c r="KD115" s="31">
        <v>0</v>
      </c>
      <c r="KE115" s="31">
        <v>0</v>
      </c>
      <c r="KF115" s="31">
        <v>0</v>
      </c>
      <c r="KG115" s="31">
        <v>0</v>
      </c>
      <c r="KH115" s="31">
        <v>0</v>
      </c>
      <c r="KI115" s="31">
        <v>196.4</v>
      </c>
      <c r="KJ115" s="31">
        <v>1269.5999999999999</v>
      </c>
      <c r="KK115" s="31">
        <v>0</v>
      </c>
      <c r="KL115" s="31">
        <v>0</v>
      </c>
      <c r="KM115" s="31">
        <v>0</v>
      </c>
      <c r="KN115" s="31">
        <v>0</v>
      </c>
      <c r="KO115" s="31">
        <v>0</v>
      </c>
      <c r="KP115" s="31">
        <v>0</v>
      </c>
      <c r="KQ115" s="31">
        <v>0</v>
      </c>
      <c r="KR115" s="31">
        <v>14936.5</v>
      </c>
      <c r="KS115" s="31">
        <v>15100</v>
      </c>
      <c r="KT115" s="31">
        <v>163.5</v>
      </c>
      <c r="KU115" s="31">
        <v>1.08</v>
      </c>
    </row>
    <row r="116" spans="1:307" ht="15" thickBot="1" x14ac:dyDescent="0.35">
      <c r="A116" s="30" t="s">
        <v>454</v>
      </c>
      <c r="B116" s="31">
        <v>0</v>
      </c>
      <c r="C116" s="31">
        <v>0</v>
      </c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31">
        <v>0</v>
      </c>
      <c r="AH116" s="31">
        <v>0</v>
      </c>
      <c r="AI116" s="31">
        <v>0</v>
      </c>
      <c r="AJ116" s="31">
        <v>0</v>
      </c>
      <c r="AK116" s="31">
        <v>0</v>
      </c>
      <c r="AL116" s="31">
        <v>0</v>
      </c>
      <c r="AM116" s="31">
        <v>0</v>
      </c>
      <c r="AN116" s="31">
        <v>0</v>
      </c>
      <c r="AO116" s="31">
        <v>0</v>
      </c>
      <c r="AP116" s="31">
        <v>0</v>
      </c>
      <c r="AQ116" s="31">
        <v>0</v>
      </c>
      <c r="AR116" s="31">
        <v>0</v>
      </c>
      <c r="AS116" s="31">
        <v>0</v>
      </c>
      <c r="AT116" s="31">
        <v>0</v>
      </c>
      <c r="AU116" s="31">
        <v>0</v>
      </c>
      <c r="AV116" s="31">
        <v>0</v>
      </c>
      <c r="AW116" s="31">
        <v>0</v>
      </c>
      <c r="AX116" s="31">
        <v>0</v>
      </c>
      <c r="AY116" s="31">
        <v>0</v>
      </c>
      <c r="AZ116" s="31">
        <v>0</v>
      </c>
      <c r="BA116" s="31">
        <v>0</v>
      </c>
      <c r="BB116" s="31">
        <v>0</v>
      </c>
      <c r="BC116" s="31">
        <v>0</v>
      </c>
      <c r="BD116" s="31">
        <v>0</v>
      </c>
      <c r="BE116" s="31">
        <v>0</v>
      </c>
      <c r="BF116" s="31">
        <v>0</v>
      </c>
      <c r="BG116" s="31">
        <v>0</v>
      </c>
      <c r="BH116" s="31">
        <v>0</v>
      </c>
      <c r="BI116" s="31">
        <v>0</v>
      </c>
      <c r="BJ116" s="31">
        <v>0</v>
      </c>
      <c r="BK116" s="31">
        <v>0</v>
      </c>
      <c r="BL116" s="31">
        <v>0</v>
      </c>
      <c r="BM116" s="31">
        <v>0</v>
      </c>
      <c r="BN116" s="31">
        <v>0</v>
      </c>
      <c r="BO116" s="31">
        <v>0</v>
      </c>
      <c r="BP116" s="31">
        <v>0</v>
      </c>
      <c r="BQ116" s="31">
        <v>0</v>
      </c>
      <c r="BR116" s="31">
        <v>0</v>
      </c>
      <c r="BS116" s="31">
        <v>0</v>
      </c>
      <c r="BT116" s="31">
        <v>0</v>
      </c>
      <c r="BU116" s="31">
        <v>0</v>
      </c>
      <c r="BV116" s="31">
        <v>0</v>
      </c>
      <c r="BW116" s="31">
        <v>0</v>
      </c>
      <c r="BX116" s="31">
        <v>0</v>
      </c>
      <c r="BY116" s="31">
        <v>0</v>
      </c>
      <c r="BZ116" s="31">
        <v>0</v>
      </c>
      <c r="CA116" s="31">
        <v>0</v>
      </c>
      <c r="CB116" s="31">
        <v>0</v>
      </c>
      <c r="CC116" s="31">
        <v>0</v>
      </c>
      <c r="CD116" s="31">
        <v>0</v>
      </c>
      <c r="CE116" s="31">
        <v>0</v>
      </c>
      <c r="CF116" s="31">
        <v>0</v>
      </c>
      <c r="CG116" s="31">
        <v>0</v>
      </c>
      <c r="CH116" s="31">
        <v>0</v>
      </c>
      <c r="CI116" s="31">
        <v>0</v>
      </c>
      <c r="CJ116" s="31">
        <v>0</v>
      </c>
      <c r="CK116" s="31">
        <v>0</v>
      </c>
      <c r="CL116" s="31">
        <v>0</v>
      </c>
      <c r="CM116" s="31">
        <v>0</v>
      </c>
      <c r="CN116" s="31">
        <v>0</v>
      </c>
      <c r="CO116" s="31">
        <v>0</v>
      </c>
      <c r="CP116" s="31">
        <v>0</v>
      </c>
      <c r="CQ116" s="31">
        <v>0</v>
      </c>
      <c r="CX116" s="30" t="s">
        <v>446</v>
      </c>
      <c r="CY116" s="31" t="s">
        <v>421</v>
      </c>
      <c r="CZ116" s="31" t="s">
        <v>421</v>
      </c>
      <c r="DA116" s="31" t="s">
        <v>421</v>
      </c>
      <c r="DB116" s="31" t="s">
        <v>421</v>
      </c>
      <c r="DC116" s="31" t="s">
        <v>421</v>
      </c>
      <c r="DD116" s="31" t="s">
        <v>421</v>
      </c>
      <c r="DE116" s="31" t="s">
        <v>421</v>
      </c>
      <c r="DF116" s="31" t="s">
        <v>421</v>
      </c>
      <c r="DG116" s="31" t="s">
        <v>421</v>
      </c>
      <c r="DH116" s="31" t="s">
        <v>421</v>
      </c>
      <c r="DI116" s="31" t="s">
        <v>421</v>
      </c>
      <c r="DJ116" s="31" t="s">
        <v>421</v>
      </c>
      <c r="DK116" s="31" t="s">
        <v>421</v>
      </c>
      <c r="DL116" s="31" t="s">
        <v>421</v>
      </c>
      <c r="DM116" s="31" t="s">
        <v>421</v>
      </c>
      <c r="DN116" s="31" t="s">
        <v>421</v>
      </c>
      <c r="DO116" s="31" t="s">
        <v>421</v>
      </c>
      <c r="DP116" s="31" t="s">
        <v>421</v>
      </c>
      <c r="DQ116" s="31" t="s">
        <v>421</v>
      </c>
      <c r="DR116" s="31" t="s">
        <v>421</v>
      </c>
      <c r="DS116" s="31" t="s">
        <v>421</v>
      </c>
      <c r="DT116" s="31" t="s">
        <v>421</v>
      </c>
      <c r="DU116" s="31" t="s">
        <v>421</v>
      </c>
      <c r="DV116" s="31" t="s">
        <v>421</v>
      </c>
      <c r="DW116" s="31" t="s">
        <v>421</v>
      </c>
      <c r="DX116" s="31" t="s">
        <v>421</v>
      </c>
      <c r="DY116" s="31" t="s">
        <v>421</v>
      </c>
      <c r="DZ116" s="31" t="s">
        <v>421</v>
      </c>
      <c r="EA116" s="31" t="s">
        <v>421</v>
      </c>
      <c r="EB116" s="31" t="s">
        <v>421</v>
      </c>
      <c r="EC116" s="31" t="s">
        <v>421</v>
      </c>
      <c r="ED116" s="31" t="s">
        <v>421</v>
      </c>
      <c r="EE116" s="31" t="s">
        <v>421</v>
      </c>
      <c r="EF116" s="31" t="s">
        <v>421</v>
      </c>
      <c r="EG116" s="31" t="s">
        <v>421</v>
      </c>
      <c r="EH116" s="31" t="s">
        <v>421</v>
      </c>
      <c r="EI116" s="31" t="s">
        <v>421</v>
      </c>
      <c r="EJ116" s="31" t="s">
        <v>421</v>
      </c>
      <c r="EK116" s="31" t="s">
        <v>421</v>
      </c>
      <c r="EL116" s="31" t="s">
        <v>421</v>
      </c>
      <c r="EM116" s="31" t="s">
        <v>421</v>
      </c>
      <c r="EN116" s="31" t="s">
        <v>421</v>
      </c>
      <c r="EO116" s="31" t="s">
        <v>421</v>
      </c>
      <c r="EP116" s="31" t="s">
        <v>421</v>
      </c>
      <c r="EQ116" s="31" t="s">
        <v>421</v>
      </c>
      <c r="ER116" s="31" t="s">
        <v>421</v>
      </c>
      <c r="ES116" s="31" t="s">
        <v>421</v>
      </c>
      <c r="ET116" s="31" t="s">
        <v>421</v>
      </c>
      <c r="EU116" s="31" t="s">
        <v>421</v>
      </c>
      <c r="EV116" s="31" t="s">
        <v>421</v>
      </c>
      <c r="EW116" s="31" t="s">
        <v>421</v>
      </c>
      <c r="EX116" s="31" t="s">
        <v>421</v>
      </c>
      <c r="EY116" s="31" t="s">
        <v>421</v>
      </c>
      <c r="EZ116" s="31" t="s">
        <v>421</v>
      </c>
      <c r="FA116" s="31" t="s">
        <v>421</v>
      </c>
      <c r="FB116" s="31" t="s">
        <v>421</v>
      </c>
      <c r="FC116" s="31" t="s">
        <v>421</v>
      </c>
      <c r="FD116" s="31" t="s">
        <v>421</v>
      </c>
      <c r="FE116" s="31" t="s">
        <v>421</v>
      </c>
      <c r="FF116" s="31" t="s">
        <v>421</v>
      </c>
      <c r="FG116" s="31" t="s">
        <v>421</v>
      </c>
      <c r="FH116" s="31" t="s">
        <v>421</v>
      </c>
      <c r="FI116" s="31" t="s">
        <v>421</v>
      </c>
      <c r="FJ116" s="31" t="s">
        <v>421</v>
      </c>
      <c r="FK116" s="31" t="s">
        <v>421</v>
      </c>
      <c r="FL116" s="31" t="s">
        <v>421</v>
      </c>
      <c r="FM116" s="31" t="s">
        <v>421</v>
      </c>
      <c r="FN116" s="31" t="s">
        <v>421</v>
      </c>
      <c r="FO116" s="31" t="s">
        <v>421</v>
      </c>
      <c r="FP116" s="31" t="s">
        <v>421</v>
      </c>
      <c r="FQ116" s="31" t="s">
        <v>421</v>
      </c>
      <c r="FR116" s="31" t="s">
        <v>421</v>
      </c>
      <c r="FS116" s="31" t="s">
        <v>421</v>
      </c>
      <c r="FT116" s="31" t="s">
        <v>421</v>
      </c>
      <c r="FU116" s="31" t="s">
        <v>421</v>
      </c>
      <c r="FV116" s="31" t="s">
        <v>421</v>
      </c>
      <c r="FW116" s="31" t="s">
        <v>421</v>
      </c>
      <c r="FX116" s="31" t="s">
        <v>421</v>
      </c>
      <c r="FY116" s="31" t="s">
        <v>421</v>
      </c>
      <c r="FZ116" s="31" t="s">
        <v>421</v>
      </c>
      <c r="GA116" s="31" t="s">
        <v>421</v>
      </c>
      <c r="GB116" s="31" t="s">
        <v>421</v>
      </c>
      <c r="GC116" s="31" t="s">
        <v>421</v>
      </c>
      <c r="GD116" s="31" t="s">
        <v>421</v>
      </c>
      <c r="GE116" s="31" t="s">
        <v>421</v>
      </c>
      <c r="GF116" s="31" t="s">
        <v>421</v>
      </c>
      <c r="GG116" s="31" t="s">
        <v>421</v>
      </c>
      <c r="GH116" s="31" t="s">
        <v>421</v>
      </c>
      <c r="GI116" s="31" t="s">
        <v>421</v>
      </c>
      <c r="GJ116" s="31" t="s">
        <v>421</v>
      </c>
      <c r="GK116" s="31" t="s">
        <v>421</v>
      </c>
      <c r="GL116" s="31" t="s">
        <v>421</v>
      </c>
      <c r="GM116" s="31" t="s">
        <v>421</v>
      </c>
      <c r="GN116" s="31" t="s">
        <v>421</v>
      </c>
      <c r="HA116" s="30" t="s">
        <v>392</v>
      </c>
      <c r="HB116" s="31">
        <v>0</v>
      </c>
      <c r="HC116" s="31">
        <v>0</v>
      </c>
      <c r="HD116" s="31">
        <v>0</v>
      </c>
      <c r="HE116" s="31">
        <v>0</v>
      </c>
      <c r="HF116" s="31">
        <v>0</v>
      </c>
      <c r="HG116" s="31">
        <v>0</v>
      </c>
      <c r="HH116" s="31">
        <v>0</v>
      </c>
      <c r="HI116" s="31">
        <v>0</v>
      </c>
      <c r="HJ116" s="31">
        <v>0</v>
      </c>
      <c r="HK116" s="31">
        <v>0</v>
      </c>
      <c r="HL116" s="31">
        <v>0</v>
      </c>
      <c r="HM116" s="31">
        <v>1509.5</v>
      </c>
      <c r="HN116" s="31">
        <v>0</v>
      </c>
      <c r="HO116" s="31">
        <v>0</v>
      </c>
      <c r="HP116" s="31">
        <v>0</v>
      </c>
      <c r="HQ116" s="31">
        <v>0</v>
      </c>
      <c r="HR116" s="31">
        <v>0</v>
      </c>
      <c r="HS116" s="31">
        <v>0</v>
      </c>
      <c r="HT116" s="31">
        <v>0</v>
      </c>
      <c r="HU116" s="31">
        <v>0</v>
      </c>
      <c r="HV116" s="31">
        <v>0</v>
      </c>
      <c r="HW116" s="31">
        <v>0</v>
      </c>
      <c r="HX116" s="31">
        <v>0</v>
      </c>
      <c r="HY116" s="31">
        <v>0</v>
      </c>
      <c r="HZ116" s="31">
        <v>0</v>
      </c>
      <c r="IA116" s="31">
        <v>0</v>
      </c>
      <c r="IB116" s="31">
        <v>0</v>
      </c>
      <c r="IC116" s="31">
        <v>0</v>
      </c>
      <c r="ID116" s="31">
        <v>0</v>
      </c>
      <c r="IE116" s="31">
        <v>0</v>
      </c>
      <c r="IF116" s="31">
        <v>0</v>
      </c>
      <c r="IG116" s="31">
        <v>0</v>
      </c>
      <c r="IH116" s="31">
        <v>0</v>
      </c>
      <c r="II116" s="31">
        <v>0</v>
      </c>
      <c r="IJ116" s="31">
        <v>0</v>
      </c>
      <c r="IK116" s="31">
        <v>0</v>
      </c>
      <c r="IL116" s="31">
        <v>0</v>
      </c>
      <c r="IM116" s="31">
        <v>0</v>
      </c>
      <c r="IN116" s="31">
        <v>0</v>
      </c>
      <c r="IO116" s="31">
        <v>0</v>
      </c>
      <c r="IP116" s="31">
        <v>2621.8</v>
      </c>
      <c r="IQ116" s="31">
        <v>0</v>
      </c>
      <c r="IR116" s="31">
        <v>0</v>
      </c>
      <c r="IS116" s="31">
        <v>0</v>
      </c>
      <c r="IT116" s="31">
        <v>939.2</v>
      </c>
      <c r="IU116" s="31">
        <v>0</v>
      </c>
      <c r="IV116" s="31">
        <v>0</v>
      </c>
      <c r="IW116" s="31">
        <v>0</v>
      </c>
      <c r="IX116" s="31">
        <v>0</v>
      </c>
      <c r="IY116" s="31">
        <v>0</v>
      </c>
      <c r="IZ116" s="31">
        <v>0</v>
      </c>
      <c r="JA116" s="31">
        <v>0</v>
      </c>
      <c r="JB116" s="31">
        <v>0</v>
      </c>
      <c r="JC116" s="31">
        <v>0</v>
      </c>
      <c r="JD116" s="31">
        <v>0</v>
      </c>
      <c r="JE116" s="31">
        <v>0</v>
      </c>
      <c r="JF116" s="31">
        <v>0</v>
      </c>
      <c r="JG116" s="31">
        <v>0</v>
      </c>
      <c r="JH116" s="31">
        <v>0</v>
      </c>
      <c r="JI116" s="31">
        <v>0</v>
      </c>
      <c r="JJ116" s="31">
        <v>0</v>
      </c>
      <c r="JK116" s="31">
        <v>0</v>
      </c>
      <c r="JL116" s="31">
        <v>0</v>
      </c>
      <c r="JM116" s="31">
        <v>0</v>
      </c>
      <c r="JN116" s="31">
        <v>0</v>
      </c>
      <c r="JO116" s="31">
        <v>0</v>
      </c>
      <c r="JP116" s="31">
        <v>0</v>
      </c>
      <c r="JQ116" s="31">
        <v>0</v>
      </c>
      <c r="JR116" s="31">
        <v>0</v>
      </c>
      <c r="JS116" s="31">
        <v>0</v>
      </c>
      <c r="JT116" s="31">
        <v>0</v>
      </c>
      <c r="JU116" s="31">
        <v>362.5</v>
      </c>
      <c r="JV116" s="31">
        <v>0</v>
      </c>
      <c r="JW116" s="31">
        <v>1912.1</v>
      </c>
      <c r="JX116" s="31">
        <v>0</v>
      </c>
      <c r="JY116" s="31">
        <v>0</v>
      </c>
      <c r="JZ116" s="31">
        <v>0</v>
      </c>
      <c r="KA116" s="31">
        <v>0</v>
      </c>
      <c r="KB116" s="31">
        <v>6488</v>
      </c>
      <c r="KC116" s="31">
        <v>0</v>
      </c>
      <c r="KD116" s="31">
        <v>0</v>
      </c>
      <c r="KE116" s="31">
        <v>0</v>
      </c>
      <c r="KF116" s="31">
        <v>0</v>
      </c>
      <c r="KG116" s="31">
        <v>0</v>
      </c>
      <c r="KH116" s="31">
        <v>0</v>
      </c>
      <c r="KI116" s="31">
        <v>196.4</v>
      </c>
      <c r="KJ116" s="31">
        <v>0</v>
      </c>
      <c r="KK116" s="31">
        <v>0</v>
      </c>
      <c r="KL116" s="31">
        <v>0</v>
      </c>
      <c r="KM116" s="31">
        <v>0</v>
      </c>
      <c r="KN116" s="31">
        <v>0</v>
      </c>
      <c r="KO116" s="31">
        <v>0</v>
      </c>
      <c r="KP116" s="31">
        <v>0</v>
      </c>
      <c r="KQ116" s="31">
        <v>0</v>
      </c>
      <c r="KR116" s="31">
        <v>14029.4</v>
      </c>
      <c r="KS116" s="31">
        <v>12533</v>
      </c>
      <c r="KT116" s="31">
        <v>-1496.4</v>
      </c>
      <c r="KU116" s="31">
        <v>-11.94</v>
      </c>
    </row>
    <row r="117" spans="1:307" ht="18.600000000000001" thickBot="1" x14ac:dyDescent="0.35">
      <c r="A117" s="26"/>
      <c r="CX117" s="30" t="s">
        <v>447</v>
      </c>
      <c r="CY117" s="31" t="s">
        <v>421</v>
      </c>
      <c r="CZ117" s="31" t="s">
        <v>421</v>
      </c>
      <c r="DA117" s="31" t="s">
        <v>421</v>
      </c>
      <c r="DB117" s="31" t="s">
        <v>421</v>
      </c>
      <c r="DC117" s="31" t="s">
        <v>421</v>
      </c>
      <c r="DD117" s="31" t="s">
        <v>421</v>
      </c>
      <c r="DE117" s="31" t="s">
        <v>421</v>
      </c>
      <c r="DF117" s="31" t="s">
        <v>421</v>
      </c>
      <c r="DG117" s="31" t="s">
        <v>421</v>
      </c>
      <c r="DH117" s="31" t="s">
        <v>421</v>
      </c>
      <c r="DI117" s="31" t="s">
        <v>421</v>
      </c>
      <c r="DJ117" s="31" t="s">
        <v>421</v>
      </c>
      <c r="DK117" s="31" t="s">
        <v>421</v>
      </c>
      <c r="DL117" s="31" t="s">
        <v>421</v>
      </c>
      <c r="DM117" s="31" t="s">
        <v>421</v>
      </c>
      <c r="DN117" s="31" t="s">
        <v>421</v>
      </c>
      <c r="DO117" s="31" t="s">
        <v>421</v>
      </c>
      <c r="DP117" s="31" t="s">
        <v>421</v>
      </c>
      <c r="DQ117" s="31" t="s">
        <v>421</v>
      </c>
      <c r="DR117" s="31" t="s">
        <v>421</v>
      </c>
      <c r="DS117" s="31" t="s">
        <v>421</v>
      </c>
      <c r="DT117" s="31" t="s">
        <v>421</v>
      </c>
      <c r="DU117" s="31" t="s">
        <v>421</v>
      </c>
      <c r="DV117" s="31" t="s">
        <v>421</v>
      </c>
      <c r="DW117" s="31" t="s">
        <v>421</v>
      </c>
      <c r="DX117" s="31" t="s">
        <v>421</v>
      </c>
      <c r="DY117" s="31" t="s">
        <v>421</v>
      </c>
      <c r="DZ117" s="31" t="s">
        <v>421</v>
      </c>
      <c r="EA117" s="31" t="s">
        <v>421</v>
      </c>
      <c r="EB117" s="31" t="s">
        <v>421</v>
      </c>
      <c r="EC117" s="31" t="s">
        <v>421</v>
      </c>
      <c r="ED117" s="31" t="s">
        <v>421</v>
      </c>
      <c r="EE117" s="31" t="s">
        <v>421</v>
      </c>
      <c r="EF117" s="31" t="s">
        <v>421</v>
      </c>
      <c r="EG117" s="31" t="s">
        <v>421</v>
      </c>
      <c r="EH117" s="31" t="s">
        <v>421</v>
      </c>
      <c r="EI117" s="31" t="s">
        <v>421</v>
      </c>
      <c r="EJ117" s="31" t="s">
        <v>421</v>
      </c>
      <c r="EK117" s="31" t="s">
        <v>421</v>
      </c>
      <c r="EL117" s="31" t="s">
        <v>421</v>
      </c>
      <c r="EM117" s="31" t="s">
        <v>421</v>
      </c>
      <c r="EN117" s="31" t="s">
        <v>421</v>
      </c>
      <c r="EO117" s="31" t="s">
        <v>421</v>
      </c>
      <c r="EP117" s="31" t="s">
        <v>421</v>
      </c>
      <c r="EQ117" s="31" t="s">
        <v>421</v>
      </c>
      <c r="ER117" s="31" t="s">
        <v>421</v>
      </c>
      <c r="ES117" s="31" t="s">
        <v>421</v>
      </c>
      <c r="ET117" s="31" t="s">
        <v>421</v>
      </c>
      <c r="EU117" s="31" t="s">
        <v>421</v>
      </c>
      <c r="EV117" s="31" t="s">
        <v>421</v>
      </c>
      <c r="EW117" s="31" t="s">
        <v>421</v>
      </c>
      <c r="EX117" s="31" t="s">
        <v>421</v>
      </c>
      <c r="EY117" s="31" t="s">
        <v>421</v>
      </c>
      <c r="EZ117" s="31" t="s">
        <v>421</v>
      </c>
      <c r="FA117" s="31" t="s">
        <v>421</v>
      </c>
      <c r="FB117" s="31" t="s">
        <v>421</v>
      </c>
      <c r="FC117" s="31" t="s">
        <v>421</v>
      </c>
      <c r="FD117" s="31" t="s">
        <v>421</v>
      </c>
      <c r="FE117" s="31" t="s">
        <v>421</v>
      </c>
      <c r="FF117" s="31" t="s">
        <v>421</v>
      </c>
      <c r="FG117" s="31" t="s">
        <v>421</v>
      </c>
      <c r="FH117" s="31" t="s">
        <v>421</v>
      </c>
      <c r="FI117" s="31" t="s">
        <v>421</v>
      </c>
      <c r="FJ117" s="31" t="s">
        <v>421</v>
      </c>
      <c r="FK117" s="31" t="s">
        <v>421</v>
      </c>
      <c r="FL117" s="31" t="s">
        <v>421</v>
      </c>
      <c r="FM117" s="31" t="s">
        <v>421</v>
      </c>
      <c r="FN117" s="31" t="s">
        <v>421</v>
      </c>
      <c r="FO117" s="31" t="s">
        <v>421</v>
      </c>
      <c r="FP117" s="31" t="s">
        <v>421</v>
      </c>
      <c r="FQ117" s="31" t="s">
        <v>421</v>
      </c>
      <c r="FR117" s="31" t="s">
        <v>421</v>
      </c>
      <c r="FS117" s="31" t="s">
        <v>421</v>
      </c>
      <c r="FT117" s="31" t="s">
        <v>421</v>
      </c>
      <c r="FU117" s="31" t="s">
        <v>421</v>
      </c>
      <c r="FV117" s="31" t="s">
        <v>421</v>
      </c>
      <c r="FW117" s="31" t="s">
        <v>421</v>
      </c>
      <c r="FX117" s="31" t="s">
        <v>421</v>
      </c>
      <c r="FY117" s="31" t="s">
        <v>421</v>
      </c>
      <c r="FZ117" s="31" t="s">
        <v>421</v>
      </c>
      <c r="GA117" s="31" t="s">
        <v>421</v>
      </c>
      <c r="GB117" s="31" t="s">
        <v>421</v>
      </c>
      <c r="GC117" s="31" t="s">
        <v>421</v>
      </c>
      <c r="GD117" s="31" t="s">
        <v>421</v>
      </c>
      <c r="GE117" s="31" t="s">
        <v>421</v>
      </c>
      <c r="GF117" s="31" t="s">
        <v>421</v>
      </c>
      <c r="GG117" s="31" t="s">
        <v>421</v>
      </c>
      <c r="GH117" s="31" t="s">
        <v>421</v>
      </c>
      <c r="GI117" s="31" t="s">
        <v>421</v>
      </c>
      <c r="GJ117" s="31" t="s">
        <v>421</v>
      </c>
      <c r="GK117" s="31" t="s">
        <v>421</v>
      </c>
      <c r="GL117" s="31" t="s">
        <v>421</v>
      </c>
      <c r="GM117" s="31" t="s">
        <v>421</v>
      </c>
      <c r="GN117" s="31" t="s">
        <v>421</v>
      </c>
      <c r="HA117" s="30" t="s">
        <v>393</v>
      </c>
      <c r="HB117" s="31">
        <v>0</v>
      </c>
      <c r="HC117" s="31">
        <v>0</v>
      </c>
      <c r="HD117" s="31">
        <v>0</v>
      </c>
      <c r="HE117" s="31">
        <v>0</v>
      </c>
      <c r="HF117" s="31">
        <v>0</v>
      </c>
      <c r="HG117" s="31">
        <v>0</v>
      </c>
      <c r="HH117" s="31">
        <v>0</v>
      </c>
      <c r="HI117" s="31">
        <v>0</v>
      </c>
      <c r="HJ117" s="31">
        <v>0</v>
      </c>
      <c r="HK117" s="31">
        <v>0</v>
      </c>
      <c r="HL117" s="31">
        <v>0</v>
      </c>
      <c r="HM117" s="31">
        <v>0</v>
      </c>
      <c r="HN117" s="31">
        <v>0</v>
      </c>
      <c r="HO117" s="31">
        <v>0</v>
      </c>
      <c r="HP117" s="31">
        <v>0</v>
      </c>
      <c r="HQ117" s="31">
        <v>0</v>
      </c>
      <c r="HR117" s="31">
        <v>0</v>
      </c>
      <c r="HS117" s="31">
        <v>0</v>
      </c>
      <c r="HT117" s="31">
        <v>0</v>
      </c>
      <c r="HU117" s="31">
        <v>0</v>
      </c>
      <c r="HV117" s="31">
        <v>0</v>
      </c>
      <c r="HW117" s="31">
        <v>0</v>
      </c>
      <c r="HX117" s="31">
        <v>0</v>
      </c>
      <c r="HY117" s="31">
        <v>0</v>
      </c>
      <c r="HZ117" s="31">
        <v>0</v>
      </c>
      <c r="IA117" s="31">
        <v>0</v>
      </c>
      <c r="IB117" s="31">
        <v>0</v>
      </c>
      <c r="IC117" s="31">
        <v>0</v>
      </c>
      <c r="ID117" s="31">
        <v>0</v>
      </c>
      <c r="IE117" s="31">
        <v>0</v>
      </c>
      <c r="IF117" s="31">
        <v>0</v>
      </c>
      <c r="IG117" s="31">
        <v>0</v>
      </c>
      <c r="IH117" s="31">
        <v>0</v>
      </c>
      <c r="II117" s="31">
        <v>0</v>
      </c>
      <c r="IJ117" s="31">
        <v>0</v>
      </c>
      <c r="IK117" s="31">
        <v>0</v>
      </c>
      <c r="IL117" s="31">
        <v>0</v>
      </c>
      <c r="IM117" s="31">
        <v>0</v>
      </c>
      <c r="IN117" s="31">
        <v>0</v>
      </c>
      <c r="IO117" s="31">
        <v>0</v>
      </c>
      <c r="IP117" s="31">
        <v>2621.8</v>
      </c>
      <c r="IQ117" s="31">
        <v>0</v>
      </c>
      <c r="IR117" s="31">
        <v>0</v>
      </c>
      <c r="IS117" s="31">
        <v>0</v>
      </c>
      <c r="IT117" s="31">
        <v>939.2</v>
      </c>
      <c r="IU117" s="31">
        <v>0</v>
      </c>
      <c r="IV117" s="31">
        <v>0</v>
      </c>
      <c r="IW117" s="31">
        <v>0</v>
      </c>
      <c r="IX117" s="31">
        <v>10521.3</v>
      </c>
      <c r="IY117" s="31">
        <v>0</v>
      </c>
      <c r="IZ117" s="31">
        <v>0</v>
      </c>
      <c r="JA117" s="31">
        <v>0</v>
      </c>
      <c r="JB117" s="31">
        <v>0</v>
      </c>
      <c r="JC117" s="31">
        <v>0</v>
      </c>
      <c r="JD117" s="31">
        <v>0</v>
      </c>
      <c r="JE117" s="31">
        <v>0</v>
      </c>
      <c r="JF117" s="31">
        <v>0</v>
      </c>
      <c r="JG117" s="31">
        <v>0</v>
      </c>
      <c r="JH117" s="31">
        <v>0</v>
      </c>
      <c r="JI117" s="31">
        <v>0</v>
      </c>
      <c r="JJ117" s="31">
        <v>0</v>
      </c>
      <c r="JK117" s="31">
        <v>26122</v>
      </c>
      <c r="JL117" s="31">
        <v>534.20000000000005</v>
      </c>
      <c r="JM117" s="31">
        <v>0</v>
      </c>
      <c r="JN117" s="31">
        <v>0</v>
      </c>
      <c r="JO117" s="31">
        <v>0</v>
      </c>
      <c r="JP117" s="31">
        <v>6937.1</v>
      </c>
      <c r="JQ117" s="31">
        <v>0</v>
      </c>
      <c r="JR117" s="31">
        <v>0</v>
      </c>
      <c r="JS117" s="31">
        <v>0</v>
      </c>
      <c r="JT117" s="31">
        <v>0</v>
      </c>
      <c r="JU117" s="31">
        <v>362.5</v>
      </c>
      <c r="JV117" s="31">
        <v>0</v>
      </c>
      <c r="JW117" s="31">
        <v>1912.1</v>
      </c>
      <c r="JX117" s="31">
        <v>0</v>
      </c>
      <c r="JY117" s="31">
        <v>0</v>
      </c>
      <c r="JZ117" s="31">
        <v>11055</v>
      </c>
      <c r="KA117" s="31">
        <v>0</v>
      </c>
      <c r="KB117" s="31">
        <v>6488</v>
      </c>
      <c r="KC117" s="31">
        <v>0</v>
      </c>
      <c r="KD117" s="31">
        <v>0</v>
      </c>
      <c r="KE117" s="31">
        <v>0</v>
      </c>
      <c r="KF117" s="31">
        <v>0</v>
      </c>
      <c r="KG117" s="31">
        <v>0</v>
      </c>
      <c r="KH117" s="31">
        <v>0</v>
      </c>
      <c r="KI117" s="31">
        <v>0</v>
      </c>
      <c r="KJ117" s="31">
        <v>1269.5999999999999</v>
      </c>
      <c r="KK117" s="31">
        <v>0</v>
      </c>
      <c r="KL117" s="31">
        <v>0</v>
      </c>
      <c r="KM117" s="31">
        <v>0</v>
      </c>
      <c r="KN117" s="31">
        <v>0</v>
      </c>
      <c r="KO117" s="31">
        <v>0</v>
      </c>
      <c r="KP117" s="31">
        <v>0</v>
      </c>
      <c r="KQ117" s="31">
        <v>0</v>
      </c>
      <c r="KR117" s="31">
        <v>68762.7</v>
      </c>
      <c r="KS117" s="31">
        <v>74357</v>
      </c>
      <c r="KT117" s="31">
        <v>5594.3</v>
      </c>
      <c r="KU117" s="31">
        <v>7.52</v>
      </c>
    </row>
    <row r="118" spans="1:307" ht="15" thickBot="1" x14ac:dyDescent="0.35">
      <c r="A118" s="30" t="s">
        <v>456</v>
      </c>
      <c r="B118" s="30" t="s">
        <v>290</v>
      </c>
      <c r="C118" s="30" t="s">
        <v>291</v>
      </c>
      <c r="D118" s="30" t="s">
        <v>292</v>
      </c>
      <c r="E118" s="30" t="s">
        <v>293</v>
      </c>
      <c r="F118" s="30" t="s">
        <v>294</v>
      </c>
      <c r="G118" s="30" t="s">
        <v>295</v>
      </c>
      <c r="H118" s="30" t="s">
        <v>296</v>
      </c>
      <c r="I118" s="30" t="s">
        <v>297</v>
      </c>
      <c r="J118" s="30" t="s">
        <v>298</v>
      </c>
      <c r="K118" s="30" t="s">
        <v>299</v>
      </c>
      <c r="L118" s="30" t="s">
        <v>300</v>
      </c>
      <c r="M118" s="30" t="s">
        <v>301</v>
      </c>
      <c r="N118" s="30" t="s">
        <v>302</v>
      </c>
      <c r="O118" s="30" t="s">
        <v>303</v>
      </c>
      <c r="P118" s="30" t="s">
        <v>304</v>
      </c>
      <c r="Q118" s="30" t="s">
        <v>305</v>
      </c>
      <c r="R118" s="30" t="s">
        <v>306</v>
      </c>
      <c r="S118" s="30" t="s">
        <v>307</v>
      </c>
      <c r="T118" s="30" t="s">
        <v>308</v>
      </c>
      <c r="U118" s="30" t="s">
        <v>309</v>
      </c>
      <c r="V118" s="30" t="s">
        <v>310</v>
      </c>
      <c r="W118" s="30" t="s">
        <v>311</v>
      </c>
      <c r="X118" s="30" t="s">
        <v>312</v>
      </c>
      <c r="Y118" s="30" t="s">
        <v>313</v>
      </c>
      <c r="Z118" s="30" t="s">
        <v>314</v>
      </c>
      <c r="AA118" s="30" t="s">
        <v>315</v>
      </c>
      <c r="AB118" s="30" t="s">
        <v>316</v>
      </c>
      <c r="AC118" s="30" t="s">
        <v>317</v>
      </c>
      <c r="AD118" s="30" t="s">
        <v>318</v>
      </c>
      <c r="AE118" s="30" t="s">
        <v>319</v>
      </c>
      <c r="AF118" s="30" t="s">
        <v>320</v>
      </c>
      <c r="AG118" s="30" t="s">
        <v>321</v>
      </c>
      <c r="AH118" s="30" t="s">
        <v>322</v>
      </c>
      <c r="AI118" s="30" t="s">
        <v>323</v>
      </c>
      <c r="AJ118" s="30" t="s">
        <v>324</v>
      </c>
      <c r="AK118" s="30" t="s">
        <v>325</v>
      </c>
      <c r="AL118" s="30" t="s">
        <v>326</v>
      </c>
      <c r="AM118" s="30" t="s">
        <v>327</v>
      </c>
      <c r="AN118" s="30" t="s">
        <v>328</v>
      </c>
      <c r="AO118" s="30" t="s">
        <v>329</v>
      </c>
      <c r="AP118" s="30" t="s">
        <v>330</v>
      </c>
      <c r="AQ118" s="30" t="s">
        <v>331</v>
      </c>
      <c r="AR118" s="30" t="s">
        <v>332</v>
      </c>
      <c r="AS118" s="30" t="s">
        <v>333</v>
      </c>
      <c r="AT118" s="30" t="s">
        <v>334</v>
      </c>
      <c r="AU118" s="30" t="s">
        <v>335</v>
      </c>
      <c r="AV118" s="30" t="s">
        <v>336</v>
      </c>
      <c r="AW118" s="30" t="s">
        <v>337</v>
      </c>
      <c r="AX118" s="30" t="s">
        <v>338</v>
      </c>
      <c r="AY118" s="30" t="s">
        <v>339</v>
      </c>
      <c r="AZ118" s="30" t="s">
        <v>340</v>
      </c>
      <c r="BA118" s="30" t="s">
        <v>341</v>
      </c>
      <c r="BB118" s="30" t="s">
        <v>342</v>
      </c>
      <c r="BC118" s="30" t="s">
        <v>343</v>
      </c>
      <c r="BD118" s="30" t="s">
        <v>344</v>
      </c>
      <c r="BE118" s="30" t="s">
        <v>345</v>
      </c>
      <c r="BF118" s="30" t="s">
        <v>346</v>
      </c>
      <c r="BG118" s="30" t="s">
        <v>347</v>
      </c>
      <c r="BH118" s="30" t="s">
        <v>348</v>
      </c>
      <c r="BI118" s="30" t="s">
        <v>349</v>
      </c>
      <c r="BJ118" s="30" t="s">
        <v>350</v>
      </c>
      <c r="BK118" s="30" t="s">
        <v>351</v>
      </c>
      <c r="BL118" s="30" t="s">
        <v>352</v>
      </c>
      <c r="BM118" s="30" t="s">
        <v>353</v>
      </c>
      <c r="BN118" s="30" t="s">
        <v>354</v>
      </c>
      <c r="BO118" s="30" t="s">
        <v>355</v>
      </c>
      <c r="BP118" s="30" t="s">
        <v>356</v>
      </c>
      <c r="BQ118" s="30" t="s">
        <v>357</v>
      </c>
      <c r="BR118" s="30" t="s">
        <v>358</v>
      </c>
      <c r="BS118" s="30" t="s">
        <v>359</v>
      </c>
      <c r="BT118" s="30" t="s">
        <v>360</v>
      </c>
      <c r="BU118" s="30" t="s">
        <v>361</v>
      </c>
      <c r="BV118" s="30" t="s">
        <v>362</v>
      </c>
      <c r="BW118" s="30" t="s">
        <v>363</v>
      </c>
      <c r="BX118" s="30" t="s">
        <v>364</v>
      </c>
      <c r="BY118" s="30" t="s">
        <v>365</v>
      </c>
      <c r="BZ118" s="30" t="s">
        <v>366</v>
      </c>
      <c r="CA118" s="30" t="s">
        <v>367</v>
      </c>
      <c r="CB118" s="30" t="s">
        <v>368</v>
      </c>
      <c r="CC118" s="30" t="s">
        <v>369</v>
      </c>
      <c r="CD118" s="30" t="s">
        <v>370</v>
      </c>
      <c r="CE118" s="30" t="s">
        <v>371</v>
      </c>
      <c r="CF118" s="30" t="s">
        <v>372</v>
      </c>
      <c r="CG118" s="30" t="s">
        <v>373</v>
      </c>
      <c r="CH118" s="30" t="s">
        <v>374</v>
      </c>
      <c r="CI118" s="30" t="s">
        <v>375</v>
      </c>
      <c r="CJ118" s="30" t="s">
        <v>376</v>
      </c>
      <c r="CK118" s="30" t="s">
        <v>377</v>
      </c>
      <c r="CL118" s="30" t="s">
        <v>378</v>
      </c>
      <c r="CM118" s="30" t="s">
        <v>379</v>
      </c>
      <c r="CN118" s="30" t="s">
        <v>380</v>
      </c>
      <c r="CO118" s="30" t="s">
        <v>381</v>
      </c>
      <c r="CP118" s="30" t="s">
        <v>382</v>
      </c>
      <c r="CQ118" s="30" t="s">
        <v>383</v>
      </c>
      <c r="CR118" s="30" t="s">
        <v>457</v>
      </c>
      <c r="CS118" s="30" t="s">
        <v>458</v>
      </c>
      <c r="CT118" s="30" t="s">
        <v>459</v>
      </c>
      <c r="CU118" s="30" t="s">
        <v>460</v>
      </c>
      <c r="CX118" s="30" t="s">
        <v>448</v>
      </c>
      <c r="CY118" s="31" t="s">
        <v>421</v>
      </c>
      <c r="CZ118" s="31" t="s">
        <v>421</v>
      </c>
      <c r="DA118" s="31" t="s">
        <v>421</v>
      </c>
      <c r="DB118" s="31" t="s">
        <v>421</v>
      </c>
      <c r="DC118" s="31" t="s">
        <v>421</v>
      </c>
      <c r="DD118" s="31" t="s">
        <v>421</v>
      </c>
      <c r="DE118" s="31" t="s">
        <v>421</v>
      </c>
      <c r="DF118" s="31" t="s">
        <v>421</v>
      </c>
      <c r="DG118" s="31" t="s">
        <v>421</v>
      </c>
      <c r="DH118" s="31" t="s">
        <v>421</v>
      </c>
      <c r="DI118" s="31" t="s">
        <v>421</v>
      </c>
      <c r="DJ118" s="31" t="s">
        <v>421</v>
      </c>
      <c r="DK118" s="31" t="s">
        <v>421</v>
      </c>
      <c r="DL118" s="31" t="s">
        <v>421</v>
      </c>
      <c r="DM118" s="31" t="s">
        <v>421</v>
      </c>
      <c r="DN118" s="31" t="s">
        <v>421</v>
      </c>
      <c r="DO118" s="31" t="s">
        <v>421</v>
      </c>
      <c r="DP118" s="31" t="s">
        <v>421</v>
      </c>
      <c r="DQ118" s="31" t="s">
        <v>421</v>
      </c>
      <c r="DR118" s="31" t="s">
        <v>421</v>
      </c>
      <c r="DS118" s="31" t="s">
        <v>421</v>
      </c>
      <c r="DT118" s="31" t="s">
        <v>421</v>
      </c>
      <c r="DU118" s="31" t="s">
        <v>421</v>
      </c>
      <c r="DV118" s="31" t="s">
        <v>421</v>
      </c>
      <c r="DW118" s="31" t="s">
        <v>421</v>
      </c>
      <c r="DX118" s="31" t="s">
        <v>421</v>
      </c>
      <c r="DY118" s="31" t="s">
        <v>421</v>
      </c>
      <c r="DZ118" s="31" t="s">
        <v>421</v>
      </c>
      <c r="EA118" s="31" t="s">
        <v>421</v>
      </c>
      <c r="EB118" s="31" t="s">
        <v>421</v>
      </c>
      <c r="EC118" s="31" t="s">
        <v>421</v>
      </c>
      <c r="ED118" s="31" t="s">
        <v>421</v>
      </c>
      <c r="EE118" s="31" t="s">
        <v>421</v>
      </c>
      <c r="EF118" s="31" t="s">
        <v>421</v>
      </c>
      <c r="EG118" s="31" t="s">
        <v>421</v>
      </c>
      <c r="EH118" s="31" t="s">
        <v>421</v>
      </c>
      <c r="EI118" s="31" t="s">
        <v>421</v>
      </c>
      <c r="EJ118" s="31" t="s">
        <v>421</v>
      </c>
      <c r="EK118" s="31" t="s">
        <v>421</v>
      </c>
      <c r="EL118" s="31" t="s">
        <v>421</v>
      </c>
      <c r="EM118" s="31" t="s">
        <v>421</v>
      </c>
      <c r="EN118" s="31" t="s">
        <v>421</v>
      </c>
      <c r="EO118" s="31" t="s">
        <v>421</v>
      </c>
      <c r="EP118" s="31" t="s">
        <v>421</v>
      </c>
      <c r="EQ118" s="31" t="s">
        <v>421</v>
      </c>
      <c r="ER118" s="31" t="s">
        <v>421</v>
      </c>
      <c r="ES118" s="31" t="s">
        <v>421</v>
      </c>
      <c r="ET118" s="31" t="s">
        <v>421</v>
      </c>
      <c r="EU118" s="31" t="s">
        <v>421</v>
      </c>
      <c r="EV118" s="31" t="s">
        <v>421</v>
      </c>
      <c r="EW118" s="31" t="s">
        <v>421</v>
      </c>
      <c r="EX118" s="31" t="s">
        <v>421</v>
      </c>
      <c r="EY118" s="31" t="s">
        <v>421</v>
      </c>
      <c r="EZ118" s="31" t="s">
        <v>421</v>
      </c>
      <c r="FA118" s="31" t="s">
        <v>421</v>
      </c>
      <c r="FB118" s="31" t="s">
        <v>421</v>
      </c>
      <c r="FC118" s="31" t="s">
        <v>421</v>
      </c>
      <c r="FD118" s="31" t="s">
        <v>421</v>
      </c>
      <c r="FE118" s="31" t="s">
        <v>421</v>
      </c>
      <c r="FF118" s="31" t="s">
        <v>421</v>
      </c>
      <c r="FG118" s="31" t="s">
        <v>421</v>
      </c>
      <c r="FH118" s="31" t="s">
        <v>421</v>
      </c>
      <c r="FI118" s="31" t="s">
        <v>421</v>
      </c>
      <c r="FJ118" s="31" t="s">
        <v>421</v>
      </c>
      <c r="FK118" s="31" t="s">
        <v>421</v>
      </c>
      <c r="FL118" s="31" t="s">
        <v>421</v>
      </c>
      <c r="FM118" s="31" t="s">
        <v>421</v>
      </c>
      <c r="FN118" s="31" t="s">
        <v>421</v>
      </c>
      <c r="FO118" s="31" t="s">
        <v>421</v>
      </c>
      <c r="FP118" s="31" t="s">
        <v>421</v>
      </c>
      <c r="FQ118" s="31" t="s">
        <v>421</v>
      </c>
      <c r="FR118" s="31" t="s">
        <v>421</v>
      </c>
      <c r="FS118" s="31" t="s">
        <v>421</v>
      </c>
      <c r="FT118" s="31" t="s">
        <v>421</v>
      </c>
      <c r="FU118" s="31" t="s">
        <v>421</v>
      </c>
      <c r="FV118" s="31" t="s">
        <v>421</v>
      </c>
      <c r="FW118" s="31" t="s">
        <v>421</v>
      </c>
      <c r="FX118" s="31" t="s">
        <v>421</v>
      </c>
      <c r="FY118" s="31" t="s">
        <v>421</v>
      </c>
      <c r="FZ118" s="31" t="s">
        <v>421</v>
      </c>
      <c r="GA118" s="31" t="s">
        <v>421</v>
      </c>
      <c r="GB118" s="31" t="s">
        <v>421</v>
      </c>
      <c r="GC118" s="31" t="s">
        <v>421</v>
      </c>
      <c r="GD118" s="31" t="s">
        <v>421</v>
      </c>
      <c r="GE118" s="31" t="s">
        <v>421</v>
      </c>
      <c r="GF118" s="31" t="s">
        <v>421</v>
      </c>
      <c r="GG118" s="31" t="s">
        <v>421</v>
      </c>
      <c r="GH118" s="31" t="s">
        <v>421</v>
      </c>
      <c r="GI118" s="31" t="s">
        <v>421</v>
      </c>
      <c r="GJ118" s="31" t="s">
        <v>421</v>
      </c>
      <c r="GK118" s="31" t="s">
        <v>421</v>
      </c>
      <c r="GL118" s="31" t="s">
        <v>421</v>
      </c>
      <c r="GM118" s="31" t="s">
        <v>421</v>
      </c>
      <c r="GN118" s="31" t="s">
        <v>421</v>
      </c>
      <c r="HA118" s="30" t="s">
        <v>394</v>
      </c>
      <c r="HB118" s="31">
        <v>0</v>
      </c>
      <c r="HC118" s="31">
        <v>0</v>
      </c>
      <c r="HD118" s="31">
        <v>0</v>
      </c>
      <c r="HE118" s="31">
        <v>0</v>
      </c>
      <c r="HF118" s="31">
        <v>0</v>
      </c>
      <c r="HG118" s="31">
        <v>0</v>
      </c>
      <c r="HH118" s="31">
        <v>0</v>
      </c>
      <c r="HI118" s="31">
        <v>0</v>
      </c>
      <c r="HJ118" s="31">
        <v>0</v>
      </c>
      <c r="HK118" s="31">
        <v>0</v>
      </c>
      <c r="HL118" s="31">
        <v>0</v>
      </c>
      <c r="HM118" s="31">
        <v>0</v>
      </c>
      <c r="HN118" s="31">
        <v>3502.2</v>
      </c>
      <c r="HO118" s="31">
        <v>0</v>
      </c>
      <c r="HP118" s="31">
        <v>0</v>
      </c>
      <c r="HQ118" s="31">
        <v>0</v>
      </c>
      <c r="HR118" s="31">
        <v>0</v>
      </c>
      <c r="HS118" s="31">
        <v>0</v>
      </c>
      <c r="HT118" s="31">
        <v>0</v>
      </c>
      <c r="HU118" s="31">
        <v>0</v>
      </c>
      <c r="HV118" s="31">
        <v>0</v>
      </c>
      <c r="HW118" s="31">
        <v>0</v>
      </c>
      <c r="HX118" s="31">
        <v>0</v>
      </c>
      <c r="HY118" s="31">
        <v>0</v>
      </c>
      <c r="HZ118" s="31">
        <v>0</v>
      </c>
      <c r="IA118" s="31">
        <v>0</v>
      </c>
      <c r="IB118" s="31">
        <v>0</v>
      </c>
      <c r="IC118" s="31">
        <v>0</v>
      </c>
      <c r="ID118" s="31">
        <v>1715.2</v>
      </c>
      <c r="IE118" s="31">
        <v>0</v>
      </c>
      <c r="IF118" s="31">
        <v>0</v>
      </c>
      <c r="IG118" s="31">
        <v>49.5</v>
      </c>
      <c r="IH118" s="31">
        <v>0</v>
      </c>
      <c r="II118" s="31">
        <v>0</v>
      </c>
      <c r="IJ118" s="31">
        <v>0</v>
      </c>
      <c r="IK118" s="31">
        <v>0</v>
      </c>
      <c r="IL118" s="31">
        <v>0</v>
      </c>
      <c r="IM118" s="31">
        <v>0</v>
      </c>
      <c r="IN118" s="31">
        <v>0</v>
      </c>
      <c r="IO118" s="31">
        <v>0</v>
      </c>
      <c r="IP118" s="31">
        <v>0</v>
      </c>
      <c r="IQ118" s="31">
        <v>0</v>
      </c>
      <c r="IR118" s="31">
        <v>0</v>
      </c>
      <c r="IS118" s="31">
        <v>0</v>
      </c>
      <c r="IT118" s="31">
        <v>939.2</v>
      </c>
      <c r="IU118" s="31">
        <v>0</v>
      </c>
      <c r="IV118" s="31">
        <v>0</v>
      </c>
      <c r="IW118" s="31">
        <v>0</v>
      </c>
      <c r="IX118" s="31">
        <v>0</v>
      </c>
      <c r="IY118" s="31">
        <v>0</v>
      </c>
      <c r="IZ118" s="31">
        <v>0</v>
      </c>
      <c r="JA118" s="31">
        <v>0</v>
      </c>
      <c r="JB118" s="31">
        <v>0</v>
      </c>
      <c r="JC118" s="31">
        <v>0</v>
      </c>
      <c r="JD118" s="31">
        <v>0</v>
      </c>
      <c r="JE118" s="31">
        <v>0</v>
      </c>
      <c r="JF118" s="31">
        <v>0</v>
      </c>
      <c r="JG118" s="31">
        <v>0</v>
      </c>
      <c r="JH118" s="31">
        <v>0</v>
      </c>
      <c r="JI118" s="31">
        <v>0</v>
      </c>
      <c r="JJ118" s="31">
        <v>0</v>
      </c>
      <c r="JK118" s="31">
        <v>0</v>
      </c>
      <c r="JL118" s="31">
        <v>534.20000000000005</v>
      </c>
      <c r="JM118" s="31">
        <v>1515.4</v>
      </c>
      <c r="JN118" s="31">
        <v>0</v>
      </c>
      <c r="JO118" s="31">
        <v>0</v>
      </c>
      <c r="JP118" s="31">
        <v>0</v>
      </c>
      <c r="JQ118" s="31">
        <v>0</v>
      </c>
      <c r="JR118" s="31">
        <v>5699.6</v>
      </c>
      <c r="JS118" s="31">
        <v>0</v>
      </c>
      <c r="JT118" s="31">
        <v>2629.7</v>
      </c>
      <c r="JU118" s="31">
        <v>0</v>
      </c>
      <c r="JV118" s="31">
        <v>0</v>
      </c>
      <c r="JW118" s="31">
        <v>1912.1</v>
      </c>
      <c r="JX118" s="31">
        <v>0</v>
      </c>
      <c r="JY118" s="31">
        <v>0</v>
      </c>
      <c r="JZ118" s="31">
        <v>0</v>
      </c>
      <c r="KA118" s="31">
        <v>0</v>
      </c>
      <c r="KB118" s="31">
        <v>0</v>
      </c>
      <c r="KC118" s="31">
        <v>0</v>
      </c>
      <c r="KD118" s="31">
        <v>0</v>
      </c>
      <c r="KE118" s="31">
        <v>0</v>
      </c>
      <c r="KF118" s="31">
        <v>0</v>
      </c>
      <c r="KG118" s="31">
        <v>0</v>
      </c>
      <c r="KH118" s="31">
        <v>0</v>
      </c>
      <c r="KI118" s="31">
        <v>196.4</v>
      </c>
      <c r="KJ118" s="31">
        <v>0</v>
      </c>
      <c r="KK118" s="31">
        <v>0</v>
      </c>
      <c r="KL118" s="31">
        <v>0</v>
      </c>
      <c r="KM118" s="31">
        <v>0</v>
      </c>
      <c r="KN118" s="31">
        <v>0</v>
      </c>
      <c r="KO118" s="31">
        <v>0</v>
      </c>
      <c r="KP118" s="31">
        <v>0</v>
      </c>
      <c r="KQ118" s="31">
        <v>0</v>
      </c>
      <c r="KR118" s="31">
        <v>18693.3</v>
      </c>
      <c r="KS118" s="31">
        <v>25964</v>
      </c>
      <c r="KT118" s="31">
        <v>7270.7</v>
      </c>
      <c r="KU118" s="31">
        <v>28</v>
      </c>
    </row>
    <row r="119" spans="1:307" ht="15" thickBot="1" x14ac:dyDescent="0.35">
      <c r="A119" s="30" t="s">
        <v>385</v>
      </c>
      <c r="B119" s="31">
        <v>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6189.2</v>
      </c>
      <c r="J119" s="31">
        <v>4064.6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1279.9000000000001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1244</v>
      </c>
      <c r="AE119" s="31">
        <v>0</v>
      </c>
      <c r="AF119" s="31">
        <v>0</v>
      </c>
      <c r="AG119" s="31">
        <v>0</v>
      </c>
      <c r="AH119" s="31">
        <v>0</v>
      </c>
      <c r="AI119" s="31">
        <v>0</v>
      </c>
      <c r="AJ119" s="31">
        <v>0</v>
      </c>
      <c r="AK119" s="31">
        <v>4077</v>
      </c>
      <c r="AL119" s="31">
        <v>0</v>
      </c>
      <c r="AM119" s="31">
        <v>1064.5</v>
      </c>
      <c r="AN119" s="31">
        <v>0</v>
      </c>
      <c r="AO119" s="31">
        <v>0</v>
      </c>
      <c r="AP119" s="31">
        <v>0</v>
      </c>
      <c r="AQ119" s="31">
        <v>0</v>
      </c>
      <c r="AR119" s="31">
        <v>0</v>
      </c>
      <c r="AS119" s="31">
        <v>0</v>
      </c>
      <c r="AT119" s="31">
        <v>0</v>
      </c>
      <c r="AU119" s="31">
        <v>0</v>
      </c>
      <c r="AV119" s="31">
        <v>0</v>
      </c>
      <c r="AW119" s="31">
        <v>0</v>
      </c>
      <c r="AX119" s="31">
        <v>0</v>
      </c>
      <c r="AY119" s="31">
        <v>0</v>
      </c>
      <c r="AZ119" s="31">
        <v>0</v>
      </c>
      <c r="BA119" s="31">
        <v>0</v>
      </c>
      <c r="BB119" s="31">
        <v>0</v>
      </c>
      <c r="BC119" s="31">
        <v>0</v>
      </c>
      <c r="BD119" s="31">
        <v>0</v>
      </c>
      <c r="BE119" s="31">
        <v>0</v>
      </c>
      <c r="BF119" s="31">
        <v>0</v>
      </c>
      <c r="BG119" s="31">
        <v>0</v>
      </c>
      <c r="BH119" s="31">
        <v>0</v>
      </c>
      <c r="BI119" s="31">
        <v>1911.3</v>
      </c>
      <c r="BJ119" s="31">
        <v>0</v>
      </c>
      <c r="BK119" s="31">
        <v>0</v>
      </c>
      <c r="BL119" s="31">
        <v>415.4</v>
      </c>
      <c r="BM119" s="31">
        <v>0</v>
      </c>
      <c r="BN119" s="31">
        <v>0</v>
      </c>
      <c r="BO119" s="31">
        <v>0</v>
      </c>
      <c r="BP119" s="31">
        <v>0</v>
      </c>
      <c r="BQ119" s="31">
        <v>0</v>
      </c>
      <c r="BR119" s="31">
        <v>184</v>
      </c>
      <c r="BS119" s="31">
        <v>1279.0999999999999</v>
      </c>
      <c r="BT119" s="31">
        <v>0</v>
      </c>
      <c r="BU119" s="31">
        <v>0</v>
      </c>
      <c r="BV119" s="31">
        <v>0</v>
      </c>
      <c r="BW119" s="31">
        <v>0</v>
      </c>
      <c r="BX119" s="31">
        <v>0</v>
      </c>
      <c r="BY119" s="31">
        <v>0</v>
      </c>
      <c r="BZ119" s="31">
        <v>0</v>
      </c>
      <c r="CA119" s="31">
        <v>0</v>
      </c>
      <c r="CB119" s="31">
        <v>0</v>
      </c>
      <c r="CC119" s="31">
        <v>0</v>
      </c>
      <c r="CD119" s="31">
        <v>0</v>
      </c>
      <c r="CE119" s="31">
        <v>0</v>
      </c>
      <c r="CF119" s="31">
        <v>0</v>
      </c>
      <c r="CG119" s="31">
        <v>0</v>
      </c>
      <c r="CH119" s="31">
        <v>0</v>
      </c>
      <c r="CI119" s="31">
        <v>0</v>
      </c>
      <c r="CJ119" s="31">
        <v>0</v>
      </c>
      <c r="CK119" s="31">
        <v>0</v>
      </c>
      <c r="CL119" s="31">
        <v>0</v>
      </c>
      <c r="CM119" s="31">
        <v>0</v>
      </c>
      <c r="CN119" s="31">
        <v>0</v>
      </c>
      <c r="CO119" s="31">
        <v>0</v>
      </c>
      <c r="CP119" s="31">
        <v>12220.5</v>
      </c>
      <c r="CQ119" s="31">
        <v>0</v>
      </c>
      <c r="CR119" s="31">
        <v>33929.5</v>
      </c>
      <c r="CS119" s="31">
        <v>38700</v>
      </c>
      <c r="CT119" s="31">
        <v>4770.5</v>
      </c>
      <c r="CU119" s="31">
        <v>12.33</v>
      </c>
      <c r="CX119" s="30" t="s">
        <v>449</v>
      </c>
      <c r="CY119" s="31" t="s">
        <v>421</v>
      </c>
      <c r="CZ119" s="31" t="s">
        <v>421</v>
      </c>
      <c r="DA119" s="31" t="s">
        <v>421</v>
      </c>
      <c r="DB119" s="31" t="s">
        <v>421</v>
      </c>
      <c r="DC119" s="31" t="s">
        <v>421</v>
      </c>
      <c r="DD119" s="31" t="s">
        <v>421</v>
      </c>
      <c r="DE119" s="31" t="s">
        <v>421</v>
      </c>
      <c r="DF119" s="31" t="s">
        <v>421</v>
      </c>
      <c r="DG119" s="31" t="s">
        <v>421</v>
      </c>
      <c r="DH119" s="31" t="s">
        <v>421</v>
      </c>
      <c r="DI119" s="31" t="s">
        <v>421</v>
      </c>
      <c r="DJ119" s="31" t="s">
        <v>421</v>
      </c>
      <c r="DK119" s="31" t="s">
        <v>421</v>
      </c>
      <c r="DL119" s="31" t="s">
        <v>421</v>
      </c>
      <c r="DM119" s="31" t="s">
        <v>421</v>
      </c>
      <c r="DN119" s="31" t="s">
        <v>421</v>
      </c>
      <c r="DO119" s="31" t="s">
        <v>421</v>
      </c>
      <c r="DP119" s="31" t="s">
        <v>421</v>
      </c>
      <c r="DQ119" s="31" t="s">
        <v>421</v>
      </c>
      <c r="DR119" s="31" t="s">
        <v>421</v>
      </c>
      <c r="DS119" s="31" t="s">
        <v>421</v>
      </c>
      <c r="DT119" s="31" t="s">
        <v>421</v>
      </c>
      <c r="DU119" s="31" t="s">
        <v>421</v>
      </c>
      <c r="DV119" s="31" t="s">
        <v>421</v>
      </c>
      <c r="DW119" s="31" t="s">
        <v>421</v>
      </c>
      <c r="DX119" s="31" t="s">
        <v>421</v>
      </c>
      <c r="DY119" s="31" t="s">
        <v>421</v>
      </c>
      <c r="DZ119" s="31" t="s">
        <v>421</v>
      </c>
      <c r="EA119" s="31" t="s">
        <v>421</v>
      </c>
      <c r="EB119" s="31" t="s">
        <v>421</v>
      </c>
      <c r="EC119" s="31" t="s">
        <v>421</v>
      </c>
      <c r="ED119" s="31" t="s">
        <v>421</v>
      </c>
      <c r="EE119" s="31" t="s">
        <v>421</v>
      </c>
      <c r="EF119" s="31" t="s">
        <v>421</v>
      </c>
      <c r="EG119" s="31" t="s">
        <v>421</v>
      </c>
      <c r="EH119" s="31" t="s">
        <v>421</v>
      </c>
      <c r="EI119" s="31" t="s">
        <v>421</v>
      </c>
      <c r="EJ119" s="31" t="s">
        <v>421</v>
      </c>
      <c r="EK119" s="31" t="s">
        <v>421</v>
      </c>
      <c r="EL119" s="31" t="s">
        <v>421</v>
      </c>
      <c r="EM119" s="31" t="s">
        <v>421</v>
      </c>
      <c r="EN119" s="31" t="s">
        <v>421</v>
      </c>
      <c r="EO119" s="31" t="s">
        <v>421</v>
      </c>
      <c r="EP119" s="31" t="s">
        <v>421</v>
      </c>
      <c r="EQ119" s="31" t="s">
        <v>421</v>
      </c>
      <c r="ER119" s="31" t="s">
        <v>421</v>
      </c>
      <c r="ES119" s="31" t="s">
        <v>421</v>
      </c>
      <c r="ET119" s="31" t="s">
        <v>421</v>
      </c>
      <c r="EU119" s="31" t="s">
        <v>421</v>
      </c>
      <c r="EV119" s="31" t="s">
        <v>421</v>
      </c>
      <c r="EW119" s="31" t="s">
        <v>421</v>
      </c>
      <c r="EX119" s="31" t="s">
        <v>421</v>
      </c>
      <c r="EY119" s="31" t="s">
        <v>421</v>
      </c>
      <c r="EZ119" s="31" t="s">
        <v>421</v>
      </c>
      <c r="FA119" s="31" t="s">
        <v>421</v>
      </c>
      <c r="FB119" s="31" t="s">
        <v>421</v>
      </c>
      <c r="FC119" s="31" t="s">
        <v>421</v>
      </c>
      <c r="FD119" s="31" t="s">
        <v>421</v>
      </c>
      <c r="FE119" s="31" t="s">
        <v>421</v>
      </c>
      <c r="FF119" s="31" t="s">
        <v>421</v>
      </c>
      <c r="FG119" s="31" t="s">
        <v>421</v>
      </c>
      <c r="FH119" s="31" t="s">
        <v>421</v>
      </c>
      <c r="FI119" s="31" t="s">
        <v>421</v>
      </c>
      <c r="FJ119" s="31" t="s">
        <v>421</v>
      </c>
      <c r="FK119" s="31" t="s">
        <v>421</v>
      </c>
      <c r="FL119" s="31" t="s">
        <v>421</v>
      </c>
      <c r="FM119" s="31" t="s">
        <v>421</v>
      </c>
      <c r="FN119" s="31" t="s">
        <v>421</v>
      </c>
      <c r="FO119" s="31" t="s">
        <v>421</v>
      </c>
      <c r="FP119" s="31" t="s">
        <v>421</v>
      </c>
      <c r="FQ119" s="31" t="s">
        <v>421</v>
      </c>
      <c r="FR119" s="31" t="s">
        <v>421</v>
      </c>
      <c r="FS119" s="31" t="s">
        <v>421</v>
      </c>
      <c r="FT119" s="31" t="s">
        <v>421</v>
      </c>
      <c r="FU119" s="31" t="s">
        <v>421</v>
      </c>
      <c r="FV119" s="31" t="s">
        <v>421</v>
      </c>
      <c r="FW119" s="31" t="s">
        <v>421</v>
      </c>
      <c r="FX119" s="31" t="s">
        <v>421</v>
      </c>
      <c r="FY119" s="31" t="s">
        <v>421</v>
      </c>
      <c r="FZ119" s="31" t="s">
        <v>421</v>
      </c>
      <c r="GA119" s="31" t="s">
        <v>421</v>
      </c>
      <c r="GB119" s="31" t="s">
        <v>421</v>
      </c>
      <c r="GC119" s="31" t="s">
        <v>421</v>
      </c>
      <c r="GD119" s="31" t="s">
        <v>421</v>
      </c>
      <c r="GE119" s="31" t="s">
        <v>421</v>
      </c>
      <c r="GF119" s="31" t="s">
        <v>421</v>
      </c>
      <c r="GG119" s="31" t="s">
        <v>421</v>
      </c>
      <c r="GH119" s="31" t="s">
        <v>421</v>
      </c>
      <c r="GI119" s="31" t="s">
        <v>421</v>
      </c>
      <c r="GJ119" s="31" t="s">
        <v>421</v>
      </c>
      <c r="GK119" s="31" t="s">
        <v>421</v>
      </c>
      <c r="GL119" s="31" t="s">
        <v>421</v>
      </c>
      <c r="GM119" s="31" t="s">
        <v>421</v>
      </c>
      <c r="GN119" s="31" t="s">
        <v>421</v>
      </c>
      <c r="HA119" s="30" t="s">
        <v>395</v>
      </c>
      <c r="HB119" s="31">
        <v>0</v>
      </c>
      <c r="HC119" s="31">
        <v>0</v>
      </c>
      <c r="HD119" s="31">
        <v>0</v>
      </c>
      <c r="HE119" s="31">
        <v>0</v>
      </c>
      <c r="HF119" s="31">
        <v>0</v>
      </c>
      <c r="HG119" s="31">
        <v>0</v>
      </c>
      <c r="HH119" s="31">
        <v>0</v>
      </c>
      <c r="HI119" s="31">
        <v>0</v>
      </c>
      <c r="HJ119" s="31">
        <v>0</v>
      </c>
      <c r="HK119" s="31">
        <v>0</v>
      </c>
      <c r="HL119" s="31">
        <v>0</v>
      </c>
      <c r="HM119" s="31">
        <v>0</v>
      </c>
      <c r="HN119" s="31">
        <v>0</v>
      </c>
      <c r="HO119" s="31">
        <v>0</v>
      </c>
      <c r="HP119" s="31">
        <v>0</v>
      </c>
      <c r="HQ119" s="31">
        <v>0</v>
      </c>
      <c r="HR119" s="31">
        <v>0</v>
      </c>
      <c r="HS119" s="31">
        <v>0</v>
      </c>
      <c r="HT119" s="31">
        <v>0</v>
      </c>
      <c r="HU119" s="31">
        <v>0</v>
      </c>
      <c r="HV119" s="31">
        <v>0</v>
      </c>
      <c r="HW119" s="31">
        <v>0</v>
      </c>
      <c r="HX119" s="31">
        <v>0</v>
      </c>
      <c r="HY119" s="31">
        <v>0</v>
      </c>
      <c r="HZ119" s="31">
        <v>0</v>
      </c>
      <c r="IA119" s="31">
        <v>0</v>
      </c>
      <c r="IB119" s="31">
        <v>0</v>
      </c>
      <c r="IC119" s="31">
        <v>0</v>
      </c>
      <c r="ID119" s="31">
        <v>0</v>
      </c>
      <c r="IE119" s="31">
        <v>0</v>
      </c>
      <c r="IF119" s="31">
        <v>0</v>
      </c>
      <c r="IG119" s="31">
        <v>0</v>
      </c>
      <c r="IH119" s="31">
        <v>0</v>
      </c>
      <c r="II119" s="31">
        <v>0</v>
      </c>
      <c r="IJ119" s="31">
        <v>0</v>
      </c>
      <c r="IK119" s="31">
        <v>0</v>
      </c>
      <c r="IL119" s="31">
        <v>0</v>
      </c>
      <c r="IM119" s="31">
        <v>0</v>
      </c>
      <c r="IN119" s="31">
        <v>0</v>
      </c>
      <c r="IO119" s="31">
        <v>0</v>
      </c>
      <c r="IP119" s="31">
        <v>2621.8</v>
      </c>
      <c r="IQ119" s="31">
        <v>0</v>
      </c>
      <c r="IR119" s="31">
        <v>0</v>
      </c>
      <c r="IS119" s="31">
        <v>0</v>
      </c>
      <c r="IT119" s="31">
        <v>939.2</v>
      </c>
      <c r="IU119" s="31">
        <v>0</v>
      </c>
      <c r="IV119" s="31">
        <v>0</v>
      </c>
      <c r="IW119" s="31">
        <v>0</v>
      </c>
      <c r="IX119" s="31">
        <v>0</v>
      </c>
      <c r="IY119" s="31">
        <v>0</v>
      </c>
      <c r="IZ119" s="31">
        <v>0</v>
      </c>
      <c r="JA119" s="31">
        <v>0</v>
      </c>
      <c r="JB119" s="31">
        <v>0</v>
      </c>
      <c r="JC119" s="31">
        <v>0</v>
      </c>
      <c r="JD119" s="31">
        <v>0</v>
      </c>
      <c r="JE119" s="31">
        <v>0</v>
      </c>
      <c r="JF119" s="31">
        <v>0</v>
      </c>
      <c r="JG119" s="31">
        <v>0</v>
      </c>
      <c r="JH119" s="31">
        <v>0</v>
      </c>
      <c r="JI119" s="31">
        <v>0</v>
      </c>
      <c r="JJ119" s="31">
        <v>0</v>
      </c>
      <c r="JK119" s="31">
        <v>26048.799999999999</v>
      </c>
      <c r="JL119" s="31">
        <v>534.20000000000005</v>
      </c>
      <c r="JM119" s="31">
        <v>0</v>
      </c>
      <c r="JN119" s="31">
        <v>0</v>
      </c>
      <c r="JO119" s="31">
        <v>0</v>
      </c>
      <c r="JP119" s="31">
        <v>0</v>
      </c>
      <c r="JQ119" s="31">
        <v>0</v>
      </c>
      <c r="JR119" s="31">
        <v>0</v>
      </c>
      <c r="JS119" s="31">
        <v>0</v>
      </c>
      <c r="JT119" s="31">
        <v>0</v>
      </c>
      <c r="JU119" s="31">
        <v>0</v>
      </c>
      <c r="JV119" s="31">
        <v>0</v>
      </c>
      <c r="JW119" s="31">
        <v>1912.1</v>
      </c>
      <c r="JX119" s="31">
        <v>0</v>
      </c>
      <c r="JY119" s="31">
        <v>0</v>
      </c>
      <c r="JZ119" s="31">
        <v>0</v>
      </c>
      <c r="KA119" s="31">
        <v>0</v>
      </c>
      <c r="KB119" s="31">
        <v>6488</v>
      </c>
      <c r="KC119" s="31">
        <v>0</v>
      </c>
      <c r="KD119" s="31">
        <v>0</v>
      </c>
      <c r="KE119" s="31">
        <v>0</v>
      </c>
      <c r="KF119" s="31">
        <v>0</v>
      </c>
      <c r="KG119" s="31">
        <v>0</v>
      </c>
      <c r="KH119" s="31">
        <v>0</v>
      </c>
      <c r="KI119" s="31">
        <v>0</v>
      </c>
      <c r="KJ119" s="31">
        <v>0</v>
      </c>
      <c r="KK119" s="31">
        <v>0</v>
      </c>
      <c r="KL119" s="31">
        <v>0</v>
      </c>
      <c r="KM119" s="31">
        <v>0</v>
      </c>
      <c r="KN119" s="31">
        <v>0</v>
      </c>
      <c r="KO119" s="31">
        <v>0</v>
      </c>
      <c r="KP119" s="31">
        <v>0</v>
      </c>
      <c r="KQ119" s="31">
        <v>0</v>
      </c>
      <c r="KR119" s="31">
        <v>38544</v>
      </c>
      <c r="KS119" s="31">
        <v>38966</v>
      </c>
      <c r="KT119" s="31">
        <v>422</v>
      </c>
      <c r="KU119" s="31">
        <v>1.08</v>
      </c>
    </row>
    <row r="120" spans="1:307" ht="15" thickBot="1" x14ac:dyDescent="0.35">
      <c r="A120" s="30" t="s">
        <v>386</v>
      </c>
      <c r="B120" s="31">
        <v>0</v>
      </c>
      <c r="C120" s="31">
        <v>0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509.4</v>
      </c>
      <c r="P120" s="31">
        <v>0</v>
      </c>
      <c r="Q120" s="31">
        <v>0</v>
      </c>
      <c r="R120" s="31">
        <v>0</v>
      </c>
      <c r="S120" s="31">
        <v>1279.9000000000001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3583.1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0</v>
      </c>
      <c r="AF120" s="31">
        <v>0</v>
      </c>
      <c r="AG120" s="31">
        <v>0</v>
      </c>
      <c r="AH120" s="31">
        <v>0</v>
      </c>
      <c r="AI120" s="31">
        <v>0</v>
      </c>
      <c r="AJ120" s="31">
        <v>4990.8</v>
      </c>
      <c r="AK120" s="31">
        <v>0</v>
      </c>
      <c r="AL120" s="31">
        <v>0</v>
      </c>
      <c r="AM120" s="31">
        <v>1064.5</v>
      </c>
      <c r="AN120" s="31">
        <v>0</v>
      </c>
      <c r="AO120" s="31">
        <v>0</v>
      </c>
      <c r="AP120" s="31">
        <v>0</v>
      </c>
      <c r="AQ120" s="31">
        <v>0</v>
      </c>
      <c r="AR120" s="31">
        <v>0</v>
      </c>
      <c r="AS120" s="31">
        <v>43</v>
      </c>
      <c r="AT120" s="31">
        <v>0</v>
      </c>
      <c r="AU120" s="31">
        <v>0</v>
      </c>
      <c r="AV120" s="31">
        <v>0</v>
      </c>
      <c r="AW120" s="31">
        <v>0</v>
      </c>
      <c r="AX120" s="31">
        <v>0</v>
      </c>
      <c r="AY120" s="31">
        <v>0</v>
      </c>
      <c r="AZ120" s="31">
        <v>0</v>
      </c>
      <c r="BA120" s="31">
        <v>0</v>
      </c>
      <c r="BB120" s="31">
        <v>0</v>
      </c>
      <c r="BC120" s="31">
        <v>0</v>
      </c>
      <c r="BD120" s="31">
        <v>0</v>
      </c>
      <c r="BE120" s="31">
        <v>0</v>
      </c>
      <c r="BF120" s="31">
        <v>0</v>
      </c>
      <c r="BG120" s="31">
        <v>0</v>
      </c>
      <c r="BH120" s="31">
        <v>0</v>
      </c>
      <c r="BI120" s="31">
        <v>0</v>
      </c>
      <c r="BJ120" s="31">
        <v>0</v>
      </c>
      <c r="BK120" s="31">
        <v>0</v>
      </c>
      <c r="BL120" s="31">
        <v>325</v>
      </c>
      <c r="BM120" s="31">
        <v>0</v>
      </c>
      <c r="BN120" s="31">
        <v>2712.4</v>
      </c>
      <c r="BO120" s="31">
        <v>0</v>
      </c>
      <c r="BP120" s="31">
        <v>0</v>
      </c>
      <c r="BQ120" s="31">
        <v>0</v>
      </c>
      <c r="BR120" s="31">
        <v>0</v>
      </c>
      <c r="BS120" s="31">
        <v>1279.0999999999999</v>
      </c>
      <c r="BT120" s="31">
        <v>0</v>
      </c>
      <c r="BU120" s="31">
        <v>0</v>
      </c>
      <c r="BV120" s="31">
        <v>0</v>
      </c>
      <c r="BW120" s="31">
        <v>0</v>
      </c>
      <c r="BX120" s="31">
        <v>0</v>
      </c>
      <c r="BY120" s="31">
        <v>0</v>
      </c>
      <c r="BZ120" s="31">
        <v>0</v>
      </c>
      <c r="CA120" s="31">
        <v>0</v>
      </c>
      <c r="CB120" s="31">
        <v>0</v>
      </c>
      <c r="CC120" s="31">
        <v>0</v>
      </c>
      <c r="CD120" s="31">
        <v>0</v>
      </c>
      <c r="CE120" s="31">
        <v>0</v>
      </c>
      <c r="CF120" s="31">
        <v>0</v>
      </c>
      <c r="CG120" s="31">
        <v>0</v>
      </c>
      <c r="CH120" s="31">
        <v>0</v>
      </c>
      <c r="CI120" s="31">
        <v>0</v>
      </c>
      <c r="CJ120" s="31">
        <v>0</v>
      </c>
      <c r="CK120" s="31">
        <v>0</v>
      </c>
      <c r="CL120" s="31">
        <v>0</v>
      </c>
      <c r="CM120" s="31">
        <v>0</v>
      </c>
      <c r="CN120" s="31">
        <v>0</v>
      </c>
      <c r="CO120" s="31">
        <v>0</v>
      </c>
      <c r="CP120" s="31">
        <v>0</v>
      </c>
      <c r="CQ120" s="31">
        <v>0</v>
      </c>
      <c r="CR120" s="31">
        <v>15787.2</v>
      </c>
      <c r="CS120" s="31">
        <v>15100</v>
      </c>
      <c r="CT120" s="31">
        <v>-687.2</v>
      </c>
      <c r="CU120" s="31">
        <v>-4.55</v>
      </c>
      <c r="CX120" s="30" t="s">
        <v>450</v>
      </c>
      <c r="CY120" s="31" t="s">
        <v>421</v>
      </c>
      <c r="CZ120" s="31" t="s">
        <v>421</v>
      </c>
      <c r="DA120" s="31" t="s">
        <v>421</v>
      </c>
      <c r="DB120" s="31" t="s">
        <v>421</v>
      </c>
      <c r="DC120" s="31" t="s">
        <v>421</v>
      </c>
      <c r="DD120" s="31" t="s">
        <v>421</v>
      </c>
      <c r="DE120" s="31" t="s">
        <v>421</v>
      </c>
      <c r="DF120" s="31" t="s">
        <v>421</v>
      </c>
      <c r="DG120" s="31" t="s">
        <v>421</v>
      </c>
      <c r="DH120" s="31" t="s">
        <v>421</v>
      </c>
      <c r="DI120" s="31" t="s">
        <v>421</v>
      </c>
      <c r="DJ120" s="31" t="s">
        <v>421</v>
      </c>
      <c r="DK120" s="31" t="s">
        <v>421</v>
      </c>
      <c r="DL120" s="31" t="s">
        <v>421</v>
      </c>
      <c r="DM120" s="31" t="s">
        <v>421</v>
      </c>
      <c r="DN120" s="31" t="s">
        <v>421</v>
      </c>
      <c r="DO120" s="31" t="s">
        <v>421</v>
      </c>
      <c r="DP120" s="31" t="s">
        <v>421</v>
      </c>
      <c r="DQ120" s="31" t="s">
        <v>421</v>
      </c>
      <c r="DR120" s="31" t="s">
        <v>421</v>
      </c>
      <c r="DS120" s="31" t="s">
        <v>421</v>
      </c>
      <c r="DT120" s="31" t="s">
        <v>421</v>
      </c>
      <c r="DU120" s="31" t="s">
        <v>421</v>
      </c>
      <c r="DV120" s="31" t="s">
        <v>421</v>
      </c>
      <c r="DW120" s="31" t="s">
        <v>421</v>
      </c>
      <c r="DX120" s="31" t="s">
        <v>421</v>
      </c>
      <c r="DY120" s="31" t="s">
        <v>421</v>
      </c>
      <c r="DZ120" s="31" t="s">
        <v>421</v>
      </c>
      <c r="EA120" s="31" t="s">
        <v>421</v>
      </c>
      <c r="EB120" s="31" t="s">
        <v>421</v>
      </c>
      <c r="EC120" s="31" t="s">
        <v>421</v>
      </c>
      <c r="ED120" s="31" t="s">
        <v>421</v>
      </c>
      <c r="EE120" s="31" t="s">
        <v>421</v>
      </c>
      <c r="EF120" s="31" t="s">
        <v>421</v>
      </c>
      <c r="EG120" s="31" t="s">
        <v>421</v>
      </c>
      <c r="EH120" s="31" t="s">
        <v>421</v>
      </c>
      <c r="EI120" s="31" t="s">
        <v>421</v>
      </c>
      <c r="EJ120" s="31" t="s">
        <v>421</v>
      </c>
      <c r="EK120" s="31" t="s">
        <v>421</v>
      </c>
      <c r="EL120" s="31" t="s">
        <v>421</v>
      </c>
      <c r="EM120" s="31" t="s">
        <v>421</v>
      </c>
      <c r="EN120" s="31" t="s">
        <v>421</v>
      </c>
      <c r="EO120" s="31" t="s">
        <v>421</v>
      </c>
      <c r="EP120" s="31" t="s">
        <v>421</v>
      </c>
      <c r="EQ120" s="31" t="s">
        <v>421</v>
      </c>
      <c r="ER120" s="31" t="s">
        <v>421</v>
      </c>
      <c r="ES120" s="31" t="s">
        <v>421</v>
      </c>
      <c r="ET120" s="31" t="s">
        <v>421</v>
      </c>
      <c r="EU120" s="31" t="s">
        <v>421</v>
      </c>
      <c r="EV120" s="31" t="s">
        <v>421</v>
      </c>
      <c r="EW120" s="31" t="s">
        <v>421</v>
      </c>
      <c r="EX120" s="31" t="s">
        <v>421</v>
      </c>
      <c r="EY120" s="31" t="s">
        <v>421</v>
      </c>
      <c r="EZ120" s="31" t="s">
        <v>421</v>
      </c>
      <c r="FA120" s="31" t="s">
        <v>421</v>
      </c>
      <c r="FB120" s="31" t="s">
        <v>421</v>
      </c>
      <c r="FC120" s="31" t="s">
        <v>421</v>
      </c>
      <c r="FD120" s="31" t="s">
        <v>421</v>
      </c>
      <c r="FE120" s="31" t="s">
        <v>421</v>
      </c>
      <c r="FF120" s="31" t="s">
        <v>421</v>
      </c>
      <c r="FG120" s="31" t="s">
        <v>421</v>
      </c>
      <c r="FH120" s="31" t="s">
        <v>421</v>
      </c>
      <c r="FI120" s="31" t="s">
        <v>421</v>
      </c>
      <c r="FJ120" s="31" t="s">
        <v>421</v>
      </c>
      <c r="FK120" s="31" t="s">
        <v>421</v>
      </c>
      <c r="FL120" s="31" t="s">
        <v>421</v>
      </c>
      <c r="FM120" s="31" t="s">
        <v>421</v>
      </c>
      <c r="FN120" s="31" t="s">
        <v>421</v>
      </c>
      <c r="FO120" s="31" t="s">
        <v>421</v>
      </c>
      <c r="FP120" s="31" t="s">
        <v>421</v>
      </c>
      <c r="FQ120" s="31" t="s">
        <v>421</v>
      </c>
      <c r="FR120" s="31" t="s">
        <v>421</v>
      </c>
      <c r="FS120" s="31" t="s">
        <v>421</v>
      </c>
      <c r="FT120" s="31" t="s">
        <v>421</v>
      </c>
      <c r="FU120" s="31" t="s">
        <v>421</v>
      </c>
      <c r="FV120" s="31" t="s">
        <v>421</v>
      </c>
      <c r="FW120" s="31" t="s">
        <v>421</v>
      </c>
      <c r="FX120" s="31" t="s">
        <v>421</v>
      </c>
      <c r="FY120" s="31" t="s">
        <v>421</v>
      </c>
      <c r="FZ120" s="31" t="s">
        <v>421</v>
      </c>
      <c r="GA120" s="31" t="s">
        <v>421</v>
      </c>
      <c r="GB120" s="31" t="s">
        <v>421</v>
      </c>
      <c r="GC120" s="31" t="s">
        <v>421</v>
      </c>
      <c r="GD120" s="31" t="s">
        <v>421</v>
      </c>
      <c r="GE120" s="31" t="s">
        <v>421</v>
      </c>
      <c r="GF120" s="31" t="s">
        <v>421</v>
      </c>
      <c r="GG120" s="31" t="s">
        <v>421</v>
      </c>
      <c r="GH120" s="31" t="s">
        <v>421</v>
      </c>
      <c r="GI120" s="31" t="s">
        <v>421</v>
      </c>
      <c r="GJ120" s="31" t="s">
        <v>421</v>
      </c>
      <c r="GK120" s="31" t="s">
        <v>421</v>
      </c>
      <c r="GL120" s="31" t="s">
        <v>421</v>
      </c>
      <c r="GM120" s="31" t="s">
        <v>421</v>
      </c>
      <c r="GN120" s="31" t="s">
        <v>421</v>
      </c>
      <c r="HA120" s="30" t="s">
        <v>396</v>
      </c>
      <c r="HB120" s="31">
        <v>0</v>
      </c>
      <c r="HC120" s="31">
        <v>0</v>
      </c>
      <c r="HD120" s="31">
        <v>0</v>
      </c>
      <c r="HE120" s="31">
        <v>0</v>
      </c>
      <c r="HF120" s="31">
        <v>0</v>
      </c>
      <c r="HG120" s="31">
        <v>0</v>
      </c>
      <c r="HH120" s="31">
        <v>0</v>
      </c>
      <c r="HI120" s="31">
        <v>0</v>
      </c>
      <c r="HJ120" s="31">
        <v>0</v>
      </c>
      <c r="HK120" s="31">
        <v>0</v>
      </c>
      <c r="HL120" s="31">
        <v>0</v>
      </c>
      <c r="HM120" s="31">
        <v>0</v>
      </c>
      <c r="HN120" s="31">
        <v>3502.2</v>
      </c>
      <c r="HO120" s="31">
        <v>0</v>
      </c>
      <c r="HP120" s="31">
        <v>0</v>
      </c>
      <c r="HQ120" s="31">
        <v>0</v>
      </c>
      <c r="HR120" s="31">
        <v>0</v>
      </c>
      <c r="HS120" s="31">
        <v>216.1</v>
      </c>
      <c r="HT120" s="31">
        <v>0</v>
      </c>
      <c r="HU120" s="31">
        <v>0</v>
      </c>
      <c r="HV120" s="31">
        <v>0</v>
      </c>
      <c r="HW120" s="31">
        <v>0</v>
      </c>
      <c r="HX120" s="31">
        <v>0</v>
      </c>
      <c r="HY120" s="31">
        <v>0</v>
      </c>
      <c r="HZ120" s="31">
        <v>0</v>
      </c>
      <c r="IA120" s="31">
        <v>0</v>
      </c>
      <c r="IB120" s="31">
        <v>0</v>
      </c>
      <c r="IC120" s="31">
        <v>0</v>
      </c>
      <c r="ID120" s="31">
        <v>0</v>
      </c>
      <c r="IE120" s="31">
        <v>0</v>
      </c>
      <c r="IF120" s="31">
        <v>0</v>
      </c>
      <c r="IG120" s="31">
        <v>0</v>
      </c>
      <c r="IH120" s="31">
        <v>0</v>
      </c>
      <c r="II120" s="31">
        <v>0</v>
      </c>
      <c r="IJ120" s="31">
        <v>0</v>
      </c>
      <c r="IK120" s="31">
        <v>0</v>
      </c>
      <c r="IL120" s="31">
        <v>0</v>
      </c>
      <c r="IM120" s="31">
        <v>0</v>
      </c>
      <c r="IN120" s="31">
        <v>0</v>
      </c>
      <c r="IO120" s="31">
        <v>0</v>
      </c>
      <c r="IP120" s="31">
        <v>2621.8</v>
      </c>
      <c r="IQ120" s="31">
        <v>0</v>
      </c>
      <c r="IR120" s="31">
        <v>0</v>
      </c>
      <c r="IS120" s="31">
        <v>1380.4</v>
      </c>
      <c r="IT120" s="31">
        <v>939.2</v>
      </c>
      <c r="IU120" s="31">
        <v>0</v>
      </c>
      <c r="IV120" s="31">
        <v>0</v>
      </c>
      <c r="IW120" s="31">
        <v>0</v>
      </c>
      <c r="IX120" s="31">
        <v>10521.3</v>
      </c>
      <c r="IY120" s="31">
        <v>0</v>
      </c>
      <c r="IZ120" s="31">
        <v>0</v>
      </c>
      <c r="JA120" s="31">
        <v>0</v>
      </c>
      <c r="JB120" s="31">
        <v>0</v>
      </c>
      <c r="JC120" s="31">
        <v>0</v>
      </c>
      <c r="JD120" s="31">
        <v>0</v>
      </c>
      <c r="JE120" s="31">
        <v>0</v>
      </c>
      <c r="JF120" s="31">
        <v>0</v>
      </c>
      <c r="JG120" s="31">
        <v>0</v>
      </c>
      <c r="JH120" s="31">
        <v>0</v>
      </c>
      <c r="JI120" s="31">
        <v>0</v>
      </c>
      <c r="JJ120" s="31">
        <v>0</v>
      </c>
      <c r="JK120" s="31">
        <v>0</v>
      </c>
      <c r="JL120" s="31">
        <v>0</v>
      </c>
      <c r="JM120" s="31">
        <v>0</v>
      </c>
      <c r="JN120" s="31">
        <v>0</v>
      </c>
      <c r="JO120" s="31">
        <v>0</v>
      </c>
      <c r="JP120" s="31">
        <v>0</v>
      </c>
      <c r="JQ120" s="31">
        <v>0</v>
      </c>
      <c r="JR120" s="31">
        <v>0</v>
      </c>
      <c r="JS120" s="31">
        <v>616.70000000000005</v>
      </c>
      <c r="JT120" s="31">
        <v>0</v>
      </c>
      <c r="JU120" s="31">
        <v>0</v>
      </c>
      <c r="JV120" s="31">
        <v>0</v>
      </c>
      <c r="JW120" s="31">
        <v>0</v>
      </c>
      <c r="JX120" s="31">
        <v>0</v>
      </c>
      <c r="JY120" s="31">
        <v>0</v>
      </c>
      <c r="JZ120" s="31">
        <v>0</v>
      </c>
      <c r="KA120" s="31">
        <v>0</v>
      </c>
      <c r="KB120" s="31">
        <v>6488</v>
      </c>
      <c r="KC120" s="31">
        <v>0</v>
      </c>
      <c r="KD120" s="31">
        <v>0</v>
      </c>
      <c r="KE120" s="31">
        <v>0</v>
      </c>
      <c r="KF120" s="31">
        <v>0</v>
      </c>
      <c r="KG120" s="31">
        <v>0</v>
      </c>
      <c r="KH120" s="31">
        <v>0</v>
      </c>
      <c r="KI120" s="31">
        <v>0</v>
      </c>
      <c r="KJ120" s="31">
        <v>1269.5999999999999</v>
      </c>
      <c r="KK120" s="31">
        <v>0</v>
      </c>
      <c r="KL120" s="31">
        <v>0</v>
      </c>
      <c r="KM120" s="31">
        <v>0</v>
      </c>
      <c r="KN120" s="31">
        <v>0</v>
      </c>
      <c r="KO120" s="31">
        <v>0</v>
      </c>
      <c r="KP120" s="31">
        <v>0</v>
      </c>
      <c r="KQ120" s="31">
        <v>0</v>
      </c>
      <c r="KR120" s="31">
        <v>27555.3</v>
      </c>
      <c r="KS120" s="31">
        <v>27857</v>
      </c>
      <c r="KT120" s="31">
        <v>301.7</v>
      </c>
      <c r="KU120" s="31">
        <v>1.08</v>
      </c>
    </row>
    <row r="121" spans="1:307" ht="15" thickBot="1" x14ac:dyDescent="0.35">
      <c r="A121" s="30" t="s">
        <v>387</v>
      </c>
      <c r="B121" s="31">
        <v>0</v>
      </c>
      <c r="C121" s="31">
        <v>0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6189.2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509.4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1244</v>
      </c>
      <c r="AE121" s="31">
        <v>0</v>
      </c>
      <c r="AF121" s="31">
        <v>0</v>
      </c>
      <c r="AG121" s="31">
        <v>0</v>
      </c>
      <c r="AH121" s="31">
        <v>0</v>
      </c>
      <c r="AI121" s="31">
        <v>0</v>
      </c>
      <c r="AJ121" s="31">
        <v>0</v>
      </c>
      <c r="AK121" s="31">
        <v>4077</v>
      </c>
      <c r="AL121" s="31">
        <v>0</v>
      </c>
      <c r="AM121" s="31">
        <v>0</v>
      </c>
      <c r="AN121" s="31">
        <v>0</v>
      </c>
      <c r="AO121" s="31">
        <v>0</v>
      </c>
      <c r="AP121" s="31">
        <v>0</v>
      </c>
      <c r="AQ121" s="31">
        <v>0</v>
      </c>
      <c r="AR121" s="31">
        <v>0</v>
      </c>
      <c r="AS121" s="31">
        <v>43</v>
      </c>
      <c r="AT121" s="31">
        <v>0</v>
      </c>
      <c r="AU121" s="31">
        <v>0</v>
      </c>
      <c r="AV121" s="31">
        <v>0</v>
      </c>
      <c r="AW121" s="31">
        <v>0</v>
      </c>
      <c r="AX121" s="31">
        <v>0</v>
      </c>
      <c r="AY121" s="31">
        <v>0</v>
      </c>
      <c r="AZ121" s="31">
        <v>44.3</v>
      </c>
      <c r="BA121" s="31">
        <v>0</v>
      </c>
      <c r="BB121" s="31">
        <v>0</v>
      </c>
      <c r="BC121" s="31">
        <v>0</v>
      </c>
      <c r="BD121" s="31">
        <v>0</v>
      </c>
      <c r="BE121" s="31">
        <v>0</v>
      </c>
      <c r="BF121" s="31">
        <v>0</v>
      </c>
      <c r="BG121" s="31">
        <v>0</v>
      </c>
      <c r="BH121" s="31">
        <v>0</v>
      </c>
      <c r="BI121" s="31">
        <v>0</v>
      </c>
      <c r="BJ121" s="31">
        <v>0</v>
      </c>
      <c r="BK121" s="31">
        <v>0</v>
      </c>
      <c r="BL121" s="31">
        <v>0</v>
      </c>
      <c r="BM121" s="31">
        <v>0</v>
      </c>
      <c r="BN121" s="31">
        <v>0</v>
      </c>
      <c r="BO121" s="31">
        <v>0</v>
      </c>
      <c r="BP121" s="31">
        <v>0</v>
      </c>
      <c r="BQ121" s="31">
        <v>0</v>
      </c>
      <c r="BR121" s="31">
        <v>184</v>
      </c>
      <c r="BS121" s="31">
        <v>1279.0999999999999</v>
      </c>
      <c r="BT121" s="31">
        <v>0</v>
      </c>
      <c r="BU121" s="31">
        <v>0</v>
      </c>
      <c r="BV121" s="31">
        <v>0</v>
      </c>
      <c r="BW121" s="31">
        <v>0</v>
      </c>
      <c r="BX121" s="31">
        <v>0</v>
      </c>
      <c r="BY121" s="31">
        <v>0</v>
      </c>
      <c r="BZ121" s="31">
        <v>0</v>
      </c>
      <c r="CA121" s="31">
        <v>0</v>
      </c>
      <c r="CB121" s="31">
        <v>0</v>
      </c>
      <c r="CC121" s="31">
        <v>0</v>
      </c>
      <c r="CD121" s="31">
        <v>0</v>
      </c>
      <c r="CE121" s="31">
        <v>0</v>
      </c>
      <c r="CF121" s="31">
        <v>0</v>
      </c>
      <c r="CG121" s="31">
        <v>0</v>
      </c>
      <c r="CH121" s="31">
        <v>0</v>
      </c>
      <c r="CI121" s="31">
        <v>0</v>
      </c>
      <c r="CJ121" s="31">
        <v>0</v>
      </c>
      <c r="CK121" s="31">
        <v>0</v>
      </c>
      <c r="CL121" s="31">
        <v>0</v>
      </c>
      <c r="CM121" s="31">
        <v>0</v>
      </c>
      <c r="CN121" s="31">
        <v>98.9</v>
      </c>
      <c r="CO121" s="31">
        <v>0</v>
      </c>
      <c r="CP121" s="31">
        <v>0</v>
      </c>
      <c r="CQ121" s="31">
        <v>0</v>
      </c>
      <c r="CR121" s="31">
        <v>13668.9</v>
      </c>
      <c r="CS121" s="31">
        <v>15600</v>
      </c>
      <c r="CT121" s="31">
        <v>1931.1</v>
      </c>
      <c r="CU121" s="31">
        <v>12.38</v>
      </c>
      <c r="CX121" s="30" t="s">
        <v>451</v>
      </c>
      <c r="CY121" s="31" t="s">
        <v>421</v>
      </c>
      <c r="CZ121" s="31" t="s">
        <v>421</v>
      </c>
      <c r="DA121" s="31" t="s">
        <v>421</v>
      </c>
      <c r="DB121" s="31" t="s">
        <v>421</v>
      </c>
      <c r="DC121" s="31" t="s">
        <v>421</v>
      </c>
      <c r="DD121" s="31" t="s">
        <v>421</v>
      </c>
      <c r="DE121" s="31" t="s">
        <v>421</v>
      </c>
      <c r="DF121" s="31" t="s">
        <v>421</v>
      </c>
      <c r="DG121" s="31" t="s">
        <v>421</v>
      </c>
      <c r="DH121" s="31" t="s">
        <v>421</v>
      </c>
      <c r="DI121" s="31" t="s">
        <v>421</v>
      </c>
      <c r="DJ121" s="31" t="s">
        <v>421</v>
      </c>
      <c r="DK121" s="31" t="s">
        <v>421</v>
      </c>
      <c r="DL121" s="31" t="s">
        <v>421</v>
      </c>
      <c r="DM121" s="31" t="s">
        <v>421</v>
      </c>
      <c r="DN121" s="31" t="s">
        <v>421</v>
      </c>
      <c r="DO121" s="31" t="s">
        <v>421</v>
      </c>
      <c r="DP121" s="31" t="s">
        <v>421</v>
      </c>
      <c r="DQ121" s="31" t="s">
        <v>421</v>
      </c>
      <c r="DR121" s="31" t="s">
        <v>421</v>
      </c>
      <c r="DS121" s="31" t="s">
        <v>421</v>
      </c>
      <c r="DT121" s="31" t="s">
        <v>421</v>
      </c>
      <c r="DU121" s="31" t="s">
        <v>421</v>
      </c>
      <c r="DV121" s="31" t="s">
        <v>421</v>
      </c>
      <c r="DW121" s="31" t="s">
        <v>421</v>
      </c>
      <c r="DX121" s="31" t="s">
        <v>421</v>
      </c>
      <c r="DY121" s="31" t="s">
        <v>421</v>
      </c>
      <c r="DZ121" s="31" t="s">
        <v>421</v>
      </c>
      <c r="EA121" s="31" t="s">
        <v>421</v>
      </c>
      <c r="EB121" s="31" t="s">
        <v>421</v>
      </c>
      <c r="EC121" s="31" t="s">
        <v>421</v>
      </c>
      <c r="ED121" s="31" t="s">
        <v>421</v>
      </c>
      <c r="EE121" s="31" t="s">
        <v>421</v>
      </c>
      <c r="EF121" s="31" t="s">
        <v>421</v>
      </c>
      <c r="EG121" s="31" t="s">
        <v>421</v>
      </c>
      <c r="EH121" s="31" t="s">
        <v>421</v>
      </c>
      <c r="EI121" s="31" t="s">
        <v>421</v>
      </c>
      <c r="EJ121" s="31" t="s">
        <v>421</v>
      </c>
      <c r="EK121" s="31" t="s">
        <v>421</v>
      </c>
      <c r="EL121" s="31" t="s">
        <v>421</v>
      </c>
      <c r="EM121" s="31" t="s">
        <v>421</v>
      </c>
      <c r="EN121" s="31" t="s">
        <v>421</v>
      </c>
      <c r="EO121" s="31" t="s">
        <v>421</v>
      </c>
      <c r="EP121" s="31" t="s">
        <v>421</v>
      </c>
      <c r="EQ121" s="31" t="s">
        <v>421</v>
      </c>
      <c r="ER121" s="31" t="s">
        <v>421</v>
      </c>
      <c r="ES121" s="31" t="s">
        <v>421</v>
      </c>
      <c r="ET121" s="31" t="s">
        <v>421</v>
      </c>
      <c r="EU121" s="31" t="s">
        <v>421</v>
      </c>
      <c r="EV121" s="31" t="s">
        <v>421</v>
      </c>
      <c r="EW121" s="31" t="s">
        <v>421</v>
      </c>
      <c r="EX121" s="31" t="s">
        <v>421</v>
      </c>
      <c r="EY121" s="31" t="s">
        <v>421</v>
      </c>
      <c r="EZ121" s="31" t="s">
        <v>421</v>
      </c>
      <c r="FA121" s="31" t="s">
        <v>421</v>
      </c>
      <c r="FB121" s="31" t="s">
        <v>421</v>
      </c>
      <c r="FC121" s="31" t="s">
        <v>421</v>
      </c>
      <c r="FD121" s="31" t="s">
        <v>421</v>
      </c>
      <c r="FE121" s="31" t="s">
        <v>421</v>
      </c>
      <c r="FF121" s="31" t="s">
        <v>421</v>
      </c>
      <c r="FG121" s="31" t="s">
        <v>421</v>
      </c>
      <c r="FH121" s="31" t="s">
        <v>421</v>
      </c>
      <c r="FI121" s="31" t="s">
        <v>421</v>
      </c>
      <c r="FJ121" s="31" t="s">
        <v>421</v>
      </c>
      <c r="FK121" s="31" t="s">
        <v>421</v>
      </c>
      <c r="FL121" s="31" t="s">
        <v>421</v>
      </c>
      <c r="FM121" s="31" t="s">
        <v>421</v>
      </c>
      <c r="FN121" s="31" t="s">
        <v>421</v>
      </c>
      <c r="FO121" s="31" t="s">
        <v>421</v>
      </c>
      <c r="FP121" s="31" t="s">
        <v>421</v>
      </c>
      <c r="FQ121" s="31" t="s">
        <v>421</v>
      </c>
      <c r="FR121" s="31" t="s">
        <v>421</v>
      </c>
      <c r="FS121" s="31" t="s">
        <v>421</v>
      </c>
      <c r="FT121" s="31" t="s">
        <v>421</v>
      </c>
      <c r="FU121" s="31" t="s">
        <v>421</v>
      </c>
      <c r="FV121" s="31" t="s">
        <v>421</v>
      </c>
      <c r="FW121" s="31" t="s">
        <v>421</v>
      </c>
      <c r="FX121" s="31" t="s">
        <v>421</v>
      </c>
      <c r="FY121" s="31" t="s">
        <v>421</v>
      </c>
      <c r="FZ121" s="31" t="s">
        <v>421</v>
      </c>
      <c r="GA121" s="31" t="s">
        <v>421</v>
      </c>
      <c r="GB121" s="31" t="s">
        <v>421</v>
      </c>
      <c r="GC121" s="31" t="s">
        <v>421</v>
      </c>
      <c r="GD121" s="31" t="s">
        <v>421</v>
      </c>
      <c r="GE121" s="31" t="s">
        <v>421</v>
      </c>
      <c r="GF121" s="31" t="s">
        <v>421</v>
      </c>
      <c r="GG121" s="31" t="s">
        <v>421</v>
      </c>
      <c r="GH121" s="31" t="s">
        <v>421</v>
      </c>
      <c r="GI121" s="31" t="s">
        <v>421</v>
      </c>
      <c r="GJ121" s="31" t="s">
        <v>421</v>
      </c>
      <c r="GK121" s="31" t="s">
        <v>421</v>
      </c>
      <c r="GL121" s="31" t="s">
        <v>421</v>
      </c>
      <c r="GM121" s="31" t="s">
        <v>421</v>
      </c>
      <c r="GN121" s="31" t="s">
        <v>421</v>
      </c>
      <c r="HA121" s="30" t="s">
        <v>397</v>
      </c>
      <c r="HB121" s="31">
        <v>0</v>
      </c>
      <c r="HC121" s="31">
        <v>0</v>
      </c>
      <c r="HD121" s="31">
        <v>0</v>
      </c>
      <c r="HE121" s="31">
        <v>0</v>
      </c>
      <c r="HF121" s="31">
        <v>0</v>
      </c>
      <c r="HG121" s="31">
        <v>0</v>
      </c>
      <c r="HH121" s="31">
        <v>0</v>
      </c>
      <c r="HI121" s="31">
        <v>0</v>
      </c>
      <c r="HJ121" s="31">
        <v>0</v>
      </c>
      <c r="HK121" s="31">
        <v>0</v>
      </c>
      <c r="HL121" s="31">
        <v>0</v>
      </c>
      <c r="HM121" s="31">
        <v>0</v>
      </c>
      <c r="HN121" s="31">
        <v>3502.2</v>
      </c>
      <c r="HO121" s="31">
        <v>0</v>
      </c>
      <c r="HP121" s="31">
        <v>0</v>
      </c>
      <c r="HQ121" s="31">
        <v>0</v>
      </c>
      <c r="HR121" s="31">
        <v>0</v>
      </c>
      <c r="HS121" s="31">
        <v>0</v>
      </c>
      <c r="HT121" s="31">
        <v>0</v>
      </c>
      <c r="HU121" s="31">
        <v>0</v>
      </c>
      <c r="HV121" s="31">
        <v>0</v>
      </c>
      <c r="HW121" s="31">
        <v>0</v>
      </c>
      <c r="HX121" s="31">
        <v>0</v>
      </c>
      <c r="HY121" s="31">
        <v>0</v>
      </c>
      <c r="HZ121" s="31">
        <v>0</v>
      </c>
      <c r="IA121" s="31">
        <v>0</v>
      </c>
      <c r="IB121" s="31">
        <v>0</v>
      </c>
      <c r="IC121" s="31">
        <v>0</v>
      </c>
      <c r="ID121" s="31">
        <v>0</v>
      </c>
      <c r="IE121" s="31">
        <v>0</v>
      </c>
      <c r="IF121" s="31">
        <v>0</v>
      </c>
      <c r="IG121" s="31">
        <v>0</v>
      </c>
      <c r="IH121" s="31">
        <v>0</v>
      </c>
      <c r="II121" s="31">
        <v>0</v>
      </c>
      <c r="IJ121" s="31">
        <v>0</v>
      </c>
      <c r="IK121" s="31">
        <v>0</v>
      </c>
      <c r="IL121" s="31">
        <v>0</v>
      </c>
      <c r="IM121" s="31">
        <v>0</v>
      </c>
      <c r="IN121" s="31">
        <v>0</v>
      </c>
      <c r="IO121" s="31">
        <v>0</v>
      </c>
      <c r="IP121" s="31">
        <v>2621.8</v>
      </c>
      <c r="IQ121" s="31">
        <v>0</v>
      </c>
      <c r="IR121" s="31">
        <v>0</v>
      </c>
      <c r="IS121" s="31">
        <v>0</v>
      </c>
      <c r="IT121" s="31">
        <v>939.2</v>
      </c>
      <c r="IU121" s="31">
        <v>0</v>
      </c>
      <c r="IV121" s="31">
        <v>0</v>
      </c>
      <c r="IW121" s="31">
        <v>0</v>
      </c>
      <c r="IX121" s="31">
        <v>10521.3</v>
      </c>
      <c r="IY121" s="31">
        <v>0</v>
      </c>
      <c r="IZ121" s="31">
        <v>0</v>
      </c>
      <c r="JA121" s="31">
        <v>0</v>
      </c>
      <c r="JB121" s="31">
        <v>0</v>
      </c>
      <c r="JC121" s="31">
        <v>0</v>
      </c>
      <c r="JD121" s="31">
        <v>0</v>
      </c>
      <c r="JE121" s="31">
        <v>0</v>
      </c>
      <c r="JF121" s="31">
        <v>0</v>
      </c>
      <c r="JG121" s="31">
        <v>0</v>
      </c>
      <c r="JH121" s="31">
        <v>0</v>
      </c>
      <c r="JI121" s="31">
        <v>0</v>
      </c>
      <c r="JJ121" s="31">
        <v>0</v>
      </c>
      <c r="JK121" s="31">
        <v>0</v>
      </c>
      <c r="JL121" s="31">
        <v>0</v>
      </c>
      <c r="JM121" s="31">
        <v>0</v>
      </c>
      <c r="JN121" s="31">
        <v>0</v>
      </c>
      <c r="JO121" s="31">
        <v>0</v>
      </c>
      <c r="JP121" s="31">
        <v>0</v>
      </c>
      <c r="JQ121" s="31">
        <v>0</v>
      </c>
      <c r="JR121" s="31">
        <v>0</v>
      </c>
      <c r="JS121" s="31">
        <v>616.70000000000005</v>
      </c>
      <c r="JT121" s="31">
        <v>0</v>
      </c>
      <c r="JU121" s="31">
        <v>0</v>
      </c>
      <c r="JV121" s="31">
        <v>0</v>
      </c>
      <c r="JW121" s="31">
        <v>0</v>
      </c>
      <c r="JX121" s="31">
        <v>0</v>
      </c>
      <c r="JY121" s="31">
        <v>0</v>
      </c>
      <c r="JZ121" s="31">
        <v>0</v>
      </c>
      <c r="KA121" s="31">
        <v>0</v>
      </c>
      <c r="KB121" s="31">
        <v>6488</v>
      </c>
      <c r="KC121" s="31">
        <v>0</v>
      </c>
      <c r="KD121" s="31">
        <v>0</v>
      </c>
      <c r="KE121" s="31">
        <v>0</v>
      </c>
      <c r="KF121" s="31">
        <v>0</v>
      </c>
      <c r="KG121" s="31">
        <v>0</v>
      </c>
      <c r="KH121" s="31">
        <v>0</v>
      </c>
      <c r="KI121" s="31">
        <v>0</v>
      </c>
      <c r="KJ121" s="31">
        <v>1269.5999999999999</v>
      </c>
      <c r="KK121" s="31">
        <v>0</v>
      </c>
      <c r="KL121" s="31">
        <v>0</v>
      </c>
      <c r="KM121" s="31">
        <v>0</v>
      </c>
      <c r="KN121" s="31">
        <v>0</v>
      </c>
      <c r="KO121" s="31">
        <v>0</v>
      </c>
      <c r="KP121" s="31">
        <v>0</v>
      </c>
      <c r="KQ121" s="31">
        <v>0</v>
      </c>
      <c r="KR121" s="31">
        <v>25958.799999999999</v>
      </c>
      <c r="KS121" s="31">
        <v>25066</v>
      </c>
      <c r="KT121" s="31">
        <v>-892.8</v>
      </c>
      <c r="KU121" s="31">
        <v>-3.56</v>
      </c>
    </row>
    <row r="122" spans="1:307" ht="15" thickBot="1" x14ac:dyDescent="0.35">
      <c r="A122" s="30" t="s">
        <v>388</v>
      </c>
      <c r="B122" s="31">
        <v>0</v>
      </c>
      <c r="C122" s="31">
        <v>0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509.4</v>
      </c>
      <c r="P122" s="31">
        <v>0</v>
      </c>
      <c r="Q122" s="31">
        <v>0</v>
      </c>
      <c r="R122" s="31">
        <v>0</v>
      </c>
      <c r="S122" s="31">
        <v>1279.9000000000001</v>
      </c>
      <c r="T122" s="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1244</v>
      </c>
      <c r="AE122" s="31">
        <v>0</v>
      </c>
      <c r="AF122" s="31">
        <v>0</v>
      </c>
      <c r="AG122" s="31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1064.5</v>
      </c>
      <c r="AN122" s="31">
        <v>0</v>
      </c>
      <c r="AO122" s="31">
        <v>0</v>
      </c>
      <c r="AP122" s="31">
        <v>0</v>
      </c>
      <c r="AQ122" s="31">
        <v>0</v>
      </c>
      <c r="AR122" s="31">
        <v>0</v>
      </c>
      <c r="AS122" s="31">
        <v>0</v>
      </c>
      <c r="AT122" s="31">
        <v>0</v>
      </c>
      <c r="AU122" s="31">
        <v>0</v>
      </c>
      <c r="AV122" s="31">
        <v>0</v>
      </c>
      <c r="AW122" s="31">
        <v>0</v>
      </c>
      <c r="AX122" s="31">
        <v>0</v>
      </c>
      <c r="AY122" s="31">
        <v>0</v>
      </c>
      <c r="AZ122" s="31">
        <v>0</v>
      </c>
      <c r="BA122" s="31">
        <v>0</v>
      </c>
      <c r="BB122" s="31">
        <v>0</v>
      </c>
      <c r="BC122" s="31">
        <v>0</v>
      </c>
      <c r="BD122" s="31">
        <v>0</v>
      </c>
      <c r="BE122" s="31">
        <v>0</v>
      </c>
      <c r="BF122" s="31">
        <v>0</v>
      </c>
      <c r="BG122" s="31">
        <v>0</v>
      </c>
      <c r="BH122" s="31">
        <v>0</v>
      </c>
      <c r="BI122" s="31">
        <v>0</v>
      </c>
      <c r="BJ122" s="31">
        <v>0</v>
      </c>
      <c r="BK122" s="31">
        <v>0</v>
      </c>
      <c r="BL122" s="31">
        <v>325</v>
      </c>
      <c r="BM122" s="31">
        <v>0</v>
      </c>
      <c r="BN122" s="31">
        <v>2712.4</v>
      </c>
      <c r="BO122" s="31">
        <v>0</v>
      </c>
      <c r="BP122" s="31">
        <v>0</v>
      </c>
      <c r="BQ122" s="31">
        <v>0</v>
      </c>
      <c r="BR122" s="31">
        <v>184</v>
      </c>
      <c r="BS122" s="31">
        <v>0</v>
      </c>
      <c r="BT122" s="31">
        <v>0</v>
      </c>
      <c r="BU122" s="31">
        <v>0</v>
      </c>
      <c r="BV122" s="31">
        <v>266</v>
      </c>
      <c r="BW122" s="31">
        <v>0</v>
      </c>
      <c r="BX122" s="31">
        <v>0</v>
      </c>
      <c r="BY122" s="31">
        <v>0</v>
      </c>
      <c r="BZ122" s="31">
        <v>0</v>
      </c>
      <c r="CA122" s="31">
        <v>0</v>
      </c>
      <c r="CB122" s="31">
        <v>0</v>
      </c>
      <c r="CC122" s="31">
        <v>0</v>
      </c>
      <c r="CD122" s="31">
        <v>0</v>
      </c>
      <c r="CE122" s="31">
        <v>0</v>
      </c>
      <c r="CF122" s="31">
        <v>0</v>
      </c>
      <c r="CG122" s="31">
        <v>0</v>
      </c>
      <c r="CH122" s="31">
        <v>0</v>
      </c>
      <c r="CI122" s="31">
        <v>0</v>
      </c>
      <c r="CJ122" s="31">
        <v>0</v>
      </c>
      <c r="CK122" s="31">
        <v>0</v>
      </c>
      <c r="CL122" s="31">
        <v>2027.4</v>
      </c>
      <c r="CM122" s="31">
        <v>0</v>
      </c>
      <c r="CN122" s="31">
        <v>98.9</v>
      </c>
      <c r="CO122" s="31">
        <v>0</v>
      </c>
      <c r="CP122" s="31">
        <v>12220.5</v>
      </c>
      <c r="CQ122" s="31">
        <v>0</v>
      </c>
      <c r="CR122" s="31">
        <v>21932</v>
      </c>
      <c r="CS122" s="31">
        <v>31666</v>
      </c>
      <c r="CT122" s="31">
        <v>9734</v>
      </c>
      <c r="CU122" s="31">
        <v>30.74</v>
      </c>
      <c r="CX122" s="30" t="s">
        <v>452</v>
      </c>
      <c r="CY122" s="31" t="s">
        <v>421</v>
      </c>
      <c r="CZ122" s="31" t="s">
        <v>421</v>
      </c>
      <c r="DA122" s="31" t="s">
        <v>421</v>
      </c>
      <c r="DB122" s="31" t="s">
        <v>421</v>
      </c>
      <c r="DC122" s="31" t="s">
        <v>421</v>
      </c>
      <c r="DD122" s="31" t="s">
        <v>421</v>
      </c>
      <c r="DE122" s="31" t="s">
        <v>421</v>
      </c>
      <c r="DF122" s="31" t="s">
        <v>421</v>
      </c>
      <c r="DG122" s="31" t="s">
        <v>421</v>
      </c>
      <c r="DH122" s="31" t="s">
        <v>421</v>
      </c>
      <c r="DI122" s="31" t="s">
        <v>421</v>
      </c>
      <c r="DJ122" s="31" t="s">
        <v>421</v>
      </c>
      <c r="DK122" s="31" t="s">
        <v>421</v>
      </c>
      <c r="DL122" s="31" t="s">
        <v>421</v>
      </c>
      <c r="DM122" s="31" t="s">
        <v>421</v>
      </c>
      <c r="DN122" s="31" t="s">
        <v>421</v>
      </c>
      <c r="DO122" s="31" t="s">
        <v>421</v>
      </c>
      <c r="DP122" s="31" t="s">
        <v>421</v>
      </c>
      <c r="DQ122" s="31" t="s">
        <v>421</v>
      </c>
      <c r="DR122" s="31" t="s">
        <v>421</v>
      </c>
      <c r="DS122" s="31" t="s">
        <v>421</v>
      </c>
      <c r="DT122" s="31" t="s">
        <v>421</v>
      </c>
      <c r="DU122" s="31" t="s">
        <v>421</v>
      </c>
      <c r="DV122" s="31" t="s">
        <v>421</v>
      </c>
      <c r="DW122" s="31" t="s">
        <v>421</v>
      </c>
      <c r="DX122" s="31" t="s">
        <v>421</v>
      </c>
      <c r="DY122" s="31" t="s">
        <v>421</v>
      </c>
      <c r="DZ122" s="31" t="s">
        <v>421</v>
      </c>
      <c r="EA122" s="31" t="s">
        <v>421</v>
      </c>
      <c r="EB122" s="31" t="s">
        <v>421</v>
      </c>
      <c r="EC122" s="31" t="s">
        <v>421</v>
      </c>
      <c r="ED122" s="31" t="s">
        <v>421</v>
      </c>
      <c r="EE122" s="31" t="s">
        <v>421</v>
      </c>
      <c r="EF122" s="31" t="s">
        <v>421</v>
      </c>
      <c r="EG122" s="31" t="s">
        <v>421</v>
      </c>
      <c r="EH122" s="31" t="s">
        <v>421</v>
      </c>
      <c r="EI122" s="31" t="s">
        <v>421</v>
      </c>
      <c r="EJ122" s="31" t="s">
        <v>421</v>
      </c>
      <c r="EK122" s="31" t="s">
        <v>421</v>
      </c>
      <c r="EL122" s="31" t="s">
        <v>421</v>
      </c>
      <c r="EM122" s="31" t="s">
        <v>421</v>
      </c>
      <c r="EN122" s="31" t="s">
        <v>421</v>
      </c>
      <c r="EO122" s="31" t="s">
        <v>421</v>
      </c>
      <c r="EP122" s="31" t="s">
        <v>421</v>
      </c>
      <c r="EQ122" s="31" t="s">
        <v>421</v>
      </c>
      <c r="ER122" s="31" t="s">
        <v>421</v>
      </c>
      <c r="ES122" s="31" t="s">
        <v>421</v>
      </c>
      <c r="ET122" s="31" t="s">
        <v>421</v>
      </c>
      <c r="EU122" s="31" t="s">
        <v>421</v>
      </c>
      <c r="EV122" s="31" t="s">
        <v>421</v>
      </c>
      <c r="EW122" s="31" t="s">
        <v>421</v>
      </c>
      <c r="EX122" s="31" t="s">
        <v>421</v>
      </c>
      <c r="EY122" s="31" t="s">
        <v>421</v>
      </c>
      <c r="EZ122" s="31" t="s">
        <v>421</v>
      </c>
      <c r="FA122" s="31" t="s">
        <v>421</v>
      </c>
      <c r="FB122" s="31" t="s">
        <v>421</v>
      </c>
      <c r="FC122" s="31" t="s">
        <v>421</v>
      </c>
      <c r="FD122" s="31" t="s">
        <v>421</v>
      </c>
      <c r="FE122" s="31" t="s">
        <v>421</v>
      </c>
      <c r="FF122" s="31" t="s">
        <v>421</v>
      </c>
      <c r="FG122" s="31" t="s">
        <v>421</v>
      </c>
      <c r="FH122" s="31" t="s">
        <v>421</v>
      </c>
      <c r="FI122" s="31" t="s">
        <v>421</v>
      </c>
      <c r="FJ122" s="31" t="s">
        <v>421</v>
      </c>
      <c r="FK122" s="31" t="s">
        <v>421</v>
      </c>
      <c r="FL122" s="31" t="s">
        <v>421</v>
      </c>
      <c r="FM122" s="31" t="s">
        <v>421</v>
      </c>
      <c r="FN122" s="31" t="s">
        <v>421</v>
      </c>
      <c r="FO122" s="31" t="s">
        <v>421</v>
      </c>
      <c r="FP122" s="31" t="s">
        <v>421</v>
      </c>
      <c r="FQ122" s="31" t="s">
        <v>421</v>
      </c>
      <c r="FR122" s="31" t="s">
        <v>421</v>
      </c>
      <c r="FS122" s="31" t="s">
        <v>421</v>
      </c>
      <c r="FT122" s="31" t="s">
        <v>421</v>
      </c>
      <c r="FU122" s="31" t="s">
        <v>421</v>
      </c>
      <c r="FV122" s="31" t="s">
        <v>421</v>
      </c>
      <c r="FW122" s="31" t="s">
        <v>421</v>
      </c>
      <c r="FX122" s="31" t="s">
        <v>421</v>
      </c>
      <c r="FY122" s="31" t="s">
        <v>421</v>
      </c>
      <c r="FZ122" s="31" t="s">
        <v>421</v>
      </c>
      <c r="GA122" s="31" t="s">
        <v>421</v>
      </c>
      <c r="GB122" s="31" t="s">
        <v>421</v>
      </c>
      <c r="GC122" s="31" t="s">
        <v>421</v>
      </c>
      <c r="GD122" s="31" t="s">
        <v>421</v>
      </c>
      <c r="GE122" s="31" t="s">
        <v>421</v>
      </c>
      <c r="GF122" s="31" t="s">
        <v>421</v>
      </c>
      <c r="GG122" s="31" t="s">
        <v>421</v>
      </c>
      <c r="GH122" s="31" t="s">
        <v>421</v>
      </c>
      <c r="GI122" s="31" t="s">
        <v>421</v>
      </c>
      <c r="GJ122" s="31" t="s">
        <v>421</v>
      </c>
      <c r="GK122" s="31" t="s">
        <v>421</v>
      </c>
      <c r="GL122" s="31" t="s">
        <v>421</v>
      </c>
      <c r="GM122" s="31" t="s">
        <v>421</v>
      </c>
      <c r="GN122" s="31" t="s">
        <v>421</v>
      </c>
      <c r="HA122" s="30" t="s">
        <v>398</v>
      </c>
      <c r="HB122" s="31">
        <v>0</v>
      </c>
      <c r="HC122" s="31">
        <v>0</v>
      </c>
      <c r="HD122" s="31">
        <v>0</v>
      </c>
      <c r="HE122" s="31">
        <v>0</v>
      </c>
      <c r="HF122" s="31">
        <v>0</v>
      </c>
      <c r="HG122" s="31">
        <v>0</v>
      </c>
      <c r="HH122" s="31">
        <v>0</v>
      </c>
      <c r="HI122" s="31">
        <v>0</v>
      </c>
      <c r="HJ122" s="31">
        <v>0</v>
      </c>
      <c r="HK122" s="31">
        <v>0</v>
      </c>
      <c r="HL122" s="31">
        <v>0</v>
      </c>
      <c r="HM122" s="31">
        <v>0</v>
      </c>
      <c r="HN122" s="31">
        <v>0</v>
      </c>
      <c r="HO122" s="31">
        <v>0</v>
      </c>
      <c r="HP122" s="31">
        <v>0</v>
      </c>
      <c r="HQ122" s="31">
        <v>0</v>
      </c>
      <c r="HR122" s="31">
        <v>0</v>
      </c>
      <c r="HS122" s="31">
        <v>216.1</v>
      </c>
      <c r="HT122" s="31">
        <v>5026.5</v>
      </c>
      <c r="HU122" s="31">
        <v>0</v>
      </c>
      <c r="HV122" s="31">
        <v>0</v>
      </c>
      <c r="HW122" s="31">
        <v>0</v>
      </c>
      <c r="HX122" s="31">
        <v>0</v>
      </c>
      <c r="HY122" s="31">
        <v>0</v>
      </c>
      <c r="HZ122" s="31">
        <v>0</v>
      </c>
      <c r="IA122" s="31">
        <v>0</v>
      </c>
      <c r="IB122" s="31">
        <v>0</v>
      </c>
      <c r="IC122" s="31">
        <v>0</v>
      </c>
      <c r="ID122" s="31">
        <v>0</v>
      </c>
      <c r="IE122" s="31">
        <v>0</v>
      </c>
      <c r="IF122" s="31">
        <v>0</v>
      </c>
      <c r="IG122" s="31">
        <v>0</v>
      </c>
      <c r="IH122" s="31">
        <v>0</v>
      </c>
      <c r="II122" s="31">
        <v>0</v>
      </c>
      <c r="IJ122" s="31">
        <v>0</v>
      </c>
      <c r="IK122" s="31">
        <v>0</v>
      </c>
      <c r="IL122" s="31">
        <v>0</v>
      </c>
      <c r="IM122" s="31">
        <v>0</v>
      </c>
      <c r="IN122" s="31">
        <v>0</v>
      </c>
      <c r="IO122" s="31">
        <v>0</v>
      </c>
      <c r="IP122" s="31">
        <v>0</v>
      </c>
      <c r="IQ122" s="31">
        <v>0</v>
      </c>
      <c r="IR122" s="31">
        <v>0</v>
      </c>
      <c r="IS122" s="31">
        <v>0</v>
      </c>
      <c r="IT122" s="31">
        <v>0</v>
      </c>
      <c r="IU122" s="31">
        <v>0</v>
      </c>
      <c r="IV122" s="31">
        <v>0</v>
      </c>
      <c r="IW122" s="31">
        <v>0</v>
      </c>
      <c r="IX122" s="31">
        <v>0</v>
      </c>
      <c r="IY122" s="31">
        <v>0</v>
      </c>
      <c r="IZ122" s="31">
        <v>0</v>
      </c>
      <c r="JA122" s="31">
        <v>0</v>
      </c>
      <c r="JB122" s="31">
        <v>0</v>
      </c>
      <c r="JC122" s="31">
        <v>0</v>
      </c>
      <c r="JD122" s="31">
        <v>0</v>
      </c>
      <c r="JE122" s="31">
        <v>0</v>
      </c>
      <c r="JF122" s="31">
        <v>0</v>
      </c>
      <c r="JG122" s="31">
        <v>0</v>
      </c>
      <c r="JH122" s="31">
        <v>0</v>
      </c>
      <c r="JI122" s="31">
        <v>0</v>
      </c>
      <c r="JJ122" s="31">
        <v>0</v>
      </c>
      <c r="JK122" s="31">
        <v>0</v>
      </c>
      <c r="JL122" s="31">
        <v>534.20000000000005</v>
      </c>
      <c r="JM122" s="31">
        <v>0</v>
      </c>
      <c r="JN122" s="31">
        <v>0</v>
      </c>
      <c r="JO122" s="31">
        <v>0</v>
      </c>
      <c r="JP122" s="31">
        <v>0</v>
      </c>
      <c r="JQ122" s="31">
        <v>0</v>
      </c>
      <c r="JR122" s="31">
        <v>12819.7</v>
      </c>
      <c r="JS122" s="31">
        <v>0</v>
      </c>
      <c r="JT122" s="31">
        <v>0</v>
      </c>
      <c r="JU122" s="31">
        <v>362.5</v>
      </c>
      <c r="JV122" s="31">
        <v>0</v>
      </c>
      <c r="JW122" s="31">
        <v>1912.1</v>
      </c>
      <c r="JX122" s="31">
        <v>0</v>
      </c>
      <c r="JY122" s="31">
        <v>0</v>
      </c>
      <c r="JZ122" s="31">
        <v>0</v>
      </c>
      <c r="KA122" s="31">
        <v>0</v>
      </c>
      <c r="KB122" s="31">
        <v>6488</v>
      </c>
      <c r="KC122" s="31">
        <v>0</v>
      </c>
      <c r="KD122" s="31">
        <v>0</v>
      </c>
      <c r="KE122" s="31">
        <v>0</v>
      </c>
      <c r="KF122" s="31">
        <v>0</v>
      </c>
      <c r="KG122" s="31">
        <v>0</v>
      </c>
      <c r="KH122" s="31">
        <v>0</v>
      </c>
      <c r="KI122" s="31">
        <v>196.4</v>
      </c>
      <c r="KJ122" s="31">
        <v>0</v>
      </c>
      <c r="KK122" s="31">
        <v>0</v>
      </c>
      <c r="KL122" s="31">
        <v>0</v>
      </c>
      <c r="KM122" s="31">
        <v>0</v>
      </c>
      <c r="KN122" s="31">
        <v>0</v>
      </c>
      <c r="KO122" s="31">
        <v>0</v>
      </c>
      <c r="KP122" s="31">
        <v>0</v>
      </c>
      <c r="KQ122" s="31">
        <v>0</v>
      </c>
      <c r="KR122" s="31">
        <v>27555.3</v>
      </c>
      <c r="KS122" s="31">
        <v>27857</v>
      </c>
      <c r="KT122" s="31">
        <v>301.7</v>
      </c>
      <c r="KU122" s="31">
        <v>1.08</v>
      </c>
    </row>
    <row r="123" spans="1:307" ht="15" thickBot="1" x14ac:dyDescent="0.35">
      <c r="A123" s="30" t="s">
        <v>389</v>
      </c>
      <c r="B123" s="31">
        <v>0</v>
      </c>
      <c r="C123" s="31">
        <v>0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1279.9000000000001</v>
      </c>
      <c r="T123" s="31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1244</v>
      </c>
      <c r="AE123" s="31">
        <v>0</v>
      </c>
      <c r="AF123" s="31">
        <v>0</v>
      </c>
      <c r="AG123" s="31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1064.5</v>
      </c>
      <c r="AN123" s="31">
        <v>0</v>
      </c>
      <c r="AO123" s="31">
        <v>0</v>
      </c>
      <c r="AP123" s="31">
        <v>0</v>
      </c>
      <c r="AQ123" s="31">
        <v>0</v>
      </c>
      <c r="AR123" s="31">
        <v>0</v>
      </c>
      <c r="AS123" s="31">
        <v>0</v>
      </c>
      <c r="AT123" s="31">
        <v>0</v>
      </c>
      <c r="AU123" s="31">
        <v>0</v>
      </c>
      <c r="AV123" s="31">
        <v>0</v>
      </c>
      <c r="AW123" s="31">
        <v>0</v>
      </c>
      <c r="AX123" s="31">
        <v>0</v>
      </c>
      <c r="AY123" s="31">
        <v>0</v>
      </c>
      <c r="AZ123" s="31">
        <v>0</v>
      </c>
      <c r="BA123" s="31">
        <v>0</v>
      </c>
      <c r="BB123" s="31">
        <v>0</v>
      </c>
      <c r="BC123" s="31">
        <v>0</v>
      </c>
      <c r="BD123" s="31">
        <v>0</v>
      </c>
      <c r="BE123" s="31">
        <v>0</v>
      </c>
      <c r="BF123" s="31">
        <v>0</v>
      </c>
      <c r="BG123" s="31">
        <v>0</v>
      </c>
      <c r="BH123" s="31">
        <v>0</v>
      </c>
      <c r="BI123" s="31">
        <v>0</v>
      </c>
      <c r="BJ123" s="31">
        <v>0</v>
      </c>
      <c r="BK123" s="31">
        <v>0</v>
      </c>
      <c r="BL123" s="31">
        <v>0</v>
      </c>
      <c r="BM123" s="31">
        <v>0</v>
      </c>
      <c r="BN123" s="31">
        <v>2712.4</v>
      </c>
      <c r="BO123" s="31">
        <v>0</v>
      </c>
      <c r="BP123" s="31">
        <v>0</v>
      </c>
      <c r="BQ123" s="31">
        <v>0</v>
      </c>
      <c r="BR123" s="31">
        <v>184</v>
      </c>
      <c r="BS123" s="31">
        <v>0</v>
      </c>
      <c r="BT123" s="31">
        <v>0</v>
      </c>
      <c r="BU123" s="31">
        <v>0</v>
      </c>
      <c r="BV123" s="31">
        <v>0</v>
      </c>
      <c r="BW123" s="31">
        <v>0</v>
      </c>
      <c r="BX123" s="31">
        <v>0</v>
      </c>
      <c r="BY123" s="31">
        <v>0</v>
      </c>
      <c r="BZ123" s="31">
        <v>0</v>
      </c>
      <c r="CA123" s="31">
        <v>0</v>
      </c>
      <c r="CB123" s="31">
        <v>0</v>
      </c>
      <c r="CC123" s="31">
        <v>0</v>
      </c>
      <c r="CD123" s="31">
        <v>0</v>
      </c>
      <c r="CE123" s="31">
        <v>0</v>
      </c>
      <c r="CF123" s="31">
        <v>0</v>
      </c>
      <c r="CG123" s="31">
        <v>0</v>
      </c>
      <c r="CH123" s="31">
        <v>0</v>
      </c>
      <c r="CI123" s="31">
        <v>0</v>
      </c>
      <c r="CJ123" s="31">
        <v>0</v>
      </c>
      <c r="CK123" s="31">
        <v>0</v>
      </c>
      <c r="CL123" s="31">
        <v>2027.4</v>
      </c>
      <c r="CM123" s="31">
        <v>0</v>
      </c>
      <c r="CN123" s="31">
        <v>0</v>
      </c>
      <c r="CO123" s="31">
        <v>0</v>
      </c>
      <c r="CP123" s="31">
        <v>12220.5</v>
      </c>
      <c r="CQ123" s="31">
        <v>0</v>
      </c>
      <c r="CR123" s="31">
        <v>20732.8</v>
      </c>
      <c r="CS123" s="31">
        <v>30933</v>
      </c>
      <c r="CT123" s="31">
        <v>10200.200000000001</v>
      </c>
      <c r="CU123" s="31">
        <v>32.979999999999997</v>
      </c>
      <c r="CX123" s="30" t="s">
        <v>453</v>
      </c>
      <c r="CY123" s="31" t="s">
        <v>421</v>
      </c>
      <c r="CZ123" s="31" t="s">
        <v>421</v>
      </c>
      <c r="DA123" s="31" t="s">
        <v>421</v>
      </c>
      <c r="DB123" s="31" t="s">
        <v>421</v>
      </c>
      <c r="DC123" s="31" t="s">
        <v>421</v>
      </c>
      <c r="DD123" s="31" t="s">
        <v>421</v>
      </c>
      <c r="DE123" s="31" t="s">
        <v>421</v>
      </c>
      <c r="DF123" s="31" t="s">
        <v>421</v>
      </c>
      <c r="DG123" s="31" t="s">
        <v>421</v>
      </c>
      <c r="DH123" s="31" t="s">
        <v>421</v>
      </c>
      <c r="DI123" s="31" t="s">
        <v>421</v>
      </c>
      <c r="DJ123" s="31" t="s">
        <v>421</v>
      </c>
      <c r="DK123" s="31" t="s">
        <v>421</v>
      </c>
      <c r="DL123" s="31" t="s">
        <v>421</v>
      </c>
      <c r="DM123" s="31" t="s">
        <v>421</v>
      </c>
      <c r="DN123" s="31" t="s">
        <v>421</v>
      </c>
      <c r="DO123" s="31" t="s">
        <v>421</v>
      </c>
      <c r="DP123" s="31" t="s">
        <v>421</v>
      </c>
      <c r="DQ123" s="31" t="s">
        <v>421</v>
      </c>
      <c r="DR123" s="31" t="s">
        <v>421</v>
      </c>
      <c r="DS123" s="31" t="s">
        <v>421</v>
      </c>
      <c r="DT123" s="31" t="s">
        <v>421</v>
      </c>
      <c r="DU123" s="31" t="s">
        <v>421</v>
      </c>
      <c r="DV123" s="31" t="s">
        <v>421</v>
      </c>
      <c r="DW123" s="31" t="s">
        <v>421</v>
      </c>
      <c r="DX123" s="31" t="s">
        <v>421</v>
      </c>
      <c r="DY123" s="31" t="s">
        <v>421</v>
      </c>
      <c r="DZ123" s="31" t="s">
        <v>421</v>
      </c>
      <c r="EA123" s="31" t="s">
        <v>421</v>
      </c>
      <c r="EB123" s="31" t="s">
        <v>421</v>
      </c>
      <c r="EC123" s="31" t="s">
        <v>421</v>
      </c>
      <c r="ED123" s="31" t="s">
        <v>421</v>
      </c>
      <c r="EE123" s="31" t="s">
        <v>421</v>
      </c>
      <c r="EF123" s="31" t="s">
        <v>421</v>
      </c>
      <c r="EG123" s="31" t="s">
        <v>421</v>
      </c>
      <c r="EH123" s="31" t="s">
        <v>421</v>
      </c>
      <c r="EI123" s="31" t="s">
        <v>421</v>
      </c>
      <c r="EJ123" s="31" t="s">
        <v>421</v>
      </c>
      <c r="EK123" s="31" t="s">
        <v>421</v>
      </c>
      <c r="EL123" s="31" t="s">
        <v>421</v>
      </c>
      <c r="EM123" s="31" t="s">
        <v>421</v>
      </c>
      <c r="EN123" s="31" t="s">
        <v>421</v>
      </c>
      <c r="EO123" s="31" t="s">
        <v>421</v>
      </c>
      <c r="EP123" s="31" t="s">
        <v>421</v>
      </c>
      <c r="EQ123" s="31" t="s">
        <v>421</v>
      </c>
      <c r="ER123" s="31" t="s">
        <v>421</v>
      </c>
      <c r="ES123" s="31" t="s">
        <v>421</v>
      </c>
      <c r="ET123" s="31" t="s">
        <v>421</v>
      </c>
      <c r="EU123" s="31" t="s">
        <v>421</v>
      </c>
      <c r="EV123" s="31" t="s">
        <v>421</v>
      </c>
      <c r="EW123" s="31" t="s">
        <v>421</v>
      </c>
      <c r="EX123" s="31" t="s">
        <v>421</v>
      </c>
      <c r="EY123" s="31" t="s">
        <v>421</v>
      </c>
      <c r="EZ123" s="31" t="s">
        <v>421</v>
      </c>
      <c r="FA123" s="31" t="s">
        <v>421</v>
      </c>
      <c r="FB123" s="31" t="s">
        <v>421</v>
      </c>
      <c r="FC123" s="31" t="s">
        <v>421</v>
      </c>
      <c r="FD123" s="31" t="s">
        <v>421</v>
      </c>
      <c r="FE123" s="31" t="s">
        <v>421</v>
      </c>
      <c r="FF123" s="31" t="s">
        <v>421</v>
      </c>
      <c r="FG123" s="31" t="s">
        <v>421</v>
      </c>
      <c r="FH123" s="31" t="s">
        <v>421</v>
      </c>
      <c r="FI123" s="31" t="s">
        <v>421</v>
      </c>
      <c r="FJ123" s="31" t="s">
        <v>421</v>
      </c>
      <c r="FK123" s="31" t="s">
        <v>421</v>
      </c>
      <c r="FL123" s="31" t="s">
        <v>421</v>
      </c>
      <c r="FM123" s="31" t="s">
        <v>421</v>
      </c>
      <c r="FN123" s="31" t="s">
        <v>421</v>
      </c>
      <c r="FO123" s="31" t="s">
        <v>421</v>
      </c>
      <c r="FP123" s="31" t="s">
        <v>421</v>
      </c>
      <c r="FQ123" s="31" t="s">
        <v>421</v>
      </c>
      <c r="FR123" s="31" t="s">
        <v>421</v>
      </c>
      <c r="FS123" s="31" t="s">
        <v>421</v>
      </c>
      <c r="FT123" s="31" t="s">
        <v>421</v>
      </c>
      <c r="FU123" s="31" t="s">
        <v>421</v>
      </c>
      <c r="FV123" s="31" t="s">
        <v>421</v>
      </c>
      <c r="FW123" s="31" t="s">
        <v>421</v>
      </c>
      <c r="FX123" s="31" t="s">
        <v>421</v>
      </c>
      <c r="FY123" s="31" t="s">
        <v>421</v>
      </c>
      <c r="FZ123" s="31" t="s">
        <v>421</v>
      </c>
      <c r="GA123" s="31" t="s">
        <v>421</v>
      </c>
      <c r="GB123" s="31" t="s">
        <v>421</v>
      </c>
      <c r="GC123" s="31" t="s">
        <v>421</v>
      </c>
      <c r="GD123" s="31" t="s">
        <v>421</v>
      </c>
      <c r="GE123" s="31" t="s">
        <v>421</v>
      </c>
      <c r="GF123" s="31" t="s">
        <v>421</v>
      </c>
      <c r="GG123" s="31" t="s">
        <v>421</v>
      </c>
      <c r="GH123" s="31" t="s">
        <v>421</v>
      </c>
      <c r="GI123" s="31" t="s">
        <v>421</v>
      </c>
      <c r="GJ123" s="31" t="s">
        <v>421</v>
      </c>
      <c r="GK123" s="31" t="s">
        <v>421</v>
      </c>
      <c r="GL123" s="31" t="s">
        <v>421</v>
      </c>
      <c r="GM123" s="31" t="s">
        <v>421</v>
      </c>
      <c r="GN123" s="31" t="s">
        <v>421</v>
      </c>
      <c r="HA123" s="30" t="s">
        <v>399</v>
      </c>
      <c r="HB123" s="31">
        <v>0</v>
      </c>
      <c r="HC123" s="31">
        <v>0</v>
      </c>
      <c r="HD123" s="31">
        <v>0</v>
      </c>
      <c r="HE123" s="31">
        <v>0</v>
      </c>
      <c r="HF123" s="31">
        <v>0</v>
      </c>
      <c r="HG123" s="31">
        <v>0</v>
      </c>
      <c r="HH123" s="31">
        <v>0</v>
      </c>
      <c r="HI123" s="31">
        <v>0</v>
      </c>
      <c r="HJ123" s="31">
        <v>0</v>
      </c>
      <c r="HK123" s="31">
        <v>0</v>
      </c>
      <c r="HL123" s="31">
        <v>0</v>
      </c>
      <c r="HM123" s="31">
        <v>0</v>
      </c>
      <c r="HN123" s="31">
        <v>0</v>
      </c>
      <c r="HO123" s="31">
        <v>0</v>
      </c>
      <c r="HP123" s="31">
        <v>0</v>
      </c>
      <c r="HQ123" s="31">
        <v>0</v>
      </c>
      <c r="HR123" s="31">
        <v>0</v>
      </c>
      <c r="HS123" s="31">
        <v>0</v>
      </c>
      <c r="HT123" s="31">
        <v>0</v>
      </c>
      <c r="HU123" s="31">
        <v>0</v>
      </c>
      <c r="HV123" s="31">
        <v>0</v>
      </c>
      <c r="HW123" s="31">
        <v>0</v>
      </c>
      <c r="HX123" s="31">
        <v>0</v>
      </c>
      <c r="HY123" s="31">
        <v>0</v>
      </c>
      <c r="HZ123" s="31">
        <v>0</v>
      </c>
      <c r="IA123" s="31">
        <v>0</v>
      </c>
      <c r="IB123" s="31">
        <v>0</v>
      </c>
      <c r="IC123" s="31">
        <v>0</v>
      </c>
      <c r="ID123" s="31">
        <v>0</v>
      </c>
      <c r="IE123" s="31">
        <v>0</v>
      </c>
      <c r="IF123" s="31">
        <v>0</v>
      </c>
      <c r="IG123" s="31">
        <v>0</v>
      </c>
      <c r="IH123" s="31">
        <v>0</v>
      </c>
      <c r="II123" s="31">
        <v>0</v>
      </c>
      <c r="IJ123" s="31">
        <v>0</v>
      </c>
      <c r="IK123" s="31">
        <v>0</v>
      </c>
      <c r="IL123" s="31">
        <v>0</v>
      </c>
      <c r="IM123" s="31">
        <v>0</v>
      </c>
      <c r="IN123" s="31">
        <v>0</v>
      </c>
      <c r="IO123" s="31">
        <v>0</v>
      </c>
      <c r="IP123" s="31">
        <v>2621.8</v>
      </c>
      <c r="IQ123" s="31">
        <v>0</v>
      </c>
      <c r="IR123" s="31">
        <v>0</v>
      </c>
      <c r="IS123" s="31">
        <v>0</v>
      </c>
      <c r="IT123" s="31">
        <v>939.2</v>
      </c>
      <c r="IU123" s="31">
        <v>0</v>
      </c>
      <c r="IV123" s="31">
        <v>0</v>
      </c>
      <c r="IW123" s="31">
        <v>0</v>
      </c>
      <c r="IX123" s="31">
        <v>0</v>
      </c>
      <c r="IY123" s="31">
        <v>0</v>
      </c>
      <c r="IZ123" s="31">
        <v>0</v>
      </c>
      <c r="JA123" s="31">
        <v>0</v>
      </c>
      <c r="JB123" s="31">
        <v>0</v>
      </c>
      <c r="JC123" s="31">
        <v>0</v>
      </c>
      <c r="JD123" s="31">
        <v>0</v>
      </c>
      <c r="JE123" s="31">
        <v>0</v>
      </c>
      <c r="JF123" s="31">
        <v>0</v>
      </c>
      <c r="JG123" s="31">
        <v>0</v>
      </c>
      <c r="JH123" s="31">
        <v>0</v>
      </c>
      <c r="JI123" s="31">
        <v>0</v>
      </c>
      <c r="JJ123" s="31">
        <v>0</v>
      </c>
      <c r="JK123" s="31">
        <v>0</v>
      </c>
      <c r="JL123" s="31">
        <v>534.20000000000005</v>
      </c>
      <c r="JM123" s="31">
        <v>1515.4</v>
      </c>
      <c r="JN123" s="31">
        <v>0</v>
      </c>
      <c r="JO123" s="31">
        <v>0</v>
      </c>
      <c r="JP123" s="31">
        <v>0</v>
      </c>
      <c r="JQ123" s="31">
        <v>0</v>
      </c>
      <c r="JR123" s="31">
        <v>5699.6</v>
      </c>
      <c r="JS123" s="31">
        <v>0</v>
      </c>
      <c r="JT123" s="31">
        <v>0</v>
      </c>
      <c r="JU123" s="31">
        <v>0</v>
      </c>
      <c r="JV123" s="31">
        <v>0</v>
      </c>
      <c r="JW123" s="31">
        <v>1912.1</v>
      </c>
      <c r="JX123" s="31">
        <v>0</v>
      </c>
      <c r="JY123" s="31">
        <v>0</v>
      </c>
      <c r="JZ123" s="31">
        <v>0</v>
      </c>
      <c r="KA123" s="31">
        <v>0</v>
      </c>
      <c r="KB123" s="31">
        <v>0</v>
      </c>
      <c r="KC123" s="31">
        <v>0</v>
      </c>
      <c r="KD123" s="31">
        <v>0</v>
      </c>
      <c r="KE123" s="31">
        <v>0</v>
      </c>
      <c r="KF123" s="31">
        <v>0</v>
      </c>
      <c r="KG123" s="31">
        <v>0</v>
      </c>
      <c r="KH123" s="31">
        <v>0</v>
      </c>
      <c r="KI123" s="31">
        <v>196.4</v>
      </c>
      <c r="KJ123" s="31">
        <v>0</v>
      </c>
      <c r="KK123" s="31">
        <v>0</v>
      </c>
      <c r="KL123" s="31">
        <v>0</v>
      </c>
      <c r="KM123" s="31">
        <v>0</v>
      </c>
      <c r="KN123" s="31">
        <v>0</v>
      </c>
      <c r="KO123" s="31">
        <v>0</v>
      </c>
      <c r="KP123" s="31">
        <v>0</v>
      </c>
      <c r="KQ123" s="31">
        <v>0</v>
      </c>
      <c r="KR123" s="31">
        <v>13418.6</v>
      </c>
      <c r="KS123" s="31">
        <v>13566</v>
      </c>
      <c r="KT123" s="31">
        <v>147.4</v>
      </c>
      <c r="KU123" s="31">
        <v>1.0900000000000001</v>
      </c>
    </row>
    <row r="124" spans="1:307" ht="15" thickBot="1" x14ac:dyDescent="0.35">
      <c r="A124" s="30" t="s">
        <v>390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2061.6</v>
      </c>
      <c r="H124" s="31">
        <v>0</v>
      </c>
      <c r="I124" s="31">
        <v>6189.2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509.4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311.7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1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1">
        <v>0</v>
      </c>
      <c r="AP124" s="31">
        <v>0</v>
      </c>
      <c r="AQ124" s="31">
        <v>0</v>
      </c>
      <c r="AR124" s="31">
        <v>0</v>
      </c>
      <c r="AS124" s="31">
        <v>0</v>
      </c>
      <c r="AT124" s="31">
        <v>0</v>
      </c>
      <c r="AU124" s="31">
        <v>0</v>
      </c>
      <c r="AV124" s="31">
        <v>0</v>
      </c>
      <c r="AW124" s="31">
        <v>0</v>
      </c>
      <c r="AX124" s="31">
        <v>0</v>
      </c>
      <c r="AY124" s="31">
        <v>0</v>
      </c>
      <c r="AZ124" s="31">
        <v>0</v>
      </c>
      <c r="BA124" s="31">
        <v>0</v>
      </c>
      <c r="BB124" s="31">
        <v>0</v>
      </c>
      <c r="BC124" s="31">
        <v>0</v>
      </c>
      <c r="BD124" s="31">
        <v>0</v>
      </c>
      <c r="BE124" s="31">
        <v>0</v>
      </c>
      <c r="BF124" s="31">
        <v>0</v>
      </c>
      <c r="BG124" s="31">
        <v>0</v>
      </c>
      <c r="BH124" s="31">
        <v>0</v>
      </c>
      <c r="BI124" s="31">
        <v>1911.3</v>
      </c>
      <c r="BJ124" s="31">
        <v>0</v>
      </c>
      <c r="BK124" s="31">
        <v>0</v>
      </c>
      <c r="BL124" s="31">
        <v>415.4</v>
      </c>
      <c r="BM124" s="31">
        <v>0</v>
      </c>
      <c r="BN124" s="31">
        <v>2712.4</v>
      </c>
      <c r="BO124" s="31">
        <v>0</v>
      </c>
      <c r="BP124" s="31">
        <v>0</v>
      </c>
      <c r="BQ124" s="31">
        <v>0</v>
      </c>
      <c r="BR124" s="31">
        <v>0</v>
      </c>
      <c r="BS124" s="31">
        <v>0</v>
      </c>
      <c r="BT124" s="31">
        <v>0</v>
      </c>
      <c r="BU124" s="31">
        <v>0</v>
      </c>
      <c r="BV124" s="31">
        <v>0</v>
      </c>
      <c r="BW124" s="31">
        <v>0</v>
      </c>
      <c r="BX124" s="31">
        <v>0</v>
      </c>
      <c r="BY124" s="31">
        <v>0</v>
      </c>
      <c r="BZ124" s="31">
        <v>0</v>
      </c>
      <c r="CA124" s="31">
        <v>0</v>
      </c>
      <c r="CB124" s="31">
        <v>0</v>
      </c>
      <c r="CC124" s="31">
        <v>0</v>
      </c>
      <c r="CD124" s="31">
        <v>0</v>
      </c>
      <c r="CE124" s="31">
        <v>0</v>
      </c>
      <c r="CF124" s="31">
        <v>0</v>
      </c>
      <c r="CG124" s="31">
        <v>0</v>
      </c>
      <c r="CH124" s="31">
        <v>0</v>
      </c>
      <c r="CI124" s="31">
        <v>0</v>
      </c>
      <c r="CJ124" s="31">
        <v>0</v>
      </c>
      <c r="CK124" s="31">
        <v>0</v>
      </c>
      <c r="CL124" s="31">
        <v>0</v>
      </c>
      <c r="CM124" s="31">
        <v>0</v>
      </c>
      <c r="CN124" s="31">
        <v>0</v>
      </c>
      <c r="CO124" s="31">
        <v>0</v>
      </c>
      <c r="CP124" s="31">
        <v>0</v>
      </c>
      <c r="CQ124" s="31">
        <v>0</v>
      </c>
      <c r="CR124" s="31">
        <v>14110.9</v>
      </c>
      <c r="CS124" s="31">
        <v>12800</v>
      </c>
      <c r="CT124" s="31">
        <v>-1310.9</v>
      </c>
      <c r="CU124" s="31">
        <v>-10.24</v>
      </c>
      <c r="CX124" s="30" t="s">
        <v>454</v>
      </c>
      <c r="CY124" s="31" t="s">
        <v>421</v>
      </c>
      <c r="CZ124" s="31" t="s">
        <v>421</v>
      </c>
      <c r="DA124" s="31" t="s">
        <v>421</v>
      </c>
      <c r="DB124" s="31" t="s">
        <v>421</v>
      </c>
      <c r="DC124" s="31" t="s">
        <v>421</v>
      </c>
      <c r="DD124" s="31" t="s">
        <v>421</v>
      </c>
      <c r="DE124" s="31" t="s">
        <v>421</v>
      </c>
      <c r="DF124" s="31" t="s">
        <v>421</v>
      </c>
      <c r="DG124" s="31" t="s">
        <v>421</v>
      </c>
      <c r="DH124" s="31" t="s">
        <v>421</v>
      </c>
      <c r="DI124" s="31" t="s">
        <v>421</v>
      </c>
      <c r="DJ124" s="31" t="s">
        <v>421</v>
      </c>
      <c r="DK124" s="31" t="s">
        <v>421</v>
      </c>
      <c r="DL124" s="31" t="s">
        <v>421</v>
      </c>
      <c r="DM124" s="31" t="s">
        <v>421</v>
      </c>
      <c r="DN124" s="31" t="s">
        <v>421</v>
      </c>
      <c r="DO124" s="31" t="s">
        <v>421</v>
      </c>
      <c r="DP124" s="31" t="s">
        <v>421</v>
      </c>
      <c r="DQ124" s="31" t="s">
        <v>421</v>
      </c>
      <c r="DR124" s="31" t="s">
        <v>421</v>
      </c>
      <c r="DS124" s="31" t="s">
        <v>421</v>
      </c>
      <c r="DT124" s="31" t="s">
        <v>421</v>
      </c>
      <c r="DU124" s="31" t="s">
        <v>421</v>
      </c>
      <c r="DV124" s="31" t="s">
        <v>421</v>
      </c>
      <c r="DW124" s="31" t="s">
        <v>421</v>
      </c>
      <c r="DX124" s="31" t="s">
        <v>421</v>
      </c>
      <c r="DY124" s="31" t="s">
        <v>421</v>
      </c>
      <c r="DZ124" s="31" t="s">
        <v>421</v>
      </c>
      <c r="EA124" s="31" t="s">
        <v>421</v>
      </c>
      <c r="EB124" s="31" t="s">
        <v>421</v>
      </c>
      <c r="EC124" s="31" t="s">
        <v>421</v>
      </c>
      <c r="ED124" s="31" t="s">
        <v>421</v>
      </c>
      <c r="EE124" s="31" t="s">
        <v>421</v>
      </c>
      <c r="EF124" s="31" t="s">
        <v>421</v>
      </c>
      <c r="EG124" s="31" t="s">
        <v>421</v>
      </c>
      <c r="EH124" s="31" t="s">
        <v>421</v>
      </c>
      <c r="EI124" s="31" t="s">
        <v>421</v>
      </c>
      <c r="EJ124" s="31" t="s">
        <v>421</v>
      </c>
      <c r="EK124" s="31" t="s">
        <v>421</v>
      </c>
      <c r="EL124" s="31" t="s">
        <v>421</v>
      </c>
      <c r="EM124" s="31" t="s">
        <v>421</v>
      </c>
      <c r="EN124" s="31" t="s">
        <v>421</v>
      </c>
      <c r="EO124" s="31" t="s">
        <v>421</v>
      </c>
      <c r="EP124" s="31" t="s">
        <v>421</v>
      </c>
      <c r="EQ124" s="31" t="s">
        <v>421</v>
      </c>
      <c r="ER124" s="31" t="s">
        <v>421</v>
      </c>
      <c r="ES124" s="31" t="s">
        <v>421</v>
      </c>
      <c r="ET124" s="31" t="s">
        <v>421</v>
      </c>
      <c r="EU124" s="31" t="s">
        <v>421</v>
      </c>
      <c r="EV124" s="31" t="s">
        <v>421</v>
      </c>
      <c r="EW124" s="31" t="s">
        <v>421</v>
      </c>
      <c r="EX124" s="31" t="s">
        <v>421</v>
      </c>
      <c r="EY124" s="31" t="s">
        <v>421</v>
      </c>
      <c r="EZ124" s="31" t="s">
        <v>421</v>
      </c>
      <c r="FA124" s="31" t="s">
        <v>421</v>
      </c>
      <c r="FB124" s="31" t="s">
        <v>421</v>
      </c>
      <c r="FC124" s="31" t="s">
        <v>421</v>
      </c>
      <c r="FD124" s="31" t="s">
        <v>421</v>
      </c>
      <c r="FE124" s="31" t="s">
        <v>421</v>
      </c>
      <c r="FF124" s="31" t="s">
        <v>421</v>
      </c>
      <c r="FG124" s="31" t="s">
        <v>421</v>
      </c>
      <c r="FH124" s="31" t="s">
        <v>421</v>
      </c>
      <c r="FI124" s="31" t="s">
        <v>421</v>
      </c>
      <c r="FJ124" s="31" t="s">
        <v>421</v>
      </c>
      <c r="FK124" s="31" t="s">
        <v>421</v>
      </c>
      <c r="FL124" s="31" t="s">
        <v>421</v>
      </c>
      <c r="FM124" s="31" t="s">
        <v>421</v>
      </c>
      <c r="FN124" s="31" t="s">
        <v>421</v>
      </c>
      <c r="FO124" s="31" t="s">
        <v>421</v>
      </c>
      <c r="FP124" s="31" t="s">
        <v>421</v>
      </c>
      <c r="FQ124" s="31" t="s">
        <v>421</v>
      </c>
      <c r="FR124" s="31" t="s">
        <v>421</v>
      </c>
      <c r="FS124" s="31" t="s">
        <v>421</v>
      </c>
      <c r="FT124" s="31" t="s">
        <v>421</v>
      </c>
      <c r="FU124" s="31" t="s">
        <v>421</v>
      </c>
      <c r="FV124" s="31" t="s">
        <v>421</v>
      </c>
      <c r="FW124" s="31" t="s">
        <v>421</v>
      </c>
      <c r="FX124" s="31" t="s">
        <v>421</v>
      </c>
      <c r="FY124" s="31" t="s">
        <v>421</v>
      </c>
      <c r="FZ124" s="31" t="s">
        <v>421</v>
      </c>
      <c r="GA124" s="31" t="s">
        <v>421</v>
      </c>
      <c r="GB124" s="31" t="s">
        <v>421</v>
      </c>
      <c r="GC124" s="31" t="s">
        <v>421</v>
      </c>
      <c r="GD124" s="31" t="s">
        <v>421</v>
      </c>
      <c r="GE124" s="31" t="s">
        <v>421</v>
      </c>
      <c r="GF124" s="31" t="s">
        <v>421</v>
      </c>
      <c r="GG124" s="31" t="s">
        <v>421</v>
      </c>
      <c r="GH124" s="31" t="s">
        <v>421</v>
      </c>
      <c r="GI124" s="31" t="s">
        <v>421</v>
      </c>
      <c r="GJ124" s="31" t="s">
        <v>421</v>
      </c>
      <c r="GK124" s="31" t="s">
        <v>421</v>
      </c>
      <c r="GL124" s="31" t="s">
        <v>421</v>
      </c>
      <c r="GM124" s="31" t="s">
        <v>421</v>
      </c>
      <c r="GN124" s="31" t="s">
        <v>421</v>
      </c>
      <c r="HA124" s="30" t="s">
        <v>400</v>
      </c>
      <c r="HB124" s="31">
        <v>0</v>
      </c>
      <c r="HC124" s="31">
        <v>0</v>
      </c>
      <c r="HD124" s="31">
        <v>0</v>
      </c>
      <c r="HE124" s="31">
        <v>0</v>
      </c>
      <c r="HF124" s="31">
        <v>1215.2</v>
      </c>
      <c r="HG124" s="31">
        <v>0</v>
      </c>
      <c r="HH124" s="31">
        <v>0</v>
      </c>
      <c r="HI124" s="31">
        <v>0</v>
      </c>
      <c r="HJ124" s="31">
        <v>0</v>
      </c>
      <c r="HK124" s="31">
        <v>0</v>
      </c>
      <c r="HL124" s="31">
        <v>0</v>
      </c>
      <c r="HM124" s="31">
        <v>0</v>
      </c>
      <c r="HN124" s="31">
        <v>0</v>
      </c>
      <c r="HO124" s="31">
        <v>0</v>
      </c>
      <c r="HP124" s="31">
        <v>0</v>
      </c>
      <c r="HQ124" s="31">
        <v>0</v>
      </c>
      <c r="HR124" s="31">
        <v>0</v>
      </c>
      <c r="HS124" s="31">
        <v>0</v>
      </c>
      <c r="HT124" s="31">
        <v>0</v>
      </c>
      <c r="HU124" s="31">
        <v>0</v>
      </c>
      <c r="HV124" s="31">
        <v>0</v>
      </c>
      <c r="HW124" s="31">
        <v>0</v>
      </c>
      <c r="HX124" s="31">
        <v>0</v>
      </c>
      <c r="HY124" s="31">
        <v>0</v>
      </c>
      <c r="HZ124" s="31">
        <v>0</v>
      </c>
      <c r="IA124" s="31">
        <v>0</v>
      </c>
      <c r="IB124" s="31">
        <v>0</v>
      </c>
      <c r="IC124" s="31">
        <v>0</v>
      </c>
      <c r="ID124" s="31">
        <v>0</v>
      </c>
      <c r="IE124" s="31">
        <v>0</v>
      </c>
      <c r="IF124" s="31">
        <v>0</v>
      </c>
      <c r="IG124" s="31">
        <v>0</v>
      </c>
      <c r="IH124" s="31">
        <v>0</v>
      </c>
      <c r="II124" s="31">
        <v>0</v>
      </c>
      <c r="IJ124" s="31">
        <v>0</v>
      </c>
      <c r="IK124" s="31">
        <v>0</v>
      </c>
      <c r="IL124" s="31">
        <v>0</v>
      </c>
      <c r="IM124" s="31">
        <v>0</v>
      </c>
      <c r="IN124" s="31">
        <v>0</v>
      </c>
      <c r="IO124" s="31">
        <v>0</v>
      </c>
      <c r="IP124" s="31">
        <v>0</v>
      </c>
      <c r="IQ124" s="31">
        <v>0</v>
      </c>
      <c r="IR124" s="31">
        <v>0</v>
      </c>
      <c r="IS124" s="31">
        <v>0</v>
      </c>
      <c r="IT124" s="31">
        <v>939.2</v>
      </c>
      <c r="IU124" s="31">
        <v>0</v>
      </c>
      <c r="IV124" s="31">
        <v>0</v>
      </c>
      <c r="IW124" s="31">
        <v>0</v>
      </c>
      <c r="IX124" s="31">
        <v>10521.3</v>
      </c>
      <c r="IY124" s="31">
        <v>0</v>
      </c>
      <c r="IZ124" s="31">
        <v>0</v>
      </c>
      <c r="JA124" s="31">
        <v>0</v>
      </c>
      <c r="JB124" s="31">
        <v>0</v>
      </c>
      <c r="JC124" s="31">
        <v>0</v>
      </c>
      <c r="JD124" s="31">
        <v>0</v>
      </c>
      <c r="JE124" s="31">
        <v>0</v>
      </c>
      <c r="JF124" s="31">
        <v>0</v>
      </c>
      <c r="JG124" s="31">
        <v>0</v>
      </c>
      <c r="JH124" s="31">
        <v>0</v>
      </c>
      <c r="JI124" s="31">
        <v>0</v>
      </c>
      <c r="JJ124" s="31">
        <v>0</v>
      </c>
      <c r="JK124" s="31">
        <v>0</v>
      </c>
      <c r="JL124" s="31">
        <v>0</v>
      </c>
      <c r="JM124" s="31">
        <v>0</v>
      </c>
      <c r="JN124" s="31">
        <v>0</v>
      </c>
      <c r="JO124" s="31">
        <v>0</v>
      </c>
      <c r="JP124" s="31">
        <v>0</v>
      </c>
      <c r="JQ124" s="31">
        <v>0</v>
      </c>
      <c r="JR124" s="31">
        <v>12819.7</v>
      </c>
      <c r="JS124" s="31">
        <v>0</v>
      </c>
      <c r="JT124" s="31">
        <v>0</v>
      </c>
      <c r="JU124" s="31">
        <v>362.5</v>
      </c>
      <c r="JV124" s="31">
        <v>0</v>
      </c>
      <c r="JW124" s="31">
        <v>1912.1</v>
      </c>
      <c r="JX124" s="31">
        <v>0</v>
      </c>
      <c r="JY124" s="31">
        <v>0</v>
      </c>
      <c r="JZ124" s="31">
        <v>11055</v>
      </c>
      <c r="KA124" s="31">
        <v>0</v>
      </c>
      <c r="KB124" s="31">
        <v>0</v>
      </c>
      <c r="KC124" s="31">
        <v>0</v>
      </c>
      <c r="KD124" s="31">
        <v>0</v>
      </c>
      <c r="KE124" s="31">
        <v>0</v>
      </c>
      <c r="KF124" s="31">
        <v>0</v>
      </c>
      <c r="KG124" s="31">
        <v>0</v>
      </c>
      <c r="KH124" s="31">
        <v>0</v>
      </c>
      <c r="KI124" s="31">
        <v>0</v>
      </c>
      <c r="KJ124" s="31">
        <v>0</v>
      </c>
      <c r="KK124" s="31">
        <v>0</v>
      </c>
      <c r="KL124" s="31">
        <v>0</v>
      </c>
      <c r="KM124" s="31">
        <v>0</v>
      </c>
      <c r="KN124" s="31">
        <v>0</v>
      </c>
      <c r="KO124" s="31">
        <v>0</v>
      </c>
      <c r="KP124" s="31">
        <v>0</v>
      </c>
      <c r="KQ124" s="31">
        <v>0</v>
      </c>
      <c r="KR124" s="31">
        <v>38825</v>
      </c>
      <c r="KS124" s="31">
        <v>39250</v>
      </c>
      <c r="KT124" s="31">
        <v>425</v>
      </c>
      <c r="KU124" s="31">
        <v>1.08</v>
      </c>
    </row>
    <row r="125" spans="1:307" ht="18.600000000000001" thickBot="1" x14ac:dyDescent="0.35">
      <c r="A125" s="30" t="s">
        <v>391</v>
      </c>
      <c r="B125" s="31">
        <v>0</v>
      </c>
      <c r="C125" s="31">
        <v>0</v>
      </c>
      <c r="D125" s="31">
        <v>0</v>
      </c>
      <c r="E125" s="31">
        <v>0</v>
      </c>
      <c r="F125" s="31">
        <v>0</v>
      </c>
      <c r="G125" s="31">
        <v>2061.6</v>
      </c>
      <c r="H125" s="31">
        <v>0</v>
      </c>
      <c r="I125" s="31">
        <v>6189.2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509.4</v>
      </c>
      <c r="P125" s="31">
        <v>0</v>
      </c>
      <c r="Q125" s="31">
        <v>0</v>
      </c>
      <c r="R125" s="31">
        <v>0</v>
      </c>
      <c r="S125" s="31">
        <v>1279.9000000000001</v>
      </c>
      <c r="T125" s="31">
        <v>0</v>
      </c>
      <c r="U125" s="31">
        <v>0</v>
      </c>
      <c r="V125" s="31">
        <v>311.7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31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1">
        <v>0</v>
      </c>
      <c r="AP125" s="31">
        <v>0</v>
      </c>
      <c r="AQ125" s="31">
        <v>0</v>
      </c>
      <c r="AR125" s="31">
        <v>0</v>
      </c>
      <c r="AS125" s="31">
        <v>0</v>
      </c>
      <c r="AT125" s="31">
        <v>0</v>
      </c>
      <c r="AU125" s="31">
        <v>0</v>
      </c>
      <c r="AV125" s="31">
        <v>0</v>
      </c>
      <c r="AW125" s="31">
        <v>0</v>
      </c>
      <c r="AX125" s="31">
        <v>0</v>
      </c>
      <c r="AY125" s="31">
        <v>0</v>
      </c>
      <c r="AZ125" s="31">
        <v>0</v>
      </c>
      <c r="BA125" s="31">
        <v>0</v>
      </c>
      <c r="BB125" s="31">
        <v>0</v>
      </c>
      <c r="BC125" s="31">
        <v>0</v>
      </c>
      <c r="BD125" s="31">
        <v>0</v>
      </c>
      <c r="BE125" s="31">
        <v>0</v>
      </c>
      <c r="BF125" s="31">
        <v>0</v>
      </c>
      <c r="BG125" s="31">
        <v>0</v>
      </c>
      <c r="BH125" s="31">
        <v>0</v>
      </c>
      <c r="BI125" s="31">
        <v>0</v>
      </c>
      <c r="BJ125" s="31">
        <v>0</v>
      </c>
      <c r="BK125" s="31">
        <v>0</v>
      </c>
      <c r="BL125" s="31">
        <v>325</v>
      </c>
      <c r="BM125" s="31">
        <v>0</v>
      </c>
      <c r="BN125" s="31">
        <v>2712.4</v>
      </c>
      <c r="BO125" s="31">
        <v>0</v>
      </c>
      <c r="BP125" s="31">
        <v>0</v>
      </c>
      <c r="BQ125" s="31">
        <v>0</v>
      </c>
      <c r="BR125" s="31">
        <v>0</v>
      </c>
      <c r="BS125" s="31">
        <v>0</v>
      </c>
      <c r="BT125" s="31">
        <v>0</v>
      </c>
      <c r="BU125" s="31">
        <v>0</v>
      </c>
      <c r="BV125" s="31">
        <v>0</v>
      </c>
      <c r="BW125" s="31">
        <v>0</v>
      </c>
      <c r="BX125" s="31">
        <v>0</v>
      </c>
      <c r="BY125" s="31">
        <v>0</v>
      </c>
      <c r="BZ125" s="31">
        <v>0</v>
      </c>
      <c r="CA125" s="31">
        <v>0</v>
      </c>
      <c r="CB125" s="31">
        <v>0</v>
      </c>
      <c r="CC125" s="31">
        <v>0</v>
      </c>
      <c r="CD125" s="31">
        <v>0</v>
      </c>
      <c r="CE125" s="31">
        <v>0</v>
      </c>
      <c r="CF125" s="31">
        <v>0</v>
      </c>
      <c r="CG125" s="31">
        <v>0</v>
      </c>
      <c r="CH125" s="31">
        <v>0</v>
      </c>
      <c r="CI125" s="31">
        <v>0</v>
      </c>
      <c r="CJ125" s="31">
        <v>0</v>
      </c>
      <c r="CK125" s="31">
        <v>0</v>
      </c>
      <c r="CL125" s="31">
        <v>0</v>
      </c>
      <c r="CM125" s="31">
        <v>0</v>
      </c>
      <c r="CN125" s="31">
        <v>0</v>
      </c>
      <c r="CO125" s="31">
        <v>0</v>
      </c>
      <c r="CP125" s="31">
        <v>0</v>
      </c>
      <c r="CQ125" s="31">
        <v>0</v>
      </c>
      <c r="CR125" s="31">
        <v>13389.1</v>
      </c>
      <c r="CS125" s="31">
        <v>15100</v>
      </c>
      <c r="CT125" s="31">
        <v>1710.9</v>
      </c>
      <c r="CU125" s="31">
        <v>11.33</v>
      </c>
      <c r="CX125" s="26"/>
      <c r="HA125" s="30" t="s">
        <v>401</v>
      </c>
      <c r="HB125" s="31">
        <v>0</v>
      </c>
      <c r="HC125" s="31">
        <v>0</v>
      </c>
      <c r="HD125" s="31">
        <v>0</v>
      </c>
      <c r="HE125" s="31">
        <v>0</v>
      </c>
      <c r="HF125" s="31">
        <v>0</v>
      </c>
      <c r="HG125" s="31">
        <v>0</v>
      </c>
      <c r="HH125" s="31">
        <v>0</v>
      </c>
      <c r="HI125" s="31">
        <v>0</v>
      </c>
      <c r="HJ125" s="31">
        <v>0</v>
      </c>
      <c r="HK125" s="31">
        <v>0</v>
      </c>
      <c r="HL125" s="31">
        <v>0</v>
      </c>
      <c r="HM125" s="31">
        <v>1509.5</v>
      </c>
      <c r="HN125" s="31">
        <v>0</v>
      </c>
      <c r="HO125" s="31">
        <v>0</v>
      </c>
      <c r="HP125" s="31">
        <v>0</v>
      </c>
      <c r="HQ125" s="31">
        <v>0</v>
      </c>
      <c r="HR125" s="31">
        <v>0</v>
      </c>
      <c r="HS125" s="31">
        <v>0</v>
      </c>
      <c r="HT125" s="31">
        <v>0</v>
      </c>
      <c r="HU125" s="31">
        <v>0</v>
      </c>
      <c r="HV125" s="31">
        <v>0</v>
      </c>
      <c r="HW125" s="31">
        <v>0</v>
      </c>
      <c r="HX125" s="31">
        <v>0</v>
      </c>
      <c r="HY125" s="31">
        <v>0</v>
      </c>
      <c r="HZ125" s="31">
        <v>0</v>
      </c>
      <c r="IA125" s="31">
        <v>0</v>
      </c>
      <c r="IB125" s="31">
        <v>0</v>
      </c>
      <c r="IC125" s="31">
        <v>0</v>
      </c>
      <c r="ID125" s="31">
        <v>0</v>
      </c>
      <c r="IE125" s="31">
        <v>0</v>
      </c>
      <c r="IF125" s="31">
        <v>0</v>
      </c>
      <c r="IG125" s="31">
        <v>0</v>
      </c>
      <c r="IH125" s="31">
        <v>0</v>
      </c>
      <c r="II125" s="31">
        <v>0</v>
      </c>
      <c r="IJ125" s="31">
        <v>0</v>
      </c>
      <c r="IK125" s="31">
        <v>0</v>
      </c>
      <c r="IL125" s="31">
        <v>0</v>
      </c>
      <c r="IM125" s="31">
        <v>0</v>
      </c>
      <c r="IN125" s="31">
        <v>0</v>
      </c>
      <c r="IO125" s="31">
        <v>0</v>
      </c>
      <c r="IP125" s="31">
        <v>0</v>
      </c>
      <c r="IQ125" s="31">
        <v>0</v>
      </c>
      <c r="IR125" s="31">
        <v>0</v>
      </c>
      <c r="IS125" s="31">
        <v>0</v>
      </c>
      <c r="IT125" s="31">
        <v>939.2</v>
      </c>
      <c r="IU125" s="31">
        <v>0</v>
      </c>
      <c r="IV125" s="31">
        <v>0</v>
      </c>
      <c r="IW125" s="31">
        <v>0</v>
      </c>
      <c r="IX125" s="31">
        <v>0</v>
      </c>
      <c r="IY125" s="31">
        <v>0</v>
      </c>
      <c r="IZ125" s="31">
        <v>0</v>
      </c>
      <c r="JA125" s="31">
        <v>0</v>
      </c>
      <c r="JB125" s="31">
        <v>0</v>
      </c>
      <c r="JC125" s="31">
        <v>0</v>
      </c>
      <c r="JD125" s="31">
        <v>0</v>
      </c>
      <c r="JE125" s="31">
        <v>0</v>
      </c>
      <c r="JF125" s="31">
        <v>0</v>
      </c>
      <c r="JG125" s="31">
        <v>0</v>
      </c>
      <c r="JH125" s="31">
        <v>0</v>
      </c>
      <c r="JI125" s="31">
        <v>0</v>
      </c>
      <c r="JJ125" s="31">
        <v>0</v>
      </c>
      <c r="JK125" s="31">
        <v>26122</v>
      </c>
      <c r="JL125" s="31">
        <v>0</v>
      </c>
      <c r="JM125" s="31">
        <v>0</v>
      </c>
      <c r="JN125" s="31">
        <v>0</v>
      </c>
      <c r="JO125" s="31">
        <v>0</v>
      </c>
      <c r="JP125" s="31">
        <v>0</v>
      </c>
      <c r="JQ125" s="31">
        <v>0</v>
      </c>
      <c r="JR125" s="31">
        <v>0</v>
      </c>
      <c r="JS125" s="31">
        <v>0</v>
      </c>
      <c r="JT125" s="31">
        <v>0</v>
      </c>
      <c r="JU125" s="31">
        <v>0</v>
      </c>
      <c r="JV125" s="31">
        <v>0</v>
      </c>
      <c r="JW125" s="31">
        <v>1912.1</v>
      </c>
      <c r="JX125" s="31">
        <v>0</v>
      </c>
      <c r="JY125" s="31">
        <v>0</v>
      </c>
      <c r="JZ125" s="31">
        <v>0</v>
      </c>
      <c r="KA125" s="31">
        <v>0</v>
      </c>
      <c r="KB125" s="31">
        <v>6488</v>
      </c>
      <c r="KC125" s="31">
        <v>0</v>
      </c>
      <c r="KD125" s="31">
        <v>0</v>
      </c>
      <c r="KE125" s="31">
        <v>0</v>
      </c>
      <c r="KF125" s="31">
        <v>0</v>
      </c>
      <c r="KG125" s="31">
        <v>0</v>
      </c>
      <c r="KH125" s="31">
        <v>0</v>
      </c>
      <c r="KI125" s="31">
        <v>0</v>
      </c>
      <c r="KJ125" s="31">
        <v>0</v>
      </c>
      <c r="KK125" s="31">
        <v>0</v>
      </c>
      <c r="KL125" s="31">
        <v>0</v>
      </c>
      <c r="KM125" s="31">
        <v>0</v>
      </c>
      <c r="KN125" s="31">
        <v>0</v>
      </c>
      <c r="KO125" s="31">
        <v>0</v>
      </c>
      <c r="KP125" s="31">
        <v>0</v>
      </c>
      <c r="KQ125" s="31">
        <v>0</v>
      </c>
      <c r="KR125" s="31">
        <v>36970.800000000003</v>
      </c>
      <c r="KS125" s="31">
        <v>32733</v>
      </c>
      <c r="KT125" s="31">
        <v>-4237.8</v>
      </c>
      <c r="KU125" s="31">
        <v>-12.95</v>
      </c>
    </row>
    <row r="126" spans="1:307" ht="15" thickBot="1" x14ac:dyDescent="0.35">
      <c r="A126" s="30" t="s">
        <v>392</v>
      </c>
      <c r="B126" s="31">
        <v>0</v>
      </c>
      <c r="C126" s="31">
        <v>0</v>
      </c>
      <c r="D126" s="31">
        <v>0</v>
      </c>
      <c r="E126" s="31">
        <v>0</v>
      </c>
      <c r="F126" s="31">
        <v>0</v>
      </c>
      <c r="G126" s="31">
        <v>2061.6</v>
      </c>
      <c r="H126" s="31">
        <v>0</v>
      </c>
      <c r="I126" s="31">
        <v>6189.2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509.4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311.7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31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0</v>
      </c>
      <c r="AO126" s="31">
        <v>0</v>
      </c>
      <c r="AP126" s="31">
        <v>0</v>
      </c>
      <c r="AQ126" s="31">
        <v>0</v>
      </c>
      <c r="AR126" s="31">
        <v>0</v>
      </c>
      <c r="AS126" s="31">
        <v>43</v>
      </c>
      <c r="AT126" s="31">
        <v>0</v>
      </c>
      <c r="AU126" s="31">
        <v>0</v>
      </c>
      <c r="AV126" s="31">
        <v>0</v>
      </c>
      <c r="AW126" s="31">
        <v>0</v>
      </c>
      <c r="AX126" s="31">
        <v>0</v>
      </c>
      <c r="AY126" s="31">
        <v>0</v>
      </c>
      <c r="AZ126" s="31">
        <v>0</v>
      </c>
      <c r="BA126" s="31">
        <v>0</v>
      </c>
      <c r="BB126" s="31">
        <v>0</v>
      </c>
      <c r="BC126" s="31">
        <v>0</v>
      </c>
      <c r="BD126" s="31">
        <v>0</v>
      </c>
      <c r="BE126" s="31">
        <v>0</v>
      </c>
      <c r="BF126" s="31">
        <v>0</v>
      </c>
      <c r="BG126" s="31">
        <v>0</v>
      </c>
      <c r="BH126" s="31">
        <v>0</v>
      </c>
      <c r="BI126" s="31">
        <v>0</v>
      </c>
      <c r="BJ126" s="31">
        <v>0</v>
      </c>
      <c r="BK126" s="31">
        <v>0</v>
      </c>
      <c r="BL126" s="31">
        <v>415.4</v>
      </c>
      <c r="BM126" s="31">
        <v>0</v>
      </c>
      <c r="BN126" s="31">
        <v>2712.4</v>
      </c>
      <c r="BO126" s="31">
        <v>0</v>
      </c>
      <c r="BP126" s="31">
        <v>0</v>
      </c>
      <c r="BQ126" s="31">
        <v>0</v>
      </c>
      <c r="BR126" s="31">
        <v>0</v>
      </c>
      <c r="BS126" s="31">
        <v>0</v>
      </c>
      <c r="BT126" s="31">
        <v>0</v>
      </c>
      <c r="BU126" s="31">
        <v>0</v>
      </c>
      <c r="BV126" s="31">
        <v>0</v>
      </c>
      <c r="BW126" s="31">
        <v>0</v>
      </c>
      <c r="BX126" s="31">
        <v>0</v>
      </c>
      <c r="BY126" s="31">
        <v>0</v>
      </c>
      <c r="BZ126" s="31">
        <v>0</v>
      </c>
      <c r="CA126" s="31">
        <v>0</v>
      </c>
      <c r="CB126" s="31">
        <v>0</v>
      </c>
      <c r="CC126" s="31">
        <v>0</v>
      </c>
      <c r="CD126" s="31">
        <v>0</v>
      </c>
      <c r="CE126" s="31">
        <v>0</v>
      </c>
      <c r="CF126" s="31">
        <v>0</v>
      </c>
      <c r="CG126" s="31">
        <v>0</v>
      </c>
      <c r="CH126" s="31">
        <v>0</v>
      </c>
      <c r="CI126" s="31">
        <v>0</v>
      </c>
      <c r="CJ126" s="31">
        <v>0</v>
      </c>
      <c r="CK126" s="31">
        <v>0</v>
      </c>
      <c r="CL126" s="31">
        <v>0</v>
      </c>
      <c r="CM126" s="31">
        <v>0</v>
      </c>
      <c r="CN126" s="31">
        <v>98.9</v>
      </c>
      <c r="CO126" s="31">
        <v>0</v>
      </c>
      <c r="CP126" s="31">
        <v>0</v>
      </c>
      <c r="CQ126" s="31">
        <v>0</v>
      </c>
      <c r="CR126" s="31">
        <v>12341.5</v>
      </c>
      <c r="CS126" s="31">
        <v>12533</v>
      </c>
      <c r="CT126" s="31">
        <v>191.5</v>
      </c>
      <c r="CU126" s="31">
        <v>1.53</v>
      </c>
      <c r="CX126" s="30" t="s">
        <v>455</v>
      </c>
      <c r="CY126" s="30" t="s">
        <v>290</v>
      </c>
      <c r="CZ126" s="30" t="s">
        <v>291</v>
      </c>
      <c r="DA126" s="30" t="s">
        <v>292</v>
      </c>
      <c r="DB126" s="30" t="s">
        <v>293</v>
      </c>
      <c r="DC126" s="30" t="s">
        <v>294</v>
      </c>
      <c r="DD126" s="30" t="s">
        <v>295</v>
      </c>
      <c r="DE126" s="30" t="s">
        <v>296</v>
      </c>
      <c r="DF126" s="30" t="s">
        <v>297</v>
      </c>
      <c r="DG126" s="30" t="s">
        <v>298</v>
      </c>
      <c r="DH126" s="30" t="s">
        <v>299</v>
      </c>
      <c r="DI126" s="30" t="s">
        <v>300</v>
      </c>
      <c r="DJ126" s="30" t="s">
        <v>301</v>
      </c>
      <c r="DK126" s="30" t="s">
        <v>302</v>
      </c>
      <c r="DL126" s="30" t="s">
        <v>303</v>
      </c>
      <c r="DM126" s="30" t="s">
        <v>304</v>
      </c>
      <c r="DN126" s="30" t="s">
        <v>305</v>
      </c>
      <c r="DO126" s="30" t="s">
        <v>306</v>
      </c>
      <c r="DP126" s="30" t="s">
        <v>307</v>
      </c>
      <c r="DQ126" s="30" t="s">
        <v>308</v>
      </c>
      <c r="DR126" s="30" t="s">
        <v>309</v>
      </c>
      <c r="DS126" s="30" t="s">
        <v>310</v>
      </c>
      <c r="DT126" s="30" t="s">
        <v>311</v>
      </c>
      <c r="DU126" s="30" t="s">
        <v>312</v>
      </c>
      <c r="DV126" s="30" t="s">
        <v>313</v>
      </c>
      <c r="DW126" s="30" t="s">
        <v>314</v>
      </c>
      <c r="DX126" s="30" t="s">
        <v>315</v>
      </c>
      <c r="DY126" s="30" t="s">
        <v>316</v>
      </c>
      <c r="DZ126" s="30" t="s">
        <v>317</v>
      </c>
      <c r="EA126" s="30" t="s">
        <v>318</v>
      </c>
      <c r="EB126" s="30" t="s">
        <v>319</v>
      </c>
      <c r="EC126" s="30" t="s">
        <v>320</v>
      </c>
      <c r="ED126" s="30" t="s">
        <v>321</v>
      </c>
      <c r="EE126" s="30" t="s">
        <v>322</v>
      </c>
      <c r="EF126" s="30" t="s">
        <v>323</v>
      </c>
      <c r="EG126" s="30" t="s">
        <v>324</v>
      </c>
      <c r="EH126" s="30" t="s">
        <v>325</v>
      </c>
      <c r="EI126" s="30" t="s">
        <v>326</v>
      </c>
      <c r="EJ126" s="30" t="s">
        <v>327</v>
      </c>
      <c r="EK126" s="30" t="s">
        <v>328</v>
      </c>
      <c r="EL126" s="30" t="s">
        <v>329</v>
      </c>
      <c r="EM126" s="30" t="s">
        <v>330</v>
      </c>
      <c r="EN126" s="30" t="s">
        <v>331</v>
      </c>
      <c r="EO126" s="30" t="s">
        <v>332</v>
      </c>
      <c r="EP126" s="30" t="s">
        <v>333</v>
      </c>
      <c r="EQ126" s="30" t="s">
        <v>334</v>
      </c>
      <c r="ER126" s="30" t="s">
        <v>335</v>
      </c>
      <c r="ES126" s="30" t="s">
        <v>336</v>
      </c>
      <c r="ET126" s="30" t="s">
        <v>337</v>
      </c>
      <c r="EU126" s="30" t="s">
        <v>338</v>
      </c>
      <c r="EV126" s="30" t="s">
        <v>339</v>
      </c>
      <c r="EW126" s="30" t="s">
        <v>340</v>
      </c>
      <c r="EX126" s="30" t="s">
        <v>341</v>
      </c>
      <c r="EY126" s="30" t="s">
        <v>342</v>
      </c>
      <c r="EZ126" s="30" t="s">
        <v>343</v>
      </c>
      <c r="FA126" s="30" t="s">
        <v>344</v>
      </c>
      <c r="FB126" s="30" t="s">
        <v>345</v>
      </c>
      <c r="FC126" s="30" t="s">
        <v>346</v>
      </c>
      <c r="FD126" s="30" t="s">
        <v>347</v>
      </c>
      <c r="FE126" s="30" t="s">
        <v>348</v>
      </c>
      <c r="FF126" s="30" t="s">
        <v>349</v>
      </c>
      <c r="FG126" s="30" t="s">
        <v>350</v>
      </c>
      <c r="FH126" s="30" t="s">
        <v>351</v>
      </c>
      <c r="FI126" s="30" t="s">
        <v>352</v>
      </c>
      <c r="FJ126" s="30" t="s">
        <v>353</v>
      </c>
      <c r="FK126" s="30" t="s">
        <v>354</v>
      </c>
      <c r="FL126" s="30" t="s">
        <v>355</v>
      </c>
      <c r="FM126" s="30" t="s">
        <v>356</v>
      </c>
      <c r="FN126" s="30" t="s">
        <v>357</v>
      </c>
      <c r="FO126" s="30" t="s">
        <v>358</v>
      </c>
      <c r="FP126" s="30" t="s">
        <v>359</v>
      </c>
      <c r="FQ126" s="30" t="s">
        <v>360</v>
      </c>
      <c r="FR126" s="30" t="s">
        <v>361</v>
      </c>
      <c r="FS126" s="30" t="s">
        <v>362</v>
      </c>
      <c r="FT126" s="30" t="s">
        <v>363</v>
      </c>
      <c r="FU126" s="30" t="s">
        <v>364</v>
      </c>
      <c r="FV126" s="30" t="s">
        <v>365</v>
      </c>
      <c r="FW126" s="30" t="s">
        <v>366</v>
      </c>
      <c r="FX126" s="30" t="s">
        <v>367</v>
      </c>
      <c r="FY126" s="30" t="s">
        <v>368</v>
      </c>
      <c r="FZ126" s="30" t="s">
        <v>369</v>
      </c>
      <c r="GA126" s="30" t="s">
        <v>370</v>
      </c>
      <c r="GB126" s="30" t="s">
        <v>371</v>
      </c>
      <c r="GC126" s="30" t="s">
        <v>372</v>
      </c>
      <c r="GD126" s="30" t="s">
        <v>373</v>
      </c>
      <c r="GE126" s="30" t="s">
        <v>374</v>
      </c>
      <c r="GF126" s="30" t="s">
        <v>375</v>
      </c>
      <c r="GG126" s="30" t="s">
        <v>376</v>
      </c>
      <c r="GH126" s="30" t="s">
        <v>377</v>
      </c>
      <c r="GI126" s="30" t="s">
        <v>378</v>
      </c>
      <c r="GJ126" s="30" t="s">
        <v>379</v>
      </c>
      <c r="GK126" s="30" t="s">
        <v>380</v>
      </c>
      <c r="GL126" s="30" t="s">
        <v>381</v>
      </c>
      <c r="GM126" s="30" t="s">
        <v>382</v>
      </c>
      <c r="GN126" s="30" t="s">
        <v>383</v>
      </c>
      <c r="HA126" s="30" t="s">
        <v>402</v>
      </c>
      <c r="HB126" s="31">
        <v>0</v>
      </c>
      <c r="HC126" s="31">
        <v>0</v>
      </c>
      <c r="HD126" s="31">
        <v>0</v>
      </c>
      <c r="HE126" s="31">
        <v>0</v>
      </c>
      <c r="HF126" s="31">
        <v>0</v>
      </c>
      <c r="HG126" s="31">
        <v>0</v>
      </c>
      <c r="HH126" s="31">
        <v>0</v>
      </c>
      <c r="HI126" s="31">
        <v>0</v>
      </c>
      <c r="HJ126" s="31">
        <v>0</v>
      </c>
      <c r="HK126" s="31">
        <v>0</v>
      </c>
      <c r="HL126" s="31">
        <v>0</v>
      </c>
      <c r="HM126" s="31">
        <v>0</v>
      </c>
      <c r="HN126" s="31">
        <v>0</v>
      </c>
      <c r="HO126" s="31">
        <v>0</v>
      </c>
      <c r="HP126" s="31">
        <v>0</v>
      </c>
      <c r="HQ126" s="31">
        <v>0</v>
      </c>
      <c r="HR126" s="31">
        <v>0</v>
      </c>
      <c r="HS126" s="31">
        <v>0</v>
      </c>
      <c r="HT126" s="31">
        <v>0</v>
      </c>
      <c r="HU126" s="31">
        <v>0</v>
      </c>
      <c r="HV126" s="31">
        <v>0</v>
      </c>
      <c r="HW126" s="31">
        <v>0</v>
      </c>
      <c r="HX126" s="31">
        <v>0</v>
      </c>
      <c r="HY126" s="31">
        <v>0</v>
      </c>
      <c r="HZ126" s="31">
        <v>0</v>
      </c>
      <c r="IA126" s="31">
        <v>0</v>
      </c>
      <c r="IB126" s="31">
        <v>0</v>
      </c>
      <c r="IC126" s="31">
        <v>0</v>
      </c>
      <c r="ID126" s="31">
        <v>0</v>
      </c>
      <c r="IE126" s="31">
        <v>0</v>
      </c>
      <c r="IF126" s="31">
        <v>0</v>
      </c>
      <c r="IG126" s="31">
        <v>0</v>
      </c>
      <c r="IH126" s="31">
        <v>0</v>
      </c>
      <c r="II126" s="31">
        <v>0</v>
      </c>
      <c r="IJ126" s="31">
        <v>0</v>
      </c>
      <c r="IK126" s="31">
        <v>0</v>
      </c>
      <c r="IL126" s="31">
        <v>0</v>
      </c>
      <c r="IM126" s="31">
        <v>0</v>
      </c>
      <c r="IN126" s="31">
        <v>0</v>
      </c>
      <c r="IO126" s="31">
        <v>0</v>
      </c>
      <c r="IP126" s="31">
        <v>0</v>
      </c>
      <c r="IQ126" s="31">
        <v>0</v>
      </c>
      <c r="IR126" s="31">
        <v>0</v>
      </c>
      <c r="IS126" s="31">
        <v>0</v>
      </c>
      <c r="IT126" s="31">
        <v>0</v>
      </c>
      <c r="IU126" s="31">
        <v>0</v>
      </c>
      <c r="IV126" s="31">
        <v>0</v>
      </c>
      <c r="IW126" s="31">
        <v>0</v>
      </c>
      <c r="IX126" s="31">
        <v>10521.3</v>
      </c>
      <c r="IY126" s="31">
        <v>0</v>
      </c>
      <c r="IZ126" s="31">
        <v>0</v>
      </c>
      <c r="JA126" s="31">
        <v>0</v>
      </c>
      <c r="JB126" s="31">
        <v>0</v>
      </c>
      <c r="JC126" s="31">
        <v>0</v>
      </c>
      <c r="JD126" s="31">
        <v>0</v>
      </c>
      <c r="JE126" s="31">
        <v>4144.1000000000004</v>
      </c>
      <c r="JF126" s="31">
        <v>0</v>
      </c>
      <c r="JG126" s="31">
        <v>0</v>
      </c>
      <c r="JH126" s="31">
        <v>0</v>
      </c>
      <c r="JI126" s="31">
        <v>0</v>
      </c>
      <c r="JJ126" s="31">
        <v>0</v>
      </c>
      <c r="JK126" s="31">
        <v>0</v>
      </c>
      <c r="JL126" s="31">
        <v>0</v>
      </c>
      <c r="JM126" s="31">
        <v>1515.4</v>
      </c>
      <c r="JN126" s="31">
        <v>0</v>
      </c>
      <c r="JO126" s="31">
        <v>0</v>
      </c>
      <c r="JP126" s="31">
        <v>0</v>
      </c>
      <c r="JQ126" s="31">
        <v>0</v>
      </c>
      <c r="JR126" s="31">
        <v>0</v>
      </c>
      <c r="JS126" s="31">
        <v>0</v>
      </c>
      <c r="JT126" s="31">
        <v>0</v>
      </c>
      <c r="JU126" s="31">
        <v>0</v>
      </c>
      <c r="JV126" s="31">
        <v>0</v>
      </c>
      <c r="JW126" s="31">
        <v>1912.1</v>
      </c>
      <c r="JX126" s="31">
        <v>0</v>
      </c>
      <c r="JY126" s="31">
        <v>0</v>
      </c>
      <c r="JZ126" s="31">
        <v>0</v>
      </c>
      <c r="KA126" s="31">
        <v>0</v>
      </c>
      <c r="KB126" s="31">
        <v>6488</v>
      </c>
      <c r="KC126" s="31">
        <v>0</v>
      </c>
      <c r="KD126" s="31">
        <v>0</v>
      </c>
      <c r="KE126" s="31">
        <v>0</v>
      </c>
      <c r="KF126" s="31">
        <v>0</v>
      </c>
      <c r="KG126" s="31">
        <v>0</v>
      </c>
      <c r="KH126" s="31">
        <v>0</v>
      </c>
      <c r="KI126" s="31">
        <v>0</v>
      </c>
      <c r="KJ126" s="31">
        <v>0</v>
      </c>
      <c r="KK126" s="31">
        <v>0</v>
      </c>
      <c r="KL126" s="31">
        <v>0</v>
      </c>
      <c r="KM126" s="31">
        <v>0</v>
      </c>
      <c r="KN126" s="31">
        <v>0</v>
      </c>
      <c r="KO126" s="31">
        <v>0</v>
      </c>
      <c r="KP126" s="31">
        <v>0</v>
      </c>
      <c r="KQ126" s="31">
        <v>0</v>
      </c>
      <c r="KR126" s="31">
        <v>24580.9</v>
      </c>
      <c r="KS126" s="31">
        <v>20666</v>
      </c>
      <c r="KT126" s="31">
        <v>-3914.9</v>
      </c>
      <c r="KU126" s="31">
        <v>-18.940000000000001</v>
      </c>
    </row>
    <row r="127" spans="1:307" ht="15" thickBot="1" x14ac:dyDescent="0.35">
      <c r="A127" s="30" t="s">
        <v>393</v>
      </c>
      <c r="B127" s="31">
        <v>0</v>
      </c>
      <c r="C127" s="31">
        <v>0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6189.2</v>
      </c>
      <c r="J127" s="31">
        <v>4064.6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1279.9000000000001</v>
      </c>
      <c r="T127" s="31">
        <v>0</v>
      </c>
      <c r="U127" s="31">
        <v>0</v>
      </c>
      <c r="V127" s="31">
        <v>311.7</v>
      </c>
      <c r="W127" s="31">
        <v>75814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31">
        <v>0</v>
      </c>
      <c r="AH127" s="31">
        <v>0</v>
      </c>
      <c r="AI127" s="31">
        <v>0</v>
      </c>
      <c r="AJ127" s="31">
        <v>0</v>
      </c>
      <c r="AK127" s="31">
        <v>4077</v>
      </c>
      <c r="AL127" s="31">
        <v>0</v>
      </c>
      <c r="AM127" s="31">
        <v>0</v>
      </c>
      <c r="AN127" s="31">
        <v>0</v>
      </c>
      <c r="AO127" s="31">
        <v>0</v>
      </c>
      <c r="AP127" s="31">
        <v>0</v>
      </c>
      <c r="AQ127" s="31">
        <v>0</v>
      </c>
      <c r="AR127" s="31">
        <v>0</v>
      </c>
      <c r="AS127" s="31">
        <v>43</v>
      </c>
      <c r="AT127" s="31">
        <v>0</v>
      </c>
      <c r="AU127" s="31">
        <v>0</v>
      </c>
      <c r="AV127" s="31">
        <v>0</v>
      </c>
      <c r="AW127" s="31">
        <v>1694</v>
      </c>
      <c r="AX127" s="31">
        <v>0</v>
      </c>
      <c r="AY127" s="31">
        <v>0</v>
      </c>
      <c r="AZ127" s="31">
        <v>44.3</v>
      </c>
      <c r="BA127" s="31">
        <v>0</v>
      </c>
      <c r="BB127" s="31">
        <v>0</v>
      </c>
      <c r="BC127" s="31">
        <v>0</v>
      </c>
      <c r="BD127" s="31">
        <v>0</v>
      </c>
      <c r="BE127" s="31">
        <v>0</v>
      </c>
      <c r="BF127" s="31">
        <v>0</v>
      </c>
      <c r="BG127" s="31">
        <v>0</v>
      </c>
      <c r="BH127" s="31">
        <v>0</v>
      </c>
      <c r="BI127" s="31">
        <v>1911.3</v>
      </c>
      <c r="BJ127" s="31">
        <v>0</v>
      </c>
      <c r="BK127" s="31">
        <v>0</v>
      </c>
      <c r="BL127" s="31">
        <v>0</v>
      </c>
      <c r="BM127" s="31">
        <v>0</v>
      </c>
      <c r="BN127" s="31">
        <v>2712.4</v>
      </c>
      <c r="BO127" s="31">
        <v>0</v>
      </c>
      <c r="BP127" s="31">
        <v>0</v>
      </c>
      <c r="BQ127" s="31">
        <v>0</v>
      </c>
      <c r="BR127" s="31">
        <v>0</v>
      </c>
      <c r="BS127" s="31">
        <v>1279.0999999999999</v>
      </c>
      <c r="BT127" s="31">
        <v>0</v>
      </c>
      <c r="BU127" s="31">
        <v>0</v>
      </c>
      <c r="BV127" s="31">
        <v>0</v>
      </c>
      <c r="BW127" s="31">
        <v>0</v>
      </c>
      <c r="BX127" s="31">
        <v>0</v>
      </c>
      <c r="BY127" s="31">
        <v>0</v>
      </c>
      <c r="BZ127" s="31">
        <v>0</v>
      </c>
      <c r="CA127" s="31">
        <v>0</v>
      </c>
      <c r="CB127" s="31">
        <v>0</v>
      </c>
      <c r="CC127" s="31">
        <v>0</v>
      </c>
      <c r="CD127" s="31">
        <v>0</v>
      </c>
      <c r="CE127" s="31">
        <v>0</v>
      </c>
      <c r="CF127" s="31">
        <v>0</v>
      </c>
      <c r="CG127" s="31">
        <v>0</v>
      </c>
      <c r="CH127" s="31">
        <v>0</v>
      </c>
      <c r="CI127" s="31">
        <v>0</v>
      </c>
      <c r="CJ127" s="31">
        <v>0</v>
      </c>
      <c r="CK127" s="31">
        <v>0</v>
      </c>
      <c r="CL127" s="31">
        <v>444.7</v>
      </c>
      <c r="CM127" s="31">
        <v>0</v>
      </c>
      <c r="CN127" s="31">
        <v>0</v>
      </c>
      <c r="CO127" s="31">
        <v>0</v>
      </c>
      <c r="CP127" s="31">
        <v>12220.5</v>
      </c>
      <c r="CQ127" s="31">
        <v>0</v>
      </c>
      <c r="CR127" s="31">
        <v>112085.8</v>
      </c>
      <c r="CS127" s="31">
        <v>74357</v>
      </c>
      <c r="CT127" s="31">
        <v>-37728.800000000003</v>
      </c>
      <c r="CU127" s="31">
        <v>-50.74</v>
      </c>
      <c r="CX127" s="30" t="s">
        <v>420</v>
      </c>
      <c r="CY127" s="31">
        <v>0</v>
      </c>
      <c r="CZ127" s="31">
        <v>0</v>
      </c>
      <c r="DA127" s="31">
        <v>0</v>
      </c>
      <c r="DB127" s="31">
        <v>0</v>
      </c>
      <c r="DC127" s="31">
        <v>4863.3</v>
      </c>
      <c r="DD127" s="31">
        <v>4160</v>
      </c>
      <c r="DE127" s="31">
        <v>0</v>
      </c>
      <c r="DF127" s="31">
        <v>0</v>
      </c>
      <c r="DG127" s="31">
        <v>0</v>
      </c>
      <c r="DH127" s="31">
        <v>0</v>
      </c>
      <c r="DI127" s="31">
        <v>0</v>
      </c>
      <c r="DJ127" s="31">
        <v>1509.5</v>
      </c>
      <c r="DK127" s="31">
        <v>3551.6</v>
      </c>
      <c r="DL127" s="31">
        <v>0</v>
      </c>
      <c r="DM127" s="31">
        <v>0</v>
      </c>
      <c r="DN127" s="31">
        <v>0</v>
      </c>
      <c r="DO127" s="31">
        <v>0</v>
      </c>
      <c r="DP127" s="31">
        <v>1547.1</v>
      </c>
      <c r="DQ127" s="31">
        <v>10296.799999999999</v>
      </c>
      <c r="DR127" s="31">
        <v>0</v>
      </c>
      <c r="DS127" s="31">
        <v>181199.3</v>
      </c>
      <c r="DT127" s="31">
        <v>0</v>
      </c>
      <c r="DU127" s="31">
        <v>0</v>
      </c>
      <c r="DV127" s="31">
        <v>0</v>
      </c>
      <c r="DW127" s="31">
        <v>0</v>
      </c>
      <c r="DX127" s="31">
        <v>0</v>
      </c>
      <c r="DY127" s="31">
        <v>0</v>
      </c>
      <c r="DZ127" s="31">
        <v>0</v>
      </c>
      <c r="EA127" s="31">
        <v>1751.8</v>
      </c>
      <c r="EB127" s="31">
        <v>0</v>
      </c>
      <c r="EC127" s="31">
        <v>0</v>
      </c>
      <c r="ED127" s="31">
        <v>6421.7</v>
      </c>
      <c r="EE127" s="31">
        <v>0</v>
      </c>
      <c r="EF127" s="31">
        <v>0</v>
      </c>
      <c r="EG127" s="31">
        <v>0</v>
      </c>
      <c r="EH127" s="31">
        <v>0</v>
      </c>
      <c r="EI127" s="31">
        <v>0</v>
      </c>
      <c r="EJ127" s="31">
        <v>0</v>
      </c>
      <c r="EK127" s="31">
        <v>0</v>
      </c>
      <c r="EL127" s="31">
        <v>0</v>
      </c>
      <c r="EM127" s="31">
        <v>2621.8</v>
      </c>
      <c r="EN127" s="31">
        <v>0</v>
      </c>
      <c r="EO127" s="31">
        <v>0</v>
      </c>
      <c r="EP127" s="31">
        <v>0</v>
      </c>
      <c r="EQ127" s="31">
        <v>939.2</v>
      </c>
      <c r="ER127" s="31">
        <v>19925.900000000001</v>
      </c>
      <c r="ES127" s="31">
        <v>0</v>
      </c>
      <c r="ET127" s="31">
        <v>0</v>
      </c>
      <c r="EU127" s="31">
        <v>11736.5</v>
      </c>
      <c r="EV127" s="31">
        <v>0</v>
      </c>
      <c r="EW127" s="31">
        <v>0</v>
      </c>
      <c r="EX127" s="31">
        <v>555.4</v>
      </c>
      <c r="EY127" s="31">
        <v>0</v>
      </c>
      <c r="EZ127" s="31">
        <v>0</v>
      </c>
      <c r="FA127" s="31">
        <v>0</v>
      </c>
      <c r="FB127" s="31">
        <v>4144.1000000000004</v>
      </c>
      <c r="FC127" s="31">
        <v>0</v>
      </c>
      <c r="FD127" s="31">
        <v>0</v>
      </c>
      <c r="FE127" s="31">
        <v>0</v>
      </c>
      <c r="FF127" s="31">
        <v>0</v>
      </c>
      <c r="FG127" s="31">
        <v>0</v>
      </c>
      <c r="FH127" s="31">
        <v>26085.4</v>
      </c>
      <c r="FI127" s="31">
        <v>497.6</v>
      </c>
      <c r="FJ127" s="31">
        <v>1515.4</v>
      </c>
      <c r="FK127" s="31">
        <v>0</v>
      </c>
      <c r="FL127" s="31">
        <v>36.6</v>
      </c>
      <c r="FM127" s="31">
        <v>4723.8</v>
      </c>
      <c r="FN127" s="31">
        <v>0</v>
      </c>
      <c r="FO127" s="31">
        <v>5699.6</v>
      </c>
      <c r="FP127" s="31">
        <v>1886.3</v>
      </c>
      <c r="FQ127" s="31">
        <v>2629.7</v>
      </c>
      <c r="FR127" s="31">
        <v>362.5</v>
      </c>
      <c r="FS127" s="31">
        <v>0</v>
      </c>
      <c r="FT127" s="31">
        <v>1912.1</v>
      </c>
      <c r="FU127" s="31">
        <v>0</v>
      </c>
      <c r="FV127" s="31">
        <v>0</v>
      </c>
      <c r="FW127" s="31">
        <v>11055</v>
      </c>
      <c r="FX127" s="31">
        <v>0</v>
      </c>
      <c r="FY127" s="31">
        <v>7757.6</v>
      </c>
      <c r="FZ127" s="31">
        <v>0</v>
      </c>
      <c r="GA127" s="31">
        <v>0</v>
      </c>
      <c r="GB127" s="31">
        <v>283.89999999999998</v>
      </c>
      <c r="GC127" s="31">
        <v>0</v>
      </c>
      <c r="GD127" s="31">
        <v>0</v>
      </c>
      <c r="GE127" s="31">
        <v>0</v>
      </c>
      <c r="GF127" s="31">
        <v>196.4</v>
      </c>
      <c r="GG127" s="31">
        <v>0</v>
      </c>
      <c r="GH127" s="31">
        <v>0</v>
      </c>
      <c r="GI127" s="31">
        <v>0</v>
      </c>
      <c r="GJ127" s="31">
        <v>0</v>
      </c>
      <c r="GK127" s="31">
        <v>0</v>
      </c>
      <c r="GL127" s="31">
        <v>0</v>
      </c>
      <c r="GM127" s="31">
        <v>0</v>
      </c>
      <c r="GN127" s="31">
        <v>0</v>
      </c>
      <c r="HA127" s="30" t="s">
        <v>403</v>
      </c>
      <c r="HB127" s="31">
        <v>0</v>
      </c>
      <c r="HC127" s="31">
        <v>0</v>
      </c>
      <c r="HD127" s="31">
        <v>0</v>
      </c>
      <c r="HE127" s="31">
        <v>0</v>
      </c>
      <c r="HF127" s="31">
        <v>0</v>
      </c>
      <c r="HG127" s="31">
        <v>0</v>
      </c>
      <c r="HH127" s="31">
        <v>0</v>
      </c>
      <c r="HI127" s="31">
        <v>0</v>
      </c>
      <c r="HJ127" s="31">
        <v>0</v>
      </c>
      <c r="HK127" s="31">
        <v>0</v>
      </c>
      <c r="HL127" s="31">
        <v>0</v>
      </c>
      <c r="HM127" s="31">
        <v>0</v>
      </c>
      <c r="HN127" s="31">
        <v>0</v>
      </c>
      <c r="HO127" s="31">
        <v>0</v>
      </c>
      <c r="HP127" s="31">
        <v>0</v>
      </c>
      <c r="HQ127" s="31">
        <v>0</v>
      </c>
      <c r="HR127" s="31">
        <v>0</v>
      </c>
      <c r="HS127" s="31">
        <v>0</v>
      </c>
      <c r="HT127" s="31">
        <v>0</v>
      </c>
      <c r="HU127" s="31">
        <v>0</v>
      </c>
      <c r="HV127" s="31">
        <v>0</v>
      </c>
      <c r="HW127" s="31">
        <v>0</v>
      </c>
      <c r="HX127" s="31">
        <v>0</v>
      </c>
      <c r="HY127" s="31">
        <v>0</v>
      </c>
      <c r="HZ127" s="31">
        <v>0</v>
      </c>
      <c r="IA127" s="31">
        <v>0</v>
      </c>
      <c r="IB127" s="31">
        <v>0</v>
      </c>
      <c r="IC127" s="31">
        <v>0</v>
      </c>
      <c r="ID127" s="31">
        <v>0</v>
      </c>
      <c r="IE127" s="31">
        <v>0</v>
      </c>
      <c r="IF127" s="31">
        <v>0</v>
      </c>
      <c r="IG127" s="31">
        <v>0</v>
      </c>
      <c r="IH127" s="31">
        <v>0</v>
      </c>
      <c r="II127" s="31">
        <v>0</v>
      </c>
      <c r="IJ127" s="31">
        <v>0</v>
      </c>
      <c r="IK127" s="31">
        <v>0</v>
      </c>
      <c r="IL127" s="31">
        <v>0</v>
      </c>
      <c r="IM127" s="31">
        <v>0</v>
      </c>
      <c r="IN127" s="31">
        <v>0</v>
      </c>
      <c r="IO127" s="31">
        <v>0</v>
      </c>
      <c r="IP127" s="31">
        <v>2621.8</v>
      </c>
      <c r="IQ127" s="31">
        <v>0</v>
      </c>
      <c r="IR127" s="31">
        <v>0</v>
      </c>
      <c r="IS127" s="31">
        <v>0</v>
      </c>
      <c r="IT127" s="31">
        <v>939.2</v>
      </c>
      <c r="IU127" s="31">
        <v>0</v>
      </c>
      <c r="IV127" s="31">
        <v>0</v>
      </c>
      <c r="IW127" s="31">
        <v>0</v>
      </c>
      <c r="IX127" s="31">
        <v>10521.3</v>
      </c>
      <c r="IY127" s="31">
        <v>0</v>
      </c>
      <c r="IZ127" s="31">
        <v>0</v>
      </c>
      <c r="JA127" s="31">
        <v>0</v>
      </c>
      <c r="JB127" s="31">
        <v>0</v>
      </c>
      <c r="JC127" s="31">
        <v>0</v>
      </c>
      <c r="JD127" s="31">
        <v>0</v>
      </c>
      <c r="JE127" s="31">
        <v>4144.1000000000004</v>
      </c>
      <c r="JF127" s="31">
        <v>0</v>
      </c>
      <c r="JG127" s="31">
        <v>0</v>
      </c>
      <c r="JH127" s="31">
        <v>0</v>
      </c>
      <c r="JI127" s="31">
        <v>0</v>
      </c>
      <c r="JJ127" s="31">
        <v>0</v>
      </c>
      <c r="JK127" s="31">
        <v>0</v>
      </c>
      <c r="JL127" s="31">
        <v>534.20000000000005</v>
      </c>
      <c r="JM127" s="31">
        <v>0</v>
      </c>
      <c r="JN127" s="31">
        <v>0</v>
      </c>
      <c r="JO127" s="31">
        <v>0</v>
      </c>
      <c r="JP127" s="31">
        <v>0</v>
      </c>
      <c r="JQ127" s="31">
        <v>0</v>
      </c>
      <c r="JR127" s="31">
        <v>0</v>
      </c>
      <c r="JS127" s="31">
        <v>0</v>
      </c>
      <c r="JT127" s="31">
        <v>0</v>
      </c>
      <c r="JU127" s="31">
        <v>0</v>
      </c>
      <c r="JV127" s="31">
        <v>0</v>
      </c>
      <c r="JW127" s="31">
        <v>0</v>
      </c>
      <c r="JX127" s="31">
        <v>0</v>
      </c>
      <c r="JY127" s="31">
        <v>0</v>
      </c>
      <c r="JZ127" s="31">
        <v>0</v>
      </c>
      <c r="KA127" s="31">
        <v>0</v>
      </c>
      <c r="KB127" s="31">
        <v>0</v>
      </c>
      <c r="KC127" s="31">
        <v>0</v>
      </c>
      <c r="KD127" s="31">
        <v>0</v>
      </c>
      <c r="KE127" s="31">
        <v>0</v>
      </c>
      <c r="KF127" s="31">
        <v>0</v>
      </c>
      <c r="KG127" s="31">
        <v>0</v>
      </c>
      <c r="KH127" s="31">
        <v>0</v>
      </c>
      <c r="KI127" s="31">
        <v>0</v>
      </c>
      <c r="KJ127" s="31">
        <v>0</v>
      </c>
      <c r="KK127" s="31">
        <v>0</v>
      </c>
      <c r="KL127" s="31">
        <v>0</v>
      </c>
      <c r="KM127" s="31">
        <v>0</v>
      </c>
      <c r="KN127" s="31">
        <v>0</v>
      </c>
      <c r="KO127" s="31">
        <v>0</v>
      </c>
      <c r="KP127" s="31">
        <v>0</v>
      </c>
      <c r="KQ127" s="31">
        <v>0</v>
      </c>
      <c r="KR127" s="31">
        <v>18760.599999999999</v>
      </c>
      <c r="KS127" s="31">
        <v>18966</v>
      </c>
      <c r="KT127" s="31">
        <v>205.4</v>
      </c>
      <c r="KU127" s="31">
        <v>1.08</v>
      </c>
    </row>
    <row r="128" spans="1:307" ht="15" thickBot="1" x14ac:dyDescent="0.35">
      <c r="A128" s="30" t="s">
        <v>394</v>
      </c>
      <c r="B128" s="31">
        <v>0</v>
      </c>
      <c r="C128" s="31">
        <v>0</v>
      </c>
      <c r="D128" s="31">
        <v>0</v>
      </c>
      <c r="E128" s="31">
        <v>0</v>
      </c>
      <c r="F128" s="31">
        <v>0</v>
      </c>
      <c r="G128" s="31">
        <v>2061.6</v>
      </c>
      <c r="H128" s="31">
        <v>0</v>
      </c>
      <c r="I128" s="31">
        <v>6189.2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509.4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31">
        <v>0</v>
      </c>
      <c r="AH128" s="31">
        <v>0</v>
      </c>
      <c r="AI128" s="31">
        <v>0</v>
      </c>
      <c r="AJ128" s="31">
        <v>0</v>
      </c>
      <c r="AK128" s="31">
        <v>4077</v>
      </c>
      <c r="AL128" s="31">
        <v>0</v>
      </c>
      <c r="AM128" s="31">
        <v>1064.5</v>
      </c>
      <c r="AN128" s="31">
        <v>0</v>
      </c>
      <c r="AO128" s="31">
        <v>0</v>
      </c>
      <c r="AP128" s="31">
        <v>0</v>
      </c>
      <c r="AQ128" s="31">
        <v>0</v>
      </c>
      <c r="AR128" s="31">
        <v>0</v>
      </c>
      <c r="AS128" s="31">
        <v>43</v>
      </c>
      <c r="AT128" s="31">
        <v>0</v>
      </c>
      <c r="AU128" s="31">
        <v>0</v>
      </c>
      <c r="AV128" s="31">
        <v>0</v>
      </c>
      <c r="AW128" s="31">
        <v>0</v>
      </c>
      <c r="AX128" s="31">
        <v>0</v>
      </c>
      <c r="AY128" s="31">
        <v>0</v>
      </c>
      <c r="AZ128" s="31">
        <v>44.3</v>
      </c>
      <c r="BA128" s="31">
        <v>0</v>
      </c>
      <c r="BB128" s="31">
        <v>0</v>
      </c>
      <c r="BC128" s="31">
        <v>0</v>
      </c>
      <c r="BD128" s="31">
        <v>0</v>
      </c>
      <c r="BE128" s="31">
        <v>0</v>
      </c>
      <c r="BF128" s="31">
        <v>0</v>
      </c>
      <c r="BG128" s="31">
        <v>0</v>
      </c>
      <c r="BH128" s="31">
        <v>0</v>
      </c>
      <c r="BI128" s="31">
        <v>0</v>
      </c>
      <c r="BJ128" s="31">
        <v>0</v>
      </c>
      <c r="BK128" s="31">
        <v>0</v>
      </c>
      <c r="BL128" s="31">
        <v>0</v>
      </c>
      <c r="BM128" s="31">
        <v>0</v>
      </c>
      <c r="BN128" s="31">
        <v>2712.4</v>
      </c>
      <c r="BO128" s="31">
        <v>0</v>
      </c>
      <c r="BP128" s="31">
        <v>0</v>
      </c>
      <c r="BQ128" s="31">
        <v>0</v>
      </c>
      <c r="BR128" s="31">
        <v>0</v>
      </c>
      <c r="BS128" s="31">
        <v>0</v>
      </c>
      <c r="BT128" s="31">
        <v>0</v>
      </c>
      <c r="BU128" s="31">
        <v>0</v>
      </c>
      <c r="BV128" s="31">
        <v>0</v>
      </c>
      <c r="BW128" s="31">
        <v>0</v>
      </c>
      <c r="BX128" s="31">
        <v>0</v>
      </c>
      <c r="BY128" s="31">
        <v>0</v>
      </c>
      <c r="BZ128" s="31">
        <v>0</v>
      </c>
      <c r="CA128" s="31">
        <v>0</v>
      </c>
      <c r="CB128" s="31">
        <v>0</v>
      </c>
      <c r="CC128" s="31">
        <v>0</v>
      </c>
      <c r="CD128" s="31">
        <v>0</v>
      </c>
      <c r="CE128" s="31">
        <v>0</v>
      </c>
      <c r="CF128" s="31">
        <v>0</v>
      </c>
      <c r="CG128" s="31">
        <v>0</v>
      </c>
      <c r="CH128" s="31">
        <v>0</v>
      </c>
      <c r="CI128" s="31">
        <v>0</v>
      </c>
      <c r="CJ128" s="31">
        <v>0</v>
      </c>
      <c r="CK128" s="31">
        <v>0</v>
      </c>
      <c r="CL128" s="31">
        <v>0</v>
      </c>
      <c r="CM128" s="31">
        <v>0</v>
      </c>
      <c r="CN128" s="31">
        <v>98.9</v>
      </c>
      <c r="CO128" s="31">
        <v>0</v>
      </c>
      <c r="CP128" s="31">
        <v>0</v>
      </c>
      <c r="CQ128" s="31">
        <v>0</v>
      </c>
      <c r="CR128" s="31">
        <v>16800.3</v>
      </c>
      <c r="CS128" s="31">
        <v>25964</v>
      </c>
      <c r="CT128" s="31">
        <v>9163.7000000000007</v>
      </c>
      <c r="CU128" s="31">
        <v>35.29</v>
      </c>
      <c r="CX128" s="30" t="s">
        <v>422</v>
      </c>
      <c r="CY128" s="31">
        <v>0</v>
      </c>
      <c r="CZ128" s="31">
        <v>0</v>
      </c>
      <c r="DA128" s="31">
        <v>0</v>
      </c>
      <c r="DB128" s="31">
        <v>0</v>
      </c>
      <c r="DC128" s="31">
        <v>4863.3</v>
      </c>
      <c r="DD128" s="31">
        <v>4160</v>
      </c>
      <c r="DE128" s="31">
        <v>0</v>
      </c>
      <c r="DF128" s="31">
        <v>0</v>
      </c>
      <c r="DG128" s="31">
        <v>0</v>
      </c>
      <c r="DH128" s="31">
        <v>0</v>
      </c>
      <c r="DI128" s="31">
        <v>0</v>
      </c>
      <c r="DJ128" s="31">
        <v>1509.5</v>
      </c>
      <c r="DK128" s="31">
        <v>3551.6</v>
      </c>
      <c r="DL128" s="31">
        <v>0</v>
      </c>
      <c r="DM128" s="31">
        <v>0</v>
      </c>
      <c r="DN128" s="31">
        <v>0</v>
      </c>
      <c r="DO128" s="31">
        <v>0</v>
      </c>
      <c r="DP128" s="31">
        <v>1547.1</v>
      </c>
      <c r="DQ128" s="31">
        <v>10296.799999999999</v>
      </c>
      <c r="DR128" s="31">
        <v>0</v>
      </c>
      <c r="DS128" s="31">
        <v>0</v>
      </c>
      <c r="DT128" s="31">
        <v>0</v>
      </c>
      <c r="DU128" s="31">
        <v>0</v>
      </c>
      <c r="DV128" s="31">
        <v>0</v>
      </c>
      <c r="DW128" s="31">
        <v>0</v>
      </c>
      <c r="DX128" s="31">
        <v>0</v>
      </c>
      <c r="DY128" s="31">
        <v>0</v>
      </c>
      <c r="DZ128" s="31">
        <v>0</v>
      </c>
      <c r="EA128" s="31">
        <v>1751.8</v>
      </c>
      <c r="EB128" s="31">
        <v>0</v>
      </c>
      <c r="EC128" s="31">
        <v>0</v>
      </c>
      <c r="ED128" s="31">
        <v>6421.7</v>
      </c>
      <c r="EE128" s="31">
        <v>0</v>
      </c>
      <c r="EF128" s="31">
        <v>0</v>
      </c>
      <c r="EG128" s="31">
        <v>0</v>
      </c>
      <c r="EH128" s="31">
        <v>0</v>
      </c>
      <c r="EI128" s="31">
        <v>0</v>
      </c>
      <c r="EJ128" s="31">
        <v>0</v>
      </c>
      <c r="EK128" s="31">
        <v>0</v>
      </c>
      <c r="EL128" s="31">
        <v>0</v>
      </c>
      <c r="EM128" s="31">
        <v>2621.8</v>
      </c>
      <c r="EN128" s="31">
        <v>0</v>
      </c>
      <c r="EO128" s="31">
        <v>0</v>
      </c>
      <c r="EP128" s="31">
        <v>0</v>
      </c>
      <c r="EQ128" s="31">
        <v>939.2</v>
      </c>
      <c r="ER128" s="31">
        <v>0</v>
      </c>
      <c r="ES128" s="31">
        <v>0</v>
      </c>
      <c r="ET128" s="31">
        <v>0</v>
      </c>
      <c r="EU128" s="31">
        <v>11736.5</v>
      </c>
      <c r="EV128" s="31">
        <v>0</v>
      </c>
      <c r="EW128" s="31">
        <v>0</v>
      </c>
      <c r="EX128" s="31">
        <v>555.4</v>
      </c>
      <c r="EY128" s="31">
        <v>0</v>
      </c>
      <c r="EZ128" s="31">
        <v>0</v>
      </c>
      <c r="FA128" s="31">
        <v>0</v>
      </c>
      <c r="FB128" s="31">
        <v>4144.1000000000004</v>
      </c>
      <c r="FC128" s="31">
        <v>0</v>
      </c>
      <c r="FD128" s="31">
        <v>0</v>
      </c>
      <c r="FE128" s="31">
        <v>0</v>
      </c>
      <c r="FF128" s="31">
        <v>0</v>
      </c>
      <c r="FG128" s="31">
        <v>0</v>
      </c>
      <c r="FH128" s="31">
        <v>26085.4</v>
      </c>
      <c r="FI128" s="31">
        <v>497.6</v>
      </c>
      <c r="FJ128" s="31">
        <v>1515.4</v>
      </c>
      <c r="FK128" s="31">
        <v>0</v>
      </c>
      <c r="FL128" s="31">
        <v>36.6</v>
      </c>
      <c r="FM128" s="31">
        <v>4723.8</v>
      </c>
      <c r="FN128" s="31">
        <v>0</v>
      </c>
      <c r="FO128" s="31">
        <v>5699.6</v>
      </c>
      <c r="FP128" s="31">
        <v>1886.3</v>
      </c>
      <c r="FQ128" s="31">
        <v>2629.7</v>
      </c>
      <c r="FR128" s="31">
        <v>362.5</v>
      </c>
      <c r="FS128" s="31">
        <v>0</v>
      </c>
      <c r="FT128" s="31">
        <v>1912.1</v>
      </c>
      <c r="FU128" s="31">
        <v>0</v>
      </c>
      <c r="FV128" s="31">
        <v>0</v>
      </c>
      <c r="FW128" s="31">
        <v>11055</v>
      </c>
      <c r="FX128" s="31">
        <v>0</v>
      </c>
      <c r="FY128" s="31">
        <v>7757.6</v>
      </c>
      <c r="FZ128" s="31">
        <v>0</v>
      </c>
      <c r="GA128" s="31">
        <v>0</v>
      </c>
      <c r="GB128" s="31">
        <v>283.89999999999998</v>
      </c>
      <c r="GC128" s="31">
        <v>0</v>
      </c>
      <c r="GD128" s="31">
        <v>0</v>
      </c>
      <c r="GE128" s="31">
        <v>0</v>
      </c>
      <c r="GF128" s="31">
        <v>196.4</v>
      </c>
      <c r="GG128" s="31">
        <v>0</v>
      </c>
      <c r="GH128" s="31">
        <v>0</v>
      </c>
      <c r="GI128" s="31">
        <v>0</v>
      </c>
      <c r="GJ128" s="31">
        <v>0</v>
      </c>
      <c r="GK128" s="31">
        <v>0</v>
      </c>
      <c r="GL128" s="31">
        <v>0</v>
      </c>
      <c r="GM128" s="31">
        <v>0</v>
      </c>
      <c r="GN128" s="31">
        <v>0</v>
      </c>
      <c r="HA128" s="30" t="s">
        <v>404</v>
      </c>
      <c r="HB128" s="31">
        <v>0</v>
      </c>
      <c r="HC128" s="31">
        <v>0</v>
      </c>
      <c r="HD128" s="31">
        <v>0</v>
      </c>
      <c r="HE128" s="31">
        <v>0</v>
      </c>
      <c r="HF128" s="31">
        <v>0</v>
      </c>
      <c r="HG128" s="31">
        <v>0</v>
      </c>
      <c r="HH128" s="31">
        <v>0</v>
      </c>
      <c r="HI128" s="31">
        <v>0</v>
      </c>
      <c r="HJ128" s="31">
        <v>0</v>
      </c>
      <c r="HK128" s="31">
        <v>0</v>
      </c>
      <c r="HL128" s="31">
        <v>0</v>
      </c>
      <c r="HM128" s="31">
        <v>1509.5</v>
      </c>
      <c r="HN128" s="31">
        <v>0</v>
      </c>
      <c r="HO128" s="31">
        <v>0</v>
      </c>
      <c r="HP128" s="31">
        <v>0</v>
      </c>
      <c r="HQ128" s="31">
        <v>0</v>
      </c>
      <c r="HR128" s="31">
        <v>0</v>
      </c>
      <c r="HS128" s="31">
        <v>0</v>
      </c>
      <c r="HT128" s="31">
        <v>0</v>
      </c>
      <c r="HU128" s="31">
        <v>0</v>
      </c>
      <c r="HV128" s="31">
        <v>0</v>
      </c>
      <c r="HW128" s="31">
        <v>0</v>
      </c>
      <c r="HX128" s="31">
        <v>0</v>
      </c>
      <c r="HY128" s="31">
        <v>0</v>
      </c>
      <c r="HZ128" s="31">
        <v>0</v>
      </c>
      <c r="IA128" s="31">
        <v>0</v>
      </c>
      <c r="IB128" s="31">
        <v>0</v>
      </c>
      <c r="IC128" s="31">
        <v>0</v>
      </c>
      <c r="ID128" s="31">
        <v>0</v>
      </c>
      <c r="IE128" s="31">
        <v>0</v>
      </c>
      <c r="IF128" s="31">
        <v>0</v>
      </c>
      <c r="IG128" s="31">
        <v>0</v>
      </c>
      <c r="IH128" s="31">
        <v>0</v>
      </c>
      <c r="II128" s="31">
        <v>0</v>
      </c>
      <c r="IJ128" s="31">
        <v>0</v>
      </c>
      <c r="IK128" s="31">
        <v>0</v>
      </c>
      <c r="IL128" s="31">
        <v>0</v>
      </c>
      <c r="IM128" s="31">
        <v>0</v>
      </c>
      <c r="IN128" s="31">
        <v>0</v>
      </c>
      <c r="IO128" s="31">
        <v>0</v>
      </c>
      <c r="IP128" s="31">
        <v>0</v>
      </c>
      <c r="IQ128" s="31">
        <v>0</v>
      </c>
      <c r="IR128" s="31">
        <v>0</v>
      </c>
      <c r="IS128" s="31">
        <v>0</v>
      </c>
      <c r="IT128" s="31">
        <v>0</v>
      </c>
      <c r="IU128" s="31">
        <v>0</v>
      </c>
      <c r="IV128" s="31">
        <v>0</v>
      </c>
      <c r="IW128" s="31">
        <v>0</v>
      </c>
      <c r="IX128" s="31">
        <v>10521.3</v>
      </c>
      <c r="IY128" s="31">
        <v>0</v>
      </c>
      <c r="IZ128" s="31">
        <v>0</v>
      </c>
      <c r="JA128" s="31">
        <v>0</v>
      </c>
      <c r="JB128" s="31">
        <v>0</v>
      </c>
      <c r="JC128" s="31">
        <v>0</v>
      </c>
      <c r="JD128" s="31">
        <v>0</v>
      </c>
      <c r="JE128" s="31">
        <v>4144.1000000000004</v>
      </c>
      <c r="JF128" s="31">
        <v>0</v>
      </c>
      <c r="JG128" s="31">
        <v>0</v>
      </c>
      <c r="JH128" s="31">
        <v>0</v>
      </c>
      <c r="JI128" s="31">
        <v>0</v>
      </c>
      <c r="JJ128" s="31">
        <v>0</v>
      </c>
      <c r="JK128" s="31">
        <v>0</v>
      </c>
      <c r="JL128" s="31">
        <v>0</v>
      </c>
      <c r="JM128" s="31">
        <v>1515.4</v>
      </c>
      <c r="JN128" s="31">
        <v>0</v>
      </c>
      <c r="JO128" s="31">
        <v>0</v>
      </c>
      <c r="JP128" s="31">
        <v>0</v>
      </c>
      <c r="JQ128" s="31">
        <v>0</v>
      </c>
      <c r="JR128" s="31">
        <v>0</v>
      </c>
      <c r="JS128" s="31">
        <v>0</v>
      </c>
      <c r="JT128" s="31">
        <v>0</v>
      </c>
      <c r="JU128" s="31">
        <v>0</v>
      </c>
      <c r="JV128" s="31">
        <v>0</v>
      </c>
      <c r="JW128" s="31">
        <v>0</v>
      </c>
      <c r="JX128" s="31">
        <v>0</v>
      </c>
      <c r="JY128" s="31">
        <v>0</v>
      </c>
      <c r="JZ128" s="31">
        <v>0</v>
      </c>
      <c r="KA128" s="31">
        <v>0</v>
      </c>
      <c r="KB128" s="31">
        <v>6488</v>
      </c>
      <c r="KC128" s="31">
        <v>0</v>
      </c>
      <c r="KD128" s="31">
        <v>0</v>
      </c>
      <c r="KE128" s="31">
        <v>0</v>
      </c>
      <c r="KF128" s="31">
        <v>0</v>
      </c>
      <c r="KG128" s="31">
        <v>0</v>
      </c>
      <c r="KH128" s="31">
        <v>0</v>
      </c>
      <c r="KI128" s="31">
        <v>0</v>
      </c>
      <c r="KJ128" s="31">
        <v>0</v>
      </c>
      <c r="KK128" s="31">
        <v>0</v>
      </c>
      <c r="KL128" s="31">
        <v>0</v>
      </c>
      <c r="KM128" s="31">
        <v>0</v>
      </c>
      <c r="KN128" s="31">
        <v>0</v>
      </c>
      <c r="KO128" s="31">
        <v>0</v>
      </c>
      <c r="KP128" s="31">
        <v>0</v>
      </c>
      <c r="KQ128" s="31">
        <v>0</v>
      </c>
      <c r="KR128" s="31">
        <v>24178.3</v>
      </c>
      <c r="KS128" s="31">
        <v>16800</v>
      </c>
      <c r="KT128" s="31">
        <v>-7378.3</v>
      </c>
      <c r="KU128" s="31">
        <v>-43.92</v>
      </c>
    </row>
    <row r="129" spans="1:307" ht="15" thickBot="1" x14ac:dyDescent="0.35">
      <c r="A129" s="30" t="s">
        <v>395</v>
      </c>
      <c r="B129" s="31">
        <v>0</v>
      </c>
      <c r="C129" s="31">
        <v>0</v>
      </c>
      <c r="D129" s="31">
        <v>0</v>
      </c>
      <c r="E129" s="31">
        <v>0</v>
      </c>
      <c r="F129" s="31">
        <v>0</v>
      </c>
      <c r="G129" s="31">
        <v>2061.6</v>
      </c>
      <c r="H129" s="31">
        <v>0</v>
      </c>
      <c r="I129" s="31">
        <v>6523.4</v>
      </c>
      <c r="J129" s="31">
        <v>4064.6</v>
      </c>
      <c r="K129" s="31">
        <v>0</v>
      </c>
      <c r="L129" s="31">
        <v>0</v>
      </c>
      <c r="M129" s="31">
        <v>0</v>
      </c>
      <c r="N129" s="31">
        <v>0</v>
      </c>
      <c r="O129" s="31">
        <v>509.4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1">
        <v>311.7</v>
      </c>
      <c r="W129" s="31">
        <v>75814</v>
      </c>
      <c r="X129" s="31">
        <v>0</v>
      </c>
      <c r="Y129" s="31">
        <v>3583.1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31">
        <v>0</v>
      </c>
      <c r="AH129" s="31">
        <v>0</v>
      </c>
      <c r="AI129" s="31">
        <v>0</v>
      </c>
      <c r="AJ129" s="31">
        <v>4990.8</v>
      </c>
      <c r="AK129" s="31">
        <v>4077</v>
      </c>
      <c r="AL129" s="31">
        <v>0</v>
      </c>
      <c r="AM129" s="31">
        <v>0</v>
      </c>
      <c r="AN129" s="31">
        <v>0</v>
      </c>
      <c r="AO129" s="31">
        <v>0</v>
      </c>
      <c r="AP129" s="31">
        <v>0</v>
      </c>
      <c r="AQ129" s="31">
        <v>0</v>
      </c>
      <c r="AR129" s="31">
        <v>0</v>
      </c>
      <c r="AS129" s="31">
        <v>43</v>
      </c>
      <c r="AT129" s="31">
        <v>0</v>
      </c>
      <c r="AU129" s="31">
        <v>0</v>
      </c>
      <c r="AV129" s="31">
        <v>0</v>
      </c>
      <c r="AW129" s="31">
        <v>1694</v>
      </c>
      <c r="AX129" s="31">
        <v>0</v>
      </c>
      <c r="AY129" s="31">
        <v>0</v>
      </c>
      <c r="AZ129" s="31">
        <v>44.3</v>
      </c>
      <c r="BA129" s="31">
        <v>0</v>
      </c>
      <c r="BB129" s="31">
        <v>0</v>
      </c>
      <c r="BC129" s="31">
        <v>0</v>
      </c>
      <c r="BD129" s="31">
        <v>0</v>
      </c>
      <c r="BE129" s="31">
        <v>0</v>
      </c>
      <c r="BF129" s="31">
        <v>0</v>
      </c>
      <c r="BG129" s="31">
        <v>0</v>
      </c>
      <c r="BH129" s="31">
        <v>0</v>
      </c>
      <c r="BI129" s="31">
        <v>0</v>
      </c>
      <c r="BJ129" s="31">
        <v>0</v>
      </c>
      <c r="BK129" s="31">
        <v>0</v>
      </c>
      <c r="BL129" s="31">
        <v>0</v>
      </c>
      <c r="BM129" s="31">
        <v>0</v>
      </c>
      <c r="BN129" s="31">
        <v>2712.4</v>
      </c>
      <c r="BO129" s="31">
        <v>0</v>
      </c>
      <c r="BP129" s="31">
        <v>0</v>
      </c>
      <c r="BQ129" s="31">
        <v>0</v>
      </c>
      <c r="BR129" s="31">
        <v>184</v>
      </c>
      <c r="BS129" s="31">
        <v>1279.0999999999999</v>
      </c>
      <c r="BT129" s="31">
        <v>0</v>
      </c>
      <c r="BU129" s="31">
        <v>0</v>
      </c>
      <c r="BV129" s="31">
        <v>0</v>
      </c>
      <c r="BW129" s="31">
        <v>0</v>
      </c>
      <c r="BX129" s="31">
        <v>0</v>
      </c>
      <c r="BY129" s="31">
        <v>0</v>
      </c>
      <c r="BZ129" s="31">
        <v>0</v>
      </c>
      <c r="CA129" s="31">
        <v>0</v>
      </c>
      <c r="CB129" s="31">
        <v>0</v>
      </c>
      <c r="CC129" s="31">
        <v>0</v>
      </c>
      <c r="CD129" s="31">
        <v>0</v>
      </c>
      <c r="CE129" s="31">
        <v>0</v>
      </c>
      <c r="CF129" s="31">
        <v>0</v>
      </c>
      <c r="CG129" s="31">
        <v>0</v>
      </c>
      <c r="CH129" s="31">
        <v>0</v>
      </c>
      <c r="CI129" s="31">
        <v>0</v>
      </c>
      <c r="CJ129" s="31">
        <v>0</v>
      </c>
      <c r="CK129" s="31">
        <v>0</v>
      </c>
      <c r="CL129" s="31">
        <v>0</v>
      </c>
      <c r="CM129" s="31">
        <v>0</v>
      </c>
      <c r="CN129" s="31">
        <v>98.9</v>
      </c>
      <c r="CO129" s="31">
        <v>0</v>
      </c>
      <c r="CP129" s="31">
        <v>0</v>
      </c>
      <c r="CQ129" s="31">
        <v>0</v>
      </c>
      <c r="CR129" s="31">
        <v>107991.4</v>
      </c>
      <c r="CS129" s="31">
        <v>38966</v>
      </c>
      <c r="CT129" s="31">
        <v>-69025.399999999994</v>
      </c>
      <c r="CU129" s="31">
        <v>-177.14</v>
      </c>
      <c r="CX129" s="30" t="s">
        <v>423</v>
      </c>
      <c r="CY129" s="31">
        <v>0</v>
      </c>
      <c r="CZ129" s="31">
        <v>0</v>
      </c>
      <c r="DA129" s="31">
        <v>0</v>
      </c>
      <c r="DB129" s="31">
        <v>0</v>
      </c>
      <c r="DC129" s="31">
        <v>4863.3</v>
      </c>
      <c r="DD129" s="31">
        <v>0</v>
      </c>
      <c r="DE129" s="31">
        <v>0</v>
      </c>
      <c r="DF129" s="31">
        <v>0</v>
      </c>
      <c r="DG129" s="31">
        <v>0</v>
      </c>
      <c r="DH129" s="31">
        <v>0</v>
      </c>
      <c r="DI129" s="31">
        <v>0</v>
      </c>
      <c r="DJ129" s="31">
        <v>1509.5</v>
      </c>
      <c r="DK129" s="31">
        <v>3551.6</v>
      </c>
      <c r="DL129" s="31">
        <v>0</v>
      </c>
      <c r="DM129" s="31">
        <v>0</v>
      </c>
      <c r="DN129" s="31">
        <v>0</v>
      </c>
      <c r="DO129" s="31">
        <v>0</v>
      </c>
      <c r="DP129" s="31">
        <v>0</v>
      </c>
      <c r="DQ129" s="31">
        <v>0</v>
      </c>
      <c r="DR129" s="31">
        <v>0</v>
      </c>
      <c r="DS129" s="31">
        <v>0</v>
      </c>
      <c r="DT129" s="31">
        <v>0</v>
      </c>
      <c r="DU129" s="31">
        <v>0</v>
      </c>
      <c r="DV129" s="31">
        <v>0</v>
      </c>
      <c r="DW129" s="31">
        <v>0</v>
      </c>
      <c r="DX129" s="31">
        <v>0</v>
      </c>
      <c r="DY129" s="31">
        <v>0</v>
      </c>
      <c r="DZ129" s="31">
        <v>0</v>
      </c>
      <c r="EA129" s="31">
        <v>1751.8</v>
      </c>
      <c r="EB129" s="31">
        <v>0</v>
      </c>
      <c r="EC129" s="31">
        <v>0</v>
      </c>
      <c r="ED129" s="31">
        <v>0</v>
      </c>
      <c r="EE129" s="31">
        <v>0</v>
      </c>
      <c r="EF129" s="31">
        <v>0</v>
      </c>
      <c r="EG129" s="31">
        <v>0</v>
      </c>
      <c r="EH129" s="31">
        <v>0</v>
      </c>
      <c r="EI129" s="31">
        <v>0</v>
      </c>
      <c r="EJ129" s="31">
        <v>0</v>
      </c>
      <c r="EK129" s="31">
        <v>0</v>
      </c>
      <c r="EL129" s="31">
        <v>0</v>
      </c>
      <c r="EM129" s="31">
        <v>2621.8</v>
      </c>
      <c r="EN129" s="31">
        <v>0</v>
      </c>
      <c r="EO129" s="31">
        <v>0</v>
      </c>
      <c r="EP129" s="31">
        <v>0</v>
      </c>
      <c r="EQ129" s="31">
        <v>939.2</v>
      </c>
      <c r="ER129" s="31">
        <v>0</v>
      </c>
      <c r="ES129" s="31">
        <v>0</v>
      </c>
      <c r="ET129" s="31">
        <v>0</v>
      </c>
      <c r="EU129" s="31">
        <v>10521.3</v>
      </c>
      <c r="EV129" s="31">
        <v>0</v>
      </c>
      <c r="EW129" s="31">
        <v>0</v>
      </c>
      <c r="EX129" s="31">
        <v>0</v>
      </c>
      <c r="EY129" s="31">
        <v>0</v>
      </c>
      <c r="EZ129" s="31">
        <v>0</v>
      </c>
      <c r="FA129" s="31">
        <v>0</v>
      </c>
      <c r="FB129" s="31">
        <v>0</v>
      </c>
      <c r="FC129" s="31">
        <v>0</v>
      </c>
      <c r="FD129" s="31">
        <v>0</v>
      </c>
      <c r="FE129" s="31">
        <v>0</v>
      </c>
      <c r="FF129" s="31">
        <v>0</v>
      </c>
      <c r="FG129" s="31">
        <v>0</v>
      </c>
      <c r="FH129" s="31">
        <v>26085.4</v>
      </c>
      <c r="FI129" s="31">
        <v>497.6</v>
      </c>
      <c r="FJ129" s="31">
        <v>0</v>
      </c>
      <c r="FK129" s="31">
        <v>0</v>
      </c>
      <c r="FL129" s="31">
        <v>36.6</v>
      </c>
      <c r="FM129" s="31">
        <v>4723.8</v>
      </c>
      <c r="FN129" s="31">
        <v>0</v>
      </c>
      <c r="FO129" s="31">
        <v>5699.6</v>
      </c>
      <c r="FP129" s="31">
        <v>0</v>
      </c>
      <c r="FQ129" s="31">
        <v>2629.7</v>
      </c>
      <c r="FR129" s="31">
        <v>362.5</v>
      </c>
      <c r="FS129" s="31">
        <v>0</v>
      </c>
      <c r="FT129" s="31">
        <v>1912.1</v>
      </c>
      <c r="FU129" s="31">
        <v>0</v>
      </c>
      <c r="FV129" s="31">
        <v>0</v>
      </c>
      <c r="FW129" s="31">
        <v>11055</v>
      </c>
      <c r="FX129" s="31">
        <v>0</v>
      </c>
      <c r="FY129" s="31">
        <v>6488</v>
      </c>
      <c r="FZ129" s="31">
        <v>0</v>
      </c>
      <c r="GA129" s="31">
        <v>0</v>
      </c>
      <c r="GB129" s="31">
        <v>283.89999999999998</v>
      </c>
      <c r="GC129" s="31">
        <v>0</v>
      </c>
      <c r="GD129" s="31">
        <v>0</v>
      </c>
      <c r="GE129" s="31">
        <v>0</v>
      </c>
      <c r="GF129" s="31">
        <v>0</v>
      </c>
      <c r="GG129" s="31">
        <v>0</v>
      </c>
      <c r="GH129" s="31">
        <v>0</v>
      </c>
      <c r="GI129" s="31">
        <v>0</v>
      </c>
      <c r="GJ129" s="31">
        <v>0</v>
      </c>
      <c r="GK129" s="31">
        <v>0</v>
      </c>
      <c r="GL129" s="31">
        <v>0</v>
      </c>
      <c r="GM129" s="31">
        <v>0</v>
      </c>
      <c r="GN129" s="31">
        <v>0</v>
      </c>
      <c r="HA129" s="30" t="s">
        <v>405</v>
      </c>
      <c r="HB129" s="31">
        <v>0</v>
      </c>
      <c r="HC129" s="31">
        <v>0</v>
      </c>
      <c r="HD129" s="31">
        <v>0</v>
      </c>
      <c r="HE129" s="31">
        <v>0</v>
      </c>
      <c r="HF129" s="31">
        <v>0</v>
      </c>
      <c r="HG129" s="31">
        <v>0</v>
      </c>
      <c r="HH129" s="31">
        <v>0</v>
      </c>
      <c r="HI129" s="31">
        <v>0</v>
      </c>
      <c r="HJ129" s="31">
        <v>0</v>
      </c>
      <c r="HK129" s="31">
        <v>0</v>
      </c>
      <c r="HL129" s="31">
        <v>0</v>
      </c>
      <c r="HM129" s="31">
        <v>1509.5</v>
      </c>
      <c r="HN129" s="31">
        <v>0</v>
      </c>
      <c r="HO129" s="31">
        <v>0</v>
      </c>
      <c r="HP129" s="31">
        <v>0</v>
      </c>
      <c r="HQ129" s="31">
        <v>0</v>
      </c>
      <c r="HR129" s="31">
        <v>0</v>
      </c>
      <c r="HS129" s="31">
        <v>0</v>
      </c>
      <c r="HT129" s="31">
        <v>0</v>
      </c>
      <c r="HU129" s="31">
        <v>0</v>
      </c>
      <c r="HV129" s="31">
        <v>0</v>
      </c>
      <c r="HW129" s="31">
        <v>0</v>
      </c>
      <c r="HX129" s="31">
        <v>0</v>
      </c>
      <c r="HY129" s="31">
        <v>0</v>
      </c>
      <c r="HZ129" s="31">
        <v>0</v>
      </c>
      <c r="IA129" s="31">
        <v>0</v>
      </c>
      <c r="IB129" s="31">
        <v>0</v>
      </c>
      <c r="IC129" s="31">
        <v>0</v>
      </c>
      <c r="ID129" s="31">
        <v>0</v>
      </c>
      <c r="IE129" s="31">
        <v>0</v>
      </c>
      <c r="IF129" s="31">
        <v>0</v>
      </c>
      <c r="IG129" s="31">
        <v>0</v>
      </c>
      <c r="IH129" s="31">
        <v>0</v>
      </c>
      <c r="II129" s="31">
        <v>0</v>
      </c>
      <c r="IJ129" s="31">
        <v>0</v>
      </c>
      <c r="IK129" s="31">
        <v>0</v>
      </c>
      <c r="IL129" s="31">
        <v>0</v>
      </c>
      <c r="IM129" s="31">
        <v>0</v>
      </c>
      <c r="IN129" s="31">
        <v>0</v>
      </c>
      <c r="IO129" s="31">
        <v>0</v>
      </c>
      <c r="IP129" s="31">
        <v>2621.8</v>
      </c>
      <c r="IQ129" s="31">
        <v>0</v>
      </c>
      <c r="IR129" s="31">
        <v>0</v>
      </c>
      <c r="IS129" s="31">
        <v>0</v>
      </c>
      <c r="IT129" s="31">
        <v>939.2</v>
      </c>
      <c r="IU129" s="31">
        <v>0</v>
      </c>
      <c r="IV129" s="31">
        <v>0</v>
      </c>
      <c r="IW129" s="31">
        <v>0</v>
      </c>
      <c r="IX129" s="31">
        <v>10521.3</v>
      </c>
      <c r="IY129" s="31">
        <v>0</v>
      </c>
      <c r="IZ129" s="31">
        <v>0</v>
      </c>
      <c r="JA129" s="31">
        <v>0</v>
      </c>
      <c r="JB129" s="31">
        <v>0</v>
      </c>
      <c r="JC129" s="31">
        <v>0</v>
      </c>
      <c r="JD129" s="31">
        <v>0</v>
      </c>
      <c r="JE129" s="31">
        <v>4144.1000000000004</v>
      </c>
      <c r="JF129" s="31">
        <v>0</v>
      </c>
      <c r="JG129" s="31">
        <v>0</v>
      </c>
      <c r="JH129" s="31">
        <v>0</v>
      </c>
      <c r="JI129" s="31">
        <v>0</v>
      </c>
      <c r="JJ129" s="31">
        <v>0</v>
      </c>
      <c r="JK129" s="31">
        <v>0</v>
      </c>
      <c r="JL129" s="31">
        <v>0</v>
      </c>
      <c r="JM129" s="31">
        <v>1515.4</v>
      </c>
      <c r="JN129" s="31">
        <v>0</v>
      </c>
      <c r="JO129" s="31">
        <v>0</v>
      </c>
      <c r="JP129" s="31">
        <v>0</v>
      </c>
      <c r="JQ129" s="31">
        <v>0</v>
      </c>
      <c r="JR129" s="31">
        <v>0</v>
      </c>
      <c r="JS129" s="31">
        <v>0</v>
      </c>
      <c r="JT129" s="31">
        <v>0</v>
      </c>
      <c r="JU129" s="31">
        <v>0</v>
      </c>
      <c r="JV129" s="31">
        <v>0</v>
      </c>
      <c r="JW129" s="31">
        <v>1912.1</v>
      </c>
      <c r="JX129" s="31">
        <v>0</v>
      </c>
      <c r="JY129" s="31">
        <v>0</v>
      </c>
      <c r="JZ129" s="31">
        <v>0</v>
      </c>
      <c r="KA129" s="31">
        <v>0</v>
      </c>
      <c r="KB129" s="31">
        <v>0</v>
      </c>
      <c r="KC129" s="31">
        <v>0</v>
      </c>
      <c r="KD129" s="31">
        <v>0</v>
      </c>
      <c r="KE129" s="31">
        <v>0</v>
      </c>
      <c r="KF129" s="31">
        <v>0</v>
      </c>
      <c r="KG129" s="31">
        <v>0</v>
      </c>
      <c r="KH129" s="31">
        <v>0</v>
      </c>
      <c r="KI129" s="31">
        <v>0</v>
      </c>
      <c r="KJ129" s="31">
        <v>0</v>
      </c>
      <c r="KK129" s="31">
        <v>0</v>
      </c>
      <c r="KL129" s="31">
        <v>0</v>
      </c>
      <c r="KM129" s="31">
        <v>0</v>
      </c>
      <c r="KN129" s="31">
        <v>0</v>
      </c>
      <c r="KO129" s="31">
        <v>0</v>
      </c>
      <c r="KP129" s="31">
        <v>0</v>
      </c>
      <c r="KQ129" s="31">
        <v>0</v>
      </c>
      <c r="KR129" s="31">
        <v>23163.4</v>
      </c>
      <c r="KS129" s="31">
        <v>24233</v>
      </c>
      <c r="KT129" s="31">
        <v>1069.5999999999999</v>
      </c>
      <c r="KU129" s="31">
        <v>4.41</v>
      </c>
    </row>
    <row r="130" spans="1:307" ht="15" thickBot="1" x14ac:dyDescent="0.35">
      <c r="A130" s="30" t="s">
        <v>396</v>
      </c>
      <c r="B130" s="31">
        <v>0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6189.2</v>
      </c>
      <c r="J130" s="31">
        <v>14700.1</v>
      </c>
      <c r="K130" s="31">
        <v>0</v>
      </c>
      <c r="L130" s="31">
        <v>0</v>
      </c>
      <c r="M130" s="31">
        <v>0</v>
      </c>
      <c r="N130" s="31">
        <v>0</v>
      </c>
      <c r="O130" s="31">
        <v>509.4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1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1064.5</v>
      </c>
      <c r="AN130" s="31">
        <v>0</v>
      </c>
      <c r="AO130" s="31">
        <v>0</v>
      </c>
      <c r="AP130" s="31">
        <v>0</v>
      </c>
      <c r="AQ130" s="31">
        <v>0</v>
      </c>
      <c r="AR130" s="31">
        <v>0</v>
      </c>
      <c r="AS130" s="31">
        <v>0</v>
      </c>
      <c r="AT130" s="31">
        <v>0</v>
      </c>
      <c r="AU130" s="31">
        <v>0</v>
      </c>
      <c r="AV130" s="31">
        <v>0</v>
      </c>
      <c r="AW130" s="31">
        <v>0</v>
      </c>
      <c r="AX130" s="31">
        <v>0</v>
      </c>
      <c r="AY130" s="31">
        <v>0</v>
      </c>
      <c r="AZ130" s="31">
        <v>44.3</v>
      </c>
      <c r="BA130" s="31">
        <v>0</v>
      </c>
      <c r="BB130" s="31">
        <v>0</v>
      </c>
      <c r="BC130" s="31">
        <v>0</v>
      </c>
      <c r="BD130" s="31">
        <v>0</v>
      </c>
      <c r="BE130" s="31">
        <v>0</v>
      </c>
      <c r="BF130" s="31">
        <v>0</v>
      </c>
      <c r="BG130" s="31">
        <v>0</v>
      </c>
      <c r="BH130" s="31">
        <v>0</v>
      </c>
      <c r="BI130" s="31">
        <v>0</v>
      </c>
      <c r="BJ130" s="31">
        <v>0</v>
      </c>
      <c r="BK130" s="31">
        <v>0</v>
      </c>
      <c r="BL130" s="31">
        <v>415.4</v>
      </c>
      <c r="BM130" s="31">
        <v>0</v>
      </c>
      <c r="BN130" s="31">
        <v>2712.4</v>
      </c>
      <c r="BO130" s="31">
        <v>0</v>
      </c>
      <c r="BP130" s="31">
        <v>0</v>
      </c>
      <c r="BQ130" s="31">
        <v>0</v>
      </c>
      <c r="BR130" s="31">
        <v>0</v>
      </c>
      <c r="BS130" s="31">
        <v>0</v>
      </c>
      <c r="BT130" s="31">
        <v>0</v>
      </c>
      <c r="BU130" s="31">
        <v>0</v>
      </c>
      <c r="BV130" s="31">
        <v>0</v>
      </c>
      <c r="BW130" s="31">
        <v>0</v>
      </c>
      <c r="BX130" s="31">
        <v>0</v>
      </c>
      <c r="BY130" s="31">
        <v>0</v>
      </c>
      <c r="BZ130" s="31">
        <v>0</v>
      </c>
      <c r="CA130" s="31">
        <v>0</v>
      </c>
      <c r="CB130" s="31">
        <v>0</v>
      </c>
      <c r="CC130" s="31">
        <v>0</v>
      </c>
      <c r="CD130" s="31">
        <v>0</v>
      </c>
      <c r="CE130" s="31">
        <v>0</v>
      </c>
      <c r="CF130" s="31">
        <v>0</v>
      </c>
      <c r="CG130" s="31">
        <v>0</v>
      </c>
      <c r="CH130" s="31">
        <v>0</v>
      </c>
      <c r="CI130" s="31">
        <v>0</v>
      </c>
      <c r="CJ130" s="31">
        <v>0</v>
      </c>
      <c r="CK130" s="31">
        <v>0</v>
      </c>
      <c r="CL130" s="31">
        <v>0</v>
      </c>
      <c r="CM130" s="31">
        <v>0</v>
      </c>
      <c r="CN130" s="31">
        <v>0</v>
      </c>
      <c r="CO130" s="31">
        <v>0</v>
      </c>
      <c r="CP130" s="31">
        <v>0</v>
      </c>
      <c r="CQ130" s="31">
        <v>0</v>
      </c>
      <c r="CR130" s="31">
        <v>25635.3</v>
      </c>
      <c r="CS130" s="31">
        <v>27857</v>
      </c>
      <c r="CT130" s="31">
        <v>2221.6999999999998</v>
      </c>
      <c r="CU130" s="31">
        <v>7.98</v>
      </c>
      <c r="CX130" s="30" t="s">
        <v>424</v>
      </c>
      <c r="CY130" s="31">
        <v>0</v>
      </c>
      <c r="CZ130" s="31">
        <v>0</v>
      </c>
      <c r="DA130" s="31">
        <v>0</v>
      </c>
      <c r="DB130" s="31">
        <v>0</v>
      </c>
      <c r="DC130" s="31">
        <v>0</v>
      </c>
      <c r="DD130" s="31">
        <v>0</v>
      </c>
      <c r="DE130" s="31">
        <v>0</v>
      </c>
      <c r="DF130" s="31">
        <v>0</v>
      </c>
      <c r="DG130" s="31">
        <v>0</v>
      </c>
      <c r="DH130" s="31">
        <v>0</v>
      </c>
      <c r="DI130" s="31">
        <v>0</v>
      </c>
      <c r="DJ130" s="31">
        <v>0</v>
      </c>
      <c r="DK130" s="31">
        <v>3551.6</v>
      </c>
      <c r="DL130" s="31">
        <v>0</v>
      </c>
      <c r="DM130" s="31">
        <v>0</v>
      </c>
      <c r="DN130" s="31">
        <v>0</v>
      </c>
      <c r="DO130" s="31">
        <v>0</v>
      </c>
      <c r="DP130" s="31">
        <v>0</v>
      </c>
      <c r="DQ130" s="31">
        <v>0</v>
      </c>
      <c r="DR130" s="31">
        <v>0</v>
      </c>
      <c r="DS130" s="31">
        <v>0</v>
      </c>
      <c r="DT130" s="31">
        <v>0</v>
      </c>
      <c r="DU130" s="31">
        <v>0</v>
      </c>
      <c r="DV130" s="31">
        <v>0</v>
      </c>
      <c r="DW130" s="31">
        <v>0</v>
      </c>
      <c r="DX130" s="31">
        <v>0</v>
      </c>
      <c r="DY130" s="31">
        <v>0</v>
      </c>
      <c r="DZ130" s="31">
        <v>0</v>
      </c>
      <c r="EA130" s="31">
        <v>0</v>
      </c>
      <c r="EB130" s="31">
        <v>0</v>
      </c>
      <c r="EC130" s="31">
        <v>0</v>
      </c>
      <c r="ED130" s="31">
        <v>0</v>
      </c>
      <c r="EE130" s="31">
        <v>0</v>
      </c>
      <c r="EF130" s="31">
        <v>0</v>
      </c>
      <c r="EG130" s="31">
        <v>0</v>
      </c>
      <c r="EH130" s="31">
        <v>0</v>
      </c>
      <c r="EI130" s="31">
        <v>0</v>
      </c>
      <c r="EJ130" s="31">
        <v>0</v>
      </c>
      <c r="EK130" s="31">
        <v>0</v>
      </c>
      <c r="EL130" s="31">
        <v>0</v>
      </c>
      <c r="EM130" s="31">
        <v>2621.8</v>
      </c>
      <c r="EN130" s="31">
        <v>0</v>
      </c>
      <c r="EO130" s="31">
        <v>0</v>
      </c>
      <c r="EP130" s="31">
        <v>0</v>
      </c>
      <c r="EQ130" s="31">
        <v>939.2</v>
      </c>
      <c r="ER130" s="31">
        <v>0</v>
      </c>
      <c r="ES130" s="31">
        <v>0</v>
      </c>
      <c r="ET130" s="31">
        <v>0</v>
      </c>
      <c r="EU130" s="31">
        <v>10521.3</v>
      </c>
      <c r="EV130" s="31">
        <v>0</v>
      </c>
      <c r="EW130" s="31">
        <v>0</v>
      </c>
      <c r="EX130" s="31">
        <v>0</v>
      </c>
      <c r="EY130" s="31">
        <v>0</v>
      </c>
      <c r="EZ130" s="31">
        <v>0</v>
      </c>
      <c r="FA130" s="31">
        <v>0</v>
      </c>
      <c r="FB130" s="31">
        <v>0</v>
      </c>
      <c r="FC130" s="31">
        <v>0</v>
      </c>
      <c r="FD130" s="31">
        <v>0</v>
      </c>
      <c r="FE130" s="31">
        <v>0</v>
      </c>
      <c r="FF130" s="31">
        <v>0</v>
      </c>
      <c r="FG130" s="31">
        <v>0</v>
      </c>
      <c r="FH130" s="31">
        <v>26085.4</v>
      </c>
      <c r="FI130" s="31">
        <v>497.6</v>
      </c>
      <c r="FJ130" s="31">
        <v>0</v>
      </c>
      <c r="FK130" s="31">
        <v>0</v>
      </c>
      <c r="FL130" s="31">
        <v>0</v>
      </c>
      <c r="FM130" s="31">
        <v>4723.8</v>
      </c>
      <c r="FN130" s="31">
        <v>0</v>
      </c>
      <c r="FO130" s="31">
        <v>0</v>
      </c>
      <c r="FP130" s="31">
        <v>0</v>
      </c>
      <c r="FQ130" s="31">
        <v>0</v>
      </c>
      <c r="FR130" s="31">
        <v>362.5</v>
      </c>
      <c r="FS130" s="31">
        <v>0</v>
      </c>
      <c r="FT130" s="31">
        <v>1912.1</v>
      </c>
      <c r="FU130" s="31">
        <v>0</v>
      </c>
      <c r="FV130" s="31">
        <v>0</v>
      </c>
      <c r="FW130" s="31">
        <v>11055</v>
      </c>
      <c r="FX130" s="31">
        <v>0</v>
      </c>
      <c r="FY130" s="31">
        <v>6488</v>
      </c>
      <c r="FZ130" s="31">
        <v>0</v>
      </c>
      <c r="GA130" s="31">
        <v>0</v>
      </c>
      <c r="GB130" s="31">
        <v>0</v>
      </c>
      <c r="GC130" s="31">
        <v>0</v>
      </c>
      <c r="GD130" s="31">
        <v>0</v>
      </c>
      <c r="GE130" s="31">
        <v>0</v>
      </c>
      <c r="GF130" s="31">
        <v>0</v>
      </c>
      <c r="GG130" s="31">
        <v>0</v>
      </c>
      <c r="GH130" s="31">
        <v>0</v>
      </c>
      <c r="GI130" s="31">
        <v>0</v>
      </c>
      <c r="GJ130" s="31">
        <v>0</v>
      </c>
      <c r="GK130" s="31">
        <v>0</v>
      </c>
      <c r="GL130" s="31">
        <v>0</v>
      </c>
      <c r="GM130" s="31">
        <v>0</v>
      </c>
      <c r="GN130" s="31">
        <v>0</v>
      </c>
      <c r="HA130" s="30" t="s">
        <v>406</v>
      </c>
      <c r="HB130" s="31">
        <v>0</v>
      </c>
      <c r="HC130" s="31">
        <v>0</v>
      </c>
      <c r="HD130" s="31">
        <v>0</v>
      </c>
      <c r="HE130" s="31">
        <v>0</v>
      </c>
      <c r="HF130" s="31">
        <v>0</v>
      </c>
      <c r="HG130" s="31">
        <v>0</v>
      </c>
      <c r="HH130" s="31">
        <v>0</v>
      </c>
      <c r="HI130" s="31">
        <v>0</v>
      </c>
      <c r="HJ130" s="31">
        <v>0</v>
      </c>
      <c r="HK130" s="31">
        <v>0</v>
      </c>
      <c r="HL130" s="31">
        <v>0</v>
      </c>
      <c r="HM130" s="31">
        <v>0</v>
      </c>
      <c r="HN130" s="31">
        <v>0</v>
      </c>
      <c r="HO130" s="31">
        <v>0</v>
      </c>
      <c r="HP130" s="31">
        <v>0</v>
      </c>
      <c r="HQ130" s="31">
        <v>0</v>
      </c>
      <c r="HR130" s="31">
        <v>0</v>
      </c>
      <c r="HS130" s="31">
        <v>0</v>
      </c>
      <c r="HT130" s="31">
        <v>0</v>
      </c>
      <c r="HU130" s="31">
        <v>0</v>
      </c>
      <c r="HV130" s="31">
        <v>0</v>
      </c>
      <c r="HW130" s="31">
        <v>0</v>
      </c>
      <c r="HX130" s="31">
        <v>0</v>
      </c>
      <c r="HY130" s="31">
        <v>0</v>
      </c>
      <c r="HZ130" s="31">
        <v>0</v>
      </c>
      <c r="IA130" s="31">
        <v>0</v>
      </c>
      <c r="IB130" s="31">
        <v>0</v>
      </c>
      <c r="IC130" s="31">
        <v>0</v>
      </c>
      <c r="ID130" s="31">
        <v>0</v>
      </c>
      <c r="IE130" s="31">
        <v>0</v>
      </c>
      <c r="IF130" s="31">
        <v>0</v>
      </c>
      <c r="IG130" s="31">
        <v>0</v>
      </c>
      <c r="IH130" s="31">
        <v>0</v>
      </c>
      <c r="II130" s="31">
        <v>0</v>
      </c>
      <c r="IJ130" s="31">
        <v>0</v>
      </c>
      <c r="IK130" s="31">
        <v>0</v>
      </c>
      <c r="IL130" s="31">
        <v>0</v>
      </c>
      <c r="IM130" s="31">
        <v>0</v>
      </c>
      <c r="IN130" s="31">
        <v>0</v>
      </c>
      <c r="IO130" s="31">
        <v>0</v>
      </c>
      <c r="IP130" s="31">
        <v>0</v>
      </c>
      <c r="IQ130" s="31">
        <v>0</v>
      </c>
      <c r="IR130" s="31">
        <v>0</v>
      </c>
      <c r="IS130" s="31">
        <v>0</v>
      </c>
      <c r="IT130" s="31">
        <v>0</v>
      </c>
      <c r="IU130" s="31">
        <v>0</v>
      </c>
      <c r="IV130" s="31">
        <v>0</v>
      </c>
      <c r="IW130" s="31">
        <v>0</v>
      </c>
      <c r="IX130" s="31">
        <v>10521.3</v>
      </c>
      <c r="IY130" s="31">
        <v>0</v>
      </c>
      <c r="IZ130" s="31">
        <v>0</v>
      </c>
      <c r="JA130" s="31">
        <v>0</v>
      </c>
      <c r="JB130" s="31">
        <v>0</v>
      </c>
      <c r="JC130" s="31">
        <v>0</v>
      </c>
      <c r="JD130" s="31">
        <v>0</v>
      </c>
      <c r="JE130" s="31">
        <v>4144.1000000000004</v>
      </c>
      <c r="JF130" s="31">
        <v>0</v>
      </c>
      <c r="JG130" s="31">
        <v>0</v>
      </c>
      <c r="JH130" s="31">
        <v>0</v>
      </c>
      <c r="JI130" s="31">
        <v>0</v>
      </c>
      <c r="JJ130" s="31">
        <v>0</v>
      </c>
      <c r="JK130" s="31">
        <v>0</v>
      </c>
      <c r="JL130" s="31">
        <v>0</v>
      </c>
      <c r="JM130" s="31">
        <v>1515.4</v>
      </c>
      <c r="JN130" s="31">
        <v>0</v>
      </c>
      <c r="JO130" s="31">
        <v>0</v>
      </c>
      <c r="JP130" s="31">
        <v>0</v>
      </c>
      <c r="JQ130" s="31">
        <v>0</v>
      </c>
      <c r="JR130" s="31">
        <v>0</v>
      </c>
      <c r="JS130" s="31">
        <v>0</v>
      </c>
      <c r="JT130" s="31">
        <v>0</v>
      </c>
      <c r="JU130" s="31">
        <v>0</v>
      </c>
      <c r="JV130" s="31">
        <v>0</v>
      </c>
      <c r="JW130" s="31">
        <v>1912.1</v>
      </c>
      <c r="JX130" s="31">
        <v>0</v>
      </c>
      <c r="JY130" s="31">
        <v>0</v>
      </c>
      <c r="JZ130" s="31">
        <v>0</v>
      </c>
      <c r="KA130" s="31">
        <v>0</v>
      </c>
      <c r="KB130" s="31">
        <v>6488</v>
      </c>
      <c r="KC130" s="31">
        <v>0</v>
      </c>
      <c r="KD130" s="31">
        <v>0</v>
      </c>
      <c r="KE130" s="31">
        <v>0</v>
      </c>
      <c r="KF130" s="31">
        <v>0</v>
      </c>
      <c r="KG130" s="31">
        <v>0</v>
      </c>
      <c r="KH130" s="31">
        <v>0</v>
      </c>
      <c r="KI130" s="31">
        <v>0</v>
      </c>
      <c r="KJ130" s="31">
        <v>0</v>
      </c>
      <c r="KK130" s="31">
        <v>0</v>
      </c>
      <c r="KL130" s="31">
        <v>0</v>
      </c>
      <c r="KM130" s="31">
        <v>0</v>
      </c>
      <c r="KN130" s="31">
        <v>0</v>
      </c>
      <c r="KO130" s="31">
        <v>0</v>
      </c>
      <c r="KP130" s="31">
        <v>0</v>
      </c>
      <c r="KQ130" s="31">
        <v>0</v>
      </c>
      <c r="KR130" s="31">
        <v>24580.9</v>
      </c>
      <c r="KS130" s="31">
        <v>28300</v>
      </c>
      <c r="KT130" s="31">
        <v>3719.1</v>
      </c>
      <c r="KU130" s="31">
        <v>13.14</v>
      </c>
    </row>
    <row r="131" spans="1:307" ht="15" thickBot="1" x14ac:dyDescent="0.35">
      <c r="A131" s="30" t="s">
        <v>397</v>
      </c>
      <c r="B131" s="31">
        <v>0</v>
      </c>
      <c r="C131" s="31">
        <v>0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6523.4</v>
      </c>
      <c r="J131" s="31">
        <v>4064.6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1">
        <v>0</v>
      </c>
      <c r="AF131" s="31">
        <v>0</v>
      </c>
      <c r="AG131" s="31">
        <v>0</v>
      </c>
      <c r="AH131" s="31">
        <v>0</v>
      </c>
      <c r="AI131" s="31">
        <v>0</v>
      </c>
      <c r="AJ131" s="31">
        <v>6293.3</v>
      </c>
      <c r="AK131" s="31">
        <v>0</v>
      </c>
      <c r="AL131" s="31">
        <v>0</v>
      </c>
      <c r="AM131" s="31">
        <v>1064.5</v>
      </c>
      <c r="AN131" s="31">
        <v>0</v>
      </c>
      <c r="AO131" s="31">
        <v>0</v>
      </c>
      <c r="AP131" s="31">
        <v>0</v>
      </c>
      <c r="AQ131" s="31">
        <v>0</v>
      </c>
      <c r="AR131" s="31">
        <v>0</v>
      </c>
      <c r="AS131" s="31">
        <v>43</v>
      </c>
      <c r="AT131" s="31">
        <v>0</v>
      </c>
      <c r="AU131" s="31">
        <v>0</v>
      </c>
      <c r="AV131" s="31">
        <v>0</v>
      </c>
      <c r="AW131" s="31">
        <v>0</v>
      </c>
      <c r="AX131" s="31">
        <v>0</v>
      </c>
      <c r="AY131" s="31">
        <v>0</v>
      </c>
      <c r="AZ131" s="31">
        <v>0</v>
      </c>
      <c r="BA131" s="31">
        <v>0</v>
      </c>
      <c r="BB131" s="31">
        <v>0</v>
      </c>
      <c r="BC131" s="31">
        <v>0</v>
      </c>
      <c r="BD131" s="31">
        <v>0</v>
      </c>
      <c r="BE131" s="31">
        <v>0</v>
      </c>
      <c r="BF131" s="31">
        <v>0</v>
      </c>
      <c r="BG131" s="31">
        <v>0</v>
      </c>
      <c r="BH131" s="31">
        <v>0</v>
      </c>
      <c r="BI131" s="31">
        <v>0</v>
      </c>
      <c r="BJ131" s="31">
        <v>0</v>
      </c>
      <c r="BK131" s="31">
        <v>0</v>
      </c>
      <c r="BL131" s="31">
        <v>415.4</v>
      </c>
      <c r="BM131" s="31">
        <v>0</v>
      </c>
      <c r="BN131" s="31">
        <v>2712.4</v>
      </c>
      <c r="BO131" s="31">
        <v>0</v>
      </c>
      <c r="BP131" s="31">
        <v>0</v>
      </c>
      <c r="BQ131" s="31">
        <v>0</v>
      </c>
      <c r="BR131" s="31">
        <v>0</v>
      </c>
      <c r="BS131" s="31">
        <v>0</v>
      </c>
      <c r="BT131" s="31">
        <v>0</v>
      </c>
      <c r="BU131" s="31">
        <v>0</v>
      </c>
      <c r="BV131" s="31">
        <v>0</v>
      </c>
      <c r="BW131" s="31">
        <v>0</v>
      </c>
      <c r="BX131" s="31">
        <v>0</v>
      </c>
      <c r="BY131" s="31">
        <v>0</v>
      </c>
      <c r="BZ131" s="31">
        <v>0</v>
      </c>
      <c r="CA131" s="31">
        <v>0</v>
      </c>
      <c r="CB131" s="31">
        <v>0</v>
      </c>
      <c r="CC131" s="31">
        <v>0</v>
      </c>
      <c r="CD131" s="31">
        <v>0</v>
      </c>
      <c r="CE131" s="31">
        <v>0</v>
      </c>
      <c r="CF131" s="31">
        <v>0</v>
      </c>
      <c r="CG131" s="31">
        <v>0</v>
      </c>
      <c r="CH131" s="31">
        <v>0</v>
      </c>
      <c r="CI131" s="31">
        <v>0</v>
      </c>
      <c r="CJ131" s="31">
        <v>0</v>
      </c>
      <c r="CK131" s="31">
        <v>0</v>
      </c>
      <c r="CL131" s="31">
        <v>0</v>
      </c>
      <c r="CM131" s="31">
        <v>0</v>
      </c>
      <c r="CN131" s="31">
        <v>98.9</v>
      </c>
      <c r="CO131" s="31">
        <v>0</v>
      </c>
      <c r="CP131" s="31">
        <v>0</v>
      </c>
      <c r="CQ131" s="31">
        <v>0</v>
      </c>
      <c r="CR131" s="31">
        <v>21215.599999999999</v>
      </c>
      <c r="CS131" s="31">
        <v>25066</v>
      </c>
      <c r="CT131" s="31">
        <v>3850.4</v>
      </c>
      <c r="CU131" s="31">
        <v>15.36</v>
      </c>
      <c r="CX131" s="30" t="s">
        <v>425</v>
      </c>
      <c r="CY131" s="31">
        <v>0</v>
      </c>
      <c r="CZ131" s="31">
        <v>0</v>
      </c>
      <c r="DA131" s="31">
        <v>0</v>
      </c>
      <c r="DB131" s="31">
        <v>0</v>
      </c>
      <c r="DC131" s="31">
        <v>0</v>
      </c>
      <c r="DD131" s="31">
        <v>0</v>
      </c>
      <c r="DE131" s="31">
        <v>0</v>
      </c>
      <c r="DF131" s="31">
        <v>0</v>
      </c>
      <c r="DG131" s="31">
        <v>0</v>
      </c>
      <c r="DH131" s="31">
        <v>0</v>
      </c>
      <c r="DI131" s="31">
        <v>0</v>
      </c>
      <c r="DJ131" s="31">
        <v>0</v>
      </c>
      <c r="DK131" s="31">
        <v>3502.2</v>
      </c>
      <c r="DL131" s="31">
        <v>0</v>
      </c>
      <c r="DM131" s="31">
        <v>0</v>
      </c>
      <c r="DN131" s="31">
        <v>0</v>
      </c>
      <c r="DO131" s="31">
        <v>0</v>
      </c>
      <c r="DP131" s="31">
        <v>0</v>
      </c>
      <c r="DQ131" s="31">
        <v>0</v>
      </c>
      <c r="DR131" s="31">
        <v>0</v>
      </c>
      <c r="DS131" s="31">
        <v>0</v>
      </c>
      <c r="DT131" s="31">
        <v>0</v>
      </c>
      <c r="DU131" s="31">
        <v>0</v>
      </c>
      <c r="DV131" s="31">
        <v>0</v>
      </c>
      <c r="DW131" s="31">
        <v>0</v>
      </c>
      <c r="DX131" s="31">
        <v>0</v>
      </c>
      <c r="DY131" s="31">
        <v>0</v>
      </c>
      <c r="DZ131" s="31">
        <v>0</v>
      </c>
      <c r="EA131" s="31">
        <v>0</v>
      </c>
      <c r="EB131" s="31">
        <v>0</v>
      </c>
      <c r="EC131" s="31">
        <v>0</v>
      </c>
      <c r="ED131" s="31">
        <v>0</v>
      </c>
      <c r="EE131" s="31">
        <v>0</v>
      </c>
      <c r="EF131" s="31">
        <v>0</v>
      </c>
      <c r="EG131" s="31">
        <v>0</v>
      </c>
      <c r="EH131" s="31">
        <v>0</v>
      </c>
      <c r="EI131" s="31">
        <v>0</v>
      </c>
      <c r="EJ131" s="31">
        <v>0</v>
      </c>
      <c r="EK131" s="31">
        <v>0</v>
      </c>
      <c r="EL131" s="31">
        <v>0</v>
      </c>
      <c r="EM131" s="31">
        <v>2621.8</v>
      </c>
      <c r="EN131" s="31">
        <v>0</v>
      </c>
      <c r="EO131" s="31">
        <v>0</v>
      </c>
      <c r="EP131" s="31">
        <v>0</v>
      </c>
      <c r="EQ131" s="31">
        <v>0</v>
      </c>
      <c r="ER131" s="31">
        <v>0</v>
      </c>
      <c r="ES131" s="31">
        <v>0</v>
      </c>
      <c r="ET131" s="31">
        <v>0</v>
      </c>
      <c r="EU131" s="31">
        <v>0</v>
      </c>
      <c r="EV131" s="31">
        <v>0</v>
      </c>
      <c r="EW131" s="31">
        <v>0</v>
      </c>
      <c r="EX131" s="31">
        <v>0</v>
      </c>
      <c r="EY131" s="31">
        <v>0</v>
      </c>
      <c r="EZ131" s="31">
        <v>0</v>
      </c>
      <c r="FA131" s="31">
        <v>0</v>
      </c>
      <c r="FB131" s="31">
        <v>0</v>
      </c>
      <c r="FC131" s="31">
        <v>0</v>
      </c>
      <c r="FD131" s="31">
        <v>0</v>
      </c>
      <c r="FE131" s="31">
        <v>0</v>
      </c>
      <c r="FF131" s="31">
        <v>0</v>
      </c>
      <c r="FG131" s="31">
        <v>0</v>
      </c>
      <c r="FH131" s="31">
        <v>1922</v>
      </c>
      <c r="FI131" s="31">
        <v>0</v>
      </c>
      <c r="FJ131" s="31">
        <v>0</v>
      </c>
      <c r="FK131" s="31">
        <v>0</v>
      </c>
      <c r="FL131" s="31">
        <v>0</v>
      </c>
      <c r="FM131" s="31">
        <v>0</v>
      </c>
      <c r="FN131" s="31">
        <v>0</v>
      </c>
      <c r="FO131" s="31">
        <v>0</v>
      </c>
      <c r="FP131" s="31">
        <v>0</v>
      </c>
      <c r="FQ131" s="31">
        <v>0</v>
      </c>
      <c r="FR131" s="31">
        <v>362.5</v>
      </c>
      <c r="FS131" s="31">
        <v>0</v>
      </c>
      <c r="FT131" s="31">
        <v>1912.1</v>
      </c>
      <c r="FU131" s="31">
        <v>0</v>
      </c>
      <c r="FV131" s="31">
        <v>0</v>
      </c>
      <c r="FW131" s="31">
        <v>11055</v>
      </c>
      <c r="FX131" s="31">
        <v>0</v>
      </c>
      <c r="FY131" s="31">
        <v>6488</v>
      </c>
      <c r="FZ131" s="31">
        <v>0</v>
      </c>
      <c r="GA131" s="31">
        <v>0</v>
      </c>
      <c r="GB131" s="31">
        <v>0</v>
      </c>
      <c r="GC131" s="31">
        <v>0</v>
      </c>
      <c r="GD131" s="31">
        <v>0</v>
      </c>
      <c r="GE131" s="31">
        <v>0</v>
      </c>
      <c r="GF131" s="31">
        <v>0</v>
      </c>
      <c r="GG131" s="31">
        <v>0</v>
      </c>
      <c r="GH131" s="31">
        <v>0</v>
      </c>
      <c r="GI131" s="31">
        <v>0</v>
      </c>
      <c r="GJ131" s="31">
        <v>0</v>
      </c>
      <c r="GK131" s="31">
        <v>0</v>
      </c>
      <c r="GL131" s="31">
        <v>0</v>
      </c>
      <c r="GM131" s="31">
        <v>0</v>
      </c>
      <c r="GN131" s="31">
        <v>0</v>
      </c>
      <c r="HA131" s="30" t="s">
        <v>407</v>
      </c>
      <c r="HB131" s="31">
        <v>0</v>
      </c>
      <c r="HC131" s="31">
        <v>0</v>
      </c>
      <c r="HD131" s="31">
        <v>0</v>
      </c>
      <c r="HE131" s="31">
        <v>0</v>
      </c>
      <c r="HF131" s="31">
        <v>0</v>
      </c>
      <c r="HG131" s="31">
        <v>0</v>
      </c>
      <c r="HH131" s="31">
        <v>0</v>
      </c>
      <c r="HI131" s="31">
        <v>0</v>
      </c>
      <c r="HJ131" s="31">
        <v>0</v>
      </c>
      <c r="HK131" s="31">
        <v>0</v>
      </c>
      <c r="HL131" s="31">
        <v>0</v>
      </c>
      <c r="HM131" s="31">
        <v>0</v>
      </c>
      <c r="HN131" s="31">
        <v>3502.2</v>
      </c>
      <c r="HO131" s="31">
        <v>0</v>
      </c>
      <c r="HP131" s="31">
        <v>0</v>
      </c>
      <c r="HQ131" s="31">
        <v>0</v>
      </c>
      <c r="HR131" s="31">
        <v>0</v>
      </c>
      <c r="HS131" s="31">
        <v>0</v>
      </c>
      <c r="HT131" s="31">
        <v>0</v>
      </c>
      <c r="HU131" s="31">
        <v>0</v>
      </c>
      <c r="HV131" s="31">
        <v>0</v>
      </c>
      <c r="HW131" s="31">
        <v>0</v>
      </c>
      <c r="HX131" s="31">
        <v>0</v>
      </c>
      <c r="HY131" s="31">
        <v>0</v>
      </c>
      <c r="HZ131" s="31">
        <v>0</v>
      </c>
      <c r="IA131" s="31">
        <v>0</v>
      </c>
      <c r="IB131" s="31">
        <v>0</v>
      </c>
      <c r="IC131" s="31">
        <v>0</v>
      </c>
      <c r="ID131" s="31">
        <v>0</v>
      </c>
      <c r="IE131" s="31">
        <v>0</v>
      </c>
      <c r="IF131" s="31">
        <v>0</v>
      </c>
      <c r="IG131" s="31">
        <v>0</v>
      </c>
      <c r="IH131" s="31">
        <v>0</v>
      </c>
      <c r="II131" s="31">
        <v>0</v>
      </c>
      <c r="IJ131" s="31">
        <v>0</v>
      </c>
      <c r="IK131" s="31">
        <v>0</v>
      </c>
      <c r="IL131" s="31">
        <v>0</v>
      </c>
      <c r="IM131" s="31">
        <v>0</v>
      </c>
      <c r="IN131" s="31">
        <v>0</v>
      </c>
      <c r="IO131" s="31">
        <v>0</v>
      </c>
      <c r="IP131" s="31">
        <v>0</v>
      </c>
      <c r="IQ131" s="31">
        <v>0</v>
      </c>
      <c r="IR131" s="31">
        <v>0</v>
      </c>
      <c r="IS131" s="31">
        <v>0</v>
      </c>
      <c r="IT131" s="31">
        <v>939.2</v>
      </c>
      <c r="IU131" s="31">
        <v>0</v>
      </c>
      <c r="IV131" s="31">
        <v>0</v>
      </c>
      <c r="IW131" s="31">
        <v>0</v>
      </c>
      <c r="IX131" s="31">
        <v>10521.3</v>
      </c>
      <c r="IY131" s="31">
        <v>0</v>
      </c>
      <c r="IZ131" s="31">
        <v>0</v>
      </c>
      <c r="JA131" s="31">
        <v>0</v>
      </c>
      <c r="JB131" s="31">
        <v>0</v>
      </c>
      <c r="JC131" s="31">
        <v>0</v>
      </c>
      <c r="JD131" s="31">
        <v>0</v>
      </c>
      <c r="JE131" s="31">
        <v>4144.1000000000004</v>
      </c>
      <c r="JF131" s="31">
        <v>0</v>
      </c>
      <c r="JG131" s="31">
        <v>0</v>
      </c>
      <c r="JH131" s="31">
        <v>0</v>
      </c>
      <c r="JI131" s="31">
        <v>0</v>
      </c>
      <c r="JJ131" s="31">
        <v>0</v>
      </c>
      <c r="JK131" s="31">
        <v>0</v>
      </c>
      <c r="JL131" s="31">
        <v>0</v>
      </c>
      <c r="JM131" s="31">
        <v>1515.4</v>
      </c>
      <c r="JN131" s="31">
        <v>0</v>
      </c>
      <c r="JO131" s="31">
        <v>0</v>
      </c>
      <c r="JP131" s="31">
        <v>0</v>
      </c>
      <c r="JQ131" s="31">
        <v>0</v>
      </c>
      <c r="JR131" s="31">
        <v>0</v>
      </c>
      <c r="JS131" s="31">
        <v>0</v>
      </c>
      <c r="JT131" s="31">
        <v>0</v>
      </c>
      <c r="JU131" s="31">
        <v>0</v>
      </c>
      <c r="JV131" s="31">
        <v>0</v>
      </c>
      <c r="JW131" s="31">
        <v>1912.1</v>
      </c>
      <c r="JX131" s="31">
        <v>0</v>
      </c>
      <c r="JY131" s="31">
        <v>0</v>
      </c>
      <c r="JZ131" s="31">
        <v>0</v>
      </c>
      <c r="KA131" s="31">
        <v>0</v>
      </c>
      <c r="KB131" s="31">
        <v>0</v>
      </c>
      <c r="KC131" s="31">
        <v>0</v>
      </c>
      <c r="KD131" s="31">
        <v>0</v>
      </c>
      <c r="KE131" s="31">
        <v>0</v>
      </c>
      <c r="KF131" s="31">
        <v>0</v>
      </c>
      <c r="KG131" s="31">
        <v>0</v>
      </c>
      <c r="KH131" s="31">
        <v>0</v>
      </c>
      <c r="KI131" s="31">
        <v>0</v>
      </c>
      <c r="KJ131" s="31">
        <v>0</v>
      </c>
      <c r="KK131" s="31">
        <v>0</v>
      </c>
      <c r="KL131" s="31">
        <v>0</v>
      </c>
      <c r="KM131" s="31">
        <v>0</v>
      </c>
      <c r="KN131" s="31">
        <v>0</v>
      </c>
      <c r="KO131" s="31">
        <v>0</v>
      </c>
      <c r="KP131" s="31">
        <v>0</v>
      </c>
      <c r="KQ131" s="31">
        <v>0</v>
      </c>
      <c r="KR131" s="31">
        <v>22534.3</v>
      </c>
      <c r="KS131" s="31">
        <v>17300</v>
      </c>
      <c r="KT131" s="31">
        <v>-5234.3</v>
      </c>
      <c r="KU131" s="31">
        <v>-30.26</v>
      </c>
    </row>
    <row r="132" spans="1:307" ht="15" thickBot="1" x14ac:dyDescent="0.35">
      <c r="A132" s="30" t="s">
        <v>398</v>
      </c>
      <c r="B132" s="31">
        <v>0</v>
      </c>
      <c r="C132" s="31">
        <v>0</v>
      </c>
      <c r="D132" s="31">
        <v>0</v>
      </c>
      <c r="E132" s="31">
        <v>0</v>
      </c>
      <c r="F132" s="31">
        <v>0</v>
      </c>
      <c r="G132" s="31">
        <v>2061.6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509.4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311.7</v>
      </c>
      <c r="W132" s="31">
        <v>75814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1244</v>
      </c>
      <c r="AE132" s="31">
        <v>0</v>
      </c>
      <c r="AF132" s="31">
        <v>0</v>
      </c>
      <c r="AG132" s="31">
        <v>0</v>
      </c>
      <c r="AH132" s="31">
        <v>0</v>
      </c>
      <c r="AI132" s="31">
        <v>0</v>
      </c>
      <c r="AJ132" s="31">
        <v>4990.8</v>
      </c>
      <c r="AK132" s="31">
        <v>4077</v>
      </c>
      <c r="AL132" s="31">
        <v>0</v>
      </c>
      <c r="AM132" s="31">
        <v>1064.5</v>
      </c>
      <c r="AN132" s="31">
        <v>0</v>
      </c>
      <c r="AO132" s="31">
        <v>0</v>
      </c>
      <c r="AP132" s="31">
        <v>0</v>
      </c>
      <c r="AQ132" s="31">
        <v>0</v>
      </c>
      <c r="AR132" s="31">
        <v>0</v>
      </c>
      <c r="AS132" s="31">
        <v>43</v>
      </c>
      <c r="AT132" s="31">
        <v>0</v>
      </c>
      <c r="AU132" s="31">
        <v>0</v>
      </c>
      <c r="AV132" s="31">
        <v>0</v>
      </c>
      <c r="AW132" s="31">
        <v>1694</v>
      </c>
      <c r="AX132" s="31">
        <v>0</v>
      </c>
      <c r="AY132" s="31">
        <v>0</v>
      </c>
      <c r="AZ132" s="31">
        <v>44.3</v>
      </c>
      <c r="BA132" s="31">
        <v>0</v>
      </c>
      <c r="BB132" s="31">
        <v>0</v>
      </c>
      <c r="BC132" s="31">
        <v>0</v>
      </c>
      <c r="BD132" s="31">
        <v>0</v>
      </c>
      <c r="BE132" s="31">
        <v>0</v>
      </c>
      <c r="BF132" s="31">
        <v>0</v>
      </c>
      <c r="BG132" s="31">
        <v>0</v>
      </c>
      <c r="BH132" s="31">
        <v>0</v>
      </c>
      <c r="BI132" s="31">
        <v>0</v>
      </c>
      <c r="BJ132" s="31">
        <v>0</v>
      </c>
      <c r="BK132" s="31">
        <v>0</v>
      </c>
      <c r="BL132" s="31">
        <v>0</v>
      </c>
      <c r="BM132" s="31">
        <v>0</v>
      </c>
      <c r="BN132" s="31">
        <v>2712.4</v>
      </c>
      <c r="BO132" s="31">
        <v>0</v>
      </c>
      <c r="BP132" s="31">
        <v>0</v>
      </c>
      <c r="BQ132" s="31">
        <v>0</v>
      </c>
      <c r="BR132" s="31">
        <v>0</v>
      </c>
      <c r="BS132" s="31">
        <v>1279.0999999999999</v>
      </c>
      <c r="BT132" s="31">
        <v>0</v>
      </c>
      <c r="BU132" s="31">
        <v>0</v>
      </c>
      <c r="BV132" s="31">
        <v>2489.4</v>
      </c>
      <c r="BW132" s="31">
        <v>0</v>
      </c>
      <c r="BX132" s="31">
        <v>0</v>
      </c>
      <c r="BY132" s="31">
        <v>0</v>
      </c>
      <c r="BZ132" s="31">
        <v>0</v>
      </c>
      <c r="CA132" s="31">
        <v>0</v>
      </c>
      <c r="CB132" s="31">
        <v>0</v>
      </c>
      <c r="CC132" s="31">
        <v>0</v>
      </c>
      <c r="CD132" s="31">
        <v>0</v>
      </c>
      <c r="CE132" s="31">
        <v>0</v>
      </c>
      <c r="CF132" s="31">
        <v>0</v>
      </c>
      <c r="CG132" s="31">
        <v>0</v>
      </c>
      <c r="CH132" s="31">
        <v>0</v>
      </c>
      <c r="CI132" s="31">
        <v>0</v>
      </c>
      <c r="CJ132" s="31">
        <v>0</v>
      </c>
      <c r="CK132" s="31">
        <v>0</v>
      </c>
      <c r="CL132" s="31">
        <v>0</v>
      </c>
      <c r="CM132" s="31">
        <v>0</v>
      </c>
      <c r="CN132" s="31">
        <v>0</v>
      </c>
      <c r="CO132" s="31">
        <v>0</v>
      </c>
      <c r="CP132" s="31">
        <v>12220.5</v>
      </c>
      <c r="CQ132" s="31">
        <v>0</v>
      </c>
      <c r="CR132" s="31">
        <v>110555.8</v>
      </c>
      <c r="CS132" s="31">
        <v>27857</v>
      </c>
      <c r="CT132" s="31">
        <v>-82698.8</v>
      </c>
      <c r="CU132" s="31">
        <v>-296.87</v>
      </c>
      <c r="CX132" s="30" t="s">
        <v>426</v>
      </c>
      <c r="CY132" s="31">
        <v>0</v>
      </c>
      <c r="CZ132" s="31">
        <v>0</v>
      </c>
      <c r="DA132" s="31">
        <v>0</v>
      </c>
      <c r="DB132" s="31">
        <v>0</v>
      </c>
      <c r="DC132" s="31">
        <v>0</v>
      </c>
      <c r="DD132" s="31">
        <v>0</v>
      </c>
      <c r="DE132" s="31">
        <v>0</v>
      </c>
      <c r="DF132" s="31">
        <v>0</v>
      </c>
      <c r="DG132" s="31">
        <v>0</v>
      </c>
      <c r="DH132" s="31">
        <v>0</v>
      </c>
      <c r="DI132" s="31">
        <v>0</v>
      </c>
      <c r="DJ132" s="31">
        <v>0</v>
      </c>
      <c r="DK132" s="31">
        <v>0</v>
      </c>
      <c r="DL132" s="31">
        <v>0</v>
      </c>
      <c r="DM132" s="31">
        <v>0</v>
      </c>
      <c r="DN132" s="31">
        <v>0</v>
      </c>
      <c r="DO132" s="31">
        <v>0</v>
      </c>
      <c r="DP132" s="31">
        <v>0</v>
      </c>
      <c r="DQ132" s="31">
        <v>0</v>
      </c>
      <c r="DR132" s="31">
        <v>0</v>
      </c>
      <c r="DS132" s="31">
        <v>0</v>
      </c>
      <c r="DT132" s="31">
        <v>0</v>
      </c>
      <c r="DU132" s="31">
        <v>0</v>
      </c>
      <c r="DV132" s="31">
        <v>0</v>
      </c>
      <c r="DW132" s="31">
        <v>0</v>
      </c>
      <c r="DX132" s="31">
        <v>0</v>
      </c>
      <c r="DY132" s="31">
        <v>0</v>
      </c>
      <c r="DZ132" s="31">
        <v>0</v>
      </c>
      <c r="EA132" s="31">
        <v>0</v>
      </c>
      <c r="EB132" s="31">
        <v>0</v>
      </c>
      <c r="EC132" s="31">
        <v>0</v>
      </c>
      <c r="ED132" s="31">
        <v>0</v>
      </c>
      <c r="EE132" s="31">
        <v>0</v>
      </c>
      <c r="EF132" s="31">
        <v>0</v>
      </c>
      <c r="EG132" s="31">
        <v>0</v>
      </c>
      <c r="EH132" s="31">
        <v>0</v>
      </c>
      <c r="EI132" s="31">
        <v>0</v>
      </c>
      <c r="EJ132" s="31">
        <v>0</v>
      </c>
      <c r="EK132" s="31">
        <v>0</v>
      </c>
      <c r="EL132" s="31">
        <v>0</v>
      </c>
      <c r="EM132" s="31">
        <v>0</v>
      </c>
      <c r="EN132" s="31">
        <v>0</v>
      </c>
      <c r="EO132" s="31">
        <v>0</v>
      </c>
      <c r="EP132" s="31">
        <v>0</v>
      </c>
      <c r="EQ132" s="31">
        <v>0</v>
      </c>
      <c r="ER132" s="31">
        <v>0</v>
      </c>
      <c r="ES132" s="31">
        <v>0</v>
      </c>
      <c r="ET132" s="31">
        <v>0</v>
      </c>
      <c r="EU132" s="31">
        <v>0</v>
      </c>
      <c r="EV132" s="31">
        <v>0</v>
      </c>
      <c r="EW132" s="31">
        <v>0</v>
      </c>
      <c r="EX132" s="31">
        <v>0</v>
      </c>
      <c r="EY132" s="31">
        <v>0</v>
      </c>
      <c r="EZ132" s="31">
        <v>0</v>
      </c>
      <c r="FA132" s="31">
        <v>0</v>
      </c>
      <c r="FB132" s="31">
        <v>0</v>
      </c>
      <c r="FC132" s="31">
        <v>0</v>
      </c>
      <c r="FD132" s="31">
        <v>0</v>
      </c>
      <c r="FE132" s="31">
        <v>0</v>
      </c>
      <c r="FF132" s="31">
        <v>0</v>
      </c>
      <c r="FG132" s="31">
        <v>0</v>
      </c>
      <c r="FH132" s="31">
        <v>0</v>
      </c>
      <c r="FI132" s="31">
        <v>0</v>
      </c>
      <c r="FJ132" s="31">
        <v>0</v>
      </c>
      <c r="FK132" s="31">
        <v>0</v>
      </c>
      <c r="FL132" s="31">
        <v>0</v>
      </c>
      <c r="FM132" s="31">
        <v>0</v>
      </c>
      <c r="FN132" s="31">
        <v>0</v>
      </c>
      <c r="FO132" s="31">
        <v>0</v>
      </c>
      <c r="FP132" s="31">
        <v>0</v>
      </c>
      <c r="FQ132" s="31">
        <v>0</v>
      </c>
      <c r="FR132" s="31">
        <v>0</v>
      </c>
      <c r="FS132" s="31">
        <v>0</v>
      </c>
      <c r="FT132" s="31">
        <v>0</v>
      </c>
      <c r="FU132" s="31">
        <v>0</v>
      </c>
      <c r="FV132" s="31">
        <v>0</v>
      </c>
      <c r="FW132" s="31">
        <v>11055</v>
      </c>
      <c r="FX132" s="31">
        <v>0</v>
      </c>
      <c r="FY132" s="31">
        <v>1664.8</v>
      </c>
      <c r="FZ132" s="31">
        <v>0</v>
      </c>
      <c r="GA132" s="31">
        <v>0</v>
      </c>
      <c r="GB132" s="31">
        <v>0</v>
      </c>
      <c r="GC132" s="31">
        <v>0</v>
      </c>
      <c r="GD132" s="31">
        <v>0</v>
      </c>
      <c r="GE132" s="31">
        <v>0</v>
      </c>
      <c r="GF132" s="31">
        <v>0</v>
      </c>
      <c r="GG132" s="31">
        <v>0</v>
      </c>
      <c r="GH132" s="31">
        <v>0</v>
      </c>
      <c r="GI132" s="31">
        <v>0</v>
      </c>
      <c r="GJ132" s="31">
        <v>0</v>
      </c>
      <c r="GK132" s="31">
        <v>0</v>
      </c>
      <c r="GL132" s="31">
        <v>0</v>
      </c>
      <c r="GM132" s="31">
        <v>0</v>
      </c>
      <c r="GN132" s="31">
        <v>0</v>
      </c>
      <c r="HA132" s="30" t="s">
        <v>408</v>
      </c>
      <c r="HB132" s="31">
        <v>0</v>
      </c>
      <c r="HC132" s="31">
        <v>0</v>
      </c>
      <c r="HD132" s="31">
        <v>0</v>
      </c>
      <c r="HE132" s="31">
        <v>0</v>
      </c>
      <c r="HF132" s="31">
        <v>0</v>
      </c>
      <c r="HG132" s="31">
        <v>0</v>
      </c>
      <c r="HH132" s="31">
        <v>0</v>
      </c>
      <c r="HI132" s="31">
        <v>0</v>
      </c>
      <c r="HJ132" s="31">
        <v>0</v>
      </c>
      <c r="HK132" s="31">
        <v>0</v>
      </c>
      <c r="HL132" s="31">
        <v>0</v>
      </c>
      <c r="HM132" s="31">
        <v>1509.5</v>
      </c>
      <c r="HN132" s="31">
        <v>3502.2</v>
      </c>
      <c r="HO132" s="31">
        <v>0</v>
      </c>
      <c r="HP132" s="31">
        <v>0</v>
      </c>
      <c r="HQ132" s="31">
        <v>0</v>
      </c>
      <c r="HR132" s="31">
        <v>0</v>
      </c>
      <c r="HS132" s="31">
        <v>0</v>
      </c>
      <c r="HT132" s="31">
        <v>0</v>
      </c>
      <c r="HU132" s="31">
        <v>0</v>
      </c>
      <c r="HV132" s="31">
        <v>0</v>
      </c>
      <c r="HW132" s="31">
        <v>0</v>
      </c>
      <c r="HX132" s="31">
        <v>0</v>
      </c>
      <c r="HY132" s="31">
        <v>0</v>
      </c>
      <c r="HZ132" s="31">
        <v>0</v>
      </c>
      <c r="IA132" s="31">
        <v>0</v>
      </c>
      <c r="IB132" s="31">
        <v>0</v>
      </c>
      <c r="IC132" s="31">
        <v>0</v>
      </c>
      <c r="ID132" s="31">
        <v>0</v>
      </c>
      <c r="IE132" s="31">
        <v>0</v>
      </c>
      <c r="IF132" s="31">
        <v>0</v>
      </c>
      <c r="IG132" s="31">
        <v>0</v>
      </c>
      <c r="IH132" s="31">
        <v>0</v>
      </c>
      <c r="II132" s="31">
        <v>0</v>
      </c>
      <c r="IJ132" s="31">
        <v>0</v>
      </c>
      <c r="IK132" s="31">
        <v>0</v>
      </c>
      <c r="IL132" s="31">
        <v>0</v>
      </c>
      <c r="IM132" s="31">
        <v>0</v>
      </c>
      <c r="IN132" s="31">
        <v>0</v>
      </c>
      <c r="IO132" s="31">
        <v>0</v>
      </c>
      <c r="IP132" s="31">
        <v>2621.8</v>
      </c>
      <c r="IQ132" s="31">
        <v>0</v>
      </c>
      <c r="IR132" s="31">
        <v>0</v>
      </c>
      <c r="IS132" s="31">
        <v>0</v>
      </c>
      <c r="IT132" s="31">
        <v>939.2</v>
      </c>
      <c r="IU132" s="31">
        <v>0</v>
      </c>
      <c r="IV132" s="31">
        <v>0</v>
      </c>
      <c r="IW132" s="31">
        <v>0</v>
      </c>
      <c r="IX132" s="31">
        <v>10521.3</v>
      </c>
      <c r="IY132" s="31">
        <v>0</v>
      </c>
      <c r="IZ132" s="31">
        <v>0</v>
      </c>
      <c r="JA132" s="31">
        <v>0</v>
      </c>
      <c r="JB132" s="31">
        <v>0</v>
      </c>
      <c r="JC132" s="31">
        <v>0</v>
      </c>
      <c r="JD132" s="31">
        <v>0</v>
      </c>
      <c r="JE132" s="31">
        <v>4144.1000000000004</v>
      </c>
      <c r="JF132" s="31">
        <v>0</v>
      </c>
      <c r="JG132" s="31">
        <v>0</v>
      </c>
      <c r="JH132" s="31">
        <v>0</v>
      </c>
      <c r="JI132" s="31">
        <v>0</v>
      </c>
      <c r="JJ132" s="31">
        <v>0</v>
      </c>
      <c r="JK132" s="31">
        <v>0</v>
      </c>
      <c r="JL132" s="31">
        <v>0</v>
      </c>
      <c r="JM132" s="31">
        <v>1515.4</v>
      </c>
      <c r="JN132" s="31">
        <v>0</v>
      </c>
      <c r="JO132" s="31">
        <v>0</v>
      </c>
      <c r="JP132" s="31">
        <v>0</v>
      </c>
      <c r="JQ132" s="31">
        <v>0</v>
      </c>
      <c r="JR132" s="31">
        <v>0</v>
      </c>
      <c r="JS132" s="31">
        <v>0</v>
      </c>
      <c r="JT132" s="31">
        <v>0</v>
      </c>
      <c r="JU132" s="31">
        <v>0</v>
      </c>
      <c r="JV132" s="31">
        <v>0</v>
      </c>
      <c r="JW132" s="31">
        <v>1912.1</v>
      </c>
      <c r="JX132" s="31">
        <v>0</v>
      </c>
      <c r="JY132" s="31">
        <v>0</v>
      </c>
      <c r="JZ132" s="31">
        <v>0</v>
      </c>
      <c r="KA132" s="31">
        <v>0</v>
      </c>
      <c r="KB132" s="31">
        <v>6488</v>
      </c>
      <c r="KC132" s="31">
        <v>0</v>
      </c>
      <c r="KD132" s="31">
        <v>0</v>
      </c>
      <c r="KE132" s="31">
        <v>0</v>
      </c>
      <c r="KF132" s="31">
        <v>0</v>
      </c>
      <c r="KG132" s="31">
        <v>0</v>
      </c>
      <c r="KH132" s="31">
        <v>0</v>
      </c>
      <c r="KI132" s="31">
        <v>0</v>
      </c>
      <c r="KJ132" s="31">
        <v>0</v>
      </c>
      <c r="KK132" s="31">
        <v>0</v>
      </c>
      <c r="KL132" s="31">
        <v>0</v>
      </c>
      <c r="KM132" s="31">
        <v>0</v>
      </c>
      <c r="KN132" s="31">
        <v>0</v>
      </c>
      <c r="KO132" s="31">
        <v>0</v>
      </c>
      <c r="KP132" s="31">
        <v>0</v>
      </c>
      <c r="KQ132" s="31">
        <v>0</v>
      </c>
      <c r="KR132" s="31">
        <v>33153.5</v>
      </c>
      <c r="KS132" s="31">
        <v>41066</v>
      </c>
      <c r="KT132" s="31">
        <v>7912.5</v>
      </c>
      <c r="KU132" s="31">
        <v>19.27</v>
      </c>
    </row>
    <row r="133" spans="1:307" ht="15" thickBot="1" x14ac:dyDescent="0.35">
      <c r="A133" s="30" t="s">
        <v>399</v>
      </c>
      <c r="B133" s="31">
        <v>0</v>
      </c>
      <c r="C133" s="31">
        <v>0</v>
      </c>
      <c r="D133" s="31">
        <v>0</v>
      </c>
      <c r="E133" s="31">
        <v>0</v>
      </c>
      <c r="F133" s="31">
        <v>0</v>
      </c>
      <c r="G133" s="31">
        <v>2061.6</v>
      </c>
      <c r="H133" s="31">
        <v>0</v>
      </c>
      <c r="I133" s="31">
        <v>6189.2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1244</v>
      </c>
      <c r="AE133" s="31">
        <v>0</v>
      </c>
      <c r="AF133" s="31">
        <v>0</v>
      </c>
      <c r="AG133" s="31">
        <v>0</v>
      </c>
      <c r="AH133" s="31">
        <v>0</v>
      </c>
      <c r="AI133" s="31">
        <v>0</v>
      </c>
      <c r="AJ133" s="31">
        <v>0</v>
      </c>
      <c r="AK133" s="31">
        <v>4077</v>
      </c>
      <c r="AL133" s="31">
        <v>0</v>
      </c>
      <c r="AM133" s="31">
        <v>0</v>
      </c>
      <c r="AN133" s="31">
        <v>0</v>
      </c>
      <c r="AO133" s="31">
        <v>0</v>
      </c>
      <c r="AP133" s="31">
        <v>0</v>
      </c>
      <c r="AQ133" s="31">
        <v>0</v>
      </c>
      <c r="AR133" s="31">
        <v>0</v>
      </c>
      <c r="AS133" s="31">
        <v>43</v>
      </c>
      <c r="AT133" s="31">
        <v>0</v>
      </c>
      <c r="AU133" s="31">
        <v>0</v>
      </c>
      <c r="AV133" s="31">
        <v>0</v>
      </c>
      <c r="AW133" s="31">
        <v>0</v>
      </c>
      <c r="AX133" s="31">
        <v>0</v>
      </c>
      <c r="AY133" s="31">
        <v>0</v>
      </c>
      <c r="AZ133" s="31">
        <v>0</v>
      </c>
      <c r="BA133" s="31">
        <v>0</v>
      </c>
      <c r="BB133" s="31">
        <v>0</v>
      </c>
      <c r="BC133" s="31">
        <v>0</v>
      </c>
      <c r="BD133" s="31">
        <v>0</v>
      </c>
      <c r="BE133" s="31">
        <v>0</v>
      </c>
      <c r="BF133" s="31">
        <v>0</v>
      </c>
      <c r="BG133" s="31">
        <v>0</v>
      </c>
      <c r="BH133" s="31">
        <v>0</v>
      </c>
      <c r="BI133" s="31">
        <v>0</v>
      </c>
      <c r="BJ133" s="31">
        <v>0</v>
      </c>
      <c r="BK133" s="31">
        <v>0</v>
      </c>
      <c r="BL133" s="31">
        <v>0</v>
      </c>
      <c r="BM133" s="31">
        <v>0</v>
      </c>
      <c r="BN133" s="31">
        <v>0</v>
      </c>
      <c r="BO133" s="31">
        <v>0</v>
      </c>
      <c r="BP133" s="31">
        <v>0</v>
      </c>
      <c r="BQ133" s="31">
        <v>0</v>
      </c>
      <c r="BR133" s="31">
        <v>0</v>
      </c>
      <c r="BS133" s="31">
        <v>1279.0999999999999</v>
      </c>
      <c r="BT133" s="31">
        <v>0</v>
      </c>
      <c r="BU133" s="31">
        <v>0</v>
      </c>
      <c r="BV133" s="31">
        <v>0</v>
      </c>
      <c r="BW133" s="31">
        <v>0</v>
      </c>
      <c r="BX133" s="31">
        <v>0</v>
      </c>
      <c r="BY133" s="31">
        <v>0</v>
      </c>
      <c r="BZ133" s="31">
        <v>0</v>
      </c>
      <c r="CA133" s="31">
        <v>0</v>
      </c>
      <c r="CB133" s="31">
        <v>0</v>
      </c>
      <c r="CC133" s="31">
        <v>0</v>
      </c>
      <c r="CD133" s="31">
        <v>0</v>
      </c>
      <c r="CE133" s="31">
        <v>0</v>
      </c>
      <c r="CF133" s="31">
        <v>0</v>
      </c>
      <c r="CG133" s="31">
        <v>0</v>
      </c>
      <c r="CH133" s="31">
        <v>0</v>
      </c>
      <c r="CI133" s="31">
        <v>0</v>
      </c>
      <c r="CJ133" s="31">
        <v>0</v>
      </c>
      <c r="CK133" s="31">
        <v>0</v>
      </c>
      <c r="CL133" s="31">
        <v>0</v>
      </c>
      <c r="CM133" s="31">
        <v>0</v>
      </c>
      <c r="CN133" s="31">
        <v>98.9</v>
      </c>
      <c r="CO133" s="31">
        <v>0</v>
      </c>
      <c r="CP133" s="31">
        <v>0</v>
      </c>
      <c r="CQ133" s="31">
        <v>0</v>
      </c>
      <c r="CR133" s="31">
        <v>14992.7</v>
      </c>
      <c r="CS133" s="31">
        <v>13566</v>
      </c>
      <c r="CT133" s="31">
        <v>-1426.7</v>
      </c>
      <c r="CU133" s="31">
        <v>-10.52</v>
      </c>
      <c r="CX133" s="30" t="s">
        <v>427</v>
      </c>
      <c r="CY133" s="31">
        <v>0</v>
      </c>
      <c r="CZ133" s="31">
        <v>0</v>
      </c>
      <c r="DA133" s="31">
        <v>0</v>
      </c>
      <c r="DB133" s="31">
        <v>0</v>
      </c>
      <c r="DC133" s="31">
        <v>0</v>
      </c>
      <c r="DD133" s="31">
        <v>0</v>
      </c>
      <c r="DE133" s="31">
        <v>0</v>
      </c>
      <c r="DF133" s="31">
        <v>0</v>
      </c>
      <c r="DG133" s="31">
        <v>0</v>
      </c>
      <c r="DH133" s="31">
        <v>0</v>
      </c>
      <c r="DI133" s="31">
        <v>0</v>
      </c>
      <c r="DJ133" s="31">
        <v>0</v>
      </c>
      <c r="DK133" s="31">
        <v>0</v>
      </c>
      <c r="DL133" s="31">
        <v>0</v>
      </c>
      <c r="DM133" s="31">
        <v>0</v>
      </c>
      <c r="DN133" s="31">
        <v>0</v>
      </c>
      <c r="DO133" s="31">
        <v>0</v>
      </c>
      <c r="DP133" s="31">
        <v>0</v>
      </c>
      <c r="DQ133" s="31">
        <v>0</v>
      </c>
      <c r="DR133" s="31">
        <v>0</v>
      </c>
      <c r="DS133" s="31">
        <v>0</v>
      </c>
      <c r="DT133" s="31">
        <v>0</v>
      </c>
      <c r="DU133" s="31">
        <v>0</v>
      </c>
      <c r="DV133" s="31">
        <v>0</v>
      </c>
      <c r="DW133" s="31">
        <v>0</v>
      </c>
      <c r="DX133" s="31">
        <v>0</v>
      </c>
      <c r="DY133" s="31">
        <v>0</v>
      </c>
      <c r="DZ133" s="31">
        <v>0</v>
      </c>
      <c r="EA133" s="31">
        <v>0</v>
      </c>
      <c r="EB133" s="31">
        <v>0</v>
      </c>
      <c r="EC133" s="31">
        <v>0</v>
      </c>
      <c r="ED133" s="31">
        <v>0</v>
      </c>
      <c r="EE133" s="31">
        <v>0</v>
      </c>
      <c r="EF133" s="31">
        <v>0</v>
      </c>
      <c r="EG133" s="31">
        <v>0</v>
      </c>
      <c r="EH133" s="31">
        <v>0</v>
      </c>
      <c r="EI133" s="31">
        <v>0</v>
      </c>
      <c r="EJ133" s="31">
        <v>0</v>
      </c>
      <c r="EK133" s="31">
        <v>0</v>
      </c>
      <c r="EL133" s="31">
        <v>0</v>
      </c>
      <c r="EM133" s="31">
        <v>0</v>
      </c>
      <c r="EN133" s="31">
        <v>0</v>
      </c>
      <c r="EO133" s="31">
        <v>0</v>
      </c>
      <c r="EP133" s="31">
        <v>0</v>
      </c>
      <c r="EQ133" s="31">
        <v>0</v>
      </c>
      <c r="ER133" s="31">
        <v>0</v>
      </c>
      <c r="ES133" s="31">
        <v>0</v>
      </c>
      <c r="ET133" s="31">
        <v>0</v>
      </c>
      <c r="EU133" s="31">
        <v>0</v>
      </c>
      <c r="EV133" s="31">
        <v>0</v>
      </c>
      <c r="EW133" s="31">
        <v>0</v>
      </c>
      <c r="EX133" s="31">
        <v>0</v>
      </c>
      <c r="EY133" s="31">
        <v>0</v>
      </c>
      <c r="EZ133" s="31">
        <v>0</v>
      </c>
      <c r="FA133" s="31">
        <v>0</v>
      </c>
      <c r="FB133" s="31">
        <v>0</v>
      </c>
      <c r="FC133" s="31">
        <v>0</v>
      </c>
      <c r="FD133" s="31">
        <v>0</v>
      </c>
      <c r="FE133" s="31">
        <v>0</v>
      </c>
      <c r="FF133" s="31">
        <v>0</v>
      </c>
      <c r="FG133" s="31">
        <v>0</v>
      </c>
      <c r="FH133" s="31">
        <v>0</v>
      </c>
      <c r="FI133" s="31">
        <v>0</v>
      </c>
      <c r="FJ133" s="31">
        <v>0</v>
      </c>
      <c r="FK133" s="31">
        <v>0</v>
      </c>
      <c r="FL133" s="31">
        <v>0</v>
      </c>
      <c r="FM133" s="31">
        <v>0</v>
      </c>
      <c r="FN133" s="31">
        <v>0</v>
      </c>
      <c r="FO133" s="31">
        <v>0</v>
      </c>
      <c r="FP133" s="31">
        <v>0</v>
      </c>
      <c r="FQ133" s="31">
        <v>0</v>
      </c>
      <c r="FR133" s="31">
        <v>0</v>
      </c>
      <c r="FS133" s="31">
        <v>0</v>
      </c>
      <c r="FT133" s="31">
        <v>0</v>
      </c>
      <c r="FU133" s="31">
        <v>0</v>
      </c>
      <c r="FV133" s="31">
        <v>0</v>
      </c>
      <c r="FW133" s="31">
        <v>0</v>
      </c>
      <c r="FX133" s="31">
        <v>0</v>
      </c>
      <c r="FY133" s="31">
        <v>0</v>
      </c>
      <c r="FZ133" s="31">
        <v>0</v>
      </c>
      <c r="GA133" s="31">
        <v>0</v>
      </c>
      <c r="GB133" s="31">
        <v>0</v>
      </c>
      <c r="GC133" s="31">
        <v>0</v>
      </c>
      <c r="GD133" s="31">
        <v>0</v>
      </c>
      <c r="GE133" s="31">
        <v>0</v>
      </c>
      <c r="GF133" s="31">
        <v>0</v>
      </c>
      <c r="GG133" s="31">
        <v>0</v>
      </c>
      <c r="GH133" s="31">
        <v>0</v>
      </c>
      <c r="GI133" s="31">
        <v>0</v>
      </c>
      <c r="GJ133" s="31">
        <v>0</v>
      </c>
      <c r="GK133" s="31">
        <v>0</v>
      </c>
      <c r="GL133" s="31">
        <v>0</v>
      </c>
      <c r="GM133" s="31">
        <v>0</v>
      </c>
      <c r="GN133" s="31">
        <v>0</v>
      </c>
      <c r="HA133" s="30" t="s">
        <v>409</v>
      </c>
      <c r="HB133" s="31">
        <v>0</v>
      </c>
      <c r="HC133" s="31">
        <v>0</v>
      </c>
      <c r="HD133" s="31">
        <v>0</v>
      </c>
      <c r="HE133" s="31">
        <v>0</v>
      </c>
      <c r="HF133" s="31">
        <v>0</v>
      </c>
      <c r="HG133" s="31">
        <v>0</v>
      </c>
      <c r="HH133" s="31">
        <v>0</v>
      </c>
      <c r="HI133" s="31">
        <v>0</v>
      </c>
      <c r="HJ133" s="31">
        <v>0</v>
      </c>
      <c r="HK133" s="31">
        <v>0</v>
      </c>
      <c r="HL133" s="31">
        <v>0</v>
      </c>
      <c r="HM133" s="31">
        <v>0</v>
      </c>
      <c r="HN133" s="31">
        <v>0</v>
      </c>
      <c r="HO133" s="31">
        <v>0</v>
      </c>
      <c r="HP133" s="31">
        <v>0</v>
      </c>
      <c r="HQ133" s="31">
        <v>0</v>
      </c>
      <c r="HR133" s="31">
        <v>0</v>
      </c>
      <c r="HS133" s="31">
        <v>0</v>
      </c>
      <c r="HT133" s="31">
        <v>0</v>
      </c>
      <c r="HU133" s="31">
        <v>0</v>
      </c>
      <c r="HV133" s="31">
        <v>0</v>
      </c>
      <c r="HW133" s="31">
        <v>0</v>
      </c>
      <c r="HX133" s="31">
        <v>0</v>
      </c>
      <c r="HY133" s="31">
        <v>0</v>
      </c>
      <c r="HZ133" s="31">
        <v>0</v>
      </c>
      <c r="IA133" s="31">
        <v>0</v>
      </c>
      <c r="IB133" s="31">
        <v>0</v>
      </c>
      <c r="IC133" s="31">
        <v>0</v>
      </c>
      <c r="ID133" s="31">
        <v>0</v>
      </c>
      <c r="IE133" s="31">
        <v>0</v>
      </c>
      <c r="IF133" s="31">
        <v>0</v>
      </c>
      <c r="IG133" s="31">
        <v>0</v>
      </c>
      <c r="IH133" s="31">
        <v>0</v>
      </c>
      <c r="II133" s="31">
        <v>0</v>
      </c>
      <c r="IJ133" s="31">
        <v>0</v>
      </c>
      <c r="IK133" s="31">
        <v>0</v>
      </c>
      <c r="IL133" s="31">
        <v>0</v>
      </c>
      <c r="IM133" s="31">
        <v>0</v>
      </c>
      <c r="IN133" s="31">
        <v>0</v>
      </c>
      <c r="IO133" s="31">
        <v>0</v>
      </c>
      <c r="IP133" s="31">
        <v>0</v>
      </c>
      <c r="IQ133" s="31">
        <v>0</v>
      </c>
      <c r="IR133" s="31">
        <v>0</v>
      </c>
      <c r="IS133" s="31">
        <v>0</v>
      </c>
      <c r="IT133" s="31">
        <v>939.2</v>
      </c>
      <c r="IU133" s="31">
        <v>0</v>
      </c>
      <c r="IV133" s="31">
        <v>0</v>
      </c>
      <c r="IW133" s="31">
        <v>0</v>
      </c>
      <c r="IX133" s="31">
        <v>10521.3</v>
      </c>
      <c r="IY133" s="31">
        <v>0</v>
      </c>
      <c r="IZ133" s="31">
        <v>0</v>
      </c>
      <c r="JA133" s="31">
        <v>0</v>
      </c>
      <c r="JB133" s="31">
        <v>0</v>
      </c>
      <c r="JC133" s="31">
        <v>0</v>
      </c>
      <c r="JD133" s="31">
        <v>0</v>
      </c>
      <c r="JE133" s="31">
        <v>0</v>
      </c>
      <c r="JF133" s="31">
        <v>0</v>
      </c>
      <c r="JG133" s="31">
        <v>0</v>
      </c>
      <c r="JH133" s="31">
        <v>0</v>
      </c>
      <c r="JI133" s="31">
        <v>0</v>
      </c>
      <c r="JJ133" s="31">
        <v>0</v>
      </c>
      <c r="JK133" s="31">
        <v>0</v>
      </c>
      <c r="JL133" s="31">
        <v>0</v>
      </c>
      <c r="JM133" s="31">
        <v>0</v>
      </c>
      <c r="JN133" s="31">
        <v>0</v>
      </c>
      <c r="JO133" s="31">
        <v>0</v>
      </c>
      <c r="JP133" s="31">
        <v>0</v>
      </c>
      <c r="JQ133" s="31">
        <v>0</v>
      </c>
      <c r="JR133" s="31">
        <v>0</v>
      </c>
      <c r="JS133" s="31">
        <v>616.70000000000005</v>
      </c>
      <c r="JT133" s="31">
        <v>0</v>
      </c>
      <c r="JU133" s="31">
        <v>0</v>
      </c>
      <c r="JV133" s="31">
        <v>0</v>
      </c>
      <c r="JW133" s="31">
        <v>0</v>
      </c>
      <c r="JX133" s="31">
        <v>0</v>
      </c>
      <c r="JY133" s="31">
        <v>0</v>
      </c>
      <c r="JZ133" s="31">
        <v>0</v>
      </c>
      <c r="KA133" s="31">
        <v>0</v>
      </c>
      <c r="KB133" s="31">
        <v>6488</v>
      </c>
      <c r="KC133" s="31">
        <v>0</v>
      </c>
      <c r="KD133" s="31">
        <v>0</v>
      </c>
      <c r="KE133" s="31">
        <v>1553.5</v>
      </c>
      <c r="KF133" s="31">
        <v>0</v>
      </c>
      <c r="KG133" s="31">
        <v>0</v>
      </c>
      <c r="KH133" s="31">
        <v>0</v>
      </c>
      <c r="KI133" s="31">
        <v>0</v>
      </c>
      <c r="KJ133" s="31">
        <v>0</v>
      </c>
      <c r="KK133" s="31">
        <v>0</v>
      </c>
      <c r="KL133" s="31">
        <v>0</v>
      </c>
      <c r="KM133" s="31">
        <v>0</v>
      </c>
      <c r="KN133" s="31">
        <v>0</v>
      </c>
      <c r="KO133" s="31">
        <v>0</v>
      </c>
      <c r="KP133" s="31">
        <v>0</v>
      </c>
      <c r="KQ133" s="31">
        <v>0</v>
      </c>
      <c r="KR133" s="31">
        <v>20118.7</v>
      </c>
      <c r="KS133" s="31">
        <v>20339</v>
      </c>
      <c r="KT133" s="31">
        <v>220.3</v>
      </c>
      <c r="KU133" s="31">
        <v>1.08</v>
      </c>
    </row>
    <row r="134" spans="1:307" ht="15" thickBot="1" x14ac:dyDescent="0.35">
      <c r="A134" s="30" t="s">
        <v>400</v>
      </c>
      <c r="B134" s="31">
        <v>0</v>
      </c>
      <c r="C134" s="31">
        <v>0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6523.4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509.4</v>
      </c>
      <c r="P134" s="31">
        <v>0</v>
      </c>
      <c r="Q134" s="31">
        <v>0</v>
      </c>
      <c r="R134" s="31">
        <v>0</v>
      </c>
      <c r="S134" s="31">
        <v>1279.9000000000001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1244</v>
      </c>
      <c r="AE134" s="31">
        <v>0</v>
      </c>
      <c r="AF134" s="31">
        <v>0</v>
      </c>
      <c r="AG134" s="31">
        <v>0</v>
      </c>
      <c r="AH134" s="31">
        <v>0</v>
      </c>
      <c r="AI134" s="31">
        <v>0</v>
      </c>
      <c r="AJ134" s="31">
        <v>0</v>
      </c>
      <c r="AK134" s="31">
        <v>4077</v>
      </c>
      <c r="AL134" s="31">
        <v>0</v>
      </c>
      <c r="AM134" s="31">
        <v>1064.5</v>
      </c>
      <c r="AN134" s="31">
        <v>0</v>
      </c>
      <c r="AO134" s="31">
        <v>0</v>
      </c>
      <c r="AP134" s="31">
        <v>0</v>
      </c>
      <c r="AQ134" s="31">
        <v>0</v>
      </c>
      <c r="AR134" s="31">
        <v>0</v>
      </c>
      <c r="AS134" s="31">
        <v>43</v>
      </c>
      <c r="AT134" s="31">
        <v>0</v>
      </c>
      <c r="AU134" s="31">
        <v>0</v>
      </c>
      <c r="AV134" s="31">
        <v>0</v>
      </c>
      <c r="AW134" s="31">
        <v>1694</v>
      </c>
      <c r="AX134" s="31">
        <v>0</v>
      </c>
      <c r="AY134" s="31">
        <v>0</v>
      </c>
      <c r="AZ134" s="31">
        <v>44.3</v>
      </c>
      <c r="BA134" s="31">
        <v>0</v>
      </c>
      <c r="BB134" s="31">
        <v>0</v>
      </c>
      <c r="BC134" s="31">
        <v>0</v>
      </c>
      <c r="BD134" s="31">
        <v>0</v>
      </c>
      <c r="BE134" s="31">
        <v>0</v>
      </c>
      <c r="BF134" s="31">
        <v>0</v>
      </c>
      <c r="BG134" s="31">
        <v>0</v>
      </c>
      <c r="BH134" s="31">
        <v>0</v>
      </c>
      <c r="BI134" s="31">
        <v>1911.3</v>
      </c>
      <c r="BJ134" s="31">
        <v>0</v>
      </c>
      <c r="BK134" s="31">
        <v>0</v>
      </c>
      <c r="BL134" s="31">
        <v>325</v>
      </c>
      <c r="BM134" s="31">
        <v>0</v>
      </c>
      <c r="BN134" s="31">
        <v>0</v>
      </c>
      <c r="BO134" s="31">
        <v>0</v>
      </c>
      <c r="BP134" s="31">
        <v>0</v>
      </c>
      <c r="BQ134" s="31">
        <v>0</v>
      </c>
      <c r="BR134" s="31">
        <v>0</v>
      </c>
      <c r="BS134" s="31">
        <v>1279.0999999999999</v>
      </c>
      <c r="BT134" s="31">
        <v>0</v>
      </c>
      <c r="BU134" s="31">
        <v>0</v>
      </c>
      <c r="BV134" s="31">
        <v>2489.4</v>
      </c>
      <c r="BW134" s="31">
        <v>0</v>
      </c>
      <c r="BX134" s="31">
        <v>0</v>
      </c>
      <c r="BY134" s="31">
        <v>0</v>
      </c>
      <c r="BZ134" s="31">
        <v>0</v>
      </c>
      <c r="CA134" s="31">
        <v>0</v>
      </c>
      <c r="CB134" s="31">
        <v>0</v>
      </c>
      <c r="CC134" s="31">
        <v>0</v>
      </c>
      <c r="CD134" s="31">
        <v>0</v>
      </c>
      <c r="CE134" s="31">
        <v>0</v>
      </c>
      <c r="CF134" s="31">
        <v>0</v>
      </c>
      <c r="CG134" s="31">
        <v>0</v>
      </c>
      <c r="CH134" s="31">
        <v>0</v>
      </c>
      <c r="CI134" s="31">
        <v>0</v>
      </c>
      <c r="CJ134" s="31">
        <v>0</v>
      </c>
      <c r="CK134" s="31">
        <v>0</v>
      </c>
      <c r="CL134" s="31">
        <v>0</v>
      </c>
      <c r="CM134" s="31">
        <v>0</v>
      </c>
      <c r="CN134" s="31">
        <v>98.9</v>
      </c>
      <c r="CO134" s="31">
        <v>0</v>
      </c>
      <c r="CP134" s="31">
        <v>12220.5</v>
      </c>
      <c r="CQ134" s="31">
        <v>0</v>
      </c>
      <c r="CR134" s="31">
        <v>34803.800000000003</v>
      </c>
      <c r="CS134" s="31">
        <v>39250</v>
      </c>
      <c r="CT134" s="31">
        <v>4446.2</v>
      </c>
      <c r="CU134" s="31">
        <v>11.33</v>
      </c>
      <c r="CX134" s="30" t="s">
        <v>428</v>
      </c>
      <c r="CY134" s="31">
        <v>0</v>
      </c>
      <c r="CZ134" s="31">
        <v>0</v>
      </c>
      <c r="DA134" s="31">
        <v>0</v>
      </c>
      <c r="DB134" s="31">
        <v>0</v>
      </c>
      <c r="DC134" s="31">
        <v>0</v>
      </c>
      <c r="DD134" s="31">
        <v>0</v>
      </c>
      <c r="DE134" s="31">
        <v>0</v>
      </c>
      <c r="DF134" s="31">
        <v>0</v>
      </c>
      <c r="DG134" s="31">
        <v>0</v>
      </c>
      <c r="DH134" s="31">
        <v>0</v>
      </c>
      <c r="DI134" s="31">
        <v>0</v>
      </c>
      <c r="DJ134" s="31">
        <v>0</v>
      </c>
      <c r="DK134" s="31">
        <v>0</v>
      </c>
      <c r="DL134" s="31">
        <v>0</v>
      </c>
      <c r="DM134" s="31">
        <v>0</v>
      </c>
      <c r="DN134" s="31">
        <v>0</v>
      </c>
      <c r="DO134" s="31">
        <v>0</v>
      </c>
      <c r="DP134" s="31">
        <v>0</v>
      </c>
      <c r="DQ134" s="31">
        <v>0</v>
      </c>
      <c r="DR134" s="31">
        <v>0</v>
      </c>
      <c r="DS134" s="31">
        <v>0</v>
      </c>
      <c r="DT134" s="31">
        <v>0</v>
      </c>
      <c r="DU134" s="31">
        <v>0</v>
      </c>
      <c r="DV134" s="31">
        <v>0</v>
      </c>
      <c r="DW134" s="31">
        <v>0</v>
      </c>
      <c r="DX134" s="31">
        <v>0</v>
      </c>
      <c r="DY134" s="31">
        <v>0</v>
      </c>
      <c r="DZ134" s="31">
        <v>0</v>
      </c>
      <c r="EA134" s="31">
        <v>0</v>
      </c>
      <c r="EB134" s="31">
        <v>0</v>
      </c>
      <c r="EC134" s="31">
        <v>0</v>
      </c>
      <c r="ED134" s="31">
        <v>0</v>
      </c>
      <c r="EE134" s="31">
        <v>0</v>
      </c>
      <c r="EF134" s="31">
        <v>0</v>
      </c>
      <c r="EG134" s="31">
        <v>0</v>
      </c>
      <c r="EH134" s="31">
        <v>0</v>
      </c>
      <c r="EI134" s="31">
        <v>0</v>
      </c>
      <c r="EJ134" s="31">
        <v>0</v>
      </c>
      <c r="EK134" s="31">
        <v>0</v>
      </c>
      <c r="EL134" s="31">
        <v>0</v>
      </c>
      <c r="EM134" s="31">
        <v>0</v>
      </c>
      <c r="EN134" s="31">
        <v>0</v>
      </c>
      <c r="EO134" s="31">
        <v>0</v>
      </c>
      <c r="EP134" s="31">
        <v>0</v>
      </c>
      <c r="EQ134" s="31">
        <v>0</v>
      </c>
      <c r="ER134" s="31">
        <v>0</v>
      </c>
      <c r="ES134" s="31">
        <v>0</v>
      </c>
      <c r="ET134" s="31">
        <v>0</v>
      </c>
      <c r="EU134" s="31">
        <v>0</v>
      </c>
      <c r="EV134" s="31">
        <v>0</v>
      </c>
      <c r="EW134" s="31">
        <v>0</v>
      </c>
      <c r="EX134" s="31">
        <v>0</v>
      </c>
      <c r="EY134" s="31">
        <v>0</v>
      </c>
      <c r="EZ134" s="31">
        <v>0</v>
      </c>
      <c r="FA134" s="31">
        <v>0</v>
      </c>
      <c r="FB134" s="31">
        <v>0</v>
      </c>
      <c r="FC134" s="31">
        <v>0</v>
      </c>
      <c r="FD134" s="31">
        <v>0</v>
      </c>
      <c r="FE134" s="31">
        <v>0</v>
      </c>
      <c r="FF134" s="31">
        <v>0</v>
      </c>
      <c r="FG134" s="31">
        <v>0</v>
      </c>
      <c r="FH134" s="31">
        <v>0</v>
      </c>
      <c r="FI134" s="31">
        <v>0</v>
      </c>
      <c r="FJ134" s="31">
        <v>0</v>
      </c>
      <c r="FK134" s="31">
        <v>0</v>
      </c>
      <c r="FL134" s="31">
        <v>0</v>
      </c>
      <c r="FM134" s="31">
        <v>0</v>
      </c>
      <c r="FN134" s="31">
        <v>0</v>
      </c>
      <c r="FO134" s="31">
        <v>0</v>
      </c>
      <c r="FP134" s="31">
        <v>0</v>
      </c>
      <c r="FQ134" s="31">
        <v>0</v>
      </c>
      <c r="FR134" s="31">
        <v>0</v>
      </c>
      <c r="FS134" s="31">
        <v>0</v>
      </c>
      <c r="FT134" s="31">
        <v>0</v>
      </c>
      <c r="FU134" s="31">
        <v>0</v>
      </c>
      <c r="FV134" s="31">
        <v>0</v>
      </c>
      <c r="FW134" s="31">
        <v>0</v>
      </c>
      <c r="FX134" s="31">
        <v>0</v>
      </c>
      <c r="FY134" s="31">
        <v>0</v>
      </c>
      <c r="FZ134" s="31">
        <v>0</v>
      </c>
      <c r="GA134" s="31">
        <v>0</v>
      </c>
      <c r="GB134" s="31">
        <v>0</v>
      </c>
      <c r="GC134" s="31">
        <v>0</v>
      </c>
      <c r="GD134" s="31">
        <v>0</v>
      </c>
      <c r="GE134" s="31">
        <v>0</v>
      </c>
      <c r="GF134" s="31">
        <v>0</v>
      </c>
      <c r="GG134" s="31">
        <v>0</v>
      </c>
      <c r="GH134" s="31">
        <v>0</v>
      </c>
      <c r="GI134" s="31">
        <v>0</v>
      </c>
      <c r="GJ134" s="31">
        <v>0</v>
      </c>
      <c r="GK134" s="31">
        <v>0</v>
      </c>
      <c r="GL134" s="31">
        <v>0</v>
      </c>
      <c r="GM134" s="31">
        <v>0</v>
      </c>
      <c r="GN134" s="31">
        <v>0</v>
      </c>
      <c r="HA134" s="30" t="s">
        <v>410</v>
      </c>
      <c r="HB134" s="31">
        <v>0</v>
      </c>
      <c r="HC134" s="31">
        <v>0</v>
      </c>
      <c r="HD134" s="31">
        <v>0</v>
      </c>
      <c r="HE134" s="31">
        <v>0</v>
      </c>
      <c r="HF134" s="31">
        <v>0</v>
      </c>
      <c r="HG134" s="31">
        <v>0</v>
      </c>
      <c r="HH134" s="31">
        <v>0</v>
      </c>
      <c r="HI134" s="31">
        <v>0</v>
      </c>
      <c r="HJ134" s="31">
        <v>0</v>
      </c>
      <c r="HK134" s="31">
        <v>0</v>
      </c>
      <c r="HL134" s="31">
        <v>0</v>
      </c>
      <c r="HM134" s="31">
        <v>0</v>
      </c>
      <c r="HN134" s="31">
        <v>3502.2</v>
      </c>
      <c r="HO134" s="31">
        <v>0</v>
      </c>
      <c r="HP134" s="31">
        <v>0</v>
      </c>
      <c r="HQ134" s="31">
        <v>0</v>
      </c>
      <c r="HR134" s="31">
        <v>0</v>
      </c>
      <c r="HS134" s="31">
        <v>0</v>
      </c>
      <c r="HT134" s="31">
        <v>0</v>
      </c>
      <c r="HU134" s="31">
        <v>0</v>
      </c>
      <c r="HV134" s="31">
        <v>0</v>
      </c>
      <c r="HW134" s="31">
        <v>0</v>
      </c>
      <c r="HX134" s="31">
        <v>0</v>
      </c>
      <c r="HY134" s="31">
        <v>0</v>
      </c>
      <c r="HZ134" s="31">
        <v>0</v>
      </c>
      <c r="IA134" s="31">
        <v>0</v>
      </c>
      <c r="IB134" s="31">
        <v>0</v>
      </c>
      <c r="IC134" s="31">
        <v>0</v>
      </c>
      <c r="ID134" s="31">
        <v>1715.2</v>
      </c>
      <c r="IE134" s="31">
        <v>0</v>
      </c>
      <c r="IF134" s="31">
        <v>0</v>
      </c>
      <c r="IG134" s="31">
        <v>49.5</v>
      </c>
      <c r="IH134" s="31">
        <v>0</v>
      </c>
      <c r="II134" s="31">
        <v>0</v>
      </c>
      <c r="IJ134" s="31">
        <v>0</v>
      </c>
      <c r="IK134" s="31">
        <v>0</v>
      </c>
      <c r="IL134" s="31">
        <v>0</v>
      </c>
      <c r="IM134" s="31">
        <v>0</v>
      </c>
      <c r="IN134" s="31">
        <v>0</v>
      </c>
      <c r="IO134" s="31">
        <v>0</v>
      </c>
      <c r="IP134" s="31">
        <v>0</v>
      </c>
      <c r="IQ134" s="31">
        <v>0</v>
      </c>
      <c r="IR134" s="31">
        <v>0</v>
      </c>
      <c r="IS134" s="31">
        <v>0</v>
      </c>
      <c r="IT134" s="31">
        <v>939.2</v>
      </c>
      <c r="IU134" s="31">
        <v>0</v>
      </c>
      <c r="IV134" s="31">
        <v>0</v>
      </c>
      <c r="IW134" s="31">
        <v>0</v>
      </c>
      <c r="IX134" s="31">
        <v>0</v>
      </c>
      <c r="IY134" s="31">
        <v>0</v>
      </c>
      <c r="IZ134" s="31">
        <v>0</v>
      </c>
      <c r="JA134" s="31">
        <v>0</v>
      </c>
      <c r="JB134" s="31">
        <v>0</v>
      </c>
      <c r="JC134" s="31">
        <v>0</v>
      </c>
      <c r="JD134" s="31">
        <v>0</v>
      </c>
      <c r="JE134" s="31">
        <v>0</v>
      </c>
      <c r="JF134" s="31">
        <v>0</v>
      </c>
      <c r="JG134" s="31">
        <v>0</v>
      </c>
      <c r="JH134" s="31">
        <v>0</v>
      </c>
      <c r="JI134" s="31">
        <v>0</v>
      </c>
      <c r="JJ134" s="31">
        <v>0</v>
      </c>
      <c r="JK134" s="31">
        <v>0</v>
      </c>
      <c r="JL134" s="31">
        <v>534.20000000000005</v>
      </c>
      <c r="JM134" s="31">
        <v>1515.4</v>
      </c>
      <c r="JN134" s="31">
        <v>0</v>
      </c>
      <c r="JO134" s="31">
        <v>0</v>
      </c>
      <c r="JP134" s="31">
        <v>0</v>
      </c>
      <c r="JQ134" s="31">
        <v>0</v>
      </c>
      <c r="JR134" s="31">
        <v>5699.6</v>
      </c>
      <c r="JS134" s="31">
        <v>0</v>
      </c>
      <c r="JT134" s="31">
        <v>0</v>
      </c>
      <c r="JU134" s="31">
        <v>0</v>
      </c>
      <c r="JV134" s="31">
        <v>0</v>
      </c>
      <c r="JW134" s="31">
        <v>1912.1</v>
      </c>
      <c r="JX134" s="31">
        <v>0</v>
      </c>
      <c r="JY134" s="31">
        <v>0</v>
      </c>
      <c r="JZ134" s="31">
        <v>0</v>
      </c>
      <c r="KA134" s="31">
        <v>0</v>
      </c>
      <c r="KB134" s="31">
        <v>0</v>
      </c>
      <c r="KC134" s="31">
        <v>0</v>
      </c>
      <c r="KD134" s="31">
        <v>0</v>
      </c>
      <c r="KE134" s="31">
        <v>0</v>
      </c>
      <c r="KF134" s="31">
        <v>0</v>
      </c>
      <c r="KG134" s="31">
        <v>0</v>
      </c>
      <c r="KH134" s="31">
        <v>0</v>
      </c>
      <c r="KI134" s="31">
        <v>0</v>
      </c>
      <c r="KJ134" s="31">
        <v>0</v>
      </c>
      <c r="KK134" s="31">
        <v>0</v>
      </c>
      <c r="KL134" s="31">
        <v>0</v>
      </c>
      <c r="KM134" s="31">
        <v>0</v>
      </c>
      <c r="KN134" s="31">
        <v>0</v>
      </c>
      <c r="KO134" s="31">
        <v>0</v>
      </c>
      <c r="KP134" s="31">
        <v>0</v>
      </c>
      <c r="KQ134" s="31">
        <v>0</v>
      </c>
      <c r="KR134" s="31">
        <v>15867.3</v>
      </c>
      <c r="KS134" s="31">
        <v>11833</v>
      </c>
      <c r="KT134" s="31">
        <v>-4034.3</v>
      </c>
      <c r="KU134" s="31">
        <v>-34.090000000000003</v>
      </c>
    </row>
    <row r="135" spans="1:307" ht="15" thickBot="1" x14ac:dyDescent="0.35">
      <c r="A135" s="30" t="s">
        <v>401</v>
      </c>
      <c r="B135" s="31">
        <v>0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6189.2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509.4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3583.1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1">
        <v>0</v>
      </c>
      <c r="AH135" s="31">
        <v>0</v>
      </c>
      <c r="AI135" s="31">
        <v>0</v>
      </c>
      <c r="AJ135" s="31">
        <v>0</v>
      </c>
      <c r="AK135" s="31">
        <v>4077</v>
      </c>
      <c r="AL135" s="31">
        <v>0</v>
      </c>
      <c r="AM135" s="31">
        <v>1064.5</v>
      </c>
      <c r="AN135" s="31">
        <v>0</v>
      </c>
      <c r="AO135" s="31">
        <v>0</v>
      </c>
      <c r="AP135" s="31">
        <v>0</v>
      </c>
      <c r="AQ135" s="31">
        <v>0</v>
      </c>
      <c r="AR135" s="31">
        <v>0</v>
      </c>
      <c r="AS135" s="31">
        <v>43</v>
      </c>
      <c r="AT135" s="31">
        <v>0</v>
      </c>
      <c r="AU135" s="31">
        <v>0</v>
      </c>
      <c r="AV135" s="31">
        <v>0</v>
      </c>
      <c r="AW135" s="31">
        <v>0</v>
      </c>
      <c r="AX135" s="31">
        <v>0</v>
      </c>
      <c r="AY135" s="31">
        <v>0</v>
      </c>
      <c r="AZ135" s="31">
        <v>44.3</v>
      </c>
      <c r="BA135" s="31">
        <v>0</v>
      </c>
      <c r="BB135" s="31">
        <v>0</v>
      </c>
      <c r="BC135" s="31">
        <v>0</v>
      </c>
      <c r="BD135" s="31">
        <v>0</v>
      </c>
      <c r="BE135" s="31">
        <v>0</v>
      </c>
      <c r="BF135" s="31">
        <v>0</v>
      </c>
      <c r="BG135" s="31">
        <v>0</v>
      </c>
      <c r="BH135" s="31">
        <v>0</v>
      </c>
      <c r="BI135" s="31">
        <v>0</v>
      </c>
      <c r="BJ135" s="31">
        <v>0</v>
      </c>
      <c r="BK135" s="31">
        <v>0</v>
      </c>
      <c r="BL135" s="31">
        <v>415.4</v>
      </c>
      <c r="BM135" s="31">
        <v>0</v>
      </c>
      <c r="BN135" s="31">
        <v>2712.4</v>
      </c>
      <c r="BO135" s="31">
        <v>0</v>
      </c>
      <c r="BP135" s="31">
        <v>0</v>
      </c>
      <c r="BQ135" s="31">
        <v>0</v>
      </c>
      <c r="BR135" s="31">
        <v>184</v>
      </c>
      <c r="BS135" s="31">
        <v>0</v>
      </c>
      <c r="BT135" s="31">
        <v>0</v>
      </c>
      <c r="BU135" s="31">
        <v>0</v>
      </c>
      <c r="BV135" s="31">
        <v>0</v>
      </c>
      <c r="BW135" s="31">
        <v>0</v>
      </c>
      <c r="BX135" s="31">
        <v>0</v>
      </c>
      <c r="BY135" s="31">
        <v>0</v>
      </c>
      <c r="BZ135" s="31">
        <v>0</v>
      </c>
      <c r="CA135" s="31">
        <v>0</v>
      </c>
      <c r="CB135" s="31">
        <v>0</v>
      </c>
      <c r="CC135" s="31">
        <v>0</v>
      </c>
      <c r="CD135" s="31">
        <v>0</v>
      </c>
      <c r="CE135" s="31">
        <v>0</v>
      </c>
      <c r="CF135" s="31">
        <v>0</v>
      </c>
      <c r="CG135" s="31">
        <v>0</v>
      </c>
      <c r="CH135" s="31">
        <v>0</v>
      </c>
      <c r="CI135" s="31">
        <v>0</v>
      </c>
      <c r="CJ135" s="31">
        <v>0</v>
      </c>
      <c r="CK135" s="31">
        <v>0</v>
      </c>
      <c r="CL135" s="31">
        <v>2027.4</v>
      </c>
      <c r="CM135" s="31">
        <v>0</v>
      </c>
      <c r="CN135" s="31">
        <v>0</v>
      </c>
      <c r="CO135" s="31">
        <v>0</v>
      </c>
      <c r="CP135" s="31">
        <v>12220.5</v>
      </c>
      <c r="CQ135" s="31">
        <v>0</v>
      </c>
      <c r="CR135" s="31">
        <v>33070.300000000003</v>
      </c>
      <c r="CS135" s="31">
        <v>32733</v>
      </c>
      <c r="CT135" s="31">
        <v>-337.3</v>
      </c>
      <c r="CU135" s="31">
        <v>-1.03</v>
      </c>
      <c r="CX135" s="30" t="s">
        <v>429</v>
      </c>
      <c r="CY135" s="31">
        <v>0</v>
      </c>
      <c r="CZ135" s="31">
        <v>0</v>
      </c>
      <c r="DA135" s="31">
        <v>0</v>
      </c>
      <c r="DB135" s="31">
        <v>0</v>
      </c>
      <c r="DC135" s="31">
        <v>0</v>
      </c>
      <c r="DD135" s="31">
        <v>0</v>
      </c>
      <c r="DE135" s="31">
        <v>0</v>
      </c>
      <c r="DF135" s="31">
        <v>0</v>
      </c>
      <c r="DG135" s="31">
        <v>0</v>
      </c>
      <c r="DH135" s="31">
        <v>0</v>
      </c>
      <c r="DI135" s="31">
        <v>0</v>
      </c>
      <c r="DJ135" s="31">
        <v>0</v>
      </c>
      <c r="DK135" s="31">
        <v>0</v>
      </c>
      <c r="DL135" s="31">
        <v>0</v>
      </c>
      <c r="DM135" s="31">
        <v>0</v>
      </c>
      <c r="DN135" s="31">
        <v>0</v>
      </c>
      <c r="DO135" s="31">
        <v>0</v>
      </c>
      <c r="DP135" s="31">
        <v>0</v>
      </c>
      <c r="DQ135" s="31">
        <v>0</v>
      </c>
      <c r="DR135" s="31">
        <v>0</v>
      </c>
      <c r="DS135" s="31">
        <v>0</v>
      </c>
      <c r="DT135" s="31">
        <v>0</v>
      </c>
      <c r="DU135" s="31">
        <v>0</v>
      </c>
      <c r="DV135" s="31">
        <v>0</v>
      </c>
      <c r="DW135" s="31">
        <v>0</v>
      </c>
      <c r="DX135" s="31">
        <v>0</v>
      </c>
      <c r="DY135" s="31">
        <v>0</v>
      </c>
      <c r="DZ135" s="31">
        <v>0</v>
      </c>
      <c r="EA135" s="31">
        <v>0</v>
      </c>
      <c r="EB135" s="31">
        <v>0</v>
      </c>
      <c r="EC135" s="31">
        <v>0</v>
      </c>
      <c r="ED135" s="31">
        <v>0</v>
      </c>
      <c r="EE135" s="31">
        <v>0</v>
      </c>
      <c r="EF135" s="31">
        <v>0</v>
      </c>
      <c r="EG135" s="31">
        <v>0</v>
      </c>
      <c r="EH135" s="31">
        <v>0</v>
      </c>
      <c r="EI135" s="31">
        <v>0</v>
      </c>
      <c r="EJ135" s="31">
        <v>0</v>
      </c>
      <c r="EK135" s="31">
        <v>0</v>
      </c>
      <c r="EL135" s="31">
        <v>0</v>
      </c>
      <c r="EM135" s="31">
        <v>0</v>
      </c>
      <c r="EN135" s="31">
        <v>0</v>
      </c>
      <c r="EO135" s="31">
        <v>0</v>
      </c>
      <c r="EP135" s="31">
        <v>0</v>
      </c>
      <c r="EQ135" s="31">
        <v>0</v>
      </c>
      <c r="ER135" s="31">
        <v>0</v>
      </c>
      <c r="ES135" s="31">
        <v>0</v>
      </c>
      <c r="ET135" s="31">
        <v>0</v>
      </c>
      <c r="EU135" s="31">
        <v>0</v>
      </c>
      <c r="EV135" s="31">
        <v>0</v>
      </c>
      <c r="EW135" s="31">
        <v>0</v>
      </c>
      <c r="EX135" s="31">
        <v>0</v>
      </c>
      <c r="EY135" s="31">
        <v>0</v>
      </c>
      <c r="EZ135" s="31">
        <v>0</v>
      </c>
      <c r="FA135" s="31">
        <v>0</v>
      </c>
      <c r="FB135" s="31">
        <v>0</v>
      </c>
      <c r="FC135" s="31">
        <v>0</v>
      </c>
      <c r="FD135" s="31">
        <v>0</v>
      </c>
      <c r="FE135" s="31">
        <v>0</v>
      </c>
      <c r="FF135" s="31">
        <v>0</v>
      </c>
      <c r="FG135" s="31">
        <v>0</v>
      </c>
      <c r="FH135" s="31">
        <v>0</v>
      </c>
      <c r="FI135" s="31">
        <v>0</v>
      </c>
      <c r="FJ135" s="31">
        <v>0</v>
      </c>
      <c r="FK135" s="31">
        <v>0</v>
      </c>
      <c r="FL135" s="31">
        <v>0</v>
      </c>
      <c r="FM135" s="31">
        <v>0</v>
      </c>
      <c r="FN135" s="31">
        <v>0</v>
      </c>
      <c r="FO135" s="31">
        <v>0</v>
      </c>
      <c r="FP135" s="31">
        <v>0</v>
      </c>
      <c r="FQ135" s="31">
        <v>0</v>
      </c>
      <c r="FR135" s="31">
        <v>0</v>
      </c>
      <c r="FS135" s="31">
        <v>0</v>
      </c>
      <c r="FT135" s="31">
        <v>0</v>
      </c>
      <c r="FU135" s="31">
        <v>0</v>
      </c>
      <c r="FV135" s="31">
        <v>0</v>
      </c>
      <c r="FW135" s="31">
        <v>0</v>
      </c>
      <c r="FX135" s="31">
        <v>0</v>
      </c>
      <c r="FY135" s="31">
        <v>0</v>
      </c>
      <c r="FZ135" s="31">
        <v>0</v>
      </c>
      <c r="GA135" s="31">
        <v>0</v>
      </c>
      <c r="GB135" s="31">
        <v>0</v>
      </c>
      <c r="GC135" s="31">
        <v>0</v>
      </c>
      <c r="GD135" s="31">
        <v>0</v>
      </c>
      <c r="GE135" s="31">
        <v>0</v>
      </c>
      <c r="GF135" s="31">
        <v>0</v>
      </c>
      <c r="GG135" s="31">
        <v>0</v>
      </c>
      <c r="GH135" s="31">
        <v>0</v>
      </c>
      <c r="GI135" s="31">
        <v>0</v>
      </c>
      <c r="GJ135" s="31">
        <v>0</v>
      </c>
      <c r="GK135" s="31">
        <v>0</v>
      </c>
      <c r="GL135" s="31">
        <v>0</v>
      </c>
      <c r="GM135" s="31">
        <v>0</v>
      </c>
      <c r="GN135" s="31">
        <v>0</v>
      </c>
      <c r="HA135" s="30" t="s">
        <v>411</v>
      </c>
      <c r="HB135" s="31">
        <v>0</v>
      </c>
      <c r="HC135" s="31">
        <v>0</v>
      </c>
      <c r="HD135" s="31">
        <v>0</v>
      </c>
      <c r="HE135" s="31">
        <v>0</v>
      </c>
      <c r="HF135" s="31">
        <v>0</v>
      </c>
      <c r="HG135" s="31">
        <v>0</v>
      </c>
      <c r="HH135" s="31">
        <v>0</v>
      </c>
      <c r="HI135" s="31">
        <v>0</v>
      </c>
      <c r="HJ135" s="31">
        <v>0</v>
      </c>
      <c r="HK135" s="31">
        <v>0</v>
      </c>
      <c r="HL135" s="31">
        <v>0</v>
      </c>
      <c r="HM135" s="31">
        <v>0</v>
      </c>
      <c r="HN135" s="31">
        <v>3502.2</v>
      </c>
      <c r="HO135" s="31">
        <v>0</v>
      </c>
      <c r="HP135" s="31">
        <v>0</v>
      </c>
      <c r="HQ135" s="31">
        <v>0</v>
      </c>
      <c r="HR135" s="31">
        <v>0</v>
      </c>
      <c r="HS135" s="31">
        <v>0</v>
      </c>
      <c r="HT135" s="31">
        <v>0</v>
      </c>
      <c r="HU135" s="31">
        <v>0</v>
      </c>
      <c r="HV135" s="31">
        <v>0</v>
      </c>
      <c r="HW135" s="31">
        <v>0</v>
      </c>
      <c r="HX135" s="31">
        <v>0</v>
      </c>
      <c r="HY135" s="31">
        <v>0</v>
      </c>
      <c r="HZ135" s="31">
        <v>0</v>
      </c>
      <c r="IA135" s="31">
        <v>0</v>
      </c>
      <c r="IB135" s="31">
        <v>0</v>
      </c>
      <c r="IC135" s="31">
        <v>0</v>
      </c>
      <c r="ID135" s="31">
        <v>0</v>
      </c>
      <c r="IE135" s="31">
        <v>0</v>
      </c>
      <c r="IF135" s="31">
        <v>0</v>
      </c>
      <c r="IG135" s="31">
        <v>49.5</v>
      </c>
      <c r="IH135" s="31">
        <v>0</v>
      </c>
      <c r="II135" s="31">
        <v>0</v>
      </c>
      <c r="IJ135" s="31">
        <v>0</v>
      </c>
      <c r="IK135" s="31">
        <v>0</v>
      </c>
      <c r="IL135" s="31">
        <v>0</v>
      </c>
      <c r="IM135" s="31">
        <v>0</v>
      </c>
      <c r="IN135" s="31">
        <v>0</v>
      </c>
      <c r="IO135" s="31">
        <v>0</v>
      </c>
      <c r="IP135" s="31">
        <v>2621.8</v>
      </c>
      <c r="IQ135" s="31">
        <v>0</v>
      </c>
      <c r="IR135" s="31">
        <v>0</v>
      </c>
      <c r="IS135" s="31">
        <v>0</v>
      </c>
      <c r="IT135" s="31">
        <v>939.2</v>
      </c>
      <c r="IU135" s="31">
        <v>0</v>
      </c>
      <c r="IV135" s="31">
        <v>0</v>
      </c>
      <c r="IW135" s="31">
        <v>0</v>
      </c>
      <c r="IX135" s="31">
        <v>0</v>
      </c>
      <c r="IY135" s="31">
        <v>0</v>
      </c>
      <c r="IZ135" s="31">
        <v>0</v>
      </c>
      <c r="JA135" s="31">
        <v>0</v>
      </c>
      <c r="JB135" s="31">
        <v>0</v>
      </c>
      <c r="JC135" s="31">
        <v>0</v>
      </c>
      <c r="JD135" s="31">
        <v>0</v>
      </c>
      <c r="JE135" s="31">
        <v>0</v>
      </c>
      <c r="JF135" s="31">
        <v>0</v>
      </c>
      <c r="JG135" s="31">
        <v>0</v>
      </c>
      <c r="JH135" s="31">
        <v>0</v>
      </c>
      <c r="JI135" s="31">
        <v>0</v>
      </c>
      <c r="JJ135" s="31">
        <v>0</v>
      </c>
      <c r="JK135" s="31">
        <v>0</v>
      </c>
      <c r="JL135" s="31">
        <v>534.20000000000005</v>
      </c>
      <c r="JM135" s="31">
        <v>1515.4</v>
      </c>
      <c r="JN135" s="31">
        <v>0</v>
      </c>
      <c r="JO135" s="31">
        <v>0</v>
      </c>
      <c r="JP135" s="31">
        <v>0</v>
      </c>
      <c r="JQ135" s="31">
        <v>0</v>
      </c>
      <c r="JR135" s="31">
        <v>5699.6</v>
      </c>
      <c r="JS135" s="31">
        <v>0</v>
      </c>
      <c r="JT135" s="31">
        <v>0</v>
      </c>
      <c r="JU135" s="31">
        <v>0</v>
      </c>
      <c r="JV135" s="31">
        <v>0</v>
      </c>
      <c r="JW135" s="31">
        <v>1912.1</v>
      </c>
      <c r="JX135" s="31">
        <v>0</v>
      </c>
      <c r="JY135" s="31">
        <v>0</v>
      </c>
      <c r="JZ135" s="31">
        <v>0</v>
      </c>
      <c r="KA135" s="31">
        <v>0</v>
      </c>
      <c r="KB135" s="31">
        <v>0</v>
      </c>
      <c r="KC135" s="31">
        <v>0</v>
      </c>
      <c r="KD135" s="31">
        <v>0</v>
      </c>
      <c r="KE135" s="31">
        <v>0</v>
      </c>
      <c r="KF135" s="31">
        <v>0</v>
      </c>
      <c r="KG135" s="31">
        <v>0</v>
      </c>
      <c r="KH135" s="31">
        <v>0</v>
      </c>
      <c r="KI135" s="31">
        <v>0</v>
      </c>
      <c r="KJ135" s="31">
        <v>0</v>
      </c>
      <c r="KK135" s="31">
        <v>0</v>
      </c>
      <c r="KL135" s="31">
        <v>0</v>
      </c>
      <c r="KM135" s="31">
        <v>0</v>
      </c>
      <c r="KN135" s="31">
        <v>0</v>
      </c>
      <c r="KO135" s="31">
        <v>0</v>
      </c>
      <c r="KP135" s="31">
        <v>0</v>
      </c>
      <c r="KQ135" s="31">
        <v>0</v>
      </c>
      <c r="KR135" s="31">
        <v>16773.900000000001</v>
      </c>
      <c r="KS135" s="31">
        <v>13666</v>
      </c>
      <c r="KT135" s="31">
        <v>-3107.9</v>
      </c>
      <c r="KU135" s="31">
        <v>-22.74</v>
      </c>
    </row>
    <row r="136" spans="1:307" ht="15" thickBot="1" x14ac:dyDescent="0.35">
      <c r="A136" s="30" t="s">
        <v>402</v>
      </c>
      <c r="B136" s="31">
        <v>0</v>
      </c>
      <c r="C136" s="31">
        <v>0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1279.9000000000001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1244</v>
      </c>
      <c r="AE136" s="31">
        <v>0</v>
      </c>
      <c r="AF136" s="31">
        <v>0</v>
      </c>
      <c r="AG136" s="31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1064.5</v>
      </c>
      <c r="AN136" s="31">
        <v>0</v>
      </c>
      <c r="AO136" s="31">
        <v>0</v>
      </c>
      <c r="AP136" s="31">
        <v>0</v>
      </c>
      <c r="AQ136" s="31">
        <v>0</v>
      </c>
      <c r="AR136" s="31">
        <v>0</v>
      </c>
      <c r="AS136" s="31">
        <v>0</v>
      </c>
      <c r="AT136" s="31">
        <v>0</v>
      </c>
      <c r="AU136" s="31">
        <v>0</v>
      </c>
      <c r="AV136" s="31">
        <v>0</v>
      </c>
      <c r="AW136" s="31">
        <v>0</v>
      </c>
      <c r="AX136" s="31">
        <v>0</v>
      </c>
      <c r="AY136" s="31">
        <v>0</v>
      </c>
      <c r="AZ136" s="31">
        <v>0</v>
      </c>
      <c r="BA136" s="31">
        <v>0</v>
      </c>
      <c r="BB136" s="31">
        <v>0</v>
      </c>
      <c r="BC136" s="31">
        <v>0</v>
      </c>
      <c r="BD136" s="31">
        <v>0</v>
      </c>
      <c r="BE136" s="31">
        <v>0</v>
      </c>
      <c r="BF136" s="31">
        <v>0</v>
      </c>
      <c r="BG136" s="31">
        <v>0</v>
      </c>
      <c r="BH136" s="31">
        <v>0</v>
      </c>
      <c r="BI136" s="31">
        <v>0</v>
      </c>
      <c r="BJ136" s="31">
        <v>0</v>
      </c>
      <c r="BK136" s="31">
        <v>0</v>
      </c>
      <c r="BL136" s="31">
        <v>415.4</v>
      </c>
      <c r="BM136" s="31">
        <v>0</v>
      </c>
      <c r="BN136" s="31">
        <v>2712.4</v>
      </c>
      <c r="BO136" s="31">
        <v>0</v>
      </c>
      <c r="BP136" s="31">
        <v>0</v>
      </c>
      <c r="BQ136" s="31">
        <v>0</v>
      </c>
      <c r="BR136" s="31">
        <v>184</v>
      </c>
      <c r="BS136" s="31">
        <v>0</v>
      </c>
      <c r="BT136" s="31">
        <v>0</v>
      </c>
      <c r="BU136" s="31">
        <v>0</v>
      </c>
      <c r="BV136" s="31">
        <v>2489.4</v>
      </c>
      <c r="BW136" s="31">
        <v>0</v>
      </c>
      <c r="BX136" s="31">
        <v>0</v>
      </c>
      <c r="BY136" s="31">
        <v>0</v>
      </c>
      <c r="BZ136" s="31">
        <v>0</v>
      </c>
      <c r="CA136" s="31">
        <v>0</v>
      </c>
      <c r="CB136" s="31">
        <v>0</v>
      </c>
      <c r="CC136" s="31">
        <v>0</v>
      </c>
      <c r="CD136" s="31">
        <v>0</v>
      </c>
      <c r="CE136" s="31">
        <v>0</v>
      </c>
      <c r="CF136" s="31">
        <v>0</v>
      </c>
      <c r="CG136" s="31">
        <v>0</v>
      </c>
      <c r="CH136" s="31">
        <v>0</v>
      </c>
      <c r="CI136" s="31">
        <v>0</v>
      </c>
      <c r="CJ136" s="31">
        <v>0</v>
      </c>
      <c r="CK136" s="31">
        <v>0</v>
      </c>
      <c r="CL136" s="31">
        <v>0</v>
      </c>
      <c r="CM136" s="31">
        <v>0</v>
      </c>
      <c r="CN136" s="31">
        <v>98.9</v>
      </c>
      <c r="CO136" s="31">
        <v>0</v>
      </c>
      <c r="CP136" s="31">
        <v>12220.5</v>
      </c>
      <c r="CQ136" s="31">
        <v>0</v>
      </c>
      <c r="CR136" s="31">
        <v>21709</v>
      </c>
      <c r="CS136" s="31">
        <v>20666</v>
      </c>
      <c r="CT136" s="31">
        <v>-1043</v>
      </c>
      <c r="CU136" s="31">
        <v>-5.05</v>
      </c>
      <c r="CX136" s="30" t="s">
        <v>430</v>
      </c>
      <c r="CY136" s="31">
        <v>0</v>
      </c>
      <c r="CZ136" s="31">
        <v>0</v>
      </c>
      <c r="DA136" s="31">
        <v>0</v>
      </c>
      <c r="DB136" s="31">
        <v>0</v>
      </c>
      <c r="DC136" s="31">
        <v>0</v>
      </c>
      <c r="DD136" s="31">
        <v>0</v>
      </c>
      <c r="DE136" s="31">
        <v>0</v>
      </c>
      <c r="DF136" s="31">
        <v>0</v>
      </c>
      <c r="DG136" s="31">
        <v>0</v>
      </c>
      <c r="DH136" s="31">
        <v>0</v>
      </c>
      <c r="DI136" s="31">
        <v>0</v>
      </c>
      <c r="DJ136" s="31">
        <v>0</v>
      </c>
      <c r="DK136" s="31">
        <v>0</v>
      </c>
      <c r="DL136" s="31">
        <v>0</v>
      </c>
      <c r="DM136" s="31">
        <v>0</v>
      </c>
      <c r="DN136" s="31">
        <v>0</v>
      </c>
      <c r="DO136" s="31">
        <v>0</v>
      </c>
      <c r="DP136" s="31">
        <v>0</v>
      </c>
      <c r="DQ136" s="31">
        <v>0</v>
      </c>
      <c r="DR136" s="31">
        <v>0</v>
      </c>
      <c r="DS136" s="31">
        <v>0</v>
      </c>
      <c r="DT136" s="31">
        <v>0</v>
      </c>
      <c r="DU136" s="31">
        <v>0</v>
      </c>
      <c r="DV136" s="31">
        <v>0</v>
      </c>
      <c r="DW136" s="31">
        <v>0</v>
      </c>
      <c r="DX136" s="31">
        <v>0</v>
      </c>
      <c r="DY136" s="31">
        <v>0</v>
      </c>
      <c r="DZ136" s="31">
        <v>0</v>
      </c>
      <c r="EA136" s="31">
        <v>0</v>
      </c>
      <c r="EB136" s="31">
        <v>0</v>
      </c>
      <c r="EC136" s="31">
        <v>0</v>
      </c>
      <c r="ED136" s="31">
        <v>0</v>
      </c>
      <c r="EE136" s="31">
        <v>0</v>
      </c>
      <c r="EF136" s="31">
        <v>0</v>
      </c>
      <c r="EG136" s="31">
        <v>0</v>
      </c>
      <c r="EH136" s="31">
        <v>0</v>
      </c>
      <c r="EI136" s="31">
        <v>0</v>
      </c>
      <c r="EJ136" s="31">
        <v>0</v>
      </c>
      <c r="EK136" s="31">
        <v>0</v>
      </c>
      <c r="EL136" s="31">
        <v>0</v>
      </c>
      <c r="EM136" s="31">
        <v>0</v>
      </c>
      <c r="EN136" s="31">
        <v>0</v>
      </c>
      <c r="EO136" s="31">
        <v>0</v>
      </c>
      <c r="EP136" s="31">
        <v>0</v>
      </c>
      <c r="EQ136" s="31">
        <v>0</v>
      </c>
      <c r="ER136" s="31">
        <v>0</v>
      </c>
      <c r="ES136" s="31">
        <v>0</v>
      </c>
      <c r="ET136" s="31">
        <v>0</v>
      </c>
      <c r="EU136" s="31">
        <v>0</v>
      </c>
      <c r="EV136" s="31">
        <v>0</v>
      </c>
      <c r="EW136" s="31">
        <v>0</v>
      </c>
      <c r="EX136" s="31">
        <v>0</v>
      </c>
      <c r="EY136" s="31">
        <v>0</v>
      </c>
      <c r="EZ136" s="31">
        <v>0</v>
      </c>
      <c r="FA136" s="31">
        <v>0</v>
      </c>
      <c r="FB136" s="31">
        <v>0</v>
      </c>
      <c r="FC136" s="31">
        <v>0</v>
      </c>
      <c r="FD136" s="31">
        <v>0</v>
      </c>
      <c r="FE136" s="31">
        <v>0</v>
      </c>
      <c r="FF136" s="31">
        <v>0</v>
      </c>
      <c r="FG136" s="31">
        <v>0</v>
      </c>
      <c r="FH136" s="31">
        <v>0</v>
      </c>
      <c r="FI136" s="31">
        <v>0</v>
      </c>
      <c r="FJ136" s="31">
        <v>0</v>
      </c>
      <c r="FK136" s="31">
        <v>0</v>
      </c>
      <c r="FL136" s="31">
        <v>0</v>
      </c>
      <c r="FM136" s="31">
        <v>0</v>
      </c>
      <c r="FN136" s="31">
        <v>0</v>
      </c>
      <c r="FO136" s="31">
        <v>0</v>
      </c>
      <c r="FP136" s="31">
        <v>0</v>
      </c>
      <c r="FQ136" s="31">
        <v>0</v>
      </c>
      <c r="FR136" s="31">
        <v>0</v>
      </c>
      <c r="FS136" s="31">
        <v>0</v>
      </c>
      <c r="FT136" s="31">
        <v>0</v>
      </c>
      <c r="FU136" s="31">
        <v>0</v>
      </c>
      <c r="FV136" s="31">
        <v>0</v>
      </c>
      <c r="FW136" s="31">
        <v>0</v>
      </c>
      <c r="FX136" s="31">
        <v>0</v>
      </c>
      <c r="FY136" s="31">
        <v>0</v>
      </c>
      <c r="FZ136" s="31">
        <v>0</v>
      </c>
      <c r="GA136" s="31">
        <v>0</v>
      </c>
      <c r="GB136" s="31">
        <v>0</v>
      </c>
      <c r="GC136" s="31">
        <v>0</v>
      </c>
      <c r="GD136" s="31">
        <v>0</v>
      </c>
      <c r="GE136" s="31">
        <v>0</v>
      </c>
      <c r="GF136" s="31">
        <v>0</v>
      </c>
      <c r="GG136" s="31">
        <v>0</v>
      </c>
      <c r="GH136" s="31">
        <v>0</v>
      </c>
      <c r="GI136" s="31">
        <v>0</v>
      </c>
      <c r="GJ136" s="31">
        <v>0</v>
      </c>
      <c r="GK136" s="31">
        <v>0</v>
      </c>
      <c r="GL136" s="31">
        <v>0</v>
      </c>
      <c r="GM136" s="31">
        <v>0</v>
      </c>
      <c r="GN136" s="31">
        <v>0</v>
      </c>
      <c r="HA136" s="30" t="s">
        <v>412</v>
      </c>
      <c r="HB136" s="31">
        <v>0</v>
      </c>
      <c r="HC136" s="31">
        <v>0</v>
      </c>
      <c r="HD136" s="31">
        <v>0</v>
      </c>
      <c r="HE136" s="31">
        <v>0</v>
      </c>
      <c r="HF136" s="31">
        <v>0</v>
      </c>
      <c r="HG136" s="31">
        <v>0</v>
      </c>
      <c r="HH136" s="31">
        <v>0</v>
      </c>
      <c r="HI136" s="31">
        <v>0</v>
      </c>
      <c r="HJ136" s="31">
        <v>0</v>
      </c>
      <c r="HK136" s="31">
        <v>0</v>
      </c>
      <c r="HL136" s="31">
        <v>0</v>
      </c>
      <c r="HM136" s="31">
        <v>0</v>
      </c>
      <c r="HN136" s="31">
        <v>3502.2</v>
      </c>
      <c r="HO136" s="31">
        <v>0</v>
      </c>
      <c r="HP136" s="31">
        <v>0</v>
      </c>
      <c r="HQ136" s="31">
        <v>0</v>
      </c>
      <c r="HR136" s="31">
        <v>0</v>
      </c>
      <c r="HS136" s="31">
        <v>0</v>
      </c>
      <c r="HT136" s="31">
        <v>0</v>
      </c>
      <c r="HU136" s="31">
        <v>0</v>
      </c>
      <c r="HV136" s="31">
        <v>0</v>
      </c>
      <c r="HW136" s="31">
        <v>0</v>
      </c>
      <c r="HX136" s="31">
        <v>0</v>
      </c>
      <c r="HY136" s="31">
        <v>0</v>
      </c>
      <c r="HZ136" s="31">
        <v>0</v>
      </c>
      <c r="IA136" s="31">
        <v>0</v>
      </c>
      <c r="IB136" s="31">
        <v>0</v>
      </c>
      <c r="IC136" s="31">
        <v>0</v>
      </c>
      <c r="ID136" s="31">
        <v>0</v>
      </c>
      <c r="IE136" s="31">
        <v>0</v>
      </c>
      <c r="IF136" s="31">
        <v>0</v>
      </c>
      <c r="IG136" s="31">
        <v>49.5</v>
      </c>
      <c r="IH136" s="31">
        <v>0</v>
      </c>
      <c r="II136" s="31">
        <v>0</v>
      </c>
      <c r="IJ136" s="31">
        <v>0</v>
      </c>
      <c r="IK136" s="31">
        <v>0</v>
      </c>
      <c r="IL136" s="31">
        <v>0</v>
      </c>
      <c r="IM136" s="31">
        <v>0</v>
      </c>
      <c r="IN136" s="31">
        <v>0</v>
      </c>
      <c r="IO136" s="31">
        <v>0</v>
      </c>
      <c r="IP136" s="31">
        <v>2621.8</v>
      </c>
      <c r="IQ136" s="31">
        <v>0</v>
      </c>
      <c r="IR136" s="31">
        <v>0</v>
      </c>
      <c r="IS136" s="31">
        <v>0</v>
      </c>
      <c r="IT136" s="31">
        <v>939.2</v>
      </c>
      <c r="IU136" s="31">
        <v>0</v>
      </c>
      <c r="IV136" s="31">
        <v>0</v>
      </c>
      <c r="IW136" s="31">
        <v>0</v>
      </c>
      <c r="IX136" s="31">
        <v>0</v>
      </c>
      <c r="IY136" s="31">
        <v>0</v>
      </c>
      <c r="IZ136" s="31">
        <v>0</v>
      </c>
      <c r="JA136" s="31">
        <v>0</v>
      </c>
      <c r="JB136" s="31">
        <v>0</v>
      </c>
      <c r="JC136" s="31">
        <v>0</v>
      </c>
      <c r="JD136" s="31">
        <v>0</v>
      </c>
      <c r="JE136" s="31">
        <v>0</v>
      </c>
      <c r="JF136" s="31">
        <v>0</v>
      </c>
      <c r="JG136" s="31">
        <v>0</v>
      </c>
      <c r="JH136" s="31">
        <v>0</v>
      </c>
      <c r="JI136" s="31">
        <v>0</v>
      </c>
      <c r="JJ136" s="31">
        <v>0</v>
      </c>
      <c r="JK136" s="31">
        <v>0</v>
      </c>
      <c r="JL136" s="31">
        <v>534.20000000000005</v>
      </c>
      <c r="JM136" s="31">
        <v>1515.4</v>
      </c>
      <c r="JN136" s="31">
        <v>0</v>
      </c>
      <c r="JO136" s="31">
        <v>0</v>
      </c>
      <c r="JP136" s="31">
        <v>0</v>
      </c>
      <c r="JQ136" s="31">
        <v>0</v>
      </c>
      <c r="JR136" s="31">
        <v>5699.6</v>
      </c>
      <c r="JS136" s="31">
        <v>0</v>
      </c>
      <c r="JT136" s="31">
        <v>0</v>
      </c>
      <c r="JU136" s="31">
        <v>0</v>
      </c>
      <c r="JV136" s="31">
        <v>0</v>
      </c>
      <c r="JW136" s="31">
        <v>1912.1</v>
      </c>
      <c r="JX136" s="31">
        <v>0</v>
      </c>
      <c r="JY136" s="31">
        <v>0</v>
      </c>
      <c r="JZ136" s="31">
        <v>0</v>
      </c>
      <c r="KA136" s="31">
        <v>0</v>
      </c>
      <c r="KB136" s="31">
        <v>0</v>
      </c>
      <c r="KC136" s="31">
        <v>0</v>
      </c>
      <c r="KD136" s="31">
        <v>0</v>
      </c>
      <c r="KE136" s="31">
        <v>0</v>
      </c>
      <c r="KF136" s="31">
        <v>0</v>
      </c>
      <c r="KG136" s="31">
        <v>0</v>
      </c>
      <c r="KH136" s="31">
        <v>0</v>
      </c>
      <c r="KI136" s="31">
        <v>0</v>
      </c>
      <c r="KJ136" s="31">
        <v>0</v>
      </c>
      <c r="KK136" s="31">
        <v>0</v>
      </c>
      <c r="KL136" s="31">
        <v>0</v>
      </c>
      <c r="KM136" s="31">
        <v>0</v>
      </c>
      <c r="KN136" s="31">
        <v>0</v>
      </c>
      <c r="KO136" s="31">
        <v>0</v>
      </c>
      <c r="KP136" s="31">
        <v>0</v>
      </c>
      <c r="KQ136" s="31">
        <v>0</v>
      </c>
      <c r="KR136" s="31">
        <v>16773.900000000001</v>
      </c>
      <c r="KS136" s="31">
        <v>17033</v>
      </c>
      <c r="KT136" s="31">
        <v>259.10000000000002</v>
      </c>
      <c r="KU136" s="31">
        <v>1.52</v>
      </c>
    </row>
    <row r="137" spans="1:307" ht="15" thickBot="1" x14ac:dyDescent="0.35">
      <c r="A137" s="30" t="s">
        <v>403</v>
      </c>
      <c r="B137" s="31">
        <v>0</v>
      </c>
      <c r="C137" s="31">
        <v>0</v>
      </c>
      <c r="D137" s="31">
        <v>0</v>
      </c>
      <c r="E137" s="31">
        <v>0</v>
      </c>
      <c r="F137" s="31">
        <v>0</v>
      </c>
      <c r="G137" s="31">
        <v>2061.6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1279.9000000000001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1244</v>
      </c>
      <c r="AE137" s="31">
        <v>0</v>
      </c>
      <c r="AF137" s="31">
        <v>0</v>
      </c>
      <c r="AG137" s="31">
        <v>0</v>
      </c>
      <c r="AH137" s="31">
        <v>0</v>
      </c>
      <c r="AI137" s="31">
        <v>0</v>
      </c>
      <c r="AJ137" s="31">
        <v>6293.3</v>
      </c>
      <c r="AK137" s="31">
        <v>4077</v>
      </c>
      <c r="AL137" s="31">
        <v>0</v>
      </c>
      <c r="AM137" s="31">
        <v>1064.5</v>
      </c>
      <c r="AN137" s="31">
        <v>0</v>
      </c>
      <c r="AO137" s="31">
        <v>0</v>
      </c>
      <c r="AP137" s="31">
        <v>0</v>
      </c>
      <c r="AQ137" s="31">
        <v>0</v>
      </c>
      <c r="AR137" s="31">
        <v>0</v>
      </c>
      <c r="AS137" s="31">
        <v>43</v>
      </c>
      <c r="AT137" s="31">
        <v>0</v>
      </c>
      <c r="AU137" s="31">
        <v>0</v>
      </c>
      <c r="AV137" s="31">
        <v>0</v>
      </c>
      <c r="AW137" s="31">
        <v>0</v>
      </c>
      <c r="AX137" s="31">
        <v>0</v>
      </c>
      <c r="AY137" s="31">
        <v>0</v>
      </c>
      <c r="AZ137" s="31">
        <v>44.3</v>
      </c>
      <c r="BA137" s="31">
        <v>0</v>
      </c>
      <c r="BB137" s="31">
        <v>0</v>
      </c>
      <c r="BC137" s="31">
        <v>0</v>
      </c>
      <c r="BD137" s="31">
        <v>0</v>
      </c>
      <c r="BE137" s="31">
        <v>0</v>
      </c>
      <c r="BF137" s="31">
        <v>0</v>
      </c>
      <c r="BG137" s="31">
        <v>0</v>
      </c>
      <c r="BH137" s="31">
        <v>0</v>
      </c>
      <c r="BI137" s="31">
        <v>0</v>
      </c>
      <c r="BJ137" s="31">
        <v>0</v>
      </c>
      <c r="BK137" s="31">
        <v>0</v>
      </c>
      <c r="BL137" s="31">
        <v>0</v>
      </c>
      <c r="BM137" s="31">
        <v>0</v>
      </c>
      <c r="BN137" s="31">
        <v>2712.4</v>
      </c>
      <c r="BO137" s="31">
        <v>0</v>
      </c>
      <c r="BP137" s="31">
        <v>0</v>
      </c>
      <c r="BQ137" s="31">
        <v>0</v>
      </c>
      <c r="BR137" s="31">
        <v>184</v>
      </c>
      <c r="BS137" s="31">
        <v>0</v>
      </c>
      <c r="BT137" s="31">
        <v>0</v>
      </c>
      <c r="BU137" s="31">
        <v>0</v>
      </c>
      <c r="BV137" s="31">
        <v>0</v>
      </c>
      <c r="BW137" s="31">
        <v>0</v>
      </c>
      <c r="BX137" s="31">
        <v>0</v>
      </c>
      <c r="BY137" s="31">
        <v>0</v>
      </c>
      <c r="BZ137" s="31">
        <v>0</v>
      </c>
      <c r="CA137" s="31">
        <v>0</v>
      </c>
      <c r="CB137" s="31">
        <v>0</v>
      </c>
      <c r="CC137" s="31">
        <v>0</v>
      </c>
      <c r="CD137" s="31">
        <v>0</v>
      </c>
      <c r="CE137" s="31">
        <v>0</v>
      </c>
      <c r="CF137" s="31">
        <v>0</v>
      </c>
      <c r="CG137" s="31">
        <v>0</v>
      </c>
      <c r="CH137" s="31">
        <v>0</v>
      </c>
      <c r="CI137" s="31">
        <v>0</v>
      </c>
      <c r="CJ137" s="31">
        <v>0</v>
      </c>
      <c r="CK137" s="31">
        <v>0</v>
      </c>
      <c r="CL137" s="31">
        <v>2027.4</v>
      </c>
      <c r="CM137" s="31">
        <v>0</v>
      </c>
      <c r="CN137" s="31">
        <v>0</v>
      </c>
      <c r="CO137" s="31">
        <v>0</v>
      </c>
      <c r="CP137" s="31">
        <v>12220.5</v>
      </c>
      <c r="CQ137" s="31">
        <v>0</v>
      </c>
      <c r="CR137" s="31">
        <v>33252.1</v>
      </c>
      <c r="CS137" s="31">
        <v>18966</v>
      </c>
      <c r="CT137" s="31">
        <v>-14286.1</v>
      </c>
      <c r="CU137" s="31">
        <v>-75.319999999999993</v>
      </c>
      <c r="CX137" s="30" t="s">
        <v>431</v>
      </c>
      <c r="CY137" s="31">
        <v>0</v>
      </c>
      <c r="CZ137" s="31">
        <v>0</v>
      </c>
      <c r="DA137" s="31">
        <v>0</v>
      </c>
      <c r="DB137" s="31">
        <v>0</v>
      </c>
      <c r="DC137" s="31">
        <v>0</v>
      </c>
      <c r="DD137" s="31">
        <v>0</v>
      </c>
      <c r="DE137" s="31">
        <v>0</v>
      </c>
      <c r="DF137" s="31">
        <v>0</v>
      </c>
      <c r="DG137" s="31">
        <v>0</v>
      </c>
      <c r="DH137" s="31">
        <v>0</v>
      </c>
      <c r="DI137" s="31">
        <v>0</v>
      </c>
      <c r="DJ137" s="31">
        <v>0</v>
      </c>
      <c r="DK137" s="31">
        <v>0</v>
      </c>
      <c r="DL137" s="31">
        <v>0</v>
      </c>
      <c r="DM137" s="31">
        <v>0</v>
      </c>
      <c r="DN137" s="31">
        <v>0</v>
      </c>
      <c r="DO137" s="31">
        <v>0</v>
      </c>
      <c r="DP137" s="31">
        <v>0</v>
      </c>
      <c r="DQ137" s="31">
        <v>0</v>
      </c>
      <c r="DR137" s="31">
        <v>0</v>
      </c>
      <c r="DS137" s="31">
        <v>0</v>
      </c>
      <c r="DT137" s="31">
        <v>0</v>
      </c>
      <c r="DU137" s="31">
        <v>0</v>
      </c>
      <c r="DV137" s="31">
        <v>0</v>
      </c>
      <c r="DW137" s="31">
        <v>0</v>
      </c>
      <c r="DX137" s="31">
        <v>0</v>
      </c>
      <c r="DY137" s="31">
        <v>0</v>
      </c>
      <c r="DZ137" s="31">
        <v>0</v>
      </c>
      <c r="EA137" s="31">
        <v>0</v>
      </c>
      <c r="EB137" s="31">
        <v>0</v>
      </c>
      <c r="EC137" s="31">
        <v>0</v>
      </c>
      <c r="ED137" s="31">
        <v>0</v>
      </c>
      <c r="EE137" s="31">
        <v>0</v>
      </c>
      <c r="EF137" s="31">
        <v>0</v>
      </c>
      <c r="EG137" s="31">
        <v>0</v>
      </c>
      <c r="EH137" s="31">
        <v>0</v>
      </c>
      <c r="EI137" s="31">
        <v>0</v>
      </c>
      <c r="EJ137" s="31">
        <v>0</v>
      </c>
      <c r="EK137" s="31">
        <v>0</v>
      </c>
      <c r="EL137" s="31">
        <v>0</v>
      </c>
      <c r="EM137" s="31">
        <v>0</v>
      </c>
      <c r="EN137" s="31">
        <v>0</v>
      </c>
      <c r="EO137" s="31">
        <v>0</v>
      </c>
      <c r="EP137" s="31">
        <v>0</v>
      </c>
      <c r="EQ137" s="31">
        <v>0</v>
      </c>
      <c r="ER137" s="31">
        <v>0</v>
      </c>
      <c r="ES137" s="31">
        <v>0</v>
      </c>
      <c r="ET137" s="31">
        <v>0</v>
      </c>
      <c r="EU137" s="31">
        <v>0</v>
      </c>
      <c r="EV137" s="31">
        <v>0</v>
      </c>
      <c r="EW137" s="31">
        <v>0</v>
      </c>
      <c r="EX137" s="31">
        <v>0</v>
      </c>
      <c r="EY137" s="31">
        <v>0</v>
      </c>
      <c r="EZ137" s="31">
        <v>0</v>
      </c>
      <c r="FA137" s="31">
        <v>0</v>
      </c>
      <c r="FB137" s="31">
        <v>0</v>
      </c>
      <c r="FC137" s="31">
        <v>0</v>
      </c>
      <c r="FD137" s="31">
        <v>0</v>
      </c>
      <c r="FE137" s="31">
        <v>0</v>
      </c>
      <c r="FF137" s="31">
        <v>0</v>
      </c>
      <c r="FG137" s="31">
        <v>0</v>
      </c>
      <c r="FH137" s="31">
        <v>0</v>
      </c>
      <c r="FI137" s="31">
        <v>0</v>
      </c>
      <c r="FJ137" s="31">
        <v>0</v>
      </c>
      <c r="FK137" s="31">
        <v>0</v>
      </c>
      <c r="FL137" s="31">
        <v>0</v>
      </c>
      <c r="FM137" s="31">
        <v>0</v>
      </c>
      <c r="FN137" s="31">
        <v>0</v>
      </c>
      <c r="FO137" s="31">
        <v>0</v>
      </c>
      <c r="FP137" s="31">
        <v>0</v>
      </c>
      <c r="FQ137" s="31">
        <v>0</v>
      </c>
      <c r="FR137" s="31">
        <v>0</v>
      </c>
      <c r="FS137" s="31">
        <v>0</v>
      </c>
      <c r="FT137" s="31">
        <v>0</v>
      </c>
      <c r="FU137" s="31">
        <v>0</v>
      </c>
      <c r="FV137" s="31">
        <v>0</v>
      </c>
      <c r="FW137" s="31">
        <v>0</v>
      </c>
      <c r="FX137" s="31">
        <v>0</v>
      </c>
      <c r="FY137" s="31">
        <v>0</v>
      </c>
      <c r="FZ137" s="31">
        <v>0</v>
      </c>
      <c r="GA137" s="31">
        <v>0</v>
      </c>
      <c r="GB137" s="31">
        <v>0</v>
      </c>
      <c r="GC137" s="31">
        <v>0</v>
      </c>
      <c r="GD137" s="31">
        <v>0</v>
      </c>
      <c r="GE137" s="31">
        <v>0</v>
      </c>
      <c r="GF137" s="31">
        <v>0</v>
      </c>
      <c r="GG137" s="31">
        <v>0</v>
      </c>
      <c r="GH137" s="31">
        <v>0</v>
      </c>
      <c r="GI137" s="31">
        <v>0</v>
      </c>
      <c r="GJ137" s="31">
        <v>0</v>
      </c>
      <c r="GK137" s="31">
        <v>0</v>
      </c>
      <c r="GL137" s="31">
        <v>0</v>
      </c>
      <c r="GM137" s="31">
        <v>0</v>
      </c>
      <c r="GN137" s="31">
        <v>0</v>
      </c>
      <c r="HA137" s="30" t="s">
        <v>413</v>
      </c>
      <c r="HB137" s="31">
        <v>0</v>
      </c>
      <c r="HC137" s="31">
        <v>0</v>
      </c>
      <c r="HD137" s="31">
        <v>0</v>
      </c>
      <c r="HE137" s="31">
        <v>0</v>
      </c>
      <c r="HF137" s="31">
        <v>0</v>
      </c>
      <c r="HG137" s="31">
        <v>0</v>
      </c>
      <c r="HH137" s="31">
        <v>0</v>
      </c>
      <c r="HI137" s="31">
        <v>0</v>
      </c>
      <c r="HJ137" s="31">
        <v>0</v>
      </c>
      <c r="HK137" s="31">
        <v>0</v>
      </c>
      <c r="HL137" s="31">
        <v>0</v>
      </c>
      <c r="HM137" s="31">
        <v>0</v>
      </c>
      <c r="HN137" s="31">
        <v>3502.2</v>
      </c>
      <c r="HO137" s="31">
        <v>0</v>
      </c>
      <c r="HP137" s="31">
        <v>0</v>
      </c>
      <c r="HQ137" s="31">
        <v>0</v>
      </c>
      <c r="HR137" s="31">
        <v>0</v>
      </c>
      <c r="HS137" s="31">
        <v>0</v>
      </c>
      <c r="HT137" s="31">
        <v>0</v>
      </c>
      <c r="HU137" s="31">
        <v>0</v>
      </c>
      <c r="HV137" s="31">
        <v>0</v>
      </c>
      <c r="HW137" s="31">
        <v>0</v>
      </c>
      <c r="HX137" s="31">
        <v>0</v>
      </c>
      <c r="HY137" s="31">
        <v>0</v>
      </c>
      <c r="HZ137" s="31">
        <v>0</v>
      </c>
      <c r="IA137" s="31">
        <v>0</v>
      </c>
      <c r="IB137" s="31">
        <v>0</v>
      </c>
      <c r="IC137" s="31">
        <v>0</v>
      </c>
      <c r="ID137" s="31">
        <v>0</v>
      </c>
      <c r="IE137" s="31">
        <v>0</v>
      </c>
      <c r="IF137" s="31">
        <v>0</v>
      </c>
      <c r="IG137" s="31">
        <v>49.5</v>
      </c>
      <c r="IH137" s="31">
        <v>0</v>
      </c>
      <c r="II137" s="31">
        <v>0</v>
      </c>
      <c r="IJ137" s="31">
        <v>0</v>
      </c>
      <c r="IK137" s="31">
        <v>0</v>
      </c>
      <c r="IL137" s="31">
        <v>0</v>
      </c>
      <c r="IM137" s="31">
        <v>0</v>
      </c>
      <c r="IN137" s="31">
        <v>0</v>
      </c>
      <c r="IO137" s="31">
        <v>0</v>
      </c>
      <c r="IP137" s="31">
        <v>2621.8</v>
      </c>
      <c r="IQ137" s="31">
        <v>0</v>
      </c>
      <c r="IR137" s="31">
        <v>0</v>
      </c>
      <c r="IS137" s="31">
        <v>0</v>
      </c>
      <c r="IT137" s="31">
        <v>939.2</v>
      </c>
      <c r="IU137" s="31">
        <v>0</v>
      </c>
      <c r="IV137" s="31">
        <v>0</v>
      </c>
      <c r="IW137" s="31">
        <v>0</v>
      </c>
      <c r="IX137" s="31">
        <v>0</v>
      </c>
      <c r="IY137" s="31">
        <v>0</v>
      </c>
      <c r="IZ137" s="31">
        <v>0</v>
      </c>
      <c r="JA137" s="31">
        <v>0</v>
      </c>
      <c r="JB137" s="31">
        <v>0</v>
      </c>
      <c r="JC137" s="31">
        <v>0</v>
      </c>
      <c r="JD137" s="31">
        <v>0</v>
      </c>
      <c r="JE137" s="31">
        <v>0</v>
      </c>
      <c r="JF137" s="31">
        <v>0</v>
      </c>
      <c r="JG137" s="31">
        <v>0</v>
      </c>
      <c r="JH137" s="31">
        <v>0</v>
      </c>
      <c r="JI137" s="31">
        <v>0</v>
      </c>
      <c r="JJ137" s="31">
        <v>0</v>
      </c>
      <c r="JK137" s="31">
        <v>0</v>
      </c>
      <c r="JL137" s="31">
        <v>534.20000000000005</v>
      </c>
      <c r="JM137" s="31">
        <v>1515.4</v>
      </c>
      <c r="JN137" s="31">
        <v>0</v>
      </c>
      <c r="JO137" s="31">
        <v>0</v>
      </c>
      <c r="JP137" s="31">
        <v>0</v>
      </c>
      <c r="JQ137" s="31">
        <v>0</v>
      </c>
      <c r="JR137" s="31">
        <v>0</v>
      </c>
      <c r="JS137" s="31">
        <v>0</v>
      </c>
      <c r="JT137" s="31">
        <v>0</v>
      </c>
      <c r="JU137" s="31">
        <v>0</v>
      </c>
      <c r="JV137" s="31">
        <v>0</v>
      </c>
      <c r="JW137" s="31">
        <v>1912.1</v>
      </c>
      <c r="JX137" s="31">
        <v>0</v>
      </c>
      <c r="JY137" s="31">
        <v>0</v>
      </c>
      <c r="JZ137" s="31">
        <v>0</v>
      </c>
      <c r="KA137" s="31">
        <v>0</v>
      </c>
      <c r="KB137" s="31">
        <v>0</v>
      </c>
      <c r="KC137" s="31">
        <v>0</v>
      </c>
      <c r="KD137" s="31">
        <v>0</v>
      </c>
      <c r="KE137" s="31">
        <v>0</v>
      </c>
      <c r="KF137" s="31">
        <v>0</v>
      </c>
      <c r="KG137" s="31">
        <v>0</v>
      </c>
      <c r="KH137" s="31">
        <v>0</v>
      </c>
      <c r="KI137" s="31">
        <v>0</v>
      </c>
      <c r="KJ137" s="31">
        <v>0</v>
      </c>
      <c r="KK137" s="31">
        <v>0</v>
      </c>
      <c r="KL137" s="31">
        <v>0</v>
      </c>
      <c r="KM137" s="31">
        <v>0</v>
      </c>
      <c r="KN137" s="31">
        <v>0</v>
      </c>
      <c r="KO137" s="31">
        <v>0</v>
      </c>
      <c r="KP137" s="31">
        <v>0</v>
      </c>
      <c r="KQ137" s="31">
        <v>0</v>
      </c>
      <c r="KR137" s="31">
        <v>11074.3</v>
      </c>
      <c r="KS137" s="31">
        <v>11196</v>
      </c>
      <c r="KT137" s="31">
        <v>121.7</v>
      </c>
      <c r="KU137" s="31">
        <v>1.0900000000000001</v>
      </c>
    </row>
    <row r="138" spans="1:307" ht="15" thickBot="1" x14ac:dyDescent="0.35">
      <c r="A138" s="30" t="s">
        <v>404</v>
      </c>
      <c r="B138" s="31">
        <v>0</v>
      </c>
      <c r="C138" s="31">
        <v>0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509.4</v>
      </c>
      <c r="P138" s="31">
        <v>0</v>
      </c>
      <c r="Q138" s="31">
        <v>0</v>
      </c>
      <c r="R138" s="31">
        <v>0</v>
      </c>
      <c r="S138" s="31">
        <v>1279.9000000000001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1244</v>
      </c>
      <c r="AE138" s="31">
        <v>0</v>
      </c>
      <c r="AF138" s="31">
        <v>0</v>
      </c>
      <c r="AG138" s="31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1064.5</v>
      </c>
      <c r="AN138" s="31">
        <v>0</v>
      </c>
      <c r="AO138" s="31">
        <v>0</v>
      </c>
      <c r="AP138" s="31">
        <v>0</v>
      </c>
      <c r="AQ138" s="31">
        <v>0</v>
      </c>
      <c r="AR138" s="31">
        <v>0</v>
      </c>
      <c r="AS138" s="31">
        <v>0</v>
      </c>
      <c r="AT138" s="31">
        <v>0</v>
      </c>
      <c r="AU138" s="31">
        <v>0</v>
      </c>
      <c r="AV138" s="31">
        <v>0</v>
      </c>
      <c r="AW138" s="31">
        <v>0</v>
      </c>
      <c r="AX138" s="31">
        <v>0</v>
      </c>
      <c r="AY138" s="31">
        <v>0</v>
      </c>
      <c r="AZ138" s="31">
        <v>0</v>
      </c>
      <c r="BA138" s="31">
        <v>0</v>
      </c>
      <c r="BB138" s="31">
        <v>0</v>
      </c>
      <c r="BC138" s="31">
        <v>0</v>
      </c>
      <c r="BD138" s="31">
        <v>0</v>
      </c>
      <c r="BE138" s="31">
        <v>0</v>
      </c>
      <c r="BF138" s="31">
        <v>0</v>
      </c>
      <c r="BG138" s="31">
        <v>0</v>
      </c>
      <c r="BH138" s="31">
        <v>0</v>
      </c>
      <c r="BI138" s="31">
        <v>0</v>
      </c>
      <c r="BJ138" s="31">
        <v>0</v>
      </c>
      <c r="BK138" s="31">
        <v>0</v>
      </c>
      <c r="BL138" s="31">
        <v>325</v>
      </c>
      <c r="BM138" s="31">
        <v>0</v>
      </c>
      <c r="BN138" s="31">
        <v>2712.4</v>
      </c>
      <c r="BO138" s="31">
        <v>0</v>
      </c>
      <c r="BP138" s="31">
        <v>0</v>
      </c>
      <c r="BQ138" s="31">
        <v>0</v>
      </c>
      <c r="BR138" s="31">
        <v>184</v>
      </c>
      <c r="BS138" s="31">
        <v>0</v>
      </c>
      <c r="BT138" s="31">
        <v>0</v>
      </c>
      <c r="BU138" s="31">
        <v>0</v>
      </c>
      <c r="BV138" s="31">
        <v>266</v>
      </c>
      <c r="BW138" s="31">
        <v>0</v>
      </c>
      <c r="BX138" s="31">
        <v>0</v>
      </c>
      <c r="BY138" s="31">
        <v>0</v>
      </c>
      <c r="BZ138" s="31">
        <v>0</v>
      </c>
      <c r="CA138" s="31">
        <v>0</v>
      </c>
      <c r="CB138" s="31">
        <v>0</v>
      </c>
      <c r="CC138" s="31">
        <v>0</v>
      </c>
      <c r="CD138" s="31">
        <v>0</v>
      </c>
      <c r="CE138" s="31">
        <v>0</v>
      </c>
      <c r="CF138" s="31">
        <v>0</v>
      </c>
      <c r="CG138" s="31">
        <v>0</v>
      </c>
      <c r="CH138" s="31">
        <v>0</v>
      </c>
      <c r="CI138" s="31">
        <v>0</v>
      </c>
      <c r="CJ138" s="31">
        <v>0</v>
      </c>
      <c r="CK138" s="31">
        <v>0</v>
      </c>
      <c r="CL138" s="31">
        <v>0</v>
      </c>
      <c r="CM138" s="31">
        <v>0</v>
      </c>
      <c r="CN138" s="31">
        <v>98.9</v>
      </c>
      <c r="CO138" s="31">
        <v>0</v>
      </c>
      <c r="CP138" s="31">
        <v>12220.5</v>
      </c>
      <c r="CQ138" s="31">
        <v>0</v>
      </c>
      <c r="CR138" s="31">
        <v>19904.599999999999</v>
      </c>
      <c r="CS138" s="31">
        <v>16800</v>
      </c>
      <c r="CT138" s="31">
        <v>-3104.6</v>
      </c>
      <c r="CU138" s="31">
        <v>-18.48</v>
      </c>
      <c r="CX138" s="30" t="s">
        <v>432</v>
      </c>
      <c r="CY138" s="31">
        <v>0</v>
      </c>
      <c r="CZ138" s="31">
        <v>0</v>
      </c>
      <c r="DA138" s="31">
        <v>0</v>
      </c>
      <c r="DB138" s="31">
        <v>0</v>
      </c>
      <c r="DC138" s="31">
        <v>0</v>
      </c>
      <c r="DD138" s="31">
        <v>0</v>
      </c>
      <c r="DE138" s="31">
        <v>0</v>
      </c>
      <c r="DF138" s="31">
        <v>0</v>
      </c>
      <c r="DG138" s="31">
        <v>0</v>
      </c>
      <c r="DH138" s="31">
        <v>0</v>
      </c>
      <c r="DI138" s="31">
        <v>0</v>
      </c>
      <c r="DJ138" s="31">
        <v>0</v>
      </c>
      <c r="DK138" s="31">
        <v>0</v>
      </c>
      <c r="DL138" s="31">
        <v>0</v>
      </c>
      <c r="DM138" s="31">
        <v>0</v>
      </c>
      <c r="DN138" s="31">
        <v>0</v>
      </c>
      <c r="DO138" s="31">
        <v>0</v>
      </c>
      <c r="DP138" s="31">
        <v>0</v>
      </c>
      <c r="DQ138" s="31">
        <v>0</v>
      </c>
      <c r="DR138" s="31">
        <v>0</v>
      </c>
      <c r="DS138" s="31">
        <v>0</v>
      </c>
      <c r="DT138" s="31">
        <v>0</v>
      </c>
      <c r="DU138" s="31">
        <v>0</v>
      </c>
      <c r="DV138" s="31">
        <v>0</v>
      </c>
      <c r="DW138" s="31">
        <v>0</v>
      </c>
      <c r="DX138" s="31">
        <v>0</v>
      </c>
      <c r="DY138" s="31">
        <v>0</v>
      </c>
      <c r="DZ138" s="31">
        <v>0</v>
      </c>
      <c r="EA138" s="31">
        <v>0</v>
      </c>
      <c r="EB138" s="31">
        <v>0</v>
      </c>
      <c r="EC138" s="31">
        <v>0</v>
      </c>
      <c r="ED138" s="31">
        <v>0</v>
      </c>
      <c r="EE138" s="31">
        <v>0</v>
      </c>
      <c r="EF138" s="31">
        <v>0</v>
      </c>
      <c r="EG138" s="31">
        <v>0</v>
      </c>
      <c r="EH138" s="31">
        <v>0</v>
      </c>
      <c r="EI138" s="31">
        <v>0</v>
      </c>
      <c r="EJ138" s="31">
        <v>0</v>
      </c>
      <c r="EK138" s="31">
        <v>0</v>
      </c>
      <c r="EL138" s="31">
        <v>0</v>
      </c>
      <c r="EM138" s="31">
        <v>0</v>
      </c>
      <c r="EN138" s="31">
        <v>0</v>
      </c>
      <c r="EO138" s="31">
        <v>0</v>
      </c>
      <c r="EP138" s="31">
        <v>0</v>
      </c>
      <c r="EQ138" s="31">
        <v>0</v>
      </c>
      <c r="ER138" s="31">
        <v>0</v>
      </c>
      <c r="ES138" s="31">
        <v>0</v>
      </c>
      <c r="ET138" s="31">
        <v>0</v>
      </c>
      <c r="EU138" s="31">
        <v>0</v>
      </c>
      <c r="EV138" s="31">
        <v>0</v>
      </c>
      <c r="EW138" s="31">
        <v>0</v>
      </c>
      <c r="EX138" s="31">
        <v>0</v>
      </c>
      <c r="EY138" s="31">
        <v>0</v>
      </c>
      <c r="EZ138" s="31">
        <v>0</v>
      </c>
      <c r="FA138" s="31">
        <v>0</v>
      </c>
      <c r="FB138" s="31">
        <v>0</v>
      </c>
      <c r="FC138" s="31">
        <v>0</v>
      </c>
      <c r="FD138" s="31">
        <v>0</v>
      </c>
      <c r="FE138" s="31">
        <v>0</v>
      </c>
      <c r="FF138" s="31">
        <v>0</v>
      </c>
      <c r="FG138" s="31">
        <v>0</v>
      </c>
      <c r="FH138" s="31">
        <v>0</v>
      </c>
      <c r="FI138" s="31">
        <v>0</v>
      </c>
      <c r="FJ138" s="31">
        <v>0</v>
      </c>
      <c r="FK138" s="31">
        <v>0</v>
      </c>
      <c r="FL138" s="31">
        <v>0</v>
      </c>
      <c r="FM138" s="31">
        <v>0</v>
      </c>
      <c r="FN138" s="31">
        <v>0</v>
      </c>
      <c r="FO138" s="31">
        <v>0</v>
      </c>
      <c r="FP138" s="31">
        <v>0</v>
      </c>
      <c r="FQ138" s="31">
        <v>0</v>
      </c>
      <c r="FR138" s="31">
        <v>0</v>
      </c>
      <c r="FS138" s="31">
        <v>0</v>
      </c>
      <c r="FT138" s="31">
        <v>0</v>
      </c>
      <c r="FU138" s="31">
        <v>0</v>
      </c>
      <c r="FV138" s="31">
        <v>0</v>
      </c>
      <c r="FW138" s="31">
        <v>0</v>
      </c>
      <c r="FX138" s="31">
        <v>0</v>
      </c>
      <c r="FY138" s="31">
        <v>0</v>
      </c>
      <c r="FZ138" s="31">
        <v>0</v>
      </c>
      <c r="GA138" s="31">
        <v>0</v>
      </c>
      <c r="GB138" s="31">
        <v>0</v>
      </c>
      <c r="GC138" s="31">
        <v>0</v>
      </c>
      <c r="GD138" s="31">
        <v>0</v>
      </c>
      <c r="GE138" s="31">
        <v>0</v>
      </c>
      <c r="GF138" s="31">
        <v>0</v>
      </c>
      <c r="GG138" s="31">
        <v>0</v>
      </c>
      <c r="GH138" s="31">
        <v>0</v>
      </c>
      <c r="GI138" s="31">
        <v>0</v>
      </c>
      <c r="GJ138" s="31">
        <v>0</v>
      </c>
      <c r="GK138" s="31">
        <v>0</v>
      </c>
      <c r="GL138" s="31">
        <v>0</v>
      </c>
      <c r="GM138" s="31">
        <v>0</v>
      </c>
      <c r="GN138" s="31">
        <v>0</v>
      </c>
      <c r="HA138" s="30" t="s">
        <v>414</v>
      </c>
      <c r="HB138" s="31">
        <v>0</v>
      </c>
      <c r="HC138" s="31">
        <v>0</v>
      </c>
      <c r="HD138" s="31">
        <v>0</v>
      </c>
      <c r="HE138" s="31">
        <v>0</v>
      </c>
      <c r="HF138" s="31">
        <v>0</v>
      </c>
      <c r="HG138" s="31">
        <v>0</v>
      </c>
      <c r="HH138" s="31">
        <v>0</v>
      </c>
      <c r="HI138" s="31">
        <v>0</v>
      </c>
      <c r="HJ138" s="31">
        <v>0</v>
      </c>
      <c r="HK138" s="31">
        <v>0</v>
      </c>
      <c r="HL138" s="31">
        <v>0</v>
      </c>
      <c r="HM138" s="31">
        <v>1509.5</v>
      </c>
      <c r="HN138" s="31">
        <v>0</v>
      </c>
      <c r="HO138" s="31">
        <v>0</v>
      </c>
      <c r="HP138" s="31">
        <v>0</v>
      </c>
      <c r="HQ138" s="31">
        <v>0</v>
      </c>
      <c r="HR138" s="31">
        <v>0</v>
      </c>
      <c r="HS138" s="31">
        <v>0</v>
      </c>
      <c r="HT138" s="31">
        <v>0</v>
      </c>
      <c r="HU138" s="31">
        <v>0</v>
      </c>
      <c r="HV138" s="31">
        <v>0</v>
      </c>
      <c r="HW138" s="31">
        <v>0</v>
      </c>
      <c r="HX138" s="31">
        <v>0</v>
      </c>
      <c r="HY138" s="31">
        <v>0</v>
      </c>
      <c r="HZ138" s="31">
        <v>0</v>
      </c>
      <c r="IA138" s="31">
        <v>0</v>
      </c>
      <c r="IB138" s="31">
        <v>0</v>
      </c>
      <c r="IC138" s="31">
        <v>0</v>
      </c>
      <c r="ID138" s="31">
        <v>0</v>
      </c>
      <c r="IE138" s="31">
        <v>0</v>
      </c>
      <c r="IF138" s="31">
        <v>0</v>
      </c>
      <c r="IG138" s="31">
        <v>49.5</v>
      </c>
      <c r="IH138" s="31">
        <v>0</v>
      </c>
      <c r="II138" s="31">
        <v>0</v>
      </c>
      <c r="IJ138" s="31">
        <v>0</v>
      </c>
      <c r="IK138" s="31">
        <v>0</v>
      </c>
      <c r="IL138" s="31">
        <v>0</v>
      </c>
      <c r="IM138" s="31">
        <v>0</v>
      </c>
      <c r="IN138" s="31">
        <v>0</v>
      </c>
      <c r="IO138" s="31">
        <v>0</v>
      </c>
      <c r="IP138" s="31">
        <v>2621.8</v>
      </c>
      <c r="IQ138" s="31">
        <v>0</v>
      </c>
      <c r="IR138" s="31">
        <v>0</v>
      </c>
      <c r="IS138" s="31">
        <v>0</v>
      </c>
      <c r="IT138" s="31">
        <v>0</v>
      </c>
      <c r="IU138" s="31">
        <v>19876.400000000001</v>
      </c>
      <c r="IV138" s="31">
        <v>0</v>
      </c>
      <c r="IW138" s="31">
        <v>0</v>
      </c>
      <c r="IX138" s="31">
        <v>0</v>
      </c>
      <c r="IY138" s="31">
        <v>0</v>
      </c>
      <c r="IZ138" s="31">
        <v>0</v>
      </c>
      <c r="JA138" s="31">
        <v>0</v>
      </c>
      <c r="JB138" s="31">
        <v>0</v>
      </c>
      <c r="JC138" s="31">
        <v>0</v>
      </c>
      <c r="JD138" s="31">
        <v>0</v>
      </c>
      <c r="JE138" s="31">
        <v>0</v>
      </c>
      <c r="JF138" s="31">
        <v>0</v>
      </c>
      <c r="JG138" s="31">
        <v>0</v>
      </c>
      <c r="JH138" s="31">
        <v>0</v>
      </c>
      <c r="JI138" s="31">
        <v>0</v>
      </c>
      <c r="JJ138" s="31">
        <v>0</v>
      </c>
      <c r="JK138" s="31">
        <v>0</v>
      </c>
      <c r="JL138" s="31">
        <v>0</v>
      </c>
      <c r="JM138" s="31">
        <v>0</v>
      </c>
      <c r="JN138" s="31">
        <v>0</v>
      </c>
      <c r="JO138" s="31">
        <v>0</v>
      </c>
      <c r="JP138" s="31">
        <v>0</v>
      </c>
      <c r="JQ138" s="31">
        <v>0</v>
      </c>
      <c r="JR138" s="31">
        <v>5699.6</v>
      </c>
      <c r="JS138" s="31">
        <v>0</v>
      </c>
      <c r="JT138" s="31">
        <v>0</v>
      </c>
      <c r="JU138" s="31">
        <v>0</v>
      </c>
      <c r="JV138" s="31">
        <v>0</v>
      </c>
      <c r="JW138" s="31">
        <v>1912.1</v>
      </c>
      <c r="JX138" s="31">
        <v>0</v>
      </c>
      <c r="JY138" s="31">
        <v>0</v>
      </c>
      <c r="JZ138" s="31">
        <v>0</v>
      </c>
      <c r="KA138" s="31">
        <v>0</v>
      </c>
      <c r="KB138" s="31">
        <v>0</v>
      </c>
      <c r="KC138" s="31">
        <v>0</v>
      </c>
      <c r="KD138" s="31">
        <v>0</v>
      </c>
      <c r="KE138" s="31">
        <v>0</v>
      </c>
      <c r="KF138" s="31">
        <v>0</v>
      </c>
      <c r="KG138" s="31">
        <v>0</v>
      </c>
      <c r="KH138" s="31">
        <v>0</v>
      </c>
      <c r="KI138" s="31">
        <v>196.4</v>
      </c>
      <c r="KJ138" s="31">
        <v>0</v>
      </c>
      <c r="KK138" s="31">
        <v>0</v>
      </c>
      <c r="KL138" s="31">
        <v>0</v>
      </c>
      <c r="KM138" s="31">
        <v>0</v>
      </c>
      <c r="KN138" s="31">
        <v>0</v>
      </c>
      <c r="KO138" s="31">
        <v>0</v>
      </c>
      <c r="KP138" s="31">
        <v>0</v>
      </c>
      <c r="KQ138" s="31">
        <v>0</v>
      </c>
      <c r="KR138" s="31">
        <v>31865.1</v>
      </c>
      <c r="KS138" s="31">
        <v>32214</v>
      </c>
      <c r="KT138" s="31">
        <v>348.9</v>
      </c>
      <c r="KU138" s="31">
        <v>1.08</v>
      </c>
    </row>
    <row r="139" spans="1:307" ht="15" thickBot="1" x14ac:dyDescent="0.35">
      <c r="A139" s="30" t="s">
        <v>405</v>
      </c>
      <c r="B139" s="31">
        <v>0</v>
      </c>
      <c r="C139" s="31">
        <v>0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1279.9000000000001</v>
      </c>
      <c r="T139" s="31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3583.1</v>
      </c>
      <c r="Z139" s="31">
        <v>0</v>
      </c>
      <c r="AA139" s="31">
        <v>0</v>
      </c>
      <c r="AB139" s="31">
        <v>0</v>
      </c>
      <c r="AC139" s="31">
        <v>0</v>
      </c>
      <c r="AD139" s="31">
        <v>1244</v>
      </c>
      <c r="AE139" s="31">
        <v>0</v>
      </c>
      <c r="AF139" s="31">
        <v>0</v>
      </c>
      <c r="AG139" s="31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1064.5</v>
      </c>
      <c r="AN139" s="31">
        <v>0</v>
      </c>
      <c r="AO139" s="31">
        <v>0</v>
      </c>
      <c r="AP139" s="31">
        <v>0</v>
      </c>
      <c r="AQ139" s="31">
        <v>0</v>
      </c>
      <c r="AR139" s="31">
        <v>0</v>
      </c>
      <c r="AS139" s="31">
        <v>43</v>
      </c>
      <c r="AT139" s="31">
        <v>0</v>
      </c>
      <c r="AU139" s="31">
        <v>0</v>
      </c>
      <c r="AV139" s="31">
        <v>0</v>
      </c>
      <c r="AW139" s="31">
        <v>0</v>
      </c>
      <c r="AX139" s="31">
        <v>0</v>
      </c>
      <c r="AY139" s="31">
        <v>0</v>
      </c>
      <c r="AZ139" s="31">
        <v>0</v>
      </c>
      <c r="BA139" s="31">
        <v>0</v>
      </c>
      <c r="BB139" s="31">
        <v>0</v>
      </c>
      <c r="BC139" s="31">
        <v>0</v>
      </c>
      <c r="BD139" s="31">
        <v>0</v>
      </c>
      <c r="BE139" s="31">
        <v>0</v>
      </c>
      <c r="BF139" s="31">
        <v>0</v>
      </c>
      <c r="BG139" s="31">
        <v>0</v>
      </c>
      <c r="BH139" s="31">
        <v>0</v>
      </c>
      <c r="BI139" s="31">
        <v>0</v>
      </c>
      <c r="BJ139" s="31">
        <v>0</v>
      </c>
      <c r="BK139" s="31">
        <v>0</v>
      </c>
      <c r="BL139" s="31">
        <v>415.4</v>
      </c>
      <c r="BM139" s="31">
        <v>0</v>
      </c>
      <c r="BN139" s="31">
        <v>2712.4</v>
      </c>
      <c r="BO139" s="31">
        <v>0</v>
      </c>
      <c r="BP139" s="31">
        <v>0</v>
      </c>
      <c r="BQ139" s="31">
        <v>0</v>
      </c>
      <c r="BR139" s="31">
        <v>184</v>
      </c>
      <c r="BS139" s="31">
        <v>0</v>
      </c>
      <c r="BT139" s="31">
        <v>0</v>
      </c>
      <c r="BU139" s="31">
        <v>0</v>
      </c>
      <c r="BV139" s="31">
        <v>0</v>
      </c>
      <c r="BW139" s="31">
        <v>0</v>
      </c>
      <c r="BX139" s="31">
        <v>0</v>
      </c>
      <c r="BY139" s="31">
        <v>0</v>
      </c>
      <c r="BZ139" s="31">
        <v>0</v>
      </c>
      <c r="CA139" s="31">
        <v>0</v>
      </c>
      <c r="CB139" s="31">
        <v>0</v>
      </c>
      <c r="CC139" s="31">
        <v>0</v>
      </c>
      <c r="CD139" s="31">
        <v>0</v>
      </c>
      <c r="CE139" s="31">
        <v>0</v>
      </c>
      <c r="CF139" s="31">
        <v>0</v>
      </c>
      <c r="CG139" s="31">
        <v>0</v>
      </c>
      <c r="CH139" s="31">
        <v>0</v>
      </c>
      <c r="CI139" s="31">
        <v>0</v>
      </c>
      <c r="CJ139" s="31">
        <v>0</v>
      </c>
      <c r="CK139" s="31">
        <v>0</v>
      </c>
      <c r="CL139" s="31">
        <v>2027.4</v>
      </c>
      <c r="CM139" s="31">
        <v>0</v>
      </c>
      <c r="CN139" s="31">
        <v>98.9</v>
      </c>
      <c r="CO139" s="31">
        <v>0</v>
      </c>
      <c r="CP139" s="31">
        <v>12220.5</v>
      </c>
      <c r="CQ139" s="31">
        <v>0</v>
      </c>
      <c r="CR139" s="31">
        <v>24873.200000000001</v>
      </c>
      <c r="CS139" s="31">
        <v>24233</v>
      </c>
      <c r="CT139" s="31">
        <v>-640.20000000000005</v>
      </c>
      <c r="CU139" s="31">
        <v>-2.64</v>
      </c>
      <c r="CX139" s="30" t="s">
        <v>433</v>
      </c>
      <c r="CY139" s="31">
        <v>0</v>
      </c>
      <c r="CZ139" s="31">
        <v>0</v>
      </c>
      <c r="DA139" s="31">
        <v>0</v>
      </c>
      <c r="DB139" s="31">
        <v>0</v>
      </c>
      <c r="DC139" s="31">
        <v>0</v>
      </c>
      <c r="DD139" s="31">
        <v>0</v>
      </c>
      <c r="DE139" s="31">
        <v>0</v>
      </c>
      <c r="DF139" s="31">
        <v>0</v>
      </c>
      <c r="DG139" s="31">
        <v>0</v>
      </c>
      <c r="DH139" s="31">
        <v>0</v>
      </c>
      <c r="DI139" s="31">
        <v>0</v>
      </c>
      <c r="DJ139" s="31">
        <v>0</v>
      </c>
      <c r="DK139" s="31">
        <v>0</v>
      </c>
      <c r="DL139" s="31">
        <v>0</v>
      </c>
      <c r="DM139" s="31">
        <v>0</v>
      </c>
      <c r="DN139" s="31">
        <v>0</v>
      </c>
      <c r="DO139" s="31">
        <v>0</v>
      </c>
      <c r="DP139" s="31">
        <v>0</v>
      </c>
      <c r="DQ139" s="31">
        <v>0</v>
      </c>
      <c r="DR139" s="31">
        <v>0</v>
      </c>
      <c r="DS139" s="31">
        <v>0</v>
      </c>
      <c r="DT139" s="31">
        <v>0</v>
      </c>
      <c r="DU139" s="31">
        <v>0</v>
      </c>
      <c r="DV139" s="31">
        <v>0</v>
      </c>
      <c r="DW139" s="31">
        <v>0</v>
      </c>
      <c r="DX139" s="31">
        <v>0</v>
      </c>
      <c r="DY139" s="31">
        <v>0</v>
      </c>
      <c r="DZ139" s="31">
        <v>0</v>
      </c>
      <c r="EA139" s="31">
        <v>0</v>
      </c>
      <c r="EB139" s="31">
        <v>0</v>
      </c>
      <c r="EC139" s="31">
        <v>0</v>
      </c>
      <c r="ED139" s="31">
        <v>0</v>
      </c>
      <c r="EE139" s="31">
        <v>0</v>
      </c>
      <c r="EF139" s="31">
        <v>0</v>
      </c>
      <c r="EG139" s="31">
        <v>0</v>
      </c>
      <c r="EH139" s="31">
        <v>0</v>
      </c>
      <c r="EI139" s="31">
        <v>0</v>
      </c>
      <c r="EJ139" s="31">
        <v>0</v>
      </c>
      <c r="EK139" s="31">
        <v>0</v>
      </c>
      <c r="EL139" s="31">
        <v>0</v>
      </c>
      <c r="EM139" s="31">
        <v>0</v>
      </c>
      <c r="EN139" s="31">
        <v>0</v>
      </c>
      <c r="EO139" s="31">
        <v>0</v>
      </c>
      <c r="EP139" s="31">
        <v>0</v>
      </c>
      <c r="EQ139" s="31">
        <v>0</v>
      </c>
      <c r="ER139" s="31">
        <v>0</v>
      </c>
      <c r="ES139" s="31">
        <v>0</v>
      </c>
      <c r="ET139" s="31">
        <v>0</v>
      </c>
      <c r="EU139" s="31">
        <v>0</v>
      </c>
      <c r="EV139" s="31">
        <v>0</v>
      </c>
      <c r="EW139" s="31">
        <v>0</v>
      </c>
      <c r="EX139" s="31">
        <v>0</v>
      </c>
      <c r="EY139" s="31">
        <v>0</v>
      </c>
      <c r="EZ139" s="31">
        <v>0</v>
      </c>
      <c r="FA139" s="31">
        <v>0</v>
      </c>
      <c r="FB139" s="31">
        <v>0</v>
      </c>
      <c r="FC139" s="31">
        <v>0</v>
      </c>
      <c r="FD139" s="31">
        <v>0</v>
      </c>
      <c r="FE139" s="31">
        <v>0</v>
      </c>
      <c r="FF139" s="31">
        <v>0</v>
      </c>
      <c r="FG139" s="31">
        <v>0</v>
      </c>
      <c r="FH139" s="31">
        <v>0</v>
      </c>
      <c r="FI139" s="31">
        <v>0</v>
      </c>
      <c r="FJ139" s="31">
        <v>0</v>
      </c>
      <c r="FK139" s="31">
        <v>0</v>
      </c>
      <c r="FL139" s="31">
        <v>0</v>
      </c>
      <c r="FM139" s="31">
        <v>0</v>
      </c>
      <c r="FN139" s="31">
        <v>0</v>
      </c>
      <c r="FO139" s="31">
        <v>0</v>
      </c>
      <c r="FP139" s="31">
        <v>0</v>
      </c>
      <c r="FQ139" s="31">
        <v>0</v>
      </c>
      <c r="FR139" s="31">
        <v>0</v>
      </c>
      <c r="FS139" s="31">
        <v>0</v>
      </c>
      <c r="FT139" s="31">
        <v>0</v>
      </c>
      <c r="FU139" s="31">
        <v>0</v>
      </c>
      <c r="FV139" s="31">
        <v>0</v>
      </c>
      <c r="FW139" s="31">
        <v>0</v>
      </c>
      <c r="FX139" s="31">
        <v>0</v>
      </c>
      <c r="FY139" s="31">
        <v>0</v>
      </c>
      <c r="FZ139" s="31">
        <v>0</v>
      </c>
      <c r="GA139" s="31">
        <v>0</v>
      </c>
      <c r="GB139" s="31">
        <v>0</v>
      </c>
      <c r="GC139" s="31">
        <v>0</v>
      </c>
      <c r="GD139" s="31">
        <v>0</v>
      </c>
      <c r="GE139" s="31">
        <v>0</v>
      </c>
      <c r="GF139" s="31">
        <v>0</v>
      </c>
      <c r="GG139" s="31">
        <v>0</v>
      </c>
      <c r="GH139" s="31">
        <v>0</v>
      </c>
      <c r="GI139" s="31">
        <v>0</v>
      </c>
      <c r="GJ139" s="31">
        <v>0</v>
      </c>
      <c r="GK139" s="31">
        <v>0</v>
      </c>
      <c r="GL139" s="31">
        <v>0</v>
      </c>
      <c r="GM139" s="31">
        <v>0</v>
      </c>
      <c r="GN139" s="31">
        <v>0</v>
      </c>
      <c r="HA139" s="30" t="s">
        <v>415</v>
      </c>
      <c r="HB139" s="31">
        <v>0</v>
      </c>
      <c r="HC139" s="31">
        <v>0</v>
      </c>
      <c r="HD139" s="31">
        <v>0</v>
      </c>
      <c r="HE139" s="31">
        <v>0</v>
      </c>
      <c r="HF139" s="31">
        <v>0</v>
      </c>
      <c r="HG139" s="31">
        <v>0</v>
      </c>
      <c r="HH139" s="31">
        <v>0</v>
      </c>
      <c r="HI139" s="31">
        <v>0</v>
      </c>
      <c r="HJ139" s="31">
        <v>0</v>
      </c>
      <c r="HK139" s="31">
        <v>0</v>
      </c>
      <c r="HL139" s="31">
        <v>0</v>
      </c>
      <c r="HM139" s="31">
        <v>0</v>
      </c>
      <c r="HN139" s="31">
        <v>3502.2</v>
      </c>
      <c r="HO139" s="31">
        <v>0</v>
      </c>
      <c r="HP139" s="31">
        <v>0</v>
      </c>
      <c r="HQ139" s="31">
        <v>0</v>
      </c>
      <c r="HR139" s="31">
        <v>0</v>
      </c>
      <c r="HS139" s="31">
        <v>0</v>
      </c>
      <c r="HT139" s="31">
        <v>0</v>
      </c>
      <c r="HU139" s="31">
        <v>0</v>
      </c>
      <c r="HV139" s="31">
        <v>0</v>
      </c>
      <c r="HW139" s="31">
        <v>0</v>
      </c>
      <c r="HX139" s="31">
        <v>0</v>
      </c>
      <c r="HY139" s="31">
        <v>0</v>
      </c>
      <c r="HZ139" s="31">
        <v>0</v>
      </c>
      <c r="IA139" s="31">
        <v>0</v>
      </c>
      <c r="IB139" s="31">
        <v>0</v>
      </c>
      <c r="IC139" s="31">
        <v>0</v>
      </c>
      <c r="ID139" s="31">
        <v>0</v>
      </c>
      <c r="IE139" s="31">
        <v>0</v>
      </c>
      <c r="IF139" s="31">
        <v>0</v>
      </c>
      <c r="IG139" s="31">
        <v>0</v>
      </c>
      <c r="IH139" s="31">
        <v>0</v>
      </c>
      <c r="II139" s="31">
        <v>0</v>
      </c>
      <c r="IJ139" s="31">
        <v>0</v>
      </c>
      <c r="IK139" s="31">
        <v>0</v>
      </c>
      <c r="IL139" s="31">
        <v>0</v>
      </c>
      <c r="IM139" s="31">
        <v>0</v>
      </c>
      <c r="IN139" s="31">
        <v>0</v>
      </c>
      <c r="IO139" s="31">
        <v>0</v>
      </c>
      <c r="IP139" s="31">
        <v>2621.8</v>
      </c>
      <c r="IQ139" s="31">
        <v>0</v>
      </c>
      <c r="IR139" s="31">
        <v>0</v>
      </c>
      <c r="IS139" s="31">
        <v>0</v>
      </c>
      <c r="IT139" s="31">
        <v>0</v>
      </c>
      <c r="IU139" s="31">
        <v>0</v>
      </c>
      <c r="IV139" s="31">
        <v>0</v>
      </c>
      <c r="IW139" s="31">
        <v>0</v>
      </c>
      <c r="IX139" s="31">
        <v>0</v>
      </c>
      <c r="IY139" s="31">
        <v>0</v>
      </c>
      <c r="IZ139" s="31">
        <v>0</v>
      </c>
      <c r="JA139" s="31">
        <v>0</v>
      </c>
      <c r="JB139" s="31">
        <v>0</v>
      </c>
      <c r="JC139" s="31">
        <v>0</v>
      </c>
      <c r="JD139" s="31">
        <v>0</v>
      </c>
      <c r="JE139" s="31">
        <v>0</v>
      </c>
      <c r="JF139" s="31">
        <v>0</v>
      </c>
      <c r="JG139" s="31">
        <v>0</v>
      </c>
      <c r="JH139" s="31">
        <v>0</v>
      </c>
      <c r="JI139" s="31">
        <v>0</v>
      </c>
      <c r="JJ139" s="31">
        <v>0</v>
      </c>
      <c r="JK139" s="31">
        <v>0</v>
      </c>
      <c r="JL139" s="31">
        <v>0</v>
      </c>
      <c r="JM139" s="31">
        <v>0</v>
      </c>
      <c r="JN139" s="31">
        <v>0</v>
      </c>
      <c r="JO139" s="31">
        <v>0</v>
      </c>
      <c r="JP139" s="31">
        <v>0</v>
      </c>
      <c r="JQ139" s="31">
        <v>0</v>
      </c>
      <c r="JR139" s="31">
        <v>0</v>
      </c>
      <c r="JS139" s="31">
        <v>0</v>
      </c>
      <c r="JT139" s="31">
        <v>0</v>
      </c>
      <c r="JU139" s="31">
        <v>362.5</v>
      </c>
      <c r="JV139" s="31">
        <v>0</v>
      </c>
      <c r="JW139" s="31">
        <v>1912.1</v>
      </c>
      <c r="JX139" s="31">
        <v>0</v>
      </c>
      <c r="JY139" s="31">
        <v>0</v>
      </c>
      <c r="JZ139" s="31">
        <v>11055</v>
      </c>
      <c r="KA139" s="31">
        <v>0</v>
      </c>
      <c r="KB139" s="31">
        <v>0</v>
      </c>
      <c r="KC139" s="31">
        <v>0</v>
      </c>
      <c r="KD139" s="31">
        <v>0</v>
      </c>
      <c r="KE139" s="31">
        <v>0</v>
      </c>
      <c r="KF139" s="31">
        <v>0</v>
      </c>
      <c r="KG139" s="31">
        <v>0</v>
      </c>
      <c r="KH139" s="31">
        <v>0</v>
      </c>
      <c r="KI139" s="31">
        <v>0</v>
      </c>
      <c r="KJ139" s="31">
        <v>0</v>
      </c>
      <c r="KK139" s="31">
        <v>0</v>
      </c>
      <c r="KL139" s="31">
        <v>0</v>
      </c>
      <c r="KM139" s="31">
        <v>0</v>
      </c>
      <c r="KN139" s="31">
        <v>0</v>
      </c>
      <c r="KO139" s="31">
        <v>0</v>
      </c>
      <c r="KP139" s="31">
        <v>0</v>
      </c>
      <c r="KQ139" s="31">
        <v>0</v>
      </c>
      <c r="KR139" s="31">
        <v>19453.5</v>
      </c>
      <c r="KS139" s="31">
        <v>24233</v>
      </c>
      <c r="KT139" s="31">
        <v>4779.5</v>
      </c>
      <c r="KU139" s="31">
        <v>19.72</v>
      </c>
    </row>
    <row r="140" spans="1:307" ht="15" thickBot="1" x14ac:dyDescent="0.35">
      <c r="A140" s="30" t="s">
        <v>406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509.4</v>
      </c>
      <c r="P140" s="31">
        <v>0</v>
      </c>
      <c r="Q140" s="31">
        <v>0</v>
      </c>
      <c r="R140" s="31">
        <v>0</v>
      </c>
      <c r="S140" s="31">
        <v>1279.9000000000001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1244</v>
      </c>
      <c r="AE140" s="31">
        <v>0</v>
      </c>
      <c r="AF140" s="31">
        <v>0</v>
      </c>
      <c r="AG140" s="31">
        <v>0</v>
      </c>
      <c r="AH140" s="31">
        <v>0</v>
      </c>
      <c r="AI140" s="31">
        <v>0</v>
      </c>
      <c r="AJ140" s="31">
        <v>0</v>
      </c>
      <c r="AK140" s="31">
        <v>0</v>
      </c>
      <c r="AL140" s="31">
        <v>0</v>
      </c>
      <c r="AM140" s="31">
        <v>1064.5</v>
      </c>
      <c r="AN140" s="31">
        <v>0</v>
      </c>
      <c r="AO140" s="31">
        <v>0</v>
      </c>
      <c r="AP140" s="31">
        <v>0</v>
      </c>
      <c r="AQ140" s="31">
        <v>0</v>
      </c>
      <c r="AR140" s="31">
        <v>0</v>
      </c>
      <c r="AS140" s="31">
        <v>43</v>
      </c>
      <c r="AT140" s="31">
        <v>0</v>
      </c>
      <c r="AU140" s="31">
        <v>0</v>
      </c>
      <c r="AV140" s="31">
        <v>0</v>
      </c>
      <c r="AW140" s="31">
        <v>0</v>
      </c>
      <c r="AX140" s="31">
        <v>0</v>
      </c>
      <c r="AY140" s="31">
        <v>0</v>
      </c>
      <c r="AZ140" s="31">
        <v>44.3</v>
      </c>
      <c r="BA140" s="31">
        <v>0</v>
      </c>
      <c r="BB140" s="31">
        <v>0</v>
      </c>
      <c r="BC140" s="31">
        <v>0</v>
      </c>
      <c r="BD140" s="31">
        <v>0</v>
      </c>
      <c r="BE140" s="31">
        <v>0</v>
      </c>
      <c r="BF140" s="31">
        <v>0</v>
      </c>
      <c r="BG140" s="31">
        <v>0</v>
      </c>
      <c r="BH140" s="31">
        <v>0</v>
      </c>
      <c r="BI140" s="31">
        <v>0</v>
      </c>
      <c r="BJ140" s="31">
        <v>0</v>
      </c>
      <c r="BK140" s="31">
        <v>0</v>
      </c>
      <c r="BL140" s="31">
        <v>415.4</v>
      </c>
      <c r="BM140" s="31">
        <v>0</v>
      </c>
      <c r="BN140" s="31">
        <v>2712.4</v>
      </c>
      <c r="BO140" s="31">
        <v>0</v>
      </c>
      <c r="BP140" s="31">
        <v>0</v>
      </c>
      <c r="BQ140" s="31">
        <v>0</v>
      </c>
      <c r="BR140" s="31">
        <v>184</v>
      </c>
      <c r="BS140" s="31">
        <v>0</v>
      </c>
      <c r="BT140" s="31">
        <v>0</v>
      </c>
      <c r="BU140" s="31">
        <v>0</v>
      </c>
      <c r="BV140" s="31">
        <v>0</v>
      </c>
      <c r="BW140" s="31">
        <v>0</v>
      </c>
      <c r="BX140" s="31">
        <v>0</v>
      </c>
      <c r="BY140" s="31">
        <v>0</v>
      </c>
      <c r="BZ140" s="31">
        <v>0</v>
      </c>
      <c r="CA140" s="31">
        <v>0</v>
      </c>
      <c r="CB140" s="31">
        <v>0</v>
      </c>
      <c r="CC140" s="31">
        <v>0</v>
      </c>
      <c r="CD140" s="31">
        <v>0</v>
      </c>
      <c r="CE140" s="31">
        <v>0</v>
      </c>
      <c r="CF140" s="31">
        <v>0</v>
      </c>
      <c r="CG140" s="31">
        <v>0</v>
      </c>
      <c r="CH140" s="31">
        <v>0</v>
      </c>
      <c r="CI140" s="31">
        <v>0</v>
      </c>
      <c r="CJ140" s="31">
        <v>0</v>
      </c>
      <c r="CK140" s="31">
        <v>0</v>
      </c>
      <c r="CL140" s="31">
        <v>0</v>
      </c>
      <c r="CM140" s="31">
        <v>0</v>
      </c>
      <c r="CN140" s="31">
        <v>98.9</v>
      </c>
      <c r="CO140" s="31">
        <v>0</v>
      </c>
      <c r="CP140" s="31">
        <v>12220.5</v>
      </c>
      <c r="CQ140" s="31">
        <v>0</v>
      </c>
      <c r="CR140" s="31">
        <v>19816.400000000001</v>
      </c>
      <c r="CS140" s="31">
        <v>28300</v>
      </c>
      <c r="CT140" s="31">
        <v>8483.6</v>
      </c>
      <c r="CU140" s="31">
        <v>29.98</v>
      </c>
      <c r="CX140" s="30" t="s">
        <v>434</v>
      </c>
      <c r="CY140" s="31">
        <v>0</v>
      </c>
      <c r="CZ140" s="31">
        <v>0</v>
      </c>
      <c r="DA140" s="31">
        <v>0</v>
      </c>
      <c r="DB140" s="31">
        <v>0</v>
      </c>
      <c r="DC140" s="31">
        <v>0</v>
      </c>
      <c r="DD140" s="31">
        <v>0</v>
      </c>
      <c r="DE140" s="31">
        <v>0</v>
      </c>
      <c r="DF140" s="31">
        <v>0</v>
      </c>
      <c r="DG140" s="31">
        <v>0</v>
      </c>
      <c r="DH140" s="31">
        <v>0</v>
      </c>
      <c r="DI140" s="31">
        <v>0</v>
      </c>
      <c r="DJ140" s="31">
        <v>0</v>
      </c>
      <c r="DK140" s="31">
        <v>0</v>
      </c>
      <c r="DL140" s="31">
        <v>0</v>
      </c>
      <c r="DM140" s="31">
        <v>0</v>
      </c>
      <c r="DN140" s="31">
        <v>0</v>
      </c>
      <c r="DO140" s="31">
        <v>0</v>
      </c>
      <c r="DP140" s="31">
        <v>0</v>
      </c>
      <c r="DQ140" s="31">
        <v>0</v>
      </c>
      <c r="DR140" s="31">
        <v>0</v>
      </c>
      <c r="DS140" s="31">
        <v>0</v>
      </c>
      <c r="DT140" s="31">
        <v>0</v>
      </c>
      <c r="DU140" s="31">
        <v>0</v>
      </c>
      <c r="DV140" s="31">
        <v>0</v>
      </c>
      <c r="DW140" s="31">
        <v>0</v>
      </c>
      <c r="DX140" s="31">
        <v>0</v>
      </c>
      <c r="DY140" s="31">
        <v>0</v>
      </c>
      <c r="DZ140" s="31">
        <v>0</v>
      </c>
      <c r="EA140" s="31">
        <v>0</v>
      </c>
      <c r="EB140" s="31">
        <v>0</v>
      </c>
      <c r="EC140" s="31">
        <v>0</v>
      </c>
      <c r="ED140" s="31">
        <v>0</v>
      </c>
      <c r="EE140" s="31">
        <v>0</v>
      </c>
      <c r="EF140" s="31">
        <v>0</v>
      </c>
      <c r="EG140" s="31">
        <v>0</v>
      </c>
      <c r="EH140" s="31">
        <v>0</v>
      </c>
      <c r="EI140" s="31">
        <v>0</v>
      </c>
      <c r="EJ140" s="31">
        <v>0</v>
      </c>
      <c r="EK140" s="31">
        <v>0</v>
      </c>
      <c r="EL140" s="31">
        <v>0</v>
      </c>
      <c r="EM140" s="31">
        <v>0</v>
      </c>
      <c r="EN140" s="31">
        <v>0</v>
      </c>
      <c r="EO140" s="31">
        <v>0</v>
      </c>
      <c r="EP140" s="31">
        <v>0</v>
      </c>
      <c r="EQ140" s="31">
        <v>0</v>
      </c>
      <c r="ER140" s="31">
        <v>0</v>
      </c>
      <c r="ES140" s="31">
        <v>0</v>
      </c>
      <c r="ET140" s="31">
        <v>0</v>
      </c>
      <c r="EU140" s="31">
        <v>0</v>
      </c>
      <c r="EV140" s="31">
        <v>0</v>
      </c>
      <c r="EW140" s="31">
        <v>0</v>
      </c>
      <c r="EX140" s="31">
        <v>0</v>
      </c>
      <c r="EY140" s="31">
        <v>0</v>
      </c>
      <c r="EZ140" s="31">
        <v>0</v>
      </c>
      <c r="FA140" s="31">
        <v>0</v>
      </c>
      <c r="FB140" s="31">
        <v>0</v>
      </c>
      <c r="FC140" s="31">
        <v>0</v>
      </c>
      <c r="FD140" s="31">
        <v>0</v>
      </c>
      <c r="FE140" s="31">
        <v>0</v>
      </c>
      <c r="FF140" s="31">
        <v>0</v>
      </c>
      <c r="FG140" s="31">
        <v>0</v>
      </c>
      <c r="FH140" s="31">
        <v>0</v>
      </c>
      <c r="FI140" s="31">
        <v>0</v>
      </c>
      <c r="FJ140" s="31">
        <v>0</v>
      </c>
      <c r="FK140" s="31">
        <v>0</v>
      </c>
      <c r="FL140" s="31">
        <v>0</v>
      </c>
      <c r="FM140" s="31">
        <v>0</v>
      </c>
      <c r="FN140" s="31">
        <v>0</v>
      </c>
      <c r="FO140" s="31">
        <v>0</v>
      </c>
      <c r="FP140" s="31">
        <v>0</v>
      </c>
      <c r="FQ140" s="31">
        <v>0</v>
      </c>
      <c r="FR140" s="31">
        <v>0</v>
      </c>
      <c r="FS140" s="31">
        <v>0</v>
      </c>
      <c r="FT140" s="31">
        <v>0</v>
      </c>
      <c r="FU140" s="31">
        <v>0</v>
      </c>
      <c r="FV140" s="31">
        <v>0</v>
      </c>
      <c r="FW140" s="31">
        <v>0</v>
      </c>
      <c r="FX140" s="31">
        <v>0</v>
      </c>
      <c r="FY140" s="31">
        <v>0</v>
      </c>
      <c r="FZ140" s="31">
        <v>0</v>
      </c>
      <c r="GA140" s="31">
        <v>0</v>
      </c>
      <c r="GB140" s="31">
        <v>0</v>
      </c>
      <c r="GC140" s="31">
        <v>0</v>
      </c>
      <c r="GD140" s="31">
        <v>0</v>
      </c>
      <c r="GE140" s="31">
        <v>0</v>
      </c>
      <c r="GF140" s="31">
        <v>0</v>
      </c>
      <c r="GG140" s="31">
        <v>0</v>
      </c>
      <c r="GH140" s="31">
        <v>0</v>
      </c>
      <c r="GI140" s="31">
        <v>0</v>
      </c>
      <c r="GJ140" s="31">
        <v>0</v>
      </c>
      <c r="GK140" s="31">
        <v>0</v>
      </c>
      <c r="GL140" s="31">
        <v>0</v>
      </c>
      <c r="GM140" s="31">
        <v>0</v>
      </c>
      <c r="GN140" s="31">
        <v>0</v>
      </c>
      <c r="HA140" s="30" t="s">
        <v>416</v>
      </c>
      <c r="HB140" s="31">
        <v>0</v>
      </c>
      <c r="HC140" s="31">
        <v>0</v>
      </c>
      <c r="HD140" s="31">
        <v>0</v>
      </c>
      <c r="HE140" s="31">
        <v>0</v>
      </c>
      <c r="HF140" s="31">
        <v>0</v>
      </c>
      <c r="HG140" s="31">
        <v>0</v>
      </c>
      <c r="HH140" s="31">
        <v>0</v>
      </c>
      <c r="HI140" s="31">
        <v>0</v>
      </c>
      <c r="HJ140" s="31">
        <v>0</v>
      </c>
      <c r="HK140" s="31">
        <v>0</v>
      </c>
      <c r="HL140" s="31">
        <v>0</v>
      </c>
      <c r="HM140" s="31">
        <v>0</v>
      </c>
      <c r="HN140" s="31">
        <v>3502.2</v>
      </c>
      <c r="HO140" s="31">
        <v>0</v>
      </c>
      <c r="HP140" s="31">
        <v>0</v>
      </c>
      <c r="HQ140" s="31">
        <v>0</v>
      </c>
      <c r="HR140" s="31">
        <v>0</v>
      </c>
      <c r="HS140" s="31">
        <v>0</v>
      </c>
      <c r="HT140" s="31">
        <v>0</v>
      </c>
      <c r="HU140" s="31">
        <v>0</v>
      </c>
      <c r="HV140" s="31">
        <v>0</v>
      </c>
      <c r="HW140" s="31">
        <v>0</v>
      </c>
      <c r="HX140" s="31">
        <v>0</v>
      </c>
      <c r="HY140" s="31">
        <v>0</v>
      </c>
      <c r="HZ140" s="31">
        <v>0</v>
      </c>
      <c r="IA140" s="31">
        <v>0</v>
      </c>
      <c r="IB140" s="31">
        <v>0</v>
      </c>
      <c r="IC140" s="31">
        <v>0</v>
      </c>
      <c r="ID140" s="31">
        <v>0</v>
      </c>
      <c r="IE140" s="31">
        <v>0</v>
      </c>
      <c r="IF140" s="31">
        <v>0</v>
      </c>
      <c r="IG140" s="31">
        <v>49.5</v>
      </c>
      <c r="IH140" s="31">
        <v>0</v>
      </c>
      <c r="II140" s="31">
        <v>0</v>
      </c>
      <c r="IJ140" s="31">
        <v>0</v>
      </c>
      <c r="IK140" s="31">
        <v>0</v>
      </c>
      <c r="IL140" s="31">
        <v>0</v>
      </c>
      <c r="IM140" s="31">
        <v>0</v>
      </c>
      <c r="IN140" s="31">
        <v>0</v>
      </c>
      <c r="IO140" s="31">
        <v>0</v>
      </c>
      <c r="IP140" s="31">
        <v>2621.8</v>
      </c>
      <c r="IQ140" s="31">
        <v>0</v>
      </c>
      <c r="IR140" s="31">
        <v>0</v>
      </c>
      <c r="IS140" s="31">
        <v>0</v>
      </c>
      <c r="IT140" s="31">
        <v>939.2</v>
      </c>
      <c r="IU140" s="31">
        <v>0</v>
      </c>
      <c r="IV140" s="31">
        <v>0</v>
      </c>
      <c r="IW140" s="31">
        <v>0</v>
      </c>
      <c r="IX140" s="31">
        <v>0</v>
      </c>
      <c r="IY140" s="31">
        <v>0</v>
      </c>
      <c r="IZ140" s="31">
        <v>0</v>
      </c>
      <c r="JA140" s="31">
        <v>0</v>
      </c>
      <c r="JB140" s="31">
        <v>0</v>
      </c>
      <c r="JC140" s="31">
        <v>0</v>
      </c>
      <c r="JD140" s="31">
        <v>0</v>
      </c>
      <c r="JE140" s="31">
        <v>0</v>
      </c>
      <c r="JF140" s="31">
        <v>0</v>
      </c>
      <c r="JG140" s="31">
        <v>0</v>
      </c>
      <c r="JH140" s="31">
        <v>0</v>
      </c>
      <c r="JI140" s="31">
        <v>0</v>
      </c>
      <c r="JJ140" s="31">
        <v>0</v>
      </c>
      <c r="JK140" s="31">
        <v>0</v>
      </c>
      <c r="JL140" s="31">
        <v>534.20000000000005</v>
      </c>
      <c r="JM140" s="31">
        <v>1515.4</v>
      </c>
      <c r="JN140" s="31">
        <v>0</v>
      </c>
      <c r="JO140" s="31">
        <v>0</v>
      </c>
      <c r="JP140" s="31">
        <v>0</v>
      </c>
      <c r="JQ140" s="31">
        <v>0</v>
      </c>
      <c r="JR140" s="31">
        <v>5699.6</v>
      </c>
      <c r="JS140" s="31">
        <v>0</v>
      </c>
      <c r="JT140" s="31">
        <v>0</v>
      </c>
      <c r="JU140" s="31">
        <v>0</v>
      </c>
      <c r="JV140" s="31">
        <v>0</v>
      </c>
      <c r="JW140" s="31">
        <v>1912.1</v>
      </c>
      <c r="JX140" s="31">
        <v>0</v>
      </c>
      <c r="JY140" s="31">
        <v>0</v>
      </c>
      <c r="JZ140" s="31">
        <v>0</v>
      </c>
      <c r="KA140" s="31">
        <v>0</v>
      </c>
      <c r="KB140" s="31">
        <v>0</v>
      </c>
      <c r="KC140" s="31">
        <v>0</v>
      </c>
      <c r="KD140" s="31">
        <v>0</v>
      </c>
      <c r="KE140" s="31">
        <v>0</v>
      </c>
      <c r="KF140" s="31">
        <v>0</v>
      </c>
      <c r="KG140" s="31">
        <v>0</v>
      </c>
      <c r="KH140" s="31">
        <v>0</v>
      </c>
      <c r="KI140" s="31">
        <v>0</v>
      </c>
      <c r="KJ140" s="31">
        <v>0</v>
      </c>
      <c r="KK140" s="31">
        <v>0</v>
      </c>
      <c r="KL140" s="31">
        <v>0</v>
      </c>
      <c r="KM140" s="31">
        <v>0</v>
      </c>
      <c r="KN140" s="31">
        <v>0</v>
      </c>
      <c r="KO140" s="31">
        <v>0</v>
      </c>
      <c r="KP140" s="31">
        <v>0</v>
      </c>
      <c r="KQ140" s="31">
        <v>0</v>
      </c>
      <c r="KR140" s="31">
        <v>16773.900000000001</v>
      </c>
      <c r="KS140" s="31">
        <v>20250</v>
      </c>
      <c r="KT140" s="31">
        <v>3476.1</v>
      </c>
      <c r="KU140" s="31">
        <v>17.170000000000002</v>
      </c>
    </row>
    <row r="141" spans="1:307" ht="15" thickBot="1" x14ac:dyDescent="0.35">
      <c r="A141" s="30" t="s">
        <v>407</v>
      </c>
      <c r="B141" s="31">
        <v>0</v>
      </c>
      <c r="C141" s="31">
        <v>0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509.4</v>
      </c>
      <c r="P141" s="31">
        <v>0</v>
      </c>
      <c r="Q141" s="31">
        <v>0</v>
      </c>
      <c r="R141" s="31">
        <v>0</v>
      </c>
      <c r="S141" s="31">
        <v>1279.9000000000001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1244</v>
      </c>
      <c r="AE141" s="31">
        <v>0</v>
      </c>
      <c r="AF141" s="31">
        <v>0</v>
      </c>
      <c r="AG141" s="31">
        <v>0</v>
      </c>
      <c r="AH141" s="31">
        <v>0</v>
      </c>
      <c r="AI141" s="31">
        <v>0</v>
      </c>
      <c r="AJ141" s="31">
        <v>0</v>
      </c>
      <c r="AK141" s="31">
        <v>0</v>
      </c>
      <c r="AL141" s="31">
        <v>0</v>
      </c>
      <c r="AM141" s="31">
        <v>1064.5</v>
      </c>
      <c r="AN141" s="31">
        <v>0</v>
      </c>
      <c r="AO141" s="31">
        <v>0</v>
      </c>
      <c r="AP141" s="31">
        <v>0</v>
      </c>
      <c r="AQ141" s="31">
        <v>0</v>
      </c>
      <c r="AR141" s="31">
        <v>0</v>
      </c>
      <c r="AS141" s="31">
        <v>43</v>
      </c>
      <c r="AT141" s="31">
        <v>0</v>
      </c>
      <c r="AU141" s="31">
        <v>0</v>
      </c>
      <c r="AV141" s="31">
        <v>0</v>
      </c>
      <c r="AW141" s="31">
        <v>0</v>
      </c>
      <c r="AX141" s="31">
        <v>0</v>
      </c>
      <c r="AY141" s="31">
        <v>0</v>
      </c>
      <c r="AZ141" s="31">
        <v>0</v>
      </c>
      <c r="BA141" s="31">
        <v>0</v>
      </c>
      <c r="BB141" s="31">
        <v>0</v>
      </c>
      <c r="BC141" s="31">
        <v>0</v>
      </c>
      <c r="BD141" s="31">
        <v>0</v>
      </c>
      <c r="BE141" s="31">
        <v>0</v>
      </c>
      <c r="BF141" s="31">
        <v>0</v>
      </c>
      <c r="BG141" s="31">
        <v>0</v>
      </c>
      <c r="BH141" s="31">
        <v>0</v>
      </c>
      <c r="BI141" s="31">
        <v>0</v>
      </c>
      <c r="BJ141" s="31">
        <v>0</v>
      </c>
      <c r="BK141" s="31">
        <v>0</v>
      </c>
      <c r="BL141" s="31">
        <v>415.4</v>
      </c>
      <c r="BM141" s="31">
        <v>0</v>
      </c>
      <c r="BN141" s="31">
        <v>2712.4</v>
      </c>
      <c r="BO141" s="31">
        <v>0</v>
      </c>
      <c r="BP141" s="31">
        <v>0</v>
      </c>
      <c r="BQ141" s="31">
        <v>0</v>
      </c>
      <c r="BR141" s="31">
        <v>184</v>
      </c>
      <c r="BS141" s="31">
        <v>0</v>
      </c>
      <c r="BT141" s="31">
        <v>0</v>
      </c>
      <c r="BU141" s="31">
        <v>0</v>
      </c>
      <c r="BV141" s="31">
        <v>0</v>
      </c>
      <c r="BW141" s="31">
        <v>0</v>
      </c>
      <c r="BX141" s="31">
        <v>0</v>
      </c>
      <c r="BY141" s="31">
        <v>0</v>
      </c>
      <c r="BZ141" s="31">
        <v>0</v>
      </c>
      <c r="CA141" s="31">
        <v>0</v>
      </c>
      <c r="CB141" s="31">
        <v>0</v>
      </c>
      <c r="CC141" s="31">
        <v>0</v>
      </c>
      <c r="CD141" s="31">
        <v>0</v>
      </c>
      <c r="CE141" s="31">
        <v>0</v>
      </c>
      <c r="CF141" s="31">
        <v>0</v>
      </c>
      <c r="CG141" s="31">
        <v>0</v>
      </c>
      <c r="CH141" s="31">
        <v>0</v>
      </c>
      <c r="CI141" s="31">
        <v>0</v>
      </c>
      <c r="CJ141" s="31">
        <v>0</v>
      </c>
      <c r="CK141" s="31">
        <v>0</v>
      </c>
      <c r="CL141" s="31">
        <v>2027.4</v>
      </c>
      <c r="CM141" s="31">
        <v>0</v>
      </c>
      <c r="CN141" s="31">
        <v>98.9</v>
      </c>
      <c r="CO141" s="31">
        <v>0</v>
      </c>
      <c r="CP141" s="31">
        <v>12220.5</v>
      </c>
      <c r="CQ141" s="31">
        <v>0</v>
      </c>
      <c r="CR141" s="31">
        <v>21799.5</v>
      </c>
      <c r="CS141" s="31">
        <v>17300</v>
      </c>
      <c r="CT141" s="31">
        <v>-4499.5</v>
      </c>
      <c r="CU141" s="31">
        <v>-26.01</v>
      </c>
      <c r="CX141" s="30" t="s">
        <v>435</v>
      </c>
      <c r="CY141" s="31">
        <v>0</v>
      </c>
      <c r="CZ141" s="31">
        <v>0</v>
      </c>
      <c r="DA141" s="31">
        <v>0</v>
      </c>
      <c r="DB141" s="31">
        <v>0</v>
      </c>
      <c r="DC141" s="31">
        <v>0</v>
      </c>
      <c r="DD141" s="31">
        <v>0</v>
      </c>
      <c r="DE141" s="31">
        <v>0</v>
      </c>
      <c r="DF141" s="31">
        <v>0</v>
      </c>
      <c r="DG141" s="31">
        <v>0</v>
      </c>
      <c r="DH141" s="31">
        <v>0</v>
      </c>
      <c r="DI141" s="31">
        <v>0</v>
      </c>
      <c r="DJ141" s="31">
        <v>0</v>
      </c>
      <c r="DK141" s="31">
        <v>0</v>
      </c>
      <c r="DL141" s="31">
        <v>0</v>
      </c>
      <c r="DM141" s="31">
        <v>0</v>
      </c>
      <c r="DN141" s="31">
        <v>0</v>
      </c>
      <c r="DO141" s="31">
        <v>0</v>
      </c>
      <c r="DP141" s="31">
        <v>0</v>
      </c>
      <c r="DQ141" s="31">
        <v>0</v>
      </c>
      <c r="DR141" s="31">
        <v>0</v>
      </c>
      <c r="DS141" s="31">
        <v>0</v>
      </c>
      <c r="DT141" s="31">
        <v>0</v>
      </c>
      <c r="DU141" s="31">
        <v>0</v>
      </c>
      <c r="DV141" s="31">
        <v>0</v>
      </c>
      <c r="DW141" s="31">
        <v>0</v>
      </c>
      <c r="DX141" s="31">
        <v>0</v>
      </c>
      <c r="DY141" s="31">
        <v>0</v>
      </c>
      <c r="DZ141" s="31">
        <v>0</v>
      </c>
      <c r="EA141" s="31">
        <v>0</v>
      </c>
      <c r="EB141" s="31">
        <v>0</v>
      </c>
      <c r="EC141" s="31">
        <v>0</v>
      </c>
      <c r="ED141" s="31">
        <v>0</v>
      </c>
      <c r="EE141" s="31">
        <v>0</v>
      </c>
      <c r="EF141" s="31">
        <v>0</v>
      </c>
      <c r="EG141" s="31">
        <v>0</v>
      </c>
      <c r="EH141" s="31">
        <v>0</v>
      </c>
      <c r="EI141" s="31">
        <v>0</v>
      </c>
      <c r="EJ141" s="31">
        <v>0</v>
      </c>
      <c r="EK141" s="31">
        <v>0</v>
      </c>
      <c r="EL141" s="31">
        <v>0</v>
      </c>
      <c r="EM141" s="31">
        <v>0</v>
      </c>
      <c r="EN141" s="31">
        <v>0</v>
      </c>
      <c r="EO141" s="31">
        <v>0</v>
      </c>
      <c r="EP141" s="31">
        <v>0</v>
      </c>
      <c r="EQ141" s="31">
        <v>0</v>
      </c>
      <c r="ER141" s="31">
        <v>0</v>
      </c>
      <c r="ES141" s="31">
        <v>0</v>
      </c>
      <c r="ET141" s="31">
        <v>0</v>
      </c>
      <c r="EU141" s="31">
        <v>0</v>
      </c>
      <c r="EV141" s="31">
        <v>0</v>
      </c>
      <c r="EW141" s="31">
        <v>0</v>
      </c>
      <c r="EX141" s="31">
        <v>0</v>
      </c>
      <c r="EY141" s="31">
        <v>0</v>
      </c>
      <c r="EZ141" s="31">
        <v>0</v>
      </c>
      <c r="FA141" s="31">
        <v>0</v>
      </c>
      <c r="FB141" s="31">
        <v>0</v>
      </c>
      <c r="FC141" s="31">
        <v>0</v>
      </c>
      <c r="FD141" s="31">
        <v>0</v>
      </c>
      <c r="FE141" s="31">
        <v>0</v>
      </c>
      <c r="FF141" s="31">
        <v>0</v>
      </c>
      <c r="FG141" s="31">
        <v>0</v>
      </c>
      <c r="FH141" s="31">
        <v>0</v>
      </c>
      <c r="FI141" s="31">
        <v>0</v>
      </c>
      <c r="FJ141" s="31">
        <v>0</v>
      </c>
      <c r="FK141" s="31">
        <v>0</v>
      </c>
      <c r="FL141" s="31">
        <v>0</v>
      </c>
      <c r="FM141" s="31">
        <v>0</v>
      </c>
      <c r="FN141" s="31">
        <v>0</v>
      </c>
      <c r="FO141" s="31">
        <v>0</v>
      </c>
      <c r="FP141" s="31">
        <v>0</v>
      </c>
      <c r="FQ141" s="31">
        <v>0</v>
      </c>
      <c r="FR141" s="31">
        <v>0</v>
      </c>
      <c r="FS141" s="31">
        <v>0</v>
      </c>
      <c r="FT141" s="31">
        <v>0</v>
      </c>
      <c r="FU141" s="31">
        <v>0</v>
      </c>
      <c r="FV141" s="31">
        <v>0</v>
      </c>
      <c r="FW141" s="31">
        <v>0</v>
      </c>
      <c r="FX141" s="31">
        <v>0</v>
      </c>
      <c r="FY141" s="31">
        <v>0</v>
      </c>
      <c r="FZ141" s="31">
        <v>0</v>
      </c>
      <c r="GA141" s="31">
        <v>0</v>
      </c>
      <c r="GB141" s="31">
        <v>0</v>
      </c>
      <c r="GC141" s="31">
        <v>0</v>
      </c>
      <c r="GD141" s="31">
        <v>0</v>
      </c>
      <c r="GE141" s="31">
        <v>0</v>
      </c>
      <c r="GF141" s="31">
        <v>0</v>
      </c>
      <c r="GG141" s="31">
        <v>0</v>
      </c>
      <c r="GH141" s="31">
        <v>0</v>
      </c>
      <c r="GI141" s="31">
        <v>0</v>
      </c>
      <c r="GJ141" s="31">
        <v>0</v>
      </c>
      <c r="GK141" s="31">
        <v>0</v>
      </c>
      <c r="GL141" s="31">
        <v>0</v>
      </c>
      <c r="GM141" s="31">
        <v>0</v>
      </c>
      <c r="GN141" s="31">
        <v>0</v>
      </c>
      <c r="HA141" s="30" t="s">
        <v>417</v>
      </c>
      <c r="HB141" s="31">
        <v>0</v>
      </c>
      <c r="HC141" s="31">
        <v>0</v>
      </c>
      <c r="HD141" s="31">
        <v>0</v>
      </c>
      <c r="HE141" s="31">
        <v>0</v>
      </c>
      <c r="HF141" s="31">
        <v>0</v>
      </c>
      <c r="HG141" s="31">
        <v>0</v>
      </c>
      <c r="HH141" s="31">
        <v>0</v>
      </c>
      <c r="HI141" s="31">
        <v>0</v>
      </c>
      <c r="HJ141" s="31">
        <v>0</v>
      </c>
      <c r="HK141" s="31">
        <v>0</v>
      </c>
      <c r="HL141" s="31">
        <v>0</v>
      </c>
      <c r="HM141" s="31">
        <v>1509.5</v>
      </c>
      <c r="HN141" s="31">
        <v>3502.2</v>
      </c>
      <c r="HO141" s="31">
        <v>0</v>
      </c>
      <c r="HP141" s="31">
        <v>0</v>
      </c>
      <c r="HQ141" s="31">
        <v>0</v>
      </c>
      <c r="HR141" s="31">
        <v>0</v>
      </c>
      <c r="HS141" s="31">
        <v>0</v>
      </c>
      <c r="HT141" s="31">
        <v>0</v>
      </c>
      <c r="HU141" s="31">
        <v>0</v>
      </c>
      <c r="HV141" s="31">
        <v>0</v>
      </c>
      <c r="HW141" s="31">
        <v>0</v>
      </c>
      <c r="HX141" s="31">
        <v>0</v>
      </c>
      <c r="HY141" s="31">
        <v>0</v>
      </c>
      <c r="HZ141" s="31">
        <v>0</v>
      </c>
      <c r="IA141" s="31">
        <v>0</v>
      </c>
      <c r="IB141" s="31">
        <v>0</v>
      </c>
      <c r="IC141" s="31">
        <v>0</v>
      </c>
      <c r="ID141" s="31">
        <v>0</v>
      </c>
      <c r="IE141" s="31">
        <v>0</v>
      </c>
      <c r="IF141" s="31">
        <v>0</v>
      </c>
      <c r="IG141" s="31">
        <v>0</v>
      </c>
      <c r="IH141" s="31">
        <v>0</v>
      </c>
      <c r="II141" s="31">
        <v>0</v>
      </c>
      <c r="IJ141" s="31">
        <v>0</v>
      </c>
      <c r="IK141" s="31">
        <v>0</v>
      </c>
      <c r="IL141" s="31">
        <v>0</v>
      </c>
      <c r="IM141" s="31">
        <v>0</v>
      </c>
      <c r="IN141" s="31">
        <v>0</v>
      </c>
      <c r="IO141" s="31">
        <v>0</v>
      </c>
      <c r="IP141" s="31">
        <v>2621.8</v>
      </c>
      <c r="IQ141" s="31">
        <v>0</v>
      </c>
      <c r="IR141" s="31">
        <v>0</v>
      </c>
      <c r="IS141" s="31">
        <v>1380.4</v>
      </c>
      <c r="IT141" s="31">
        <v>939.2</v>
      </c>
      <c r="IU141" s="31">
        <v>0</v>
      </c>
      <c r="IV141" s="31">
        <v>0</v>
      </c>
      <c r="IW141" s="31">
        <v>0</v>
      </c>
      <c r="IX141" s="31">
        <v>10521.3</v>
      </c>
      <c r="IY141" s="31">
        <v>0</v>
      </c>
      <c r="IZ141" s="31">
        <v>0</v>
      </c>
      <c r="JA141" s="31">
        <v>0</v>
      </c>
      <c r="JB141" s="31">
        <v>0</v>
      </c>
      <c r="JC141" s="31">
        <v>0</v>
      </c>
      <c r="JD141" s="31">
        <v>0</v>
      </c>
      <c r="JE141" s="31">
        <v>4144.1000000000004</v>
      </c>
      <c r="JF141" s="31">
        <v>0</v>
      </c>
      <c r="JG141" s="31">
        <v>0</v>
      </c>
      <c r="JH141" s="31">
        <v>0</v>
      </c>
      <c r="JI141" s="31">
        <v>0</v>
      </c>
      <c r="JJ141" s="31">
        <v>0</v>
      </c>
      <c r="JK141" s="31">
        <v>0</v>
      </c>
      <c r="JL141" s="31">
        <v>0</v>
      </c>
      <c r="JM141" s="31">
        <v>1515.4</v>
      </c>
      <c r="JN141" s="31">
        <v>0</v>
      </c>
      <c r="JO141" s="31">
        <v>0</v>
      </c>
      <c r="JP141" s="31">
        <v>0</v>
      </c>
      <c r="JQ141" s="31">
        <v>0</v>
      </c>
      <c r="JR141" s="31">
        <v>0</v>
      </c>
      <c r="JS141" s="31">
        <v>0</v>
      </c>
      <c r="JT141" s="31">
        <v>0</v>
      </c>
      <c r="JU141" s="31">
        <v>0</v>
      </c>
      <c r="JV141" s="31">
        <v>0</v>
      </c>
      <c r="JW141" s="31">
        <v>1912.1</v>
      </c>
      <c r="JX141" s="31">
        <v>0</v>
      </c>
      <c r="JY141" s="31">
        <v>0</v>
      </c>
      <c r="JZ141" s="31">
        <v>0</v>
      </c>
      <c r="KA141" s="31">
        <v>0</v>
      </c>
      <c r="KB141" s="31">
        <v>6488</v>
      </c>
      <c r="KC141" s="31">
        <v>0</v>
      </c>
      <c r="KD141" s="31">
        <v>0</v>
      </c>
      <c r="KE141" s="31">
        <v>0</v>
      </c>
      <c r="KF141" s="31">
        <v>0</v>
      </c>
      <c r="KG141" s="31">
        <v>0</v>
      </c>
      <c r="KH141" s="31">
        <v>0</v>
      </c>
      <c r="KI141" s="31">
        <v>0</v>
      </c>
      <c r="KJ141" s="31">
        <v>0</v>
      </c>
      <c r="KK141" s="31">
        <v>0</v>
      </c>
      <c r="KL141" s="31">
        <v>0</v>
      </c>
      <c r="KM141" s="31">
        <v>0</v>
      </c>
      <c r="KN141" s="31">
        <v>0</v>
      </c>
      <c r="KO141" s="31">
        <v>0</v>
      </c>
      <c r="KP141" s="31">
        <v>0</v>
      </c>
      <c r="KQ141" s="31">
        <v>0</v>
      </c>
      <c r="KR141" s="31">
        <v>34533.9</v>
      </c>
      <c r="KS141" s="31">
        <v>30900</v>
      </c>
      <c r="KT141" s="31">
        <v>-3633.9</v>
      </c>
      <c r="KU141" s="31">
        <v>-11.76</v>
      </c>
    </row>
    <row r="142" spans="1:307" ht="15" thickBot="1" x14ac:dyDescent="0.35">
      <c r="A142" s="30" t="s">
        <v>408</v>
      </c>
      <c r="B142" s="31">
        <v>0</v>
      </c>
      <c r="C142" s="31">
        <v>0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509.4</v>
      </c>
      <c r="P142" s="31">
        <v>0</v>
      </c>
      <c r="Q142" s="31">
        <v>0</v>
      </c>
      <c r="R142" s="31">
        <v>0</v>
      </c>
      <c r="S142" s="31">
        <v>1279.9000000000001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1244</v>
      </c>
      <c r="AE142" s="31">
        <v>0</v>
      </c>
      <c r="AF142" s="31">
        <v>0</v>
      </c>
      <c r="AG142" s="31">
        <v>0</v>
      </c>
      <c r="AH142" s="31">
        <v>0</v>
      </c>
      <c r="AI142" s="31">
        <v>0</v>
      </c>
      <c r="AJ142" s="31">
        <v>0</v>
      </c>
      <c r="AK142" s="31">
        <v>4077</v>
      </c>
      <c r="AL142" s="31">
        <v>0</v>
      </c>
      <c r="AM142" s="31">
        <v>1064.5</v>
      </c>
      <c r="AN142" s="31">
        <v>0</v>
      </c>
      <c r="AO142" s="31">
        <v>0</v>
      </c>
      <c r="AP142" s="31">
        <v>0</v>
      </c>
      <c r="AQ142" s="31">
        <v>0</v>
      </c>
      <c r="AR142" s="31">
        <v>0</v>
      </c>
      <c r="AS142" s="31">
        <v>43</v>
      </c>
      <c r="AT142" s="31">
        <v>0</v>
      </c>
      <c r="AU142" s="31">
        <v>0</v>
      </c>
      <c r="AV142" s="31">
        <v>0</v>
      </c>
      <c r="AW142" s="31">
        <v>0</v>
      </c>
      <c r="AX142" s="31">
        <v>0</v>
      </c>
      <c r="AY142" s="31">
        <v>0</v>
      </c>
      <c r="AZ142" s="31">
        <v>0</v>
      </c>
      <c r="BA142" s="31">
        <v>0</v>
      </c>
      <c r="BB142" s="31">
        <v>0</v>
      </c>
      <c r="BC142" s="31">
        <v>0</v>
      </c>
      <c r="BD142" s="31">
        <v>0</v>
      </c>
      <c r="BE142" s="31">
        <v>0</v>
      </c>
      <c r="BF142" s="31">
        <v>0</v>
      </c>
      <c r="BG142" s="31">
        <v>0</v>
      </c>
      <c r="BH142" s="31">
        <v>0</v>
      </c>
      <c r="BI142" s="31">
        <v>0</v>
      </c>
      <c r="BJ142" s="31">
        <v>0</v>
      </c>
      <c r="BK142" s="31">
        <v>0</v>
      </c>
      <c r="BL142" s="31">
        <v>415.4</v>
      </c>
      <c r="BM142" s="31">
        <v>0</v>
      </c>
      <c r="BN142" s="31">
        <v>2712.4</v>
      </c>
      <c r="BO142" s="31">
        <v>0</v>
      </c>
      <c r="BP142" s="31">
        <v>0</v>
      </c>
      <c r="BQ142" s="31">
        <v>0</v>
      </c>
      <c r="BR142" s="31">
        <v>184</v>
      </c>
      <c r="BS142" s="31">
        <v>0</v>
      </c>
      <c r="BT142" s="31">
        <v>0</v>
      </c>
      <c r="BU142" s="31">
        <v>0</v>
      </c>
      <c r="BV142" s="31">
        <v>2489.4</v>
      </c>
      <c r="BW142" s="31">
        <v>0</v>
      </c>
      <c r="BX142" s="31">
        <v>0</v>
      </c>
      <c r="BY142" s="31">
        <v>0</v>
      </c>
      <c r="BZ142" s="31">
        <v>0</v>
      </c>
      <c r="CA142" s="31">
        <v>0</v>
      </c>
      <c r="CB142" s="31">
        <v>0</v>
      </c>
      <c r="CC142" s="31">
        <v>0</v>
      </c>
      <c r="CD142" s="31">
        <v>0</v>
      </c>
      <c r="CE142" s="31">
        <v>0</v>
      </c>
      <c r="CF142" s="31">
        <v>0</v>
      </c>
      <c r="CG142" s="31">
        <v>0</v>
      </c>
      <c r="CH142" s="31">
        <v>0</v>
      </c>
      <c r="CI142" s="31">
        <v>0</v>
      </c>
      <c r="CJ142" s="31">
        <v>0</v>
      </c>
      <c r="CK142" s="31">
        <v>0</v>
      </c>
      <c r="CL142" s="31">
        <v>2027.4</v>
      </c>
      <c r="CM142" s="31">
        <v>0</v>
      </c>
      <c r="CN142" s="31">
        <v>98.9</v>
      </c>
      <c r="CO142" s="31">
        <v>0</v>
      </c>
      <c r="CP142" s="31">
        <v>12220.5</v>
      </c>
      <c r="CQ142" s="31">
        <v>0</v>
      </c>
      <c r="CR142" s="31">
        <v>28365.9</v>
      </c>
      <c r="CS142" s="31">
        <v>41066</v>
      </c>
      <c r="CT142" s="31">
        <v>12700.1</v>
      </c>
      <c r="CU142" s="31">
        <v>30.93</v>
      </c>
      <c r="CX142" s="30" t="s">
        <v>436</v>
      </c>
      <c r="CY142" s="31">
        <v>0</v>
      </c>
      <c r="CZ142" s="31">
        <v>0</v>
      </c>
      <c r="DA142" s="31">
        <v>0</v>
      </c>
      <c r="DB142" s="31">
        <v>0</v>
      </c>
      <c r="DC142" s="31">
        <v>0</v>
      </c>
      <c r="DD142" s="31">
        <v>0</v>
      </c>
      <c r="DE142" s="31">
        <v>0</v>
      </c>
      <c r="DF142" s="31">
        <v>0</v>
      </c>
      <c r="DG142" s="31">
        <v>0</v>
      </c>
      <c r="DH142" s="31">
        <v>0</v>
      </c>
      <c r="DI142" s="31">
        <v>0</v>
      </c>
      <c r="DJ142" s="31">
        <v>0</v>
      </c>
      <c r="DK142" s="31">
        <v>0</v>
      </c>
      <c r="DL142" s="31">
        <v>0</v>
      </c>
      <c r="DM142" s="31">
        <v>0</v>
      </c>
      <c r="DN142" s="31">
        <v>0</v>
      </c>
      <c r="DO142" s="31">
        <v>0</v>
      </c>
      <c r="DP142" s="31">
        <v>0</v>
      </c>
      <c r="DQ142" s="31">
        <v>0</v>
      </c>
      <c r="DR142" s="31">
        <v>0</v>
      </c>
      <c r="DS142" s="31">
        <v>0</v>
      </c>
      <c r="DT142" s="31">
        <v>0</v>
      </c>
      <c r="DU142" s="31">
        <v>0</v>
      </c>
      <c r="DV142" s="31">
        <v>0</v>
      </c>
      <c r="DW142" s="31">
        <v>0</v>
      </c>
      <c r="DX142" s="31">
        <v>0</v>
      </c>
      <c r="DY142" s="31">
        <v>0</v>
      </c>
      <c r="DZ142" s="31">
        <v>0</v>
      </c>
      <c r="EA142" s="31">
        <v>0</v>
      </c>
      <c r="EB142" s="31">
        <v>0</v>
      </c>
      <c r="EC142" s="31">
        <v>0</v>
      </c>
      <c r="ED142" s="31">
        <v>0</v>
      </c>
      <c r="EE142" s="31">
        <v>0</v>
      </c>
      <c r="EF142" s="31">
        <v>0</v>
      </c>
      <c r="EG142" s="31">
        <v>0</v>
      </c>
      <c r="EH142" s="31">
        <v>0</v>
      </c>
      <c r="EI142" s="31">
        <v>0</v>
      </c>
      <c r="EJ142" s="31">
        <v>0</v>
      </c>
      <c r="EK142" s="31">
        <v>0</v>
      </c>
      <c r="EL142" s="31">
        <v>0</v>
      </c>
      <c r="EM142" s="31">
        <v>0</v>
      </c>
      <c r="EN142" s="31">
        <v>0</v>
      </c>
      <c r="EO142" s="31">
        <v>0</v>
      </c>
      <c r="EP142" s="31">
        <v>0</v>
      </c>
      <c r="EQ142" s="31">
        <v>0</v>
      </c>
      <c r="ER142" s="31">
        <v>0</v>
      </c>
      <c r="ES142" s="31">
        <v>0</v>
      </c>
      <c r="ET142" s="31">
        <v>0</v>
      </c>
      <c r="EU142" s="31">
        <v>0</v>
      </c>
      <c r="EV142" s="31">
        <v>0</v>
      </c>
      <c r="EW142" s="31">
        <v>0</v>
      </c>
      <c r="EX142" s="31">
        <v>0</v>
      </c>
      <c r="EY142" s="31">
        <v>0</v>
      </c>
      <c r="EZ142" s="31">
        <v>0</v>
      </c>
      <c r="FA142" s="31">
        <v>0</v>
      </c>
      <c r="FB142" s="31">
        <v>0</v>
      </c>
      <c r="FC142" s="31">
        <v>0</v>
      </c>
      <c r="FD142" s="31">
        <v>0</v>
      </c>
      <c r="FE142" s="31">
        <v>0</v>
      </c>
      <c r="FF142" s="31">
        <v>0</v>
      </c>
      <c r="FG142" s="31">
        <v>0</v>
      </c>
      <c r="FH142" s="31">
        <v>0</v>
      </c>
      <c r="FI142" s="31">
        <v>0</v>
      </c>
      <c r="FJ142" s="31">
        <v>0</v>
      </c>
      <c r="FK142" s="31">
        <v>0</v>
      </c>
      <c r="FL142" s="31">
        <v>0</v>
      </c>
      <c r="FM142" s="31">
        <v>0</v>
      </c>
      <c r="FN142" s="31">
        <v>0</v>
      </c>
      <c r="FO142" s="31">
        <v>0</v>
      </c>
      <c r="FP142" s="31">
        <v>0</v>
      </c>
      <c r="FQ142" s="31">
        <v>0</v>
      </c>
      <c r="FR142" s="31">
        <v>0</v>
      </c>
      <c r="FS142" s="31">
        <v>0</v>
      </c>
      <c r="FT142" s="31">
        <v>0</v>
      </c>
      <c r="FU142" s="31">
        <v>0</v>
      </c>
      <c r="FV142" s="31">
        <v>0</v>
      </c>
      <c r="FW142" s="31">
        <v>0</v>
      </c>
      <c r="FX142" s="31">
        <v>0</v>
      </c>
      <c r="FY142" s="31">
        <v>0</v>
      </c>
      <c r="FZ142" s="31">
        <v>0</v>
      </c>
      <c r="GA142" s="31">
        <v>0</v>
      </c>
      <c r="GB142" s="31">
        <v>0</v>
      </c>
      <c r="GC142" s="31">
        <v>0</v>
      </c>
      <c r="GD142" s="31">
        <v>0</v>
      </c>
      <c r="GE142" s="31">
        <v>0</v>
      </c>
      <c r="GF142" s="31">
        <v>0</v>
      </c>
      <c r="GG142" s="31">
        <v>0</v>
      </c>
      <c r="GH142" s="31">
        <v>0</v>
      </c>
      <c r="GI142" s="31">
        <v>0</v>
      </c>
      <c r="GJ142" s="31">
        <v>0</v>
      </c>
      <c r="GK142" s="31">
        <v>0</v>
      </c>
      <c r="GL142" s="31">
        <v>0</v>
      </c>
      <c r="GM142" s="31">
        <v>0</v>
      </c>
      <c r="GN142" s="31">
        <v>0</v>
      </c>
      <c r="HA142" s="30" t="s">
        <v>418</v>
      </c>
      <c r="HB142" s="31">
        <v>0</v>
      </c>
      <c r="HC142" s="31">
        <v>0</v>
      </c>
      <c r="HD142" s="31">
        <v>0</v>
      </c>
      <c r="HE142" s="31">
        <v>0</v>
      </c>
      <c r="HF142" s="31">
        <v>0</v>
      </c>
      <c r="HG142" s="31">
        <v>0</v>
      </c>
      <c r="HH142" s="31">
        <v>0</v>
      </c>
      <c r="HI142" s="31">
        <v>0</v>
      </c>
      <c r="HJ142" s="31">
        <v>0</v>
      </c>
      <c r="HK142" s="31">
        <v>0</v>
      </c>
      <c r="HL142" s="31">
        <v>0</v>
      </c>
      <c r="HM142" s="31">
        <v>1509.5</v>
      </c>
      <c r="HN142" s="31">
        <v>98778.1</v>
      </c>
      <c r="HO142" s="31">
        <v>0</v>
      </c>
      <c r="HP142" s="31">
        <v>0</v>
      </c>
      <c r="HQ142" s="31">
        <v>0</v>
      </c>
      <c r="HR142" s="31">
        <v>0</v>
      </c>
      <c r="HS142" s="31">
        <v>0</v>
      </c>
      <c r="HT142" s="31">
        <v>0</v>
      </c>
      <c r="HU142" s="31">
        <v>0</v>
      </c>
      <c r="HV142" s="31">
        <v>89603</v>
      </c>
      <c r="HW142" s="31">
        <v>0</v>
      </c>
      <c r="HX142" s="31">
        <v>0</v>
      </c>
      <c r="HY142" s="31">
        <v>0</v>
      </c>
      <c r="HZ142" s="31">
        <v>0</v>
      </c>
      <c r="IA142" s="31">
        <v>0</v>
      </c>
      <c r="IB142" s="31">
        <v>0</v>
      </c>
      <c r="IC142" s="31">
        <v>0</v>
      </c>
      <c r="ID142" s="31">
        <v>0</v>
      </c>
      <c r="IE142" s="31">
        <v>0</v>
      </c>
      <c r="IF142" s="31">
        <v>0</v>
      </c>
      <c r="IG142" s="31">
        <v>0</v>
      </c>
      <c r="IH142" s="31">
        <v>0</v>
      </c>
      <c r="II142" s="31">
        <v>0</v>
      </c>
      <c r="IJ142" s="31">
        <v>0</v>
      </c>
      <c r="IK142" s="31">
        <v>0</v>
      </c>
      <c r="IL142" s="31">
        <v>0</v>
      </c>
      <c r="IM142" s="31">
        <v>0</v>
      </c>
      <c r="IN142" s="31">
        <v>0</v>
      </c>
      <c r="IO142" s="31">
        <v>0</v>
      </c>
      <c r="IP142" s="31">
        <v>2621.8</v>
      </c>
      <c r="IQ142" s="31">
        <v>0</v>
      </c>
      <c r="IR142" s="31">
        <v>0</v>
      </c>
      <c r="IS142" s="31">
        <v>0</v>
      </c>
      <c r="IT142" s="31">
        <v>939.2</v>
      </c>
      <c r="IU142" s="31">
        <v>0</v>
      </c>
      <c r="IV142" s="31">
        <v>0</v>
      </c>
      <c r="IW142" s="31">
        <v>0</v>
      </c>
      <c r="IX142" s="31">
        <v>10521.3</v>
      </c>
      <c r="IY142" s="31">
        <v>0</v>
      </c>
      <c r="IZ142" s="31">
        <v>0</v>
      </c>
      <c r="JA142" s="31">
        <v>0</v>
      </c>
      <c r="JB142" s="31">
        <v>0</v>
      </c>
      <c r="JC142" s="31">
        <v>0</v>
      </c>
      <c r="JD142" s="31">
        <v>0</v>
      </c>
      <c r="JE142" s="31">
        <v>0</v>
      </c>
      <c r="JF142" s="31">
        <v>0</v>
      </c>
      <c r="JG142" s="31">
        <v>0</v>
      </c>
      <c r="JH142" s="31">
        <v>0</v>
      </c>
      <c r="JI142" s="31">
        <v>0</v>
      </c>
      <c r="JJ142" s="31">
        <v>0</v>
      </c>
      <c r="JK142" s="31">
        <v>0</v>
      </c>
      <c r="JL142" s="31">
        <v>0</v>
      </c>
      <c r="JM142" s="31">
        <v>1515.4</v>
      </c>
      <c r="JN142" s="31">
        <v>0</v>
      </c>
      <c r="JO142" s="31">
        <v>0</v>
      </c>
      <c r="JP142" s="31">
        <v>0</v>
      </c>
      <c r="JQ142" s="31">
        <v>0</v>
      </c>
      <c r="JR142" s="31">
        <v>5699.6</v>
      </c>
      <c r="JS142" s="31">
        <v>0</v>
      </c>
      <c r="JT142" s="31">
        <v>0</v>
      </c>
      <c r="JU142" s="31">
        <v>362.5</v>
      </c>
      <c r="JV142" s="31">
        <v>0</v>
      </c>
      <c r="JW142" s="31">
        <v>1912.1</v>
      </c>
      <c r="JX142" s="31">
        <v>0</v>
      </c>
      <c r="JY142" s="31">
        <v>0</v>
      </c>
      <c r="JZ142" s="31">
        <v>0</v>
      </c>
      <c r="KA142" s="31">
        <v>0</v>
      </c>
      <c r="KB142" s="31">
        <v>6488</v>
      </c>
      <c r="KC142" s="31">
        <v>0</v>
      </c>
      <c r="KD142" s="31">
        <v>0</v>
      </c>
      <c r="KE142" s="31">
        <v>0</v>
      </c>
      <c r="KF142" s="31">
        <v>0</v>
      </c>
      <c r="KG142" s="31">
        <v>0</v>
      </c>
      <c r="KH142" s="31">
        <v>0</v>
      </c>
      <c r="KI142" s="31">
        <v>0</v>
      </c>
      <c r="KJ142" s="31">
        <v>1269.5999999999999</v>
      </c>
      <c r="KK142" s="31">
        <v>0</v>
      </c>
      <c r="KL142" s="31">
        <v>0</v>
      </c>
      <c r="KM142" s="31">
        <v>0</v>
      </c>
      <c r="KN142" s="31">
        <v>0</v>
      </c>
      <c r="KO142" s="31">
        <v>0</v>
      </c>
      <c r="KP142" s="31">
        <v>0</v>
      </c>
      <c r="KQ142" s="31">
        <v>0</v>
      </c>
      <c r="KR142" s="31">
        <v>221220.1</v>
      </c>
      <c r="KS142" s="31">
        <v>223642</v>
      </c>
      <c r="KT142" s="31">
        <v>2421.9</v>
      </c>
      <c r="KU142" s="31">
        <v>1.08</v>
      </c>
    </row>
    <row r="143" spans="1:307" ht="15" thickBot="1" x14ac:dyDescent="0.35">
      <c r="A143" s="30" t="s">
        <v>409</v>
      </c>
      <c r="B143" s="31">
        <v>0</v>
      </c>
      <c r="C143" s="31">
        <v>0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6523.4</v>
      </c>
      <c r="J143" s="31">
        <v>4064.6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1244</v>
      </c>
      <c r="AE143" s="31">
        <v>0</v>
      </c>
      <c r="AF143" s="31">
        <v>0</v>
      </c>
      <c r="AG143" s="31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1064.5</v>
      </c>
      <c r="AN143" s="31">
        <v>0</v>
      </c>
      <c r="AO143" s="31">
        <v>0</v>
      </c>
      <c r="AP143" s="31">
        <v>0</v>
      </c>
      <c r="AQ143" s="31">
        <v>0</v>
      </c>
      <c r="AR143" s="31">
        <v>0</v>
      </c>
      <c r="AS143" s="31">
        <v>0</v>
      </c>
      <c r="AT143" s="31">
        <v>0</v>
      </c>
      <c r="AU143" s="31">
        <v>0</v>
      </c>
      <c r="AV143" s="31">
        <v>0</v>
      </c>
      <c r="AW143" s="31">
        <v>0</v>
      </c>
      <c r="AX143" s="31">
        <v>0</v>
      </c>
      <c r="AY143" s="31">
        <v>0</v>
      </c>
      <c r="AZ143" s="31">
        <v>0</v>
      </c>
      <c r="BA143" s="31">
        <v>0</v>
      </c>
      <c r="BB143" s="31">
        <v>0</v>
      </c>
      <c r="BC143" s="31">
        <v>0</v>
      </c>
      <c r="BD143" s="31">
        <v>0</v>
      </c>
      <c r="BE143" s="31">
        <v>0</v>
      </c>
      <c r="BF143" s="31">
        <v>0</v>
      </c>
      <c r="BG143" s="31">
        <v>0</v>
      </c>
      <c r="BH143" s="31">
        <v>0</v>
      </c>
      <c r="BI143" s="31">
        <v>1911.3</v>
      </c>
      <c r="BJ143" s="31">
        <v>0</v>
      </c>
      <c r="BK143" s="31">
        <v>0</v>
      </c>
      <c r="BL143" s="31">
        <v>415.4</v>
      </c>
      <c r="BM143" s="31">
        <v>0</v>
      </c>
      <c r="BN143" s="31">
        <v>2712.4</v>
      </c>
      <c r="BO143" s="31">
        <v>0</v>
      </c>
      <c r="BP143" s="31">
        <v>0</v>
      </c>
      <c r="BQ143" s="31">
        <v>0</v>
      </c>
      <c r="BR143" s="31">
        <v>0</v>
      </c>
      <c r="BS143" s="31">
        <v>0</v>
      </c>
      <c r="BT143" s="31">
        <v>0</v>
      </c>
      <c r="BU143" s="31">
        <v>0</v>
      </c>
      <c r="BV143" s="31">
        <v>0</v>
      </c>
      <c r="BW143" s="31">
        <v>0</v>
      </c>
      <c r="BX143" s="31">
        <v>0</v>
      </c>
      <c r="BY143" s="31">
        <v>0</v>
      </c>
      <c r="BZ143" s="31">
        <v>0</v>
      </c>
      <c r="CA143" s="31">
        <v>0</v>
      </c>
      <c r="CB143" s="31">
        <v>0</v>
      </c>
      <c r="CC143" s="31">
        <v>0</v>
      </c>
      <c r="CD143" s="31">
        <v>0</v>
      </c>
      <c r="CE143" s="31">
        <v>0</v>
      </c>
      <c r="CF143" s="31">
        <v>0</v>
      </c>
      <c r="CG143" s="31">
        <v>0</v>
      </c>
      <c r="CH143" s="31">
        <v>0</v>
      </c>
      <c r="CI143" s="31">
        <v>0</v>
      </c>
      <c r="CJ143" s="31">
        <v>0</v>
      </c>
      <c r="CK143" s="31">
        <v>0</v>
      </c>
      <c r="CL143" s="31">
        <v>0</v>
      </c>
      <c r="CM143" s="31">
        <v>0</v>
      </c>
      <c r="CN143" s="31">
        <v>98.9</v>
      </c>
      <c r="CO143" s="31">
        <v>0</v>
      </c>
      <c r="CP143" s="31">
        <v>0</v>
      </c>
      <c r="CQ143" s="31">
        <v>0</v>
      </c>
      <c r="CR143" s="31">
        <v>18034.599999999999</v>
      </c>
      <c r="CS143" s="31">
        <v>20339</v>
      </c>
      <c r="CT143" s="31">
        <v>2304.4</v>
      </c>
      <c r="CU143" s="31">
        <v>11.33</v>
      </c>
      <c r="CX143" s="30" t="s">
        <v>437</v>
      </c>
      <c r="CY143" s="31">
        <v>0</v>
      </c>
      <c r="CZ143" s="31">
        <v>0</v>
      </c>
      <c r="DA143" s="31">
        <v>0</v>
      </c>
      <c r="DB143" s="31">
        <v>0</v>
      </c>
      <c r="DC143" s="31">
        <v>0</v>
      </c>
      <c r="DD143" s="31">
        <v>0</v>
      </c>
      <c r="DE143" s="31">
        <v>0</v>
      </c>
      <c r="DF143" s="31">
        <v>0</v>
      </c>
      <c r="DG143" s="31">
        <v>0</v>
      </c>
      <c r="DH143" s="31">
        <v>0</v>
      </c>
      <c r="DI143" s="31">
        <v>0</v>
      </c>
      <c r="DJ143" s="31">
        <v>0</v>
      </c>
      <c r="DK143" s="31">
        <v>0</v>
      </c>
      <c r="DL143" s="31">
        <v>0</v>
      </c>
      <c r="DM143" s="31">
        <v>0</v>
      </c>
      <c r="DN143" s="31">
        <v>0</v>
      </c>
      <c r="DO143" s="31">
        <v>0</v>
      </c>
      <c r="DP143" s="31">
        <v>0</v>
      </c>
      <c r="DQ143" s="31">
        <v>0</v>
      </c>
      <c r="DR143" s="31">
        <v>0</v>
      </c>
      <c r="DS143" s="31">
        <v>0</v>
      </c>
      <c r="DT143" s="31">
        <v>0</v>
      </c>
      <c r="DU143" s="31">
        <v>0</v>
      </c>
      <c r="DV143" s="31">
        <v>0</v>
      </c>
      <c r="DW143" s="31">
        <v>0</v>
      </c>
      <c r="DX143" s="31">
        <v>0</v>
      </c>
      <c r="DY143" s="31">
        <v>0</v>
      </c>
      <c r="DZ143" s="31">
        <v>0</v>
      </c>
      <c r="EA143" s="31">
        <v>0</v>
      </c>
      <c r="EB143" s="31">
        <v>0</v>
      </c>
      <c r="EC143" s="31">
        <v>0</v>
      </c>
      <c r="ED143" s="31">
        <v>0</v>
      </c>
      <c r="EE143" s="31">
        <v>0</v>
      </c>
      <c r="EF143" s="31">
        <v>0</v>
      </c>
      <c r="EG143" s="31">
        <v>0</v>
      </c>
      <c r="EH143" s="31">
        <v>0</v>
      </c>
      <c r="EI143" s="31">
        <v>0</v>
      </c>
      <c r="EJ143" s="31">
        <v>0</v>
      </c>
      <c r="EK143" s="31">
        <v>0</v>
      </c>
      <c r="EL143" s="31">
        <v>0</v>
      </c>
      <c r="EM143" s="31">
        <v>0</v>
      </c>
      <c r="EN143" s="31">
        <v>0</v>
      </c>
      <c r="EO143" s="31">
        <v>0</v>
      </c>
      <c r="EP143" s="31">
        <v>0</v>
      </c>
      <c r="EQ143" s="31">
        <v>0</v>
      </c>
      <c r="ER143" s="31">
        <v>0</v>
      </c>
      <c r="ES143" s="31">
        <v>0</v>
      </c>
      <c r="ET143" s="31">
        <v>0</v>
      </c>
      <c r="EU143" s="31">
        <v>0</v>
      </c>
      <c r="EV143" s="31">
        <v>0</v>
      </c>
      <c r="EW143" s="31">
        <v>0</v>
      </c>
      <c r="EX143" s="31">
        <v>0</v>
      </c>
      <c r="EY143" s="31">
        <v>0</v>
      </c>
      <c r="EZ143" s="31">
        <v>0</v>
      </c>
      <c r="FA143" s="31">
        <v>0</v>
      </c>
      <c r="FB143" s="31">
        <v>0</v>
      </c>
      <c r="FC143" s="31">
        <v>0</v>
      </c>
      <c r="FD143" s="31">
        <v>0</v>
      </c>
      <c r="FE143" s="31">
        <v>0</v>
      </c>
      <c r="FF143" s="31">
        <v>0</v>
      </c>
      <c r="FG143" s="31">
        <v>0</v>
      </c>
      <c r="FH143" s="31">
        <v>0</v>
      </c>
      <c r="FI143" s="31">
        <v>0</v>
      </c>
      <c r="FJ143" s="31">
        <v>0</v>
      </c>
      <c r="FK143" s="31">
        <v>0</v>
      </c>
      <c r="FL143" s="31">
        <v>0</v>
      </c>
      <c r="FM143" s="31">
        <v>0</v>
      </c>
      <c r="FN143" s="31">
        <v>0</v>
      </c>
      <c r="FO143" s="31">
        <v>0</v>
      </c>
      <c r="FP143" s="31">
        <v>0</v>
      </c>
      <c r="FQ143" s="31">
        <v>0</v>
      </c>
      <c r="FR143" s="31">
        <v>0</v>
      </c>
      <c r="FS143" s="31">
        <v>0</v>
      </c>
      <c r="FT143" s="31">
        <v>0</v>
      </c>
      <c r="FU143" s="31">
        <v>0</v>
      </c>
      <c r="FV143" s="31">
        <v>0</v>
      </c>
      <c r="FW143" s="31">
        <v>0</v>
      </c>
      <c r="FX143" s="31">
        <v>0</v>
      </c>
      <c r="FY143" s="31">
        <v>0</v>
      </c>
      <c r="FZ143" s="31">
        <v>0</v>
      </c>
      <c r="GA143" s="31">
        <v>0</v>
      </c>
      <c r="GB143" s="31">
        <v>0</v>
      </c>
      <c r="GC143" s="31">
        <v>0</v>
      </c>
      <c r="GD143" s="31">
        <v>0</v>
      </c>
      <c r="GE143" s="31">
        <v>0</v>
      </c>
      <c r="GF143" s="31">
        <v>0</v>
      </c>
      <c r="GG143" s="31">
        <v>0</v>
      </c>
      <c r="GH143" s="31">
        <v>0</v>
      </c>
      <c r="GI143" s="31">
        <v>0</v>
      </c>
      <c r="GJ143" s="31">
        <v>0</v>
      </c>
      <c r="GK143" s="31">
        <v>0</v>
      </c>
      <c r="GL143" s="31">
        <v>0</v>
      </c>
      <c r="GM143" s="31">
        <v>0</v>
      </c>
      <c r="GN143" s="31">
        <v>0</v>
      </c>
    </row>
    <row r="144" spans="1:307" ht="15" thickBot="1" x14ac:dyDescent="0.35">
      <c r="A144" s="30" t="s">
        <v>410</v>
      </c>
      <c r="B144" s="31">
        <v>0</v>
      </c>
      <c r="C144" s="31">
        <v>0</v>
      </c>
      <c r="D144" s="31">
        <v>0</v>
      </c>
      <c r="E144" s="31">
        <v>0</v>
      </c>
      <c r="F144" s="31">
        <v>0</v>
      </c>
      <c r="G144" s="31">
        <v>2061.6</v>
      </c>
      <c r="H144" s="31">
        <v>0</v>
      </c>
      <c r="I144" s="31">
        <v>6189.2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509.4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1">
        <v>0</v>
      </c>
      <c r="AJ144" s="31">
        <v>0</v>
      </c>
      <c r="AK144" s="31">
        <v>4077</v>
      </c>
      <c r="AL144" s="31">
        <v>0</v>
      </c>
      <c r="AM144" s="31">
        <v>0</v>
      </c>
      <c r="AN144" s="31">
        <v>0</v>
      </c>
      <c r="AO144" s="31">
        <v>0</v>
      </c>
      <c r="AP144" s="31">
        <v>0</v>
      </c>
      <c r="AQ144" s="31">
        <v>0</v>
      </c>
      <c r="AR144" s="31">
        <v>0</v>
      </c>
      <c r="AS144" s="31">
        <v>0</v>
      </c>
      <c r="AT144" s="31">
        <v>0</v>
      </c>
      <c r="AU144" s="31">
        <v>0</v>
      </c>
      <c r="AV144" s="31">
        <v>0</v>
      </c>
      <c r="AW144" s="31">
        <v>0</v>
      </c>
      <c r="AX144" s="31">
        <v>0</v>
      </c>
      <c r="AY144" s="31">
        <v>0</v>
      </c>
      <c r="AZ144" s="31">
        <v>44.3</v>
      </c>
      <c r="BA144" s="31">
        <v>0</v>
      </c>
      <c r="BB144" s="31">
        <v>0</v>
      </c>
      <c r="BC144" s="31">
        <v>0</v>
      </c>
      <c r="BD144" s="31">
        <v>0</v>
      </c>
      <c r="BE144" s="31">
        <v>0</v>
      </c>
      <c r="BF144" s="31">
        <v>0</v>
      </c>
      <c r="BG144" s="31">
        <v>0</v>
      </c>
      <c r="BH144" s="31">
        <v>0</v>
      </c>
      <c r="BI144" s="31">
        <v>0</v>
      </c>
      <c r="BJ144" s="31">
        <v>0</v>
      </c>
      <c r="BK144" s="31">
        <v>0</v>
      </c>
      <c r="BL144" s="31">
        <v>0</v>
      </c>
      <c r="BM144" s="31">
        <v>0</v>
      </c>
      <c r="BN144" s="31">
        <v>0</v>
      </c>
      <c r="BO144" s="31">
        <v>0</v>
      </c>
      <c r="BP144" s="31">
        <v>0</v>
      </c>
      <c r="BQ144" s="31">
        <v>0</v>
      </c>
      <c r="BR144" s="31">
        <v>0</v>
      </c>
      <c r="BS144" s="31">
        <v>0</v>
      </c>
      <c r="BT144" s="31">
        <v>0</v>
      </c>
      <c r="BU144" s="31">
        <v>0</v>
      </c>
      <c r="BV144" s="31">
        <v>0</v>
      </c>
      <c r="BW144" s="31">
        <v>0</v>
      </c>
      <c r="BX144" s="31">
        <v>0</v>
      </c>
      <c r="BY144" s="31">
        <v>0</v>
      </c>
      <c r="BZ144" s="31">
        <v>0</v>
      </c>
      <c r="CA144" s="31">
        <v>0</v>
      </c>
      <c r="CB144" s="31">
        <v>0</v>
      </c>
      <c r="CC144" s="31">
        <v>0</v>
      </c>
      <c r="CD144" s="31">
        <v>0</v>
      </c>
      <c r="CE144" s="31">
        <v>0</v>
      </c>
      <c r="CF144" s="31">
        <v>0</v>
      </c>
      <c r="CG144" s="31">
        <v>0</v>
      </c>
      <c r="CH144" s="31">
        <v>0</v>
      </c>
      <c r="CI144" s="31">
        <v>0</v>
      </c>
      <c r="CJ144" s="31">
        <v>0</v>
      </c>
      <c r="CK144" s="31">
        <v>0</v>
      </c>
      <c r="CL144" s="31">
        <v>0</v>
      </c>
      <c r="CM144" s="31">
        <v>0</v>
      </c>
      <c r="CN144" s="31">
        <v>98.9</v>
      </c>
      <c r="CO144" s="31">
        <v>0</v>
      </c>
      <c r="CP144" s="31">
        <v>0</v>
      </c>
      <c r="CQ144" s="31">
        <v>0</v>
      </c>
      <c r="CR144" s="31">
        <v>12980.4</v>
      </c>
      <c r="CS144" s="31">
        <v>11833</v>
      </c>
      <c r="CT144" s="31">
        <v>-1147.4000000000001</v>
      </c>
      <c r="CU144" s="31">
        <v>-9.6999999999999993</v>
      </c>
      <c r="CX144" s="30" t="s">
        <v>438</v>
      </c>
      <c r="CY144" s="31">
        <v>0</v>
      </c>
      <c r="CZ144" s="31">
        <v>0</v>
      </c>
      <c r="DA144" s="31">
        <v>0</v>
      </c>
      <c r="DB144" s="31">
        <v>0</v>
      </c>
      <c r="DC144" s="31">
        <v>0</v>
      </c>
      <c r="DD144" s="31">
        <v>0</v>
      </c>
      <c r="DE144" s="31">
        <v>0</v>
      </c>
      <c r="DF144" s="31">
        <v>0</v>
      </c>
      <c r="DG144" s="31">
        <v>0</v>
      </c>
      <c r="DH144" s="31">
        <v>0</v>
      </c>
      <c r="DI144" s="31">
        <v>0</v>
      </c>
      <c r="DJ144" s="31">
        <v>0</v>
      </c>
      <c r="DK144" s="31">
        <v>0</v>
      </c>
      <c r="DL144" s="31">
        <v>0</v>
      </c>
      <c r="DM144" s="31">
        <v>0</v>
      </c>
      <c r="DN144" s="31">
        <v>0</v>
      </c>
      <c r="DO144" s="31">
        <v>0</v>
      </c>
      <c r="DP144" s="31">
        <v>0</v>
      </c>
      <c r="DQ144" s="31">
        <v>0</v>
      </c>
      <c r="DR144" s="31">
        <v>0</v>
      </c>
      <c r="DS144" s="31">
        <v>0</v>
      </c>
      <c r="DT144" s="31">
        <v>0</v>
      </c>
      <c r="DU144" s="31">
        <v>0</v>
      </c>
      <c r="DV144" s="31">
        <v>0</v>
      </c>
      <c r="DW144" s="31">
        <v>0</v>
      </c>
      <c r="DX144" s="31">
        <v>0</v>
      </c>
      <c r="DY144" s="31">
        <v>0</v>
      </c>
      <c r="DZ144" s="31">
        <v>0</v>
      </c>
      <c r="EA144" s="31">
        <v>0</v>
      </c>
      <c r="EB144" s="31">
        <v>0</v>
      </c>
      <c r="EC144" s="31">
        <v>0</v>
      </c>
      <c r="ED144" s="31">
        <v>0</v>
      </c>
      <c r="EE144" s="31">
        <v>0</v>
      </c>
      <c r="EF144" s="31">
        <v>0</v>
      </c>
      <c r="EG144" s="31">
        <v>0</v>
      </c>
      <c r="EH144" s="31">
        <v>0</v>
      </c>
      <c r="EI144" s="31">
        <v>0</v>
      </c>
      <c r="EJ144" s="31">
        <v>0</v>
      </c>
      <c r="EK144" s="31">
        <v>0</v>
      </c>
      <c r="EL144" s="31">
        <v>0</v>
      </c>
      <c r="EM144" s="31">
        <v>0</v>
      </c>
      <c r="EN144" s="31">
        <v>0</v>
      </c>
      <c r="EO144" s="31">
        <v>0</v>
      </c>
      <c r="EP144" s="31">
        <v>0</v>
      </c>
      <c r="EQ144" s="31">
        <v>0</v>
      </c>
      <c r="ER144" s="31">
        <v>0</v>
      </c>
      <c r="ES144" s="31">
        <v>0</v>
      </c>
      <c r="ET144" s="31">
        <v>0</v>
      </c>
      <c r="EU144" s="31">
        <v>0</v>
      </c>
      <c r="EV144" s="31">
        <v>0</v>
      </c>
      <c r="EW144" s="31">
        <v>0</v>
      </c>
      <c r="EX144" s="31">
        <v>0</v>
      </c>
      <c r="EY144" s="31">
        <v>0</v>
      </c>
      <c r="EZ144" s="31">
        <v>0</v>
      </c>
      <c r="FA144" s="31">
        <v>0</v>
      </c>
      <c r="FB144" s="31">
        <v>0</v>
      </c>
      <c r="FC144" s="31">
        <v>0</v>
      </c>
      <c r="FD144" s="31">
        <v>0</v>
      </c>
      <c r="FE144" s="31">
        <v>0</v>
      </c>
      <c r="FF144" s="31">
        <v>0</v>
      </c>
      <c r="FG144" s="31">
        <v>0</v>
      </c>
      <c r="FH144" s="31">
        <v>0</v>
      </c>
      <c r="FI144" s="31">
        <v>0</v>
      </c>
      <c r="FJ144" s="31">
        <v>0</v>
      </c>
      <c r="FK144" s="31">
        <v>0</v>
      </c>
      <c r="FL144" s="31">
        <v>0</v>
      </c>
      <c r="FM144" s="31">
        <v>0</v>
      </c>
      <c r="FN144" s="31">
        <v>0</v>
      </c>
      <c r="FO144" s="31">
        <v>0</v>
      </c>
      <c r="FP144" s="31">
        <v>0</v>
      </c>
      <c r="FQ144" s="31">
        <v>0</v>
      </c>
      <c r="FR144" s="31">
        <v>0</v>
      </c>
      <c r="FS144" s="31">
        <v>0</v>
      </c>
      <c r="FT144" s="31">
        <v>0</v>
      </c>
      <c r="FU144" s="31">
        <v>0</v>
      </c>
      <c r="FV144" s="31">
        <v>0</v>
      </c>
      <c r="FW144" s="31">
        <v>0</v>
      </c>
      <c r="FX144" s="31">
        <v>0</v>
      </c>
      <c r="FY144" s="31">
        <v>0</v>
      </c>
      <c r="FZ144" s="31">
        <v>0</v>
      </c>
      <c r="GA144" s="31">
        <v>0</v>
      </c>
      <c r="GB144" s="31">
        <v>0</v>
      </c>
      <c r="GC144" s="31">
        <v>0</v>
      </c>
      <c r="GD144" s="31">
        <v>0</v>
      </c>
      <c r="GE144" s="31">
        <v>0</v>
      </c>
      <c r="GF144" s="31">
        <v>0</v>
      </c>
      <c r="GG144" s="31">
        <v>0</v>
      </c>
      <c r="GH144" s="31">
        <v>0</v>
      </c>
      <c r="GI144" s="31">
        <v>0</v>
      </c>
      <c r="GJ144" s="31">
        <v>0</v>
      </c>
      <c r="GK144" s="31">
        <v>0</v>
      </c>
      <c r="GL144" s="31">
        <v>0</v>
      </c>
      <c r="GM144" s="31">
        <v>0</v>
      </c>
      <c r="GN144" s="31">
        <v>0</v>
      </c>
      <c r="HA144" s="32" t="s">
        <v>461</v>
      </c>
      <c r="HB144" s="33">
        <v>320760</v>
      </c>
    </row>
    <row r="145" spans="1:210" ht="15" thickBot="1" x14ac:dyDescent="0.35">
      <c r="A145" s="30" t="s">
        <v>411</v>
      </c>
      <c r="B145" s="31">
        <v>0</v>
      </c>
      <c r="C145" s="31">
        <v>0</v>
      </c>
      <c r="D145" s="31">
        <v>0</v>
      </c>
      <c r="E145" s="31">
        <v>0</v>
      </c>
      <c r="F145" s="31">
        <v>0</v>
      </c>
      <c r="G145" s="31">
        <v>2061.6</v>
      </c>
      <c r="H145" s="31">
        <v>0</v>
      </c>
      <c r="I145" s="31">
        <v>6189.2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1244</v>
      </c>
      <c r="AE145" s="31">
        <v>0</v>
      </c>
      <c r="AF145" s="31">
        <v>0</v>
      </c>
      <c r="AG145" s="31">
        <v>0</v>
      </c>
      <c r="AH145" s="31">
        <v>0</v>
      </c>
      <c r="AI145" s="31">
        <v>0</v>
      </c>
      <c r="AJ145" s="31">
        <v>0</v>
      </c>
      <c r="AK145" s="31">
        <v>4077</v>
      </c>
      <c r="AL145" s="31">
        <v>0</v>
      </c>
      <c r="AM145" s="31">
        <v>0</v>
      </c>
      <c r="AN145" s="31">
        <v>0</v>
      </c>
      <c r="AO145" s="31">
        <v>0</v>
      </c>
      <c r="AP145" s="31">
        <v>0</v>
      </c>
      <c r="AQ145" s="31">
        <v>0</v>
      </c>
      <c r="AR145" s="31">
        <v>0</v>
      </c>
      <c r="AS145" s="31">
        <v>43</v>
      </c>
      <c r="AT145" s="31">
        <v>0</v>
      </c>
      <c r="AU145" s="31">
        <v>0</v>
      </c>
      <c r="AV145" s="31">
        <v>0</v>
      </c>
      <c r="AW145" s="31">
        <v>0</v>
      </c>
      <c r="AX145" s="31">
        <v>0</v>
      </c>
      <c r="AY145" s="31">
        <v>0</v>
      </c>
      <c r="AZ145" s="31">
        <v>44.3</v>
      </c>
      <c r="BA145" s="31">
        <v>0</v>
      </c>
      <c r="BB145" s="31">
        <v>0</v>
      </c>
      <c r="BC145" s="31">
        <v>0</v>
      </c>
      <c r="BD145" s="31">
        <v>0</v>
      </c>
      <c r="BE145" s="31">
        <v>0</v>
      </c>
      <c r="BF145" s="31">
        <v>0</v>
      </c>
      <c r="BG145" s="31">
        <v>0</v>
      </c>
      <c r="BH145" s="31">
        <v>0</v>
      </c>
      <c r="BI145" s="31">
        <v>0</v>
      </c>
      <c r="BJ145" s="31">
        <v>0</v>
      </c>
      <c r="BK145" s="31">
        <v>0</v>
      </c>
      <c r="BL145" s="31">
        <v>0</v>
      </c>
      <c r="BM145" s="31">
        <v>0</v>
      </c>
      <c r="BN145" s="31">
        <v>0</v>
      </c>
      <c r="BO145" s="31">
        <v>0</v>
      </c>
      <c r="BP145" s="31">
        <v>0</v>
      </c>
      <c r="BQ145" s="31">
        <v>0</v>
      </c>
      <c r="BR145" s="31">
        <v>0</v>
      </c>
      <c r="BS145" s="31">
        <v>1279.0999999999999</v>
      </c>
      <c r="BT145" s="31">
        <v>0</v>
      </c>
      <c r="BU145" s="31">
        <v>0</v>
      </c>
      <c r="BV145" s="31">
        <v>0</v>
      </c>
      <c r="BW145" s="31">
        <v>0</v>
      </c>
      <c r="BX145" s="31">
        <v>0</v>
      </c>
      <c r="BY145" s="31">
        <v>0</v>
      </c>
      <c r="BZ145" s="31">
        <v>0</v>
      </c>
      <c r="CA145" s="31">
        <v>0</v>
      </c>
      <c r="CB145" s="31">
        <v>0</v>
      </c>
      <c r="CC145" s="31">
        <v>0</v>
      </c>
      <c r="CD145" s="31">
        <v>0</v>
      </c>
      <c r="CE145" s="31">
        <v>0</v>
      </c>
      <c r="CF145" s="31">
        <v>0</v>
      </c>
      <c r="CG145" s="31">
        <v>0</v>
      </c>
      <c r="CH145" s="31">
        <v>0</v>
      </c>
      <c r="CI145" s="31">
        <v>0</v>
      </c>
      <c r="CJ145" s="31">
        <v>0</v>
      </c>
      <c r="CK145" s="31">
        <v>0</v>
      </c>
      <c r="CL145" s="31">
        <v>0</v>
      </c>
      <c r="CM145" s="31">
        <v>0</v>
      </c>
      <c r="CN145" s="31">
        <v>98.9</v>
      </c>
      <c r="CO145" s="31">
        <v>0</v>
      </c>
      <c r="CP145" s="31">
        <v>0</v>
      </c>
      <c r="CQ145" s="31">
        <v>0</v>
      </c>
      <c r="CR145" s="31">
        <v>15037.1</v>
      </c>
      <c r="CS145" s="31">
        <v>13666</v>
      </c>
      <c r="CT145" s="31">
        <v>-1371.1</v>
      </c>
      <c r="CU145" s="31">
        <v>-10.029999999999999</v>
      </c>
      <c r="CX145" s="30" t="s">
        <v>439</v>
      </c>
      <c r="CY145" s="31">
        <v>0</v>
      </c>
      <c r="CZ145" s="31">
        <v>0</v>
      </c>
      <c r="DA145" s="31">
        <v>0</v>
      </c>
      <c r="DB145" s="31">
        <v>0</v>
      </c>
      <c r="DC145" s="31">
        <v>0</v>
      </c>
      <c r="DD145" s="31">
        <v>0</v>
      </c>
      <c r="DE145" s="31">
        <v>0</v>
      </c>
      <c r="DF145" s="31">
        <v>0</v>
      </c>
      <c r="DG145" s="31">
        <v>0</v>
      </c>
      <c r="DH145" s="31">
        <v>0</v>
      </c>
      <c r="DI145" s="31">
        <v>0</v>
      </c>
      <c r="DJ145" s="31">
        <v>0</v>
      </c>
      <c r="DK145" s="31">
        <v>0</v>
      </c>
      <c r="DL145" s="31">
        <v>0</v>
      </c>
      <c r="DM145" s="31">
        <v>0</v>
      </c>
      <c r="DN145" s="31">
        <v>0</v>
      </c>
      <c r="DO145" s="31">
        <v>0</v>
      </c>
      <c r="DP145" s="31">
        <v>0</v>
      </c>
      <c r="DQ145" s="31">
        <v>0</v>
      </c>
      <c r="DR145" s="31">
        <v>0</v>
      </c>
      <c r="DS145" s="31">
        <v>0</v>
      </c>
      <c r="DT145" s="31">
        <v>0</v>
      </c>
      <c r="DU145" s="31">
        <v>0</v>
      </c>
      <c r="DV145" s="31">
        <v>0</v>
      </c>
      <c r="DW145" s="31">
        <v>0</v>
      </c>
      <c r="DX145" s="31">
        <v>0</v>
      </c>
      <c r="DY145" s="31">
        <v>0</v>
      </c>
      <c r="DZ145" s="31">
        <v>0</v>
      </c>
      <c r="EA145" s="31">
        <v>0</v>
      </c>
      <c r="EB145" s="31">
        <v>0</v>
      </c>
      <c r="EC145" s="31">
        <v>0</v>
      </c>
      <c r="ED145" s="31">
        <v>0</v>
      </c>
      <c r="EE145" s="31">
        <v>0</v>
      </c>
      <c r="EF145" s="31">
        <v>0</v>
      </c>
      <c r="EG145" s="31">
        <v>0</v>
      </c>
      <c r="EH145" s="31">
        <v>0</v>
      </c>
      <c r="EI145" s="31">
        <v>0</v>
      </c>
      <c r="EJ145" s="31">
        <v>0</v>
      </c>
      <c r="EK145" s="31">
        <v>0</v>
      </c>
      <c r="EL145" s="31">
        <v>0</v>
      </c>
      <c r="EM145" s="31">
        <v>0</v>
      </c>
      <c r="EN145" s="31">
        <v>0</v>
      </c>
      <c r="EO145" s="31">
        <v>0</v>
      </c>
      <c r="EP145" s="31">
        <v>0</v>
      </c>
      <c r="EQ145" s="31">
        <v>0</v>
      </c>
      <c r="ER145" s="31">
        <v>0</v>
      </c>
      <c r="ES145" s="31">
        <v>0</v>
      </c>
      <c r="ET145" s="31">
        <v>0</v>
      </c>
      <c r="EU145" s="31">
        <v>0</v>
      </c>
      <c r="EV145" s="31">
        <v>0</v>
      </c>
      <c r="EW145" s="31">
        <v>0</v>
      </c>
      <c r="EX145" s="31">
        <v>0</v>
      </c>
      <c r="EY145" s="31">
        <v>0</v>
      </c>
      <c r="EZ145" s="31">
        <v>0</v>
      </c>
      <c r="FA145" s="31">
        <v>0</v>
      </c>
      <c r="FB145" s="31">
        <v>0</v>
      </c>
      <c r="FC145" s="31">
        <v>0</v>
      </c>
      <c r="FD145" s="31">
        <v>0</v>
      </c>
      <c r="FE145" s="31">
        <v>0</v>
      </c>
      <c r="FF145" s="31">
        <v>0</v>
      </c>
      <c r="FG145" s="31">
        <v>0</v>
      </c>
      <c r="FH145" s="31">
        <v>0</v>
      </c>
      <c r="FI145" s="31">
        <v>0</v>
      </c>
      <c r="FJ145" s="31">
        <v>0</v>
      </c>
      <c r="FK145" s="31">
        <v>0</v>
      </c>
      <c r="FL145" s="31">
        <v>0</v>
      </c>
      <c r="FM145" s="31">
        <v>0</v>
      </c>
      <c r="FN145" s="31">
        <v>0</v>
      </c>
      <c r="FO145" s="31">
        <v>0</v>
      </c>
      <c r="FP145" s="31">
        <v>0</v>
      </c>
      <c r="FQ145" s="31">
        <v>0</v>
      </c>
      <c r="FR145" s="31">
        <v>0</v>
      </c>
      <c r="FS145" s="31">
        <v>0</v>
      </c>
      <c r="FT145" s="31">
        <v>0</v>
      </c>
      <c r="FU145" s="31">
        <v>0</v>
      </c>
      <c r="FV145" s="31">
        <v>0</v>
      </c>
      <c r="FW145" s="31">
        <v>0</v>
      </c>
      <c r="FX145" s="31">
        <v>0</v>
      </c>
      <c r="FY145" s="31">
        <v>0</v>
      </c>
      <c r="FZ145" s="31">
        <v>0</v>
      </c>
      <c r="GA145" s="31">
        <v>0</v>
      </c>
      <c r="GB145" s="31">
        <v>0</v>
      </c>
      <c r="GC145" s="31">
        <v>0</v>
      </c>
      <c r="GD145" s="31">
        <v>0</v>
      </c>
      <c r="GE145" s="31">
        <v>0</v>
      </c>
      <c r="GF145" s="31">
        <v>0</v>
      </c>
      <c r="GG145" s="31">
        <v>0</v>
      </c>
      <c r="GH145" s="31">
        <v>0</v>
      </c>
      <c r="GI145" s="31">
        <v>0</v>
      </c>
      <c r="GJ145" s="31">
        <v>0</v>
      </c>
      <c r="GK145" s="31">
        <v>0</v>
      </c>
      <c r="GL145" s="31">
        <v>0</v>
      </c>
      <c r="GM145" s="31">
        <v>0</v>
      </c>
      <c r="GN145" s="31">
        <v>0</v>
      </c>
      <c r="HA145" s="32" t="s">
        <v>471</v>
      </c>
      <c r="HB145" s="33">
        <v>0</v>
      </c>
    </row>
    <row r="146" spans="1:210" ht="15" thickBot="1" x14ac:dyDescent="0.35">
      <c r="A146" s="30" t="s">
        <v>412</v>
      </c>
      <c r="B146" s="31">
        <v>0</v>
      </c>
      <c r="C146" s="31">
        <v>0</v>
      </c>
      <c r="D146" s="31">
        <v>0</v>
      </c>
      <c r="E146" s="31">
        <v>0</v>
      </c>
      <c r="F146" s="31">
        <v>0</v>
      </c>
      <c r="G146" s="31">
        <v>2061.6</v>
      </c>
      <c r="H146" s="31">
        <v>0</v>
      </c>
      <c r="I146" s="31">
        <v>6189.2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1244</v>
      </c>
      <c r="AE146" s="31">
        <v>0</v>
      </c>
      <c r="AF146" s="31">
        <v>0</v>
      </c>
      <c r="AG146" s="31">
        <v>0</v>
      </c>
      <c r="AH146" s="31">
        <v>0</v>
      </c>
      <c r="AI146" s="31">
        <v>0</v>
      </c>
      <c r="AJ146" s="31">
        <v>0</v>
      </c>
      <c r="AK146" s="31">
        <v>4077</v>
      </c>
      <c r="AL146" s="31">
        <v>0</v>
      </c>
      <c r="AM146" s="31">
        <v>0</v>
      </c>
      <c r="AN146" s="31">
        <v>0</v>
      </c>
      <c r="AO146" s="31">
        <v>0</v>
      </c>
      <c r="AP146" s="31">
        <v>0</v>
      </c>
      <c r="AQ146" s="31">
        <v>0</v>
      </c>
      <c r="AR146" s="31">
        <v>0</v>
      </c>
      <c r="AS146" s="31">
        <v>43</v>
      </c>
      <c r="AT146" s="31">
        <v>0</v>
      </c>
      <c r="AU146" s="31">
        <v>0</v>
      </c>
      <c r="AV146" s="31">
        <v>0</v>
      </c>
      <c r="AW146" s="31">
        <v>0</v>
      </c>
      <c r="AX146" s="31">
        <v>0</v>
      </c>
      <c r="AY146" s="31">
        <v>0</v>
      </c>
      <c r="AZ146" s="31">
        <v>44.3</v>
      </c>
      <c r="BA146" s="31">
        <v>0</v>
      </c>
      <c r="BB146" s="31">
        <v>0</v>
      </c>
      <c r="BC146" s="31">
        <v>0</v>
      </c>
      <c r="BD146" s="31">
        <v>0</v>
      </c>
      <c r="BE146" s="31">
        <v>0</v>
      </c>
      <c r="BF146" s="31">
        <v>0</v>
      </c>
      <c r="BG146" s="31">
        <v>0</v>
      </c>
      <c r="BH146" s="31">
        <v>0</v>
      </c>
      <c r="BI146" s="31">
        <v>0</v>
      </c>
      <c r="BJ146" s="31">
        <v>0</v>
      </c>
      <c r="BK146" s="31">
        <v>0</v>
      </c>
      <c r="BL146" s="31">
        <v>0</v>
      </c>
      <c r="BM146" s="31">
        <v>0</v>
      </c>
      <c r="BN146" s="31">
        <v>0</v>
      </c>
      <c r="BO146" s="31">
        <v>0</v>
      </c>
      <c r="BP146" s="31">
        <v>0</v>
      </c>
      <c r="BQ146" s="31">
        <v>0</v>
      </c>
      <c r="BR146" s="31">
        <v>0</v>
      </c>
      <c r="BS146" s="31">
        <v>1279.0999999999999</v>
      </c>
      <c r="BT146" s="31">
        <v>0</v>
      </c>
      <c r="BU146" s="31">
        <v>0</v>
      </c>
      <c r="BV146" s="31">
        <v>0</v>
      </c>
      <c r="BW146" s="31">
        <v>0</v>
      </c>
      <c r="BX146" s="31">
        <v>0</v>
      </c>
      <c r="BY146" s="31">
        <v>0</v>
      </c>
      <c r="BZ146" s="31">
        <v>0</v>
      </c>
      <c r="CA146" s="31">
        <v>0</v>
      </c>
      <c r="CB146" s="31">
        <v>0</v>
      </c>
      <c r="CC146" s="31">
        <v>0</v>
      </c>
      <c r="CD146" s="31">
        <v>0</v>
      </c>
      <c r="CE146" s="31">
        <v>0</v>
      </c>
      <c r="CF146" s="31">
        <v>0</v>
      </c>
      <c r="CG146" s="31">
        <v>0</v>
      </c>
      <c r="CH146" s="31">
        <v>0</v>
      </c>
      <c r="CI146" s="31">
        <v>0</v>
      </c>
      <c r="CJ146" s="31">
        <v>0</v>
      </c>
      <c r="CK146" s="31">
        <v>0</v>
      </c>
      <c r="CL146" s="31">
        <v>0</v>
      </c>
      <c r="CM146" s="31">
        <v>0</v>
      </c>
      <c r="CN146" s="31">
        <v>98.9</v>
      </c>
      <c r="CO146" s="31">
        <v>0</v>
      </c>
      <c r="CP146" s="31">
        <v>0</v>
      </c>
      <c r="CQ146" s="31">
        <v>0</v>
      </c>
      <c r="CR146" s="31">
        <v>15037.1</v>
      </c>
      <c r="CS146" s="31">
        <v>17033</v>
      </c>
      <c r="CT146" s="31">
        <v>1995.9</v>
      </c>
      <c r="CU146" s="31">
        <v>11.72</v>
      </c>
      <c r="CX146" s="30" t="s">
        <v>440</v>
      </c>
      <c r="CY146" s="31">
        <v>0</v>
      </c>
      <c r="CZ146" s="31">
        <v>0</v>
      </c>
      <c r="DA146" s="31">
        <v>0</v>
      </c>
      <c r="DB146" s="31">
        <v>0</v>
      </c>
      <c r="DC146" s="31">
        <v>0</v>
      </c>
      <c r="DD146" s="31">
        <v>0</v>
      </c>
      <c r="DE146" s="31">
        <v>0</v>
      </c>
      <c r="DF146" s="31">
        <v>0</v>
      </c>
      <c r="DG146" s="31">
        <v>0</v>
      </c>
      <c r="DH146" s="31">
        <v>0</v>
      </c>
      <c r="DI146" s="31">
        <v>0</v>
      </c>
      <c r="DJ146" s="31">
        <v>0</v>
      </c>
      <c r="DK146" s="31">
        <v>0</v>
      </c>
      <c r="DL146" s="31">
        <v>0</v>
      </c>
      <c r="DM146" s="31">
        <v>0</v>
      </c>
      <c r="DN146" s="31">
        <v>0</v>
      </c>
      <c r="DO146" s="31">
        <v>0</v>
      </c>
      <c r="DP146" s="31">
        <v>0</v>
      </c>
      <c r="DQ146" s="31">
        <v>0</v>
      </c>
      <c r="DR146" s="31">
        <v>0</v>
      </c>
      <c r="DS146" s="31">
        <v>0</v>
      </c>
      <c r="DT146" s="31">
        <v>0</v>
      </c>
      <c r="DU146" s="31">
        <v>0</v>
      </c>
      <c r="DV146" s="31">
        <v>0</v>
      </c>
      <c r="DW146" s="31">
        <v>0</v>
      </c>
      <c r="DX146" s="31">
        <v>0</v>
      </c>
      <c r="DY146" s="31">
        <v>0</v>
      </c>
      <c r="DZ146" s="31">
        <v>0</v>
      </c>
      <c r="EA146" s="31">
        <v>0</v>
      </c>
      <c r="EB146" s="31">
        <v>0</v>
      </c>
      <c r="EC146" s="31">
        <v>0</v>
      </c>
      <c r="ED146" s="31">
        <v>0</v>
      </c>
      <c r="EE146" s="31">
        <v>0</v>
      </c>
      <c r="EF146" s="31">
        <v>0</v>
      </c>
      <c r="EG146" s="31">
        <v>0</v>
      </c>
      <c r="EH146" s="31">
        <v>0</v>
      </c>
      <c r="EI146" s="31">
        <v>0</v>
      </c>
      <c r="EJ146" s="31">
        <v>0</v>
      </c>
      <c r="EK146" s="31">
        <v>0</v>
      </c>
      <c r="EL146" s="31">
        <v>0</v>
      </c>
      <c r="EM146" s="31">
        <v>0</v>
      </c>
      <c r="EN146" s="31">
        <v>0</v>
      </c>
      <c r="EO146" s="31">
        <v>0</v>
      </c>
      <c r="EP146" s="31">
        <v>0</v>
      </c>
      <c r="EQ146" s="31">
        <v>0</v>
      </c>
      <c r="ER146" s="31">
        <v>0</v>
      </c>
      <c r="ES146" s="31">
        <v>0</v>
      </c>
      <c r="ET146" s="31">
        <v>0</v>
      </c>
      <c r="EU146" s="31">
        <v>0</v>
      </c>
      <c r="EV146" s="31">
        <v>0</v>
      </c>
      <c r="EW146" s="31">
        <v>0</v>
      </c>
      <c r="EX146" s="31">
        <v>0</v>
      </c>
      <c r="EY146" s="31">
        <v>0</v>
      </c>
      <c r="EZ146" s="31">
        <v>0</v>
      </c>
      <c r="FA146" s="31">
        <v>0</v>
      </c>
      <c r="FB146" s="31">
        <v>0</v>
      </c>
      <c r="FC146" s="31">
        <v>0</v>
      </c>
      <c r="FD146" s="31">
        <v>0</v>
      </c>
      <c r="FE146" s="31">
        <v>0</v>
      </c>
      <c r="FF146" s="31">
        <v>0</v>
      </c>
      <c r="FG146" s="31">
        <v>0</v>
      </c>
      <c r="FH146" s="31">
        <v>0</v>
      </c>
      <c r="FI146" s="31">
        <v>0</v>
      </c>
      <c r="FJ146" s="31">
        <v>0</v>
      </c>
      <c r="FK146" s="31">
        <v>0</v>
      </c>
      <c r="FL146" s="31">
        <v>0</v>
      </c>
      <c r="FM146" s="31">
        <v>0</v>
      </c>
      <c r="FN146" s="31">
        <v>0</v>
      </c>
      <c r="FO146" s="31">
        <v>0</v>
      </c>
      <c r="FP146" s="31">
        <v>0</v>
      </c>
      <c r="FQ146" s="31">
        <v>0</v>
      </c>
      <c r="FR146" s="31">
        <v>0</v>
      </c>
      <c r="FS146" s="31">
        <v>0</v>
      </c>
      <c r="FT146" s="31">
        <v>0</v>
      </c>
      <c r="FU146" s="31">
        <v>0</v>
      </c>
      <c r="FV146" s="31">
        <v>0</v>
      </c>
      <c r="FW146" s="31">
        <v>0</v>
      </c>
      <c r="FX146" s="31">
        <v>0</v>
      </c>
      <c r="FY146" s="31">
        <v>0</v>
      </c>
      <c r="FZ146" s="31">
        <v>0</v>
      </c>
      <c r="GA146" s="31">
        <v>0</v>
      </c>
      <c r="GB146" s="31">
        <v>0</v>
      </c>
      <c r="GC146" s="31">
        <v>0</v>
      </c>
      <c r="GD146" s="31">
        <v>0</v>
      </c>
      <c r="GE146" s="31">
        <v>0</v>
      </c>
      <c r="GF146" s="31">
        <v>0</v>
      </c>
      <c r="GG146" s="31">
        <v>0</v>
      </c>
      <c r="GH146" s="31">
        <v>0</v>
      </c>
      <c r="GI146" s="31">
        <v>0</v>
      </c>
      <c r="GJ146" s="31">
        <v>0</v>
      </c>
      <c r="GK146" s="31">
        <v>0</v>
      </c>
      <c r="GL146" s="31">
        <v>0</v>
      </c>
      <c r="GM146" s="31">
        <v>0</v>
      </c>
      <c r="GN146" s="31">
        <v>0</v>
      </c>
      <c r="HA146" s="32" t="s">
        <v>463</v>
      </c>
      <c r="HB146" s="33">
        <v>1050810.8</v>
      </c>
    </row>
    <row r="147" spans="1:210" ht="15" thickBot="1" x14ac:dyDescent="0.35">
      <c r="A147" s="30" t="s">
        <v>413</v>
      </c>
      <c r="B147" s="31">
        <v>0</v>
      </c>
      <c r="C147" s="31">
        <v>0</v>
      </c>
      <c r="D147" s="31">
        <v>0</v>
      </c>
      <c r="E147" s="31">
        <v>0</v>
      </c>
      <c r="F147" s="31">
        <v>0</v>
      </c>
      <c r="G147" s="31">
        <v>2061.6</v>
      </c>
      <c r="H147" s="31">
        <v>0</v>
      </c>
      <c r="I147" s="31">
        <v>6189.2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1244</v>
      </c>
      <c r="AE147" s="31">
        <v>0</v>
      </c>
      <c r="AF147" s="31">
        <v>0</v>
      </c>
      <c r="AG147" s="31">
        <v>0</v>
      </c>
      <c r="AH147" s="31">
        <v>0</v>
      </c>
      <c r="AI147" s="31">
        <v>0</v>
      </c>
      <c r="AJ147" s="31">
        <v>0</v>
      </c>
      <c r="AK147" s="31">
        <v>4077</v>
      </c>
      <c r="AL147" s="31">
        <v>0</v>
      </c>
      <c r="AM147" s="31">
        <v>0</v>
      </c>
      <c r="AN147" s="31">
        <v>0</v>
      </c>
      <c r="AO147" s="31">
        <v>0</v>
      </c>
      <c r="AP147" s="31">
        <v>0</v>
      </c>
      <c r="AQ147" s="31">
        <v>0</v>
      </c>
      <c r="AR147" s="31">
        <v>0</v>
      </c>
      <c r="AS147" s="31">
        <v>43</v>
      </c>
      <c r="AT147" s="31">
        <v>0</v>
      </c>
      <c r="AU147" s="31">
        <v>0</v>
      </c>
      <c r="AV147" s="31">
        <v>0</v>
      </c>
      <c r="AW147" s="31">
        <v>0</v>
      </c>
      <c r="AX147" s="31">
        <v>0</v>
      </c>
      <c r="AY147" s="31">
        <v>0</v>
      </c>
      <c r="AZ147" s="31">
        <v>44.3</v>
      </c>
      <c r="BA147" s="31">
        <v>0</v>
      </c>
      <c r="BB147" s="31">
        <v>0</v>
      </c>
      <c r="BC147" s="31">
        <v>0</v>
      </c>
      <c r="BD147" s="31">
        <v>0</v>
      </c>
      <c r="BE147" s="31">
        <v>0</v>
      </c>
      <c r="BF147" s="31">
        <v>0</v>
      </c>
      <c r="BG147" s="31">
        <v>0</v>
      </c>
      <c r="BH147" s="31">
        <v>0</v>
      </c>
      <c r="BI147" s="31">
        <v>0</v>
      </c>
      <c r="BJ147" s="31">
        <v>0</v>
      </c>
      <c r="BK147" s="31">
        <v>0</v>
      </c>
      <c r="BL147" s="31">
        <v>0</v>
      </c>
      <c r="BM147" s="31">
        <v>0</v>
      </c>
      <c r="BN147" s="31">
        <v>0</v>
      </c>
      <c r="BO147" s="31">
        <v>0</v>
      </c>
      <c r="BP147" s="31">
        <v>0</v>
      </c>
      <c r="BQ147" s="31">
        <v>0</v>
      </c>
      <c r="BR147" s="31">
        <v>184</v>
      </c>
      <c r="BS147" s="31">
        <v>0</v>
      </c>
      <c r="BT147" s="31">
        <v>0</v>
      </c>
      <c r="BU147" s="31">
        <v>0</v>
      </c>
      <c r="BV147" s="31">
        <v>0</v>
      </c>
      <c r="BW147" s="31">
        <v>0</v>
      </c>
      <c r="BX147" s="31">
        <v>0</v>
      </c>
      <c r="BY147" s="31">
        <v>0</v>
      </c>
      <c r="BZ147" s="31">
        <v>0</v>
      </c>
      <c r="CA147" s="31">
        <v>0</v>
      </c>
      <c r="CB147" s="31">
        <v>0</v>
      </c>
      <c r="CC147" s="31">
        <v>0</v>
      </c>
      <c r="CD147" s="31">
        <v>0</v>
      </c>
      <c r="CE147" s="31">
        <v>0</v>
      </c>
      <c r="CF147" s="31">
        <v>0</v>
      </c>
      <c r="CG147" s="31">
        <v>0</v>
      </c>
      <c r="CH147" s="31">
        <v>0</v>
      </c>
      <c r="CI147" s="31">
        <v>0</v>
      </c>
      <c r="CJ147" s="31">
        <v>0</v>
      </c>
      <c r="CK147" s="31">
        <v>0</v>
      </c>
      <c r="CL147" s="31">
        <v>0</v>
      </c>
      <c r="CM147" s="31">
        <v>0</v>
      </c>
      <c r="CN147" s="31">
        <v>98.9</v>
      </c>
      <c r="CO147" s="31">
        <v>0</v>
      </c>
      <c r="CP147" s="31">
        <v>0</v>
      </c>
      <c r="CQ147" s="31">
        <v>0</v>
      </c>
      <c r="CR147" s="31">
        <v>13942</v>
      </c>
      <c r="CS147" s="31">
        <v>11196</v>
      </c>
      <c r="CT147" s="31">
        <v>-2746</v>
      </c>
      <c r="CU147" s="31">
        <v>-24.53</v>
      </c>
      <c r="CX147" s="30" t="s">
        <v>441</v>
      </c>
      <c r="CY147" s="31">
        <v>0</v>
      </c>
      <c r="CZ147" s="31">
        <v>0</v>
      </c>
      <c r="DA147" s="31">
        <v>0</v>
      </c>
      <c r="DB147" s="31">
        <v>0</v>
      </c>
      <c r="DC147" s="31">
        <v>0</v>
      </c>
      <c r="DD147" s="31">
        <v>0</v>
      </c>
      <c r="DE147" s="31">
        <v>0</v>
      </c>
      <c r="DF147" s="31">
        <v>0</v>
      </c>
      <c r="DG147" s="31">
        <v>0</v>
      </c>
      <c r="DH147" s="31">
        <v>0</v>
      </c>
      <c r="DI147" s="31">
        <v>0</v>
      </c>
      <c r="DJ147" s="31">
        <v>0</v>
      </c>
      <c r="DK147" s="31">
        <v>0</v>
      </c>
      <c r="DL147" s="31">
        <v>0</v>
      </c>
      <c r="DM147" s="31">
        <v>0</v>
      </c>
      <c r="DN147" s="31">
        <v>0</v>
      </c>
      <c r="DO147" s="31">
        <v>0</v>
      </c>
      <c r="DP147" s="31">
        <v>0</v>
      </c>
      <c r="DQ147" s="31">
        <v>0</v>
      </c>
      <c r="DR147" s="31">
        <v>0</v>
      </c>
      <c r="DS147" s="31">
        <v>0</v>
      </c>
      <c r="DT147" s="31">
        <v>0</v>
      </c>
      <c r="DU147" s="31">
        <v>0</v>
      </c>
      <c r="DV147" s="31">
        <v>0</v>
      </c>
      <c r="DW147" s="31">
        <v>0</v>
      </c>
      <c r="DX147" s="31">
        <v>0</v>
      </c>
      <c r="DY147" s="31">
        <v>0</v>
      </c>
      <c r="DZ147" s="31">
        <v>0</v>
      </c>
      <c r="EA147" s="31">
        <v>0</v>
      </c>
      <c r="EB147" s="31">
        <v>0</v>
      </c>
      <c r="EC147" s="31">
        <v>0</v>
      </c>
      <c r="ED147" s="31">
        <v>0</v>
      </c>
      <c r="EE147" s="31">
        <v>0</v>
      </c>
      <c r="EF147" s="31">
        <v>0</v>
      </c>
      <c r="EG147" s="31">
        <v>0</v>
      </c>
      <c r="EH147" s="31">
        <v>0</v>
      </c>
      <c r="EI147" s="31">
        <v>0</v>
      </c>
      <c r="EJ147" s="31">
        <v>0</v>
      </c>
      <c r="EK147" s="31">
        <v>0</v>
      </c>
      <c r="EL147" s="31">
        <v>0</v>
      </c>
      <c r="EM147" s="31">
        <v>0</v>
      </c>
      <c r="EN147" s="31">
        <v>0</v>
      </c>
      <c r="EO147" s="31">
        <v>0</v>
      </c>
      <c r="EP147" s="31">
        <v>0</v>
      </c>
      <c r="EQ147" s="31">
        <v>0</v>
      </c>
      <c r="ER147" s="31">
        <v>0</v>
      </c>
      <c r="ES147" s="31">
        <v>0</v>
      </c>
      <c r="ET147" s="31">
        <v>0</v>
      </c>
      <c r="EU147" s="31">
        <v>0</v>
      </c>
      <c r="EV147" s="31">
        <v>0</v>
      </c>
      <c r="EW147" s="31">
        <v>0</v>
      </c>
      <c r="EX147" s="31">
        <v>0</v>
      </c>
      <c r="EY147" s="31">
        <v>0</v>
      </c>
      <c r="EZ147" s="31">
        <v>0</v>
      </c>
      <c r="FA147" s="31">
        <v>0</v>
      </c>
      <c r="FB147" s="31">
        <v>0</v>
      </c>
      <c r="FC147" s="31">
        <v>0</v>
      </c>
      <c r="FD147" s="31">
        <v>0</v>
      </c>
      <c r="FE147" s="31">
        <v>0</v>
      </c>
      <c r="FF147" s="31">
        <v>0</v>
      </c>
      <c r="FG147" s="31">
        <v>0</v>
      </c>
      <c r="FH147" s="31">
        <v>0</v>
      </c>
      <c r="FI147" s="31">
        <v>0</v>
      </c>
      <c r="FJ147" s="31">
        <v>0</v>
      </c>
      <c r="FK147" s="31">
        <v>0</v>
      </c>
      <c r="FL147" s="31">
        <v>0</v>
      </c>
      <c r="FM147" s="31">
        <v>0</v>
      </c>
      <c r="FN147" s="31">
        <v>0</v>
      </c>
      <c r="FO147" s="31">
        <v>0</v>
      </c>
      <c r="FP147" s="31">
        <v>0</v>
      </c>
      <c r="FQ147" s="31">
        <v>0</v>
      </c>
      <c r="FR147" s="31">
        <v>0</v>
      </c>
      <c r="FS147" s="31">
        <v>0</v>
      </c>
      <c r="FT147" s="31">
        <v>0</v>
      </c>
      <c r="FU147" s="31">
        <v>0</v>
      </c>
      <c r="FV147" s="31">
        <v>0</v>
      </c>
      <c r="FW147" s="31">
        <v>0</v>
      </c>
      <c r="FX147" s="31">
        <v>0</v>
      </c>
      <c r="FY147" s="31">
        <v>0</v>
      </c>
      <c r="FZ147" s="31">
        <v>0</v>
      </c>
      <c r="GA147" s="31">
        <v>0</v>
      </c>
      <c r="GB147" s="31">
        <v>0</v>
      </c>
      <c r="GC147" s="31">
        <v>0</v>
      </c>
      <c r="GD147" s="31">
        <v>0</v>
      </c>
      <c r="GE147" s="31">
        <v>0</v>
      </c>
      <c r="GF147" s="31">
        <v>0</v>
      </c>
      <c r="GG147" s="31">
        <v>0</v>
      </c>
      <c r="GH147" s="31">
        <v>0</v>
      </c>
      <c r="GI147" s="31">
        <v>0</v>
      </c>
      <c r="GJ147" s="31">
        <v>0</v>
      </c>
      <c r="GK147" s="31">
        <v>0</v>
      </c>
      <c r="GL147" s="31">
        <v>0</v>
      </c>
      <c r="GM147" s="31">
        <v>0</v>
      </c>
      <c r="GN147" s="31">
        <v>0</v>
      </c>
      <c r="HA147" s="32" t="s">
        <v>464</v>
      </c>
      <c r="HB147" s="33">
        <v>1050685</v>
      </c>
    </row>
    <row r="148" spans="1:210" ht="15" thickBot="1" x14ac:dyDescent="0.35">
      <c r="A148" s="30" t="s">
        <v>414</v>
      </c>
      <c r="B148" s="31">
        <v>0</v>
      </c>
      <c r="C148" s="31">
        <v>0</v>
      </c>
      <c r="D148" s="31">
        <v>0</v>
      </c>
      <c r="E148" s="31">
        <v>0</v>
      </c>
      <c r="F148" s="31">
        <v>0</v>
      </c>
      <c r="G148" s="31">
        <v>2061.6</v>
      </c>
      <c r="H148" s="31">
        <v>0</v>
      </c>
      <c r="I148" s="31">
        <v>6189.2</v>
      </c>
      <c r="J148" s="31">
        <v>14700.1</v>
      </c>
      <c r="K148" s="31">
        <v>0</v>
      </c>
      <c r="L148" s="31">
        <v>0</v>
      </c>
      <c r="M148" s="31">
        <v>0</v>
      </c>
      <c r="N148" s="31">
        <v>0</v>
      </c>
      <c r="O148" s="31">
        <v>509.4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1">
        <v>311.7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31">
        <v>0</v>
      </c>
      <c r="AH148" s="31">
        <v>0</v>
      </c>
      <c r="AI148" s="31">
        <v>0</v>
      </c>
      <c r="AJ148" s="31">
        <v>0</v>
      </c>
      <c r="AK148" s="31">
        <v>0</v>
      </c>
      <c r="AL148" s="31">
        <v>0</v>
      </c>
      <c r="AM148" s="31">
        <v>0</v>
      </c>
      <c r="AN148" s="31">
        <v>0</v>
      </c>
      <c r="AO148" s="31">
        <v>0</v>
      </c>
      <c r="AP148" s="31">
        <v>0</v>
      </c>
      <c r="AQ148" s="31">
        <v>0</v>
      </c>
      <c r="AR148" s="31">
        <v>0</v>
      </c>
      <c r="AS148" s="31">
        <v>43</v>
      </c>
      <c r="AT148" s="31">
        <v>0</v>
      </c>
      <c r="AU148" s="31">
        <v>0</v>
      </c>
      <c r="AV148" s="31">
        <v>0</v>
      </c>
      <c r="AW148" s="31">
        <v>0</v>
      </c>
      <c r="AX148" s="31">
        <v>0</v>
      </c>
      <c r="AY148" s="31">
        <v>0</v>
      </c>
      <c r="AZ148" s="31">
        <v>0</v>
      </c>
      <c r="BA148" s="31">
        <v>0</v>
      </c>
      <c r="BB148" s="31">
        <v>0</v>
      </c>
      <c r="BC148" s="31">
        <v>0</v>
      </c>
      <c r="BD148" s="31">
        <v>0</v>
      </c>
      <c r="BE148" s="31">
        <v>0</v>
      </c>
      <c r="BF148" s="31">
        <v>0</v>
      </c>
      <c r="BG148" s="31">
        <v>0</v>
      </c>
      <c r="BH148" s="31">
        <v>0</v>
      </c>
      <c r="BI148" s="31">
        <v>0</v>
      </c>
      <c r="BJ148" s="31">
        <v>0</v>
      </c>
      <c r="BK148" s="31">
        <v>0</v>
      </c>
      <c r="BL148" s="31">
        <v>415.4</v>
      </c>
      <c r="BM148" s="31">
        <v>0</v>
      </c>
      <c r="BN148" s="31">
        <v>2712.4</v>
      </c>
      <c r="BO148" s="31">
        <v>0</v>
      </c>
      <c r="BP148" s="31">
        <v>0</v>
      </c>
      <c r="BQ148" s="31">
        <v>0</v>
      </c>
      <c r="BR148" s="31">
        <v>0</v>
      </c>
      <c r="BS148" s="31">
        <v>0</v>
      </c>
      <c r="BT148" s="31">
        <v>0</v>
      </c>
      <c r="BU148" s="31">
        <v>0</v>
      </c>
      <c r="BV148" s="31">
        <v>0</v>
      </c>
      <c r="BW148" s="31">
        <v>0</v>
      </c>
      <c r="BX148" s="31">
        <v>0</v>
      </c>
      <c r="BY148" s="31">
        <v>0</v>
      </c>
      <c r="BZ148" s="31">
        <v>0</v>
      </c>
      <c r="CA148" s="31">
        <v>0</v>
      </c>
      <c r="CB148" s="31">
        <v>0</v>
      </c>
      <c r="CC148" s="31">
        <v>0</v>
      </c>
      <c r="CD148" s="31">
        <v>0</v>
      </c>
      <c r="CE148" s="31">
        <v>0</v>
      </c>
      <c r="CF148" s="31">
        <v>0</v>
      </c>
      <c r="CG148" s="31">
        <v>0</v>
      </c>
      <c r="CH148" s="31">
        <v>0</v>
      </c>
      <c r="CI148" s="31">
        <v>0</v>
      </c>
      <c r="CJ148" s="31">
        <v>0</v>
      </c>
      <c r="CK148" s="31">
        <v>0</v>
      </c>
      <c r="CL148" s="31">
        <v>0</v>
      </c>
      <c r="CM148" s="31">
        <v>0</v>
      </c>
      <c r="CN148" s="31">
        <v>98.9</v>
      </c>
      <c r="CO148" s="31">
        <v>0</v>
      </c>
      <c r="CP148" s="31">
        <v>0</v>
      </c>
      <c r="CQ148" s="31">
        <v>0</v>
      </c>
      <c r="CR148" s="31">
        <v>27041.599999999999</v>
      </c>
      <c r="CS148" s="31">
        <v>32214</v>
      </c>
      <c r="CT148" s="31">
        <v>5172.3999999999996</v>
      </c>
      <c r="CU148" s="31">
        <v>16.059999999999999</v>
      </c>
      <c r="CX148" s="30" t="s">
        <v>442</v>
      </c>
      <c r="CY148" s="31">
        <v>0</v>
      </c>
      <c r="CZ148" s="31">
        <v>0</v>
      </c>
      <c r="DA148" s="31">
        <v>0</v>
      </c>
      <c r="DB148" s="31">
        <v>0</v>
      </c>
      <c r="DC148" s="31">
        <v>0</v>
      </c>
      <c r="DD148" s="31">
        <v>0</v>
      </c>
      <c r="DE148" s="31">
        <v>0</v>
      </c>
      <c r="DF148" s="31">
        <v>0</v>
      </c>
      <c r="DG148" s="31">
        <v>0</v>
      </c>
      <c r="DH148" s="31">
        <v>0</v>
      </c>
      <c r="DI148" s="31">
        <v>0</v>
      </c>
      <c r="DJ148" s="31">
        <v>0</v>
      </c>
      <c r="DK148" s="31">
        <v>0</v>
      </c>
      <c r="DL148" s="31">
        <v>0</v>
      </c>
      <c r="DM148" s="31">
        <v>0</v>
      </c>
      <c r="DN148" s="31">
        <v>0</v>
      </c>
      <c r="DO148" s="31">
        <v>0</v>
      </c>
      <c r="DP148" s="31">
        <v>0</v>
      </c>
      <c r="DQ148" s="31">
        <v>0</v>
      </c>
      <c r="DR148" s="31">
        <v>0</v>
      </c>
      <c r="DS148" s="31">
        <v>0</v>
      </c>
      <c r="DT148" s="31">
        <v>0</v>
      </c>
      <c r="DU148" s="31">
        <v>0</v>
      </c>
      <c r="DV148" s="31">
        <v>0</v>
      </c>
      <c r="DW148" s="31">
        <v>0</v>
      </c>
      <c r="DX148" s="31">
        <v>0</v>
      </c>
      <c r="DY148" s="31">
        <v>0</v>
      </c>
      <c r="DZ148" s="31">
        <v>0</v>
      </c>
      <c r="EA148" s="31">
        <v>0</v>
      </c>
      <c r="EB148" s="31">
        <v>0</v>
      </c>
      <c r="EC148" s="31">
        <v>0</v>
      </c>
      <c r="ED148" s="31">
        <v>0</v>
      </c>
      <c r="EE148" s="31">
        <v>0</v>
      </c>
      <c r="EF148" s="31">
        <v>0</v>
      </c>
      <c r="EG148" s="31">
        <v>0</v>
      </c>
      <c r="EH148" s="31">
        <v>0</v>
      </c>
      <c r="EI148" s="31">
        <v>0</v>
      </c>
      <c r="EJ148" s="31">
        <v>0</v>
      </c>
      <c r="EK148" s="31">
        <v>0</v>
      </c>
      <c r="EL148" s="31">
        <v>0</v>
      </c>
      <c r="EM148" s="31">
        <v>0</v>
      </c>
      <c r="EN148" s="31">
        <v>0</v>
      </c>
      <c r="EO148" s="31">
        <v>0</v>
      </c>
      <c r="EP148" s="31">
        <v>0</v>
      </c>
      <c r="EQ148" s="31">
        <v>0</v>
      </c>
      <c r="ER148" s="31">
        <v>0</v>
      </c>
      <c r="ES148" s="31">
        <v>0</v>
      </c>
      <c r="ET148" s="31">
        <v>0</v>
      </c>
      <c r="EU148" s="31">
        <v>0</v>
      </c>
      <c r="EV148" s="31">
        <v>0</v>
      </c>
      <c r="EW148" s="31">
        <v>0</v>
      </c>
      <c r="EX148" s="31">
        <v>0</v>
      </c>
      <c r="EY148" s="31">
        <v>0</v>
      </c>
      <c r="EZ148" s="31">
        <v>0</v>
      </c>
      <c r="FA148" s="31">
        <v>0</v>
      </c>
      <c r="FB148" s="31">
        <v>0</v>
      </c>
      <c r="FC148" s="31">
        <v>0</v>
      </c>
      <c r="FD148" s="31">
        <v>0</v>
      </c>
      <c r="FE148" s="31">
        <v>0</v>
      </c>
      <c r="FF148" s="31">
        <v>0</v>
      </c>
      <c r="FG148" s="31">
        <v>0</v>
      </c>
      <c r="FH148" s="31">
        <v>0</v>
      </c>
      <c r="FI148" s="31">
        <v>0</v>
      </c>
      <c r="FJ148" s="31">
        <v>0</v>
      </c>
      <c r="FK148" s="31">
        <v>0</v>
      </c>
      <c r="FL148" s="31">
        <v>0</v>
      </c>
      <c r="FM148" s="31">
        <v>0</v>
      </c>
      <c r="FN148" s="31">
        <v>0</v>
      </c>
      <c r="FO148" s="31">
        <v>0</v>
      </c>
      <c r="FP148" s="31">
        <v>0</v>
      </c>
      <c r="FQ148" s="31">
        <v>0</v>
      </c>
      <c r="FR148" s="31">
        <v>0</v>
      </c>
      <c r="FS148" s="31">
        <v>0</v>
      </c>
      <c r="FT148" s="31">
        <v>0</v>
      </c>
      <c r="FU148" s="31">
        <v>0</v>
      </c>
      <c r="FV148" s="31">
        <v>0</v>
      </c>
      <c r="FW148" s="31">
        <v>0</v>
      </c>
      <c r="FX148" s="31">
        <v>0</v>
      </c>
      <c r="FY148" s="31">
        <v>0</v>
      </c>
      <c r="FZ148" s="31">
        <v>0</v>
      </c>
      <c r="GA148" s="31">
        <v>0</v>
      </c>
      <c r="GB148" s="31">
        <v>0</v>
      </c>
      <c r="GC148" s="31">
        <v>0</v>
      </c>
      <c r="GD148" s="31">
        <v>0</v>
      </c>
      <c r="GE148" s="31">
        <v>0</v>
      </c>
      <c r="GF148" s="31">
        <v>0</v>
      </c>
      <c r="GG148" s="31">
        <v>0</v>
      </c>
      <c r="GH148" s="31">
        <v>0</v>
      </c>
      <c r="GI148" s="31">
        <v>0</v>
      </c>
      <c r="GJ148" s="31">
        <v>0</v>
      </c>
      <c r="GK148" s="31">
        <v>0</v>
      </c>
      <c r="GL148" s="31">
        <v>0</v>
      </c>
      <c r="GM148" s="31">
        <v>0</v>
      </c>
      <c r="GN148" s="31">
        <v>0</v>
      </c>
      <c r="HA148" s="32" t="s">
        <v>465</v>
      </c>
      <c r="HB148" s="33">
        <v>125.8</v>
      </c>
    </row>
    <row r="149" spans="1:210" ht="20.399999999999999" thickBot="1" x14ac:dyDescent="0.35">
      <c r="A149" s="30" t="s">
        <v>415</v>
      </c>
      <c r="B149" s="31">
        <v>0</v>
      </c>
      <c r="C149" s="31">
        <v>0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509.4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3583.1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0</v>
      </c>
      <c r="AH149" s="31">
        <v>0</v>
      </c>
      <c r="AI149" s="31">
        <v>0</v>
      </c>
      <c r="AJ149" s="31">
        <v>4990.8</v>
      </c>
      <c r="AK149" s="31">
        <v>0</v>
      </c>
      <c r="AL149" s="31">
        <v>0</v>
      </c>
      <c r="AM149" s="31">
        <v>1064.5</v>
      </c>
      <c r="AN149" s="31">
        <v>0</v>
      </c>
      <c r="AO149" s="31">
        <v>0</v>
      </c>
      <c r="AP149" s="31">
        <v>0</v>
      </c>
      <c r="AQ149" s="31">
        <v>0</v>
      </c>
      <c r="AR149" s="31">
        <v>0</v>
      </c>
      <c r="AS149" s="31">
        <v>43</v>
      </c>
      <c r="AT149" s="31">
        <v>0</v>
      </c>
      <c r="AU149" s="31">
        <v>0</v>
      </c>
      <c r="AV149" s="31">
        <v>0</v>
      </c>
      <c r="AW149" s="31">
        <v>0</v>
      </c>
      <c r="AX149" s="31">
        <v>0</v>
      </c>
      <c r="AY149" s="31">
        <v>0</v>
      </c>
      <c r="AZ149" s="31">
        <v>0</v>
      </c>
      <c r="BA149" s="31">
        <v>0</v>
      </c>
      <c r="BB149" s="31">
        <v>0</v>
      </c>
      <c r="BC149" s="31">
        <v>0</v>
      </c>
      <c r="BD149" s="31">
        <v>0</v>
      </c>
      <c r="BE149" s="31">
        <v>0</v>
      </c>
      <c r="BF149" s="31">
        <v>0</v>
      </c>
      <c r="BG149" s="31">
        <v>0</v>
      </c>
      <c r="BH149" s="31">
        <v>0</v>
      </c>
      <c r="BI149" s="31">
        <v>1911.3</v>
      </c>
      <c r="BJ149" s="31">
        <v>0</v>
      </c>
      <c r="BK149" s="31">
        <v>0</v>
      </c>
      <c r="BL149" s="31">
        <v>325</v>
      </c>
      <c r="BM149" s="31">
        <v>0</v>
      </c>
      <c r="BN149" s="31">
        <v>2712.4</v>
      </c>
      <c r="BO149" s="31">
        <v>0</v>
      </c>
      <c r="BP149" s="31">
        <v>0</v>
      </c>
      <c r="BQ149" s="31">
        <v>0</v>
      </c>
      <c r="BR149" s="31">
        <v>0</v>
      </c>
      <c r="BS149" s="31">
        <v>1279.0999999999999</v>
      </c>
      <c r="BT149" s="31">
        <v>0</v>
      </c>
      <c r="BU149" s="31">
        <v>0</v>
      </c>
      <c r="BV149" s="31">
        <v>0</v>
      </c>
      <c r="BW149" s="31">
        <v>0</v>
      </c>
      <c r="BX149" s="31">
        <v>0</v>
      </c>
      <c r="BY149" s="31">
        <v>0</v>
      </c>
      <c r="BZ149" s="31">
        <v>0</v>
      </c>
      <c r="CA149" s="31">
        <v>0</v>
      </c>
      <c r="CB149" s="31">
        <v>0</v>
      </c>
      <c r="CC149" s="31">
        <v>0</v>
      </c>
      <c r="CD149" s="31">
        <v>0</v>
      </c>
      <c r="CE149" s="31">
        <v>0</v>
      </c>
      <c r="CF149" s="31">
        <v>0</v>
      </c>
      <c r="CG149" s="31">
        <v>0</v>
      </c>
      <c r="CH149" s="31">
        <v>0</v>
      </c>
      <c r="CI149" s="31">
        <v>0</v>
      </c>
      <c r="CJ149" s="31">
        <v>0</v>
      </c>
      <c r="CK149" s="31">
        <v>0</v>
      </c>
      <c r="CL149" s="31">
        <v>0</v>
      </c>
      <c r="CM149" s="31">
        <v>0</v>
      </c>
      <c r="CN149" s="31">
        <v>0</v>
      </c>
      <c r="CO149" s="31">
        <v>0</v>
      </c>
      <c r="CP149" s="31">
        <v>0</v>
      </c>
      <c r="CQ149" s="31">
        <v>0</v>
      </c>
      <c r="CR149" s="31">
        <v>16418.599999999999</v>
      </c>
      <c r="CS149" s="31">
        <v>24233</v>
      </c>
      <c r="CT149" s="31">
        <v>7814.4</v>
      </c>
      <c r="CU149" s="31">
        <v>32.25</v>
      </c>
      <c r="CX149" s="30" t="s">
        <v>443</v>
      </c>
      <c r="CY149" s="31">
        <v>0</v>
      </c>
      <c r="CZ149" s="31">
        <v>0</v>
      </c>
      <c r="DA149" s="31">
        <v>0</v>
      </c>
      <c r="DB149" s="31">
        <v>0</v>
      </c>
      <c r="DC149" s="31">
        <v>0</v>
      </c>
      <c r="DD149" s="31">
        <v>0</v>
      </c>
      <c r="DE149" s="31">
        <v>0</v>
      </c>
      <c r="DF149" s="31">
        <v>0</v>
      </c>
      <c r="DG149" s="31">
        <v>0</v>
      </c>
      <c r="DH149" s="31">
        <v>0</v>
      </c>
      <c r="DI149" s="31">
        <v>0</v>
      </c>
      <c r="DJ149" s="31">
        <v>0</v>
      </c>
      <c r="DK149" s="31">
        <v>0</v>
      </c>
      <c r="DL149" s="31">
        <v>0</v>
      </c>
      <c r="DM149" s="31">
        <v>0</v>
      </c>
      <c r="DN149" s="31">
        <v>0</v>
      </c>
      <c r="DO149" s="31">
        <v>0</v>
      </c>
      <c r="DP149" s="31">
        <v>0</v>
      </c>
      <c r="DQ149" s="31">
        <v>0</v>
      </c>
      <c r="DR149" s="31">
        <v>0</v>
      </c>
      <c r="DS149" s="31">
        <v>0</v>
      </c>
      <c r="DT149" s="31">
        <v>0</v>
      </c>
      <c r="DU149" s="31">
        <v>0</v>
      </c>
      <c r="DV149" s="31">
        <v>0</v>
      </c>
      <c r="DW149" s="31">
        <v>0</v>
      </c>
      <c r="DX149" s="31">
        <v>0</v>
      </c>
      <c r="DY149" s="31">
        <v>0</v>
      </c>
      <c r="DZ149" s="31">
        <v>0</v>
      </c>
      <c r="EA149" s="31">
        <v>0</v>
      </c>
      <c r="EB149" s="31">
        <v>0</v>
      </c>
      <c r="EC149" s="31">
        <v>0</v>
      </c>
      <c r="ED149" s="31">
        <v>0</v>
      </c>
      <c r="EE149" s="31">
        <v>0</v>
      </c>
      <c r="EF149" s="31">
        <v>0</v>
      </c>
      <c r="EG149" s="31">
        <v>0</v>
      </c>
      <c r="EH149" s="31">
        <v>0</v>
      </c>
      <c r="EI149" s="31">
        <v>0</v>
      </c>
      <c r="EJ149" s="31">
        <v>0</v>
      </c>
      <c r="EK149" s="31">
        <v>0</v>
      </c>
      <c r="EL149" s="31">
        <v>0</v>
      </c>
      <c r="EM149" s="31">
        <v>0</v>
      </c>
      <c r="EN149" s="31">
        <v>0</v>
      </c>
      <c r="EO149" s="31">
        <v>0</v>
      </c>
      <c r="EP149" s="31">
        <v>0</v>
      </c>
      <c r="EQ149" s="31">
        <v>0</v>
      </c>
      <c r="ER149" s="31">
        <v>0</v>
      </c>
      <c r="ES149" s="31">
        <v>0</v>
      </c>
      <c r="ET149" s="31">
        <v>0</v>
      </c>
      <c r="EU149" s="31">
        <v>0</v>
      </c>
      <c r="EV149" s="31">
        <v>0</v>
      </c>
      <c r="EW149" s="31">
        <v>0</v>
      </c>
      <c r="EX149" s="31">
        <v>0</v>
      </c>
      <c r="EY149" s="31">
        <v>0</v>
      </c>
      <c r="EZ149" s="31">
        <v>0</v>
      </c>
      <c r="FA149" s="31">
        <v>0</v>
      </c>
      <c r="FB149" s="31">
        <v>0</v>
      </c>
      <c r="FC149" s="31">
        <v>0</v>
      </c>
      <c r="FD149" s="31">
        <v>0</v>
      </c>
      <c r="FE149" s="31">
        <v>0</v>
      </c>
      <c r="FF149" s="31">
        <v>0</v>
      </c>
      <c r="FG149" s="31">
        <v>0</v>
      </c>
      <c r="FH149" s="31">
        <v>0</v>
      </c>
      <c r="FI149" s="31">
        <v>0</v>
      </c>
      <c r="FJ149" s="31">
        <v>0</v>
      </c>
      <c r="FK149" s="31">
        <v>0</v>
      </c>
      <c r="FL149" s="31">
        <v>0</v>
      </c>
      <c r="FM149" s="31">
        <v>0</v>
      </c>
      <c r="FN149" s="31">
        <v>0</v>
      </c>
      <c r="FO149" s="31">
        <v>0</v>
      </c>
      <c r="FP149" s="31">
        <v>0</v>
      </c>
      <c r="FQ149" s="31">
        <v>0</v>
      </c>
      <c r="FR149" s="31">
        <v>0</v>
      </c>
      <c r="FS149" s="31">
        <v>0</v>
      </c>
      <c r="FT149" s="31">
        <v>0</v>
      </c>
      <c r="FU149" s="31">
        <v>0</v>
      </c>
      <c r="FV149" s="31">
        <v>0</v>
      </c>
      <c r="FW149" s="31">
        <v>0</v>
      </c>
      <c r="FX149" s="31">
        <v>0</v>
      </c>
      <c r="FY149" s="31">
        <v>0</v>
      </c>
      <c r="FZ149" s="31">
        <v>0</v>
      </c>
      <c r="GA149" s="31">
        <v>0</v>
      </c>
      <c r="GB149" s="31">
        <v>0</v>
      </c>
      <c r="GC149" s="31">
        <v>0</v>
      </c>
      <c r="GD149" s="31">
        <v>0</v>
      </c>
      <c r="GE149" s="31">
        <v>0</v>
      </c>
      <c r="GF149" s="31">
        <v>0</v>
      </c>
      <c r="GG149" s="31">
        <v>0</v>
      </c>
      <c r="GH149" s="31">
        <v>0</v>
      </c>
      <c r="GI149" s="31">
        <v>0</v>
      </c>
      <c r="GJ149" s="31">
        <v>0</v>
      </c>
      <c r="GK149" s="31">
        <v>0</v>
      </c>
      <c r="GL149" s="31">
        <v>0</v>
      </c>
      <c r="GM149" s="31">
        <v>0</v>
      </c>
      <c r="GN149" s="31">
        <v>0</v>
      </c>
      <c r="HA149" s="32" t="s">
        <v>466</v>
      </c>
      <c r="HB149" s="33"/>
    </row>
    <row r="150" spans="1:210" ht="20.399999999999999" thickBot="1" x14ac:dyDescent="0.35">
      <c r="A150" s="30" t="s">
        <v>416</v>
      </c>
      <c r="B150" s="31">
        <v>0</v>
      </c>
      <c r="C150" s="31">
        <v>0</v>
      </c>
      <c r="D150" s="31">
        <v>0</v>
      </c>
      <c r="E150" s="31">
        <v>0</v>
      </c>
      <c r="F150" s="31">
        <v>0</v>
      </c>
      <c r="G150" s="31">
        <v>2061.6</v>
      </c>
      <c r="H150" s="31">
        <v>0</v>
      </c>
      <c r="I150" s="31">
        <v>6189.2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509.4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1244</v>
      </c>
      <c r="AE150" s="31">
        <v>0</v>
      </c>
      <c r="AF150" s="31">
        <v>0</v>
      </c>
      <c r="AG150" s="31">
        <v>0</v>
      </c>
      <c r="AH150" s="31">
        <v>0</v>
      </c>
      <c r="AI150" s="31">
        <v>0</v>
      </c>
      <c r="AJ150" s="31">
        <v>0</v>
      </c>
      <c r="AK150" s="31">
        <v>4077</v>
      </c>
      <c r="AL150" s="31">
        <v>0</v>
      </c>
      <c r="AM150" s="31">
        <v>0</v>
      </c>
      <c r="AN150" s="31">
        <v>0</v>
      </c>
      <c r="AO150" s="31">
        <v>0</v>
      </c>
      <c r="AP150" s="31">
        <v>0</v>
      </c>
      <c r="AQ150" s="31">
        <v>0</v>
      </c>
      <c r="AR150" s="31">
        <v>0</v>
      </c>
      <c r="AS150" s="31">
        <v>43</v>
      </c>
      <c r="AT150" s="31">
        <v>0</v>
      </c>
      <c r="AU150" s="31">
        <v>0</v>
      </c>
      <c r="AV150" s="31">
        <v>0</v>
      </c>
      <c r="AW150" s="31">
        <v>0</v>
      </c>
      <c r="AX150" s="31">
        <v>0</v>
      </c>
      <c r="AY150" s="31">
        <v>0</v>
      </c>
      <c r="AZ150" s="31">
        <v>44.3</v>
      </c>
      <c r="BA150" s="31">
        <v>0</v>
      </c>
      <c r="BB150" s="31">
        <v>0</v>
      </c>
      <c r="BC150" s="31">
        <v>0</v>
      </c>
      <c r="BD150" s="31">
        <v>0</v>
      </c>
      <c r="BE150" s="31">
        <v>0</v>
      </c>
      <c r="BF150" s="31">
        <v>0</v>
      </c>
      <c r="BG150" s="31">
        <v>0</v>
      </c>
      <c r="BH150" s="31">
        <v>0</v>
      </c>
      <c r="BI150" s="31">
        <v>0</v>
      </c>
      <c r="BJ150" s="31">
        <v>0</v>
      </c>
      <c r="BK150" s="31">
        <v>0</v>
      </c>
      <c r="BL150" s="31">
        <v>0</v>
      </c>
      <c r="BM150" s="31">
        <v>0</v>
      </c>
      <c r="BN150" s="31">
        <v>0</v>
      </c>
      <c r="BO150" s="31">
        <v>0</v>
      </c>
      <c r="BP150" s="31">
        <v>0</v>
      </c>
      <c r="BQ150" s="31">
        <v>0</v>
      </c>
      <c r="BR150" s="31">
        <v>0</v>
      </c>
      <c r="BS150" s="31">
        <v>1279.0999999999999</v>
      </c>
      <c r="BT150" s="31">
        <v>0</v>
      </c>
      <c r="BU150" s="31">
        <v>0</v>
      </c>
      <c r="BV150" s="31">
        <v>0</v>
      </c>
      <c r="BW150" s="31">
        <v>0</v>
      </c>
      <c r="BX150" s="31">
        <v>0</v>
      </c>
      <c r="BY150" s="31">
        <v>0</v>
      </c>
      <c r="BZ150" s="31">
        <v>0</v>
      </c>
      <c r="CA150" s="31">
        <v>0</v>
      </c>
      <c r="CB150" s="31">
        <v>0</v>
      </c>
      <c r="CC150" s="31">
        <v>0</v>
      </c>
      <c r="CD150" s="31">
        <v>0</v>
      </c>
      <c r="CE150" s="31">
        <v>0</v>
      </c>
      <c r="CF150" s="31">
        <v>0</v>
      </c>
      <c r="CG150" s="31">
        <v>0</v>
      </c>
      <c r="CH150" s="31">
        <v>0</v>
      </c>
      <c r="CI150" s="31">
        <v>0</v>
      </c>
      <c r="CJ150" s="31">
        <v>0</v>
      </c>
      <c r="CK150" s="31">
        <v>0</v>
      </c>
      <c r="CL150" s="31">
        <v>0</v>
      </c>
      <c r="CM150" s="31">
        <v>0</v>
      </c>
      <c r="CN150" s="31">
        <v>98.9</v>
      </c>
      <c r="CO150" s="31">
        <v>0</v>
      </c>
      <c r="CP150" s="31">
        <v>0</v>
      </c>
      <c r="CQ150" s="31">
        <v>0</v>
      </c>
      <c r="CR150" s="31">
        <v>15546.5</v>
      </c>
      <c r="CS150" s="31">
        <v>20250</v>
      </c>
      <c r="CT150" s="31">
        <v>4703.5</v>
      </c>
      <c r="CU150" s="31">
        <v>23.23</v>
      </c>
      <c r="CX150" s="30" t="s">
        <v>444</v>
      </c>
      <c r="CY150" s="31">
        <v>0</v>
      </c>
      <c r="CZ150" s="31">
        <v>0</v>
      </c>
      <c r="DA150" s="31">
        <v>0</v>
      </c>
      <c r="DB150" s="31">
        <v>0</v>
      </c>
      <c r="DC150" s="31">
        <v>0</v>
      </c>
      <c r="DD150" s="31">
        <v>0</v>
      </c>
      <c r="DE150" s="31">
        <v>0</v>
      </c>
      <c r="DF150" s="31">
        <v>0</v>
      </c>
      <c r="DG150" s="31">
        <v>0</v>
      </c>
      <c r="DH150" s="31">
        <v>0</v>
      </c>
      <c r="DI150" s="31">
        <v>0</v>
      </c>
      <c r="DJ150" s="31">
        <v>0</v>
      </c>
      <c r="DK150" s="31">
        <v>0</v>
      </c>
      <c r="DL150" s="31">
        <v>0</v>
      </c>
      <c r="DM150" s="31">
        <v>0</v>
      </c>
      <c r="DN150" s="31">
        <v>0</v>
      </c>
      <c r="DO150" s="31">
        <v>0</v>
      </c>
      <c r="DP150" s="31">
        <v>0</v>
      </c>
      <c r="DQ150" s="31">
        <v>0</v>
      </c>
      <c r="DR150" s="31">
        <v>0</v>
      </c>
      <c r="DS150" s="31">
        <v>0</v>
      </c>
      <c r="DT150" s="31">
        <v>0</v>
      </c>
      <c r="DU150" s="31">
        <v>0</v>
      </c>
      <c r="DV150" s="31">
        <v>0</v>
      </c>
      <c r="DW150" s="31">
        <v>0</v>
      </c>
      <c r="DX150" s="31">
        <v>0</v>
      </c>
      <c r="DY150" s="31">
        <v>0</v>
      </c>
      <c r="DZ150" s="31">
        <v>0</v>
      </c>
      <c r="EA150" s="31">
        <v>0</v>
      </c>
      <c r="EB150" s="31">
        <v>0</v>
      </c>
      <c r="EC150" s="31">
        <v>0</v>
      </c>
      <c r="ED150" s="31">
        <v>0</v>
      </c>
      <c r="EE150" s="31">
        <v>0</v>
      </c>
      <c r="EF150" s="31">
        <v>0</v>
      </c>
      <c r="EG150" s="31">
        <v>0</v>
      </c>
      <c r="EH150" s="31">
        <v>0</v>
      </c>
      <c r="EI150" s="31">
        <v>0</v>
      </c>
      <c r="EJ150" s="31">
        <v>0</v>
      </c>
      <c r="EK150" s="31">
        <v>0</v>
      </c>
      <c r="EL150" s="31">
        <v>0</v>
      </c>
      <c r="EM150" s="31">
        <v>0</v>
      </c>
      <c r="EN150" s="31">
        <v>0</v>
      </c>
      <c r="EO150" s="31">
        <v>0</v>
      </c>
      <c r="EP150" s="31">
        <v>0</v>
      </c>
      <c r="EQ150" s="31">
        <v>0</v>
      </c>
      <c r="ER150" s="31">
        <v>0</v>
      </c>
      <c r="ES150" s="31">
        <v>0</v>
      </c>
      <c r="ET150" s="31">
        <v>0</v>
      </c>
      <c r="EU150" s="31">
        <v>0</v>
      </c>
      <c r="EV150" s="31">
        <v>0</v>
      </c>
      <c r="EW150" s="31">
        <v>0</v>
      </c>
      <c r="EX150" s="31">
        <v>0</v>
      </c>
      <c r="EY150" s="31">
        <v>0</v>
      </c>
      <c r="EZ150" s="31">
        <v>0</v>
      </c>
      <c r="FA150" s="31">
        <v>0</v>
      </c>
      <c r="FB150" s="31">
        <v>0</v>
      </c>
      <c r="FC150" s="31">
        <v>0</v>
      </c>
      <c r="FD150" s="31">
        <v>0</v>
      </c>
      <c r="FE150" s="31">
        <v>0</v>
      </c>
      <c r="FF150" s="31">
        <v>0</v>
      </c>
      <c r="FG150" s="31">
        <v>0</v>
      </c>
      <c r="FH150" s="31">
        <v>0</v>
      </c>
      <c r="FI150" s="31">
        <v>0</v>
      </c>
      <c r="FJ150" s="31">
        <v>0</v>
      </c>
      <c r="FK150" s="31">
        <v>0</v>
      </c>
      <c r="FL150" s="31">
        <v>0</v>
      </c>
      <c r="FM150" s="31">
        <v>0</v>
      </c>
      <c r="FN150" s="31">
        <v>0</v>
      </c>
      <c r="FO150" s="31">
        <v>0</v>
      </c>
      <c r="FP150" s="31">
        <v>0</v>
      </c>
      <c r="FQ150" s="31">
        <v>0</v>
      </c>
      <c r="FR150" s="31">
        <v>0</v>
      </c>
      <c r="FS150" s="31">
        <v>0</v>
      </c>
      <c r="FT150" s="31">
        <v>0</v>
      </c>
      <c r="FU150" s="31">
        <v>0</v>
      </c>
      <c r="FV150" s="31">
        <v>0</v>
      </c>
      <c r="FW150" s="31">
        <v>0</v>
      </c>
      <c r="FX150" s="31">
        <v>0</v>
      </c>
      <c r="FY150" s="31">
        <v>0</v>
      </c>
      <c r="FZ150" s="31">
        <v>0</v>
      </c>
      <c r="GA150" s="31">
        <v>0</v>
      </c>
      <c r="GB150" s="31">
        <v>0</v>
      </c>
      <c r="GC150" s="31">
        <v>0</v>
      </c>
      <c r="GD150" s="31">
        <v>0</v>
      </c>
      <c r="GE150" s="31">
        <v>0</v>
      </c>
      <c r="GF150" s="31">
        <v>0</v>
      </c>
      <c r="GG150" s="31">
        <v>0</v>
      </c>
      <c r="GH150" s="31">
        <v>0</v>
      </c>
      <c r="GI150" s="31">
        <v>0</v>
      </c>
      <c r="GJ150" s="31">
        <v>0</v>
      </c>
      <c r="GK150" s="31">
        <v>0</v>
      </c>
      <c r="GL150" s="31">
        <v>0</v>
      </c>
      <c r="GM150" s="31">
        <v>0</v>
      </c>
      <c r="GN150" s="31">
        <v>0</v>
      </c>
      <c r="HA150" s="32" t="s">
        <v>467</v>
      </c>
      <c r="HB150" s="33"/>
    </row>
    <row r="151" spans="1:210" ht="15" thickBot="1" x14ac:dyDescent="0.35">
      <c r="A151" s="30" t="s">
        <v>417</v>
      </c>
      <c r="B151" s="31">
        <v>0</v>
      </c>
      <c r="C151" s="31">
        <v>0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509.4</v>
      </c>
      <c r="P151" s="31">
        <v>0</v>
      </c>
      <c r="Q151" s="31">
        <v>0</v>
      </c>
      <c r="R151" s="31">
        <v>0</v>
      </c>
      <c r="S151" s="31">
        <v>1279.9000000000001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3583.1</v>
      </c>
      <c r="Z151" s="31">
        <v>0</v>
      </c>
      <c r="AA151" s="31">
        <v>0</v>
      </c>
      <c r="AB151" s="31">
        <v>0</v>
      </c>
      <c r="AC151" s="31">
        <v>0</v>
      </c>
      <c r="AD151" s="31">
        <v>1244</v>
      </c>
      <c r="AE151" s="31">
        <v>0</v>
      </c>
      <c r="AF151" s="31">
        <v>0</v>
      </c>
      <c r="AG151" s="31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1064.5</v>
      </c>
      <c r="AN151" s="31">
        <v>0</v>
      </c>
      <c r="AO151" s="31">
        <v>0</v>
      </c>
      <c r="AP151" s="31">
        <v>0</v>
      </c>
      <c r="AQ151" s="31">
        <v>0</v>
      </c>
      <c r="AR151" s="31">
        <v>0</v>
      </c>
      <c r="AS151" s="31">
        <v>0</v>
      </c>
      <c r="AT151" s="31">
        <v>0</v>
      </c>
      <c r="AU151" s="31">
        <v>0</v>
      </c>
      <c r="AV151" s="31">
        <v>0</v>
      </c>
      <c r="AW151" s="31">
        <v>0</v>
      </c>
      <c r="AX151" s="31">
        <v>0</v>
      </c>
      <c r="AY151" s="31">
        <v>0</v>
      </c>
      <c r="AZ151" s="31">
        <v>0</v>
      </c>
      <c r="BA151" s="31">
        <v>0</v>
      </c>
      <c r="BB151" s="31">
        <v>0</v>
      </c>
      <c r="BC151" s="31">
        <v>0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1">
        <v>0</v>
      </c>
      <c r="BJ151" s="31">
        <v>0</v>
      </c>
      <c r="BK151" s="31">
        <v>0</v>
      </c>
      <c r="BL151" s="31">
        <v>415.4</v>
      </c>
      <c r="BM151" s="31">
        <v>0</v>
      </c>
      <c r="BN151" s="31">
        <v>2712.4</v>
      </c>
      <c r="BO151" s="31">
        <v>0</v>
      </c>
      <c r="BP151" s="31">
        <v>0</v>
      </c>
      <c r="BQ151" s="31">
        <v>0</v>
      </c>
      <c r="BR151" s="31">
        <v>184</v>
      </c>
      <c r="BS151" s="31">
        <v>0</v>
      </c>
      <c r="BT151" s="31">
        <v>0</v>
      </c>
      <c r="BU151" s="31">
        <v>0</v>
      </c>
      <c r="BV151" s="31">
        <v>2489.4</v>
      </c>
      <c r="BW151" s="31">
        <v>0</v>
      </c>
      <c r="BX151" s="31">
        <v>0</v>
      </c>
      <c r="BY151" s="31">
        <v>0</v>
      </c>
      <c r="BZ151" s="31">
        <v>0</v>
      </c>
      <c r="CA151" s="31">
        <v>0</v>
      </c>
      <c r="CB151" s="31">
        <v>0</v>
      </c>
      <c r="CC151" s="31">
        <v>0</v>
      </c>
      <c r="CD151" s="31">
        <v>0</v>
      </c>
      <c r="CE151" s="31">
        <v>0</v>
      </c>
      <c r="CF151" s="31">
        <v>0</v>
      </c>
      <c r="CG151" s="31">
        <v>0</v>
      </c>
      <c r="CH151" s="31">
        <v>0</v>
      </c>
      <c r="CI151" s="31">
        <v>0</v>
      </c>
      <c r="CJ151" s="31">
        <v>0</v>
      </c>
      <c r="CK151" s="31">
        <v>0</v>
      </c>
      <c r="CL151" s="31">
        <v>2027.4</v>
      </c>
      <c r="CM151" s="31">
        <v>0</v>
      </c>
      <c r="CN151" s="31">
        <v>98.9</v>
      </c>
      <c r="CO151" s="31">
        <v>0</v>
      </c>
      <c r="CP151" s="31">
        <v>12220.5</v>
      </c>
      <c r="CQ151" s="31">
        <v>0</v>
      </c>
      <c r="CR151" s="31">
        <v>27829</v>
      </c>
      <c r="CS151" s="31">
        <v>30900</v>
      </c>
      <c r="CT151" s="31">
        <v>3071</v>
      </c>
      <c r="CU151" s="31">
        <v>9.94</v>
      </c>
      <c r="CX151" s="30" t="s">
        <v>445</v>
      </c>
      <c r="CY151" s="31">
        <v>0</v>
      </c>
      <c r="CZ151" s="31">
        <v>0</v>
      </c>
      <c r="DA151" s="31">
        <v>0</v>
      </c>
      <c r="DB151" s="31">
        <v>0</v>
      </c>
      <c r="DC151" s="31">
        <v>0</v>
      </c>
      <c r="DD151" s="31">
        <v>0</v>
      </c>
      <c r="DE151" s="31">
        <v>0</v>
      </c>
      <c r="DF151" s="31">
        <v>0</v>
      </c>
      <c r="DG151" s="31">
        <v>0</v>
      </c>
      <c r="DH151" s="31">
        <v>0</v>
      </c>
      <c r="DI151" s="31">
        <v>0</v>
      </c>
      <c r="DJ151" s="31">
        <v>0</v>
      </c>
      <c r="DK151" s="31">
        <v>0</v>
      </c>
      <c r="DL151" s="31">
        <v>0</v>
      </c>
      <c r="DM151" s="31">
        <v>0</v>
      </c>
      <c r="DN151" s="31">
        <v>0</v>
      </c>
      <c r="DO151" s="31">
        <v>0</v>
      </c>
      <c r="DP151" s="31">
        <v>0</v>
      </c>
      <c r="DQ151" s="31">
        <v>0</v>
      </c>
      <c r="DR151" s="31">
        <v>0</v>
      </c>
      <c r="DS151" s="31">
        <v>0</v>
      </c>
      <c r="DT151" s="31">
        <v>0</v>
      </c>
      <c r="DU151" s="31">
        <v>0</v>
      </c>
      <c r="DV151" s="31">
        <v>0</v>
      </c>
      <c r="DW151" s="31">
        <v>0</v>
      </c>
      <c r="DX151" s="31">
        <v>0</v>
      </c>
      <c r="DY151" s="31">
        <v>0</v>
      </c>
      <c r="DZ151" s="31">
        <v>0</v>
      </c>
      <c r="EA151" s="31">
        <v>0</v>
      </c>
      <c r="EB151" s="31">
        <v>0</v>
      </c>
      <c r="EC151" s="31">
        <v>0</v>
      </c>
      <c r="ED151" s="31">
        <v>0</v>
      </c>
      <c r="EE151" s="31">
        <v>0</v>
      </c>
      <c r="EF151" s="31">
        <v>0</v>
      </c>
      <c r="EG151" s="31">
        <v>0</v>
      </c>
      <c r="EH151" s="31">
        <v>0</v>
      </c>
      <c r="EI151" s="31">
        <v>0</v>
      </c>
      <c r="EJ151" s="31">
        <v>0</v>
      </c>
      <c r="EK151" s="31">
        <v>0</v>
      </c>
      <c r="EL151" s="31">
        <v>0</v>
      </c>
      <c r="EM151" s="31">
        <v>0</v>
      </c>
      <c r="EN151" s="31">
        <v>0</v>
      </c>
      <c r="EO151" s="31">
        <v>0</v>
      </c>
      <c r="EP151" s="31">
        <v>0</v>
      </c>
      <c r="EQ151" s="31">
        <v>0</v>
      </c>
      <c r="ER151" s="31">
        <v>0</v>
      </c>
      <c r="ES151" s="31">
        <v>0</v>
      </c>
      <c r="ET151" s="31">
        <v>0</v>
      </c>
      <c r="EU151" s="31">
        <v>0</v>
      </c>
      <c r="EV151" s="31">
        <v>0</v>
      </c>
      <c r="EW151" s="31">
        <v>0</v>
      </c>
      <c r="EX151" s="31">
        <v>0</v>
      </c>
      <c r="EY151" s="31">
        <v>0</v>
      </c>
      <c r="EZ151" s="31">
        <v>0</v>
      </c>
      <c r="FA151" s="31">
        <v>0</v>
      </c>
      <c r="FB151" s="31">
        <v>0</v>
      </c>
      <c r="FC151" s="31">
        <v>0</v>
      </c>
      <c r="FD151" s="31">
        <v>0</v>
      </c>
      <c r="FE151" s="31">
        <v>0</v>
      </c>
      <c r="FF151" s="31">
        <v>0</v>
      </c>
      <c r="FG151" s="31">
        <v>0</v>
      </c>
      <c r="FH151" s="31">
        <v>0</v>
      </c>
      <c r="FI151" s="31">
        <v>0</v>
      </c>
      <c r="FJ151" s="31">
        <v>0</v>
      </c>
      <c r="FK151" s="31">
        <v>0</v>
      </c>
      <c r="FL151" s="31">
        <v>0</v>
      </c>
      <c r="FM151" s="31">
        <v>0</v>
      </c>
      <c r="FN151" s="31">
        <v>0</v>
      </c>
      <c r="FO151" s="31">
        <v>0</v>
      </c>
      <c r="FP151" s="31">
        <v>0</v>
      </c>
      <c r="FQ151" s="31">
        <v>0</v>
      </c>
      <c r="FR151" s="31">
        <v>0</v>
      </c>
      <c r="FS151" s="31">
        <v>0</v>
      </c>
      <c r="FT151" s="31">
        <v>0</v>
      </c>
      <c r="FU151" s="31">
        <v>0</v>
      </c>
      <c r="FV151" s="31">
        <v>0</v>
      </c>
      <c r="FW151" s="31">
        <v>0</v>
      </c>
      <c r="FX151" s="31">
        <v>0</v>
      </c>
      <c r="FY151" s="31">
        <v>0</v>
      </c>
      <c r="FZ151" s="31">
        <v>0</v>
      </c>
      <c r="GA151" s="31">
        <v>0</v>
      </c>
      <c r="GB151" s="31">
        <v>0</v>
      </c>
      <c r="GC151" s="31">
        <v>0</v>
      </c>
      <c r="GD151" s="31">
        <v>0</v>
      </c>
      <c r="GE151" s="31">
        <v>0</v>
      </c>
      <c r="GF151" s="31">
        <v>0</v>
      </c>
      <c r="GG151" s="31">
        <v>0</v>
      </c>
      <c r="GH151" s="31">
        <v>0</v>
      </c>
      <c r="GI151" s="31">
        <v>0</v>
      </c>
      <c r="GJ151" s="31">
        <v>0</v>
      </c>
      <c r="GK151" s="31">
        <v>0</v>
      </c>
      <c r="GL151" s="31">
        <v>0</v>
      </c>
      <c r="GM151" s="31">
        <v>0</v>
      </c>
      <c r="GN151" s="31">
        <v>0</v>
      </c>
      <c r="HA151" s="32" t="s">
        <v>468</v>
      </c>
      <c r="HB151" s="33">
        <v>0</v>
      </c>
    </row>
    <row r="152" spans="1:210" ht="15" thickBot="1" x14ac:dyDescent="0.35">
      <c r="A152" s="30" t="s">
        <v>418</v>
      </c>
      <c r="B152" s="31">
        <v>0</v>
      </c>
      <c r="C152" s="31">
        <v>0</v>
      </c>
      <c r="D152" s="31">
        <v>0</v>
      </c>
      <c r="E152" s="31">
        <v>0</v>
      </c>
      <c r="F152" s="31">
        <v>0</v>
      </c>
      <c r="G152" s="31">
        <v>2061.6</v>
      </c>
      <c r="H152" s="31">
        <v>0</v>
      </c>
      <c r="I152" s="31">
        <v>6189.2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v>75814</v>
      </c>
      <c r="X152" s="31">
        <v>0</v>
      </c>
      <c r="Y152" s="31">
        <v>3583.1</v>
      </c>
      <c r="Z152" s="31">
        <v>0</v>
      </c>
      <c r="AA152" s="31">
        <v>0</v>
      </c>
      <c r="AB152" s="31">
        <v>0</v>
      </c>
      <c r="AC152" s="31">
        <v>0</v>
      </c>
      <c r="AD152" s="31">
        <v>1244</v>
      </c>
      <c r="AE152" s="31">
        <v>0</v>
      </c>
      <c r="AF152" s="31">
        <v>0</v>
      </c>
      <c r="AG152" s="31">
        <v>0</v>
      </c>
      <c r="AH152" s="31">
        <v>0</v>
      </c>
      <c r="AI152" s="31">
        <v>0</v>
      </c>
      <c r="AJ152" s="31">
        <v>4990.8</v>
      </c>
      <c r="AK152" s="31">
        <v>4077</v>
      </c>
      <c r="AL152" s="31">
        <v>0</v>
      </c>
      <c r="AM152" s="31">
        <v>0</v>
      </c>
      <c r="AN152" s="31">
        <v>0</v>
      </c>
      <c r="AO152" s="31">
        <v>0</v>
      </c>
      <c r="AP152" s="31">
        <v>0</v>
      </c>
      <c r="AQ152" s="31">
        <v>0</v>
      </c>
      <c r="AR152" s="31">
        <v>0</v>
      </c>
      <c r="AS152" s="31">
        <v>43</v>
      </c>
      <c r="AT152" s="31">
        <v>0</v>
      </c>
      <c r="AU152" s="31">
        <v>0</v>
      </c>
      <c r="AV152" s="31">
        <v>0</v>
      </c>
      <c r="AW152" s="31">
        <v>0</v>
      </c>
      <c r="AX152" s="31">
        <v>0</v>
      </c>
      <c r="AY152" s="31">
        <v>0</v>
      </c>
      <c r="AZ152" s="31">
        <v>44.3</v>
      </c>
      <c r="BA152" s="31">
        <v>0</v>
      </c>
      <c r="BB152" s="31">
        <v>0</v>
      </c>
      <c r="BC152" s="31">
        <v>0</v>
      </c>
      <c r="BD152" s="31">
        <v>0</v>
      </c>
      <c r="BE152" s="31">
        <v>0</v>
      </c>
      <c r="BF152" s="31">
        <v>0</v>
      </c>
      <c r="BG152" s="31">
        <v>0</v>
      </c>
      <c r="BH152" s="31">
        <v>0</v>
      </c>
      <c r="BI152" s="31">
        <v>0</v>
      </c>
      <c r="BJ152" s="31">
        <v>0</v>
      </c>
      <c r="BK152" s="31">
        <v>0</v>
      </c>
      <c r="BL152" s="31">
        <v>415.4</v>
      </c>
      <c r="BM152" s="31">
        <v>0</v>
      </c>
      <c r="BN152" s="31">
        <v>2712.4</v>
      </c>
      <c r="BO152" s="31">
        <v>0</v>
      </c>
      <c r="BP152" s="31">
        <v>0</v>
      </c>
      <c r="BQ152" s="31">
        <v>0</v>
      </c>
      <c r="BR152" s="31">
        <v>0</v>
      </c>
      <c r="BS152" s="31">
        <v>0</v>
      </c>
      <c r="BT152" s="31">
        <v>0</v>
      </c>
      <c r="BU152" s="31">
        <v>0</v>
      </c>
      <c r="BV152" s="31">
        <v>0</v>
      </c>
      <c r="BW152" s="31">
        <v>0</v>
      </c>
      <c r="BX152" s="31">
        <v>0</v>
      </c>
      <c r="BY152" s="31">
        <v>0</v>
      </c>
      <c r="BZ152" s="31">
        <v>0</v>
      </c>
      <c r="CA152" s="31">
        <v>0</v>
      </c>
      <c r="CB152" s="31">
        <v>0</v>
      </c>
      <c r="CC152" s="31">
        <v>0</v>
      </c>
      <c r="CD152" s="31">
        <v>0</v>
      </c>
      <c r="CE152" s="31">
        <v>0</v>
      </c>
      <c r="CF152" s="31">
        <v>0</v>
      </c>
      <c r="CG152" s="31">
        <v>0</v>
      </c>
      <c r="CH152" s="31">
        <v>0</v>
      </c>
      <c r="CI152" s="31">
        <v>0</v>
      </c>
      <c r="CJ152" s="31">
        <v>0</v>
      </c>
      <c r="CK152" s="31">
        <v>0</v>
      </c>
      <c r="CL152" s="31">
        <v>0</v>
      </c>
      <c r="CM152" s="31">
        <v>0</v>
      </c>
      <c r="CN152" s="31">
        <v>98.9</v>
      </c>
      <c r="CO152" s="31">
        <v>0</v>
      </c>
      <c r="CP152" s="31">
        <v>12220.5</v>
      </c>
      <c r="CQ152" s="31">
        <v>0</v>
      </c>
      <c r="CR152" s="31">
        <v>113494.3</v>
      </c>
      <c r="CS152" s="31">
        <v>223642</v>
      </c>
      <c r="CT152" s="31">
        <v>110147.7</v>
      </c>
      <c r="CU152" s="31">
        <v>49.25</v>
      </c>
      <c r="CX152" s="30" t="s">
        <v>446</v>
      </c>
      <c r="CY152" s="31">
        <v>0</v>
      </c>
      <c r="CZ152" s="31">
        <v>0</v>
      </c>
      <c r="DA152" s="31">
        <v>0</v>
      </c>
      <c r="DB152" s="31">
        <v>0</v>
      </c>
      <c r="DC152" s="31">
        <v>0</v>
      </c>
      <c r="DD152" s="31">
        <v>0</v>
      </c>
      <c r="DE152" s="31">
        <v>0</v>
      </c>
      <c r="DF152" s="31">
        <v>0</v>
      </c>
      <c r="DG152" s="31">
        <v>0</v>
      </c>
      <c r="DH152" s="31">
        <v>0</v>
      </c>
      <c r="DI152" s="31">
        <v>0</v>
      </c>
      <c r="DJ152" s="31">
        <v>0</v>
      </c>
      <c r="DK152" s="31">
        <v>0</v>
      </c>
      <c r="DL152" s="31">
        <v>0</v>
      </c>
      <c r="DM152" s="31">
        <v>0</v>
      </c>
      <c r="DN152" s="31">
        <v>0</v>
      </c>
      <c r="DO152" s="31">
        <v>0</v>
      </c>
      <c r="DP152" s="31">
        <v>0</v>
      </c>
      <c r="DQ152" s="31">
        <v>0</v>
      </c>
      <c r="DR152" s="31">
        <v>0</v>
      </c>
      <c r="DS152" s="31">
        <v>0</v>
      </c>
      <c r="DT152" s="31">
        <v>0</v>
      </c>
      <c r="DU152" s="31">
        <v>0</v>
      </c>
      <c r="DV152" s="31">
        <v>0</v>
      </c>
      <c r="DW152" s="31">
        <v>0</v>
      </c>
      <c r="DX152" s="31">
        <v>0</v>
      </c>
      <c r="DY152" s="31">
        <v>0</v>
      </c>
      <c r="DZ152" s="31">
        <v>0</v>
      </c>
      <c r="EA152" s="31">
        <v>0</v>
      </c>
      <c r="EB152" s="31">
        <v>0</v>
      </c>
      <c r="EC152" s="31">
        <v>0</v>
      </c>
      <c r="ED152" s="31">
        <v>0</v>
      </c>
      <c r="EE152" s="31">
        <v>0</v>
      </c>
      <c r="EF152" s="31">
        <v>0</v>
      </c>
      <c r="EG152" s="31">
        <v>0</v>
      </c>
      <c r="EH152" s="31">
        <v>0</v>
      </c>
      <c r="EI152" s="31">
        <v>0</v>
      </c>
      <c r="EJ152" s="31">
        <v>0</v>
      </c>
      <c r="EK152" s="31">
        <v>0</v>
      </c>
      <c r="EL152" s="31">
        <v>0</v>
      </c>
      <c r="EM152" s="31">
        <v>0</v>
      </c>
      <c r="EN152" s="31">
        <v>0</v>
      </c>
      <c r="EO152" s="31">
        <v>0</v>
      </c>
      <c r="EP152" s="31">
        <v>0</v>
      </c>
      <c r="EQ152" s="31">
        <v>0</v>
      </c>
      <c r="ER152" s="31">
        <v>0</v>
      </c>
      <c r="ES152" s="31">
        <v>0</v>
      </c>
      <c r="ET152" s="31">
        <v>0</v>
      </c>
      <c r="EU152" s="31">
        <v>0</v>
      </c>
      <c r="EV152" s="31">
        <v>0</v>
      </c>
      <c r="EW152" s="31">
        <v>0</v>
      </c>
      <c r="EX152" s="31">
        <v>0</v>
      </c>
      <c r="EY152" s="31">
        <v>0</v>
      </c>
      <c r="EZ152" s="31">
        <v>0</v>
      </c>
      <c r="FA152" s="31">
        <v>0</v>
      </c>
      <c r="FB152" s="31">
        <v>0</v>
      </c>
      <c r="FC152" s="31">
        <v>0</v>
      </c>
      <c r="FD152" s="31">
        <v>0</v>
      </c>
      <c r="FE152" s="31">
        <v>0</v>
      </c>
      <c r="FF152" s="31">
        <v>0</v>
      </c>
      <c r="FG152" s="31">
        <v>0</v>
      </c>
      <c r="FH152" s="31">
        <v>0</v>
      </c>
      <c r="FI152" s="31">
        <v>0</v>
      </c>
      <c r="FJ152" s="31">
        <v>0</v>
      </c>
      <c r="FK152" s="31">
        <v>0</v>
      </c>
      <c r="FL152" s="31">
        <v>0</v>
      </c>
      <c r="FM152" s="31">
        <v>0</v>
      </c>
      <c r="FN152" s="31">
        <v>0</v>
      </c>
      <c r="FO152" s="31">
        <v>0</v>
      </c>
      <c r="FP152" s="31">
        <v>0</v>
      </c>
      <c r="FQ152" s="31">
        <v>0</v>
      </c>
      <c r="FR152" s="31">
        <v>0</v>
      </c>
      <c r="FS152" s="31">
        <v>0</v>
      </c>
      <c r="FT152" s="31">
        <v>0</v>
      </c>
      <c r="FU152" s="31">
        <v>0</v>
      </c>
      <c r="FV152" s="31">
        <v>0</v>
      </c>
      <c r="FW152" s="31">
        <v>0</v>
      </c>
      <c r="FX152" s="31">
        <v>0</v>
      </c>
      <c r="FY152" s="31">
        <v>0</v>
      </c>
      <c r="FZ152" s="31">
        <v>0</v>
      </c>
      <c r="GA152" s="31">
        <v>0</v>
      </c>
      <c r="GB152" s="31">
        <v>0</v>
      </c>
      <c r="GC152" s="31">
        <v>0</v>
      </c>
      <c r="GD152" s="31">
        <v>0</v>
      </c>
      <c r="GE152" s="31">
        <v>0</v>
      </c>
      <c r="GF152" s="31">
        <v>0</v>
      </c>
      <c r="GG152" s="31">
        <v>0</v>
      </c>
      <c r="GH152" s="31">
        <v>0</v>
      </c>
      <c r="GI152" s="31">
        <v>0</v>
      </c>
      <c r="GJ152" s="31">
        <v>0</v>
      </c>
      <c r="GK152" s="31">
        <v>0</v>
      </c>
      <c r="GL152" s="31">
        <v>0</v>
      </c>
      <c r="GM152" s="31">
        <v>0</v>
      </c>
      <c r="GN152" s="31">
        <v>0</v>
      </c>
    </row>
    <row r="153" spans="1:210" ht="15" thickBot="1" x14ac:dyDescent="0.35">
      <c r="CS153">
        <f>CORREL(CS119:CS152,CR119:CR152)</f>
        <v>0.65508577015875935</v>
      </c>
      <c r="CX153" s="30" t="s">
        <v>447</v>
      </c>
      <c r="CY153" s="31">
        <v>0</v>
      </c>
      <c r="CZ153" s="31">
        <v>0</v>
      </c>
      <c r="DA153" s="31">
        <v>0</v>
      </c>
      <c r="DB153" s="31">
        <v>0</v>
      </c>
      <c r="DC153" s="31">
        <v>0</v>
      </c>
      <c r="DD153" s="31">
        <v>0</v>
      </c>
      <c r="DE153" s="31">
        <v>0</v>
      </c>
      <c r="DF153" s="31">
        <v>0</v>
      </c>
      <c r="DG153" s="31">
        <v>0</v>
      </c>
      <c r="DH153" s="31">
        <v>0</v>
      </c>
      <c r="DI153" s="31">
        <v>0</v>
      </c>
      <c r="DJ153" s="31">
        <v>0</v>
      </c>
      <c r="DK153" s="31">
        <v>0</v>
      </c>
      <c r="DL153" s="31">
        <v>0</v>
      </c>
      <c r="DM153" s="31">
        <v>0</v>
      </c>
      <c r="DN153" s="31">
        <v>0</v>
      </c>
      <c r="DO153" s="31">
        <v>0</v>
      </c>
      <c r="DP153" s="31">
        <v>0</v>
      </c>
      <c r="DQ153" s="31">
        <v>0</v>
      </c>
      <c r="DR153" s="31">
        <v>0</v>
      </c>
      <c r="DS153" s="31">
        <v>0</v>
      </c>
      <c r="DT153" s="31">
        <v>0</v>
      </c>
      <c r="DU153" s="31">
        <v>0</v>
      </c>
      <c r="DV153" s="31">
        <v>0</v>
      </c>
      <c r="DW153" s="31">
        <v>0</v>
      </c>
      <c r="DX153" s="31">
        <v>0</v>
      </c>
      <c r="DY153" s="31">
        <v>0</v>
      </c>
      <c r="DZ153" s="31">
        <v>0</v>
      </c>
      <c r="EA153" s="31">
        <v>0</v>
      </c>
      <c r="EB153" s="31">
        <v>0</v>
      </c>
      <c r="EC153" s="31">
        <v>0</v>
      </c>
      <c r="ED153" s="31">
        <v>0</v>
      </c>
      <c r="EE153" s="31">
        <v>0</v>
      </c>
      <c r="EF153" s="31">
        <v>0</v>
      </c>
      <c r="EG153" s="31">
        <v>0</v>
      </c>
      <c r="EH153" s="31">
        <v>0</v>
      </c>
      <c r="EI153" s="31">
        <v>0</v>
      </c>
      <c r="EJ153" s="31">
        <v>0</v>
      </c>
      <c r="EK153" s="31">
        <v>0</v>
      </c>
      <c r="EL153" s="31">
        <v>0</v>
      </c>
      <c r="EM153" s="31">
        <v>0</v>
      </c>
      <c r="EN153" s="31">
        <v>0</v>
      </c>
      <c r="EO153" s="31">
        <v>0</v>
      </c>
      <c r="EP153" s="31">
        <v>0</v>
      </c>
      <c r="EQ153" s="31">
        <v>0</v>
      </c>
      <c r="ER153" s="31">
        <v>0</v>
      </c>
      <c r="ES153" s="31">
        <v>0</v>
      </c>
      <c r="ET153" s="31">
        <v>0</v>
      </c>
      <c r="EU153" s="31">
        <v>0</v>
      </c>
      <c r="EV153" s="31">
        <v>0</v>
      </c>
      <c r="EW153" s="31">
        <v>0</v>
      </c>
      <c r="EX153" s="31">
        <v>0</v>
      </c>
      <c r="EY153" s="31">
        <v>0</v>
      </c>
      <c r="EZ153" s="31">
        <v>0</v>
      </c>
      <c r="FA153" s="31">
        <v>0</v>
      </c>
      <c r="FB153" s="31">
        <v>0</v>
      </c>
      <c r="FC153" s="31">
        <v>0</v>
      </c>
      <c r="FD153" s="31">
        <v>0</v>
      </c>
      <c r="FE153" s="31">
        <v>0</v>
      </c>
      <c r="FF153" s="31">
        <v>0</v>
      </c>
      <c r="FG153" s="31">
        <v>0</v>
      </c>
      <c r="FH153" s="31">
        <v>0</v>
      </c>
      <c r="FI153" s="31">
        <v>0</v>
      </c>
      <c r="FJ153" s="31">
        <v>0</v>
      </c>
      <c r="FK153" s="31">
        <v>0</v>
      </c>
      <c r="FL153" s="31">
        <v>0</v>
      </c>
      <c r="FM153" s="31">
        <v>0</v>
      </c>
      <c r="FN153" s="31">
        <v>0</v>
      </c>
      <c r="FO153" s="31">
        <v>0</v>
      </c>
      <c r="FP153" s="31">
        <v>0</v>
      </c>
      <c r="FQ153" s="31">
        <v>0</v>
      </c>
      <c r="FR153" s="31">
        <v>0</v>
      </c>
      <c r="FS153" s="31">
        <v>0</v>
      </c>
      <c r="FT153" s="31">
        <v>0</v>
      </c>
      <c r="FU153" s="31">
        <v>0</v>
      </c>
      <c r="FV153" s="31">
        <v>0</v>
      </c>
      <c r="FW153" s="31">
        <v>0</v>
      </c>
      <c r="FX153" s="31">
        <v>0</v>
      </c>
      <c r="FY153" s="31">
        <v>0</v>
      </c>
      <c r="FZ153" s="31">
        <v>0</v>
      </c>
      <c r="GA153" s="31">
        <v>0</v>
      </c>
      <c r="GB153" s="31">
        <v>0</v>
      </c>
      <c r="GC153" s="31">
        <v>0</v>
      </c>
      <c r="GD153" s="31">
        <v>0</v>
      </c>
      <c r="GE153" s="31">
        <v>0</v>
      </c>
      <c r="GF153" s="31">
        <v>0</v>
      </c>
      <c r="GG153" s="31">
        <v>0</v>
      </c>
      <c r="GH153" s="31">
        <v>0</v>
      </c>
      <c r="GI153" s="31">
        <v>0</v>
      </c>
      <c r="GJ153" s="31">
        <v>0</v>
      </c>
      <c r="GK153" s="31">
        <v>0</v>
      </c>
      <c r="GL153" s="31">
        <v>0</v>
      </c>
      <c r="GM153" s="31">
        <v>0</v>
      </c>
      <c r="GN153" s="31">
        <v>0</v>
      </c>
      <c r="HA153" s="34" t="s">
        <v>469</v>
      </c>
    </row>
    <row r="154" spans="1:210" ht="15" thickBot="1" x14ac:dyDescent="0.35">
      <c r="A154" s="32" t="s">
        <v>461</v>
      </c>
      <c r="B154" s="33">
        <v>142581.70000000001</v>
      </c>
      <c r="CX154" s="30" t="s">
        <v>448</v>
      </c>
      <c r="CY154" s="31">
        <v>0</v>
      </c>
      <c r="CZ154" s="31">
        <v>0</v>
      </c>
      <c r="DA154" s="31">
        <v>0</v>
      </c>
      <c r="DB154" s="31">
        <v>0</v>
      </c>
      <c r="DC154" s="31">
        <v>0</v>
      </c>
      <c r="DD154" s="31">
        <v>0</v>
      </c>
      <c r="DE154" s="31">
        <v>0</v>
      </c>
      <c r="DF154" s="31">
        <v>0</v>
      </c>
      <c r="DG154" s="31">
        <v>0</v>
      </c>
      <c r="DH154" s="31">
        <v>0</v>
      </c>
      <c r="DI154" s="31">
        <v>0</v>
      </c>
      <c r="DJ154" s="31">
        <v>0</v>
      </c>
      <c r="DK154" s="31">
        <v>0</v>
      </c>
      <c r="DL154" s="31">
        <v>0</v>
      </c>
      <c r="DM154" s="31">
        <v>0</v>
      </c>
      <c r="DN154" s="31">
        <v>0</v>
      </c>
      <c r="DO154" s="31">
        <v>0</v>
      </c>
      <c r="DP154" s="31">
        <v>0</v>
      </c>
      <c r="DQ154" s="31">
        <v>0</v>
      </c>
      <c r="DR154" s="31">
        <v>0</v>
      </c>
      <c r="DS154" s="31">
        <v>0</v>
      </c>
      <c r="DT154" s="31">
        <v>0</v>
      </c>
      <c r="DU154" s="31">
        <v>0</v>
      </c>
      <c r="DV154" s="31">
        <v>0</v>
      </c>
      <c r="DW154" s="31">
        <v>0</v>
      </c>
      <c r="DX154" s="31">
        <v>0</v>
      </c>
      <c r="DY154" s="31">
        <v>0</v>
      </c>
      <c r="DZ154" s="31">
        <v>0</v>
      </c>
      <c r="EA154" s="31">
        <v>0</v>
      </c>
      <c r="EB154" s="31">
        <v>0</v>
      </c>
      <c r="EC154" s="31">
        <v>0</v>
      </c>
      <c r="ED154" s="31">
        <v>0</v>
      </c>
      <c r="EE154" s="31">
        <v>0</v>
      </c>
      <c r="EF154" s="31">
        <v>0</v>
      </c>
      <c r="EG154" s="31">
        <v>0</v>
      </c>
      <c r="EH154" s="31">
        <v>0</v>
      </c>
      <c r="EI154" s="31">
        <v>0</v>
      </c>
      <c r="EJ154" s="31">
        <v>0</v>
      </c>
      <c r="EK154" s="31">
        <v>0</v>
      </c>
      <c r="EL154" s="31">
        <v>0</v>
      </c>
      <c r="EM154" s="31">
        <v>0</v>
      </c>
      <c r="EN154" s="31">
        <v>0</v>
      </c>
      <c r="EO154" s="31">
        <v>0</v>
      </c>
      <c r="EP154" s="31">
        <v>0</v>
      </c>
      <c r="EQ154" s="31">
        <v>0</v>
      </c>
      <c r="ER154" s="31">
        <v>0</v>
      </c>
      <c r="ES154" s="31">
        <v>0</v>
      </c>
      <c r="ET154" s="31">
        <v>0</v>
      </c>
      <c r="EU154" s="31">
        <v>0</v>
      </c>
      <c r="EV154" s="31">
        <v>0</v>
      </c>
      <c r="EW154" s="31">
        <v>0</v>
      </c>
      <c r="EX154" s="31">
        <v>0</v>
      </c>
      <c r="EY154" s="31">
        <v>0</v>
      </c>
      <c r="EZ154" s="31">
        <v>0</v>
      </c>
      <c r="FA154" s="31">
        <v>0</v>
      </c>
      <c r="FB154" s="31">
        <v>0</v>
      </c>
      <c r="FC154" s="31">
        <v>0</v>
      </c>
      <c r="FD154" s="31">
        <v>0</v>
      </c>
      <c r="FE154" s="31">
        <v>0</v>
      </c>
      <c r="FF154" s="31">
        <v>0</v>
      </c>
      <c r="FG154" s="31">
        <v>0</v>
      </c>
      <c r="FH154" s="31">
        <v>0</v>
      </c>
      <c r="FI154" s="31">
        <v>0</v>
      </c>
      <c r="FJ154" s="31">
        <v>0</v>
      </c>
      <c r="FK154" s="31">
        <v>0</v>
      </c>
      <c r="FL154" s="31">
        <v>0</v>
      </c>
      <c r="FM154" s="31">
        <v>0</v>
      </c>
      <c r="FN154" s="31">
        <v>0</v>
      </c>
      <c r="FO154" s="31">
        <v>0</v>
      </c>
      <c r="FP154" s="31">
        <v>0</v>
      </c>
      <c r="FQ154" s="31">
        <v>0</v>
      </c>
      <c r="FR154" s="31">
        <v>0</v>
      </c>
      <c r="FS154" s="31">
        <v>0</v>
      </c>
      <c r="FT154" s="31">
        <v>0</v>
      </c>
      <c r="FU154" s="31">
        <v>0</v>
      </c>
      <c r="FV154" s="31">
        <v>0</v>
      </c>
      <c r="FW154" s="31">
        <v>0</v>
      </c>
      <c r="FX154" s="31">
        <v>0</v>
      </c>
      <c r="FY154" s="31">
        <v>0</v>
      </c>
      <c r="FZ154" s="31">
        <v>0</v>
      </c>
      <c r="GA154" s="31">
        <v>0</v>
      </c>
      <c r="GB154" s="31">
        <v>0</v>
      </c>
      <c r="GC154" s="31">
        <v>0</v>
      </c>
      <c r="GD154" s="31">
        <v>0</v>
      </c>
      <c r="GE154" s="31">
        <v>0</v>
      </c>
      <c r="GF154" s="31">
        <v>0</v>
      </c>
      <c r="GG154" s="31">
        <v>0</v>
      </c>
      <c r="GH154" s="31">
        <v>0</v>
      </c>
      <c r="GI154" s="31">
        <v>0</v>
      </c>
      <c r="GJ154" s="31">
        <v>0</v>
      </c>
      <c r="GK154" s="31">
        <v>0</v>
      </c>
      <c r="GL154" s="31">
        <v>0</v>
      </c>
      <c r="GM154" s="31">
        <v>0</v>
      </c>
      <c r="GN154" s="31">
        <v>0</v>
      </c>
    </row>
    <row r="155" spans="1:210" ht="15" thickBot="1" x14ac:dyDescent="0.35">
      <c r="A155" s="32" t="s">
        <v>462</v>
      </c>
      <c r="B155" s="33">
        <v>0</v>
      </c>
      <c r="CX155" s="30" t="s">
        <v>449</v>
      </c>
      <c r="CY155" s="31">
        <v>0</v>
      </c>
      <c r="CZ155" s="31">
        <v>0</v>
      </c>
      <c r="DA155" s="31">
        <v>0</v>
      </c>
      <c r="DB155" s="31">
        <v>0</v>
      </c>
      <c r="DC155" s="31">
        <v>0</v>
      </c>
      <c r="DD155" s="31">
        <v>0</v>
      </c>
      <c r="DE155" s="31">
        <v>0</v>
      </c>
      <c r="DF155" s="31">
        <v>0</v>
      </c>
      <c r="DG155" s="31">
        <v>0</v>
      </c>
      <c r="DH155" s="31">
        <v>0</v>
      </c>
      <c r="DI155" s="31">
        <v>0</v>
      </c>
      <c r="DJ155" s="31">
        <v>0</v>
      </c>
      <c r="DK155" s="31">
        <v>0</v>
      </c>
      <c r="DL155" s="31">
        <v>0</v>
      </c>
      <c r="DM155" s="31">
        <v>0</v>
      </c>
      <c r="DN155" s="31">
        <v>0</v>
      </c>
      <c r="DO155" s="31">
        <v>0</v>
      </c>
      <c r="DP155" s="31">
        <v>0</v>
      </c>
      <c r="DQ155" s="31">
        <v>0</v>
      </c>
      <c r="DR155" s="31">
        <v>0</v>
      </c>
      <c r="DS155" s="31">
        <v>0</v>
      </c>
      <c r="DT155" s="31">
        <v>0</v>
      </c>
      <c r="DU155" s="31">
        <v>0</v>
      </c>
      <c r="DV155" s="31">
        <v>0</v>
      </c>
      <c r="DW155" s="31">
        <v>0</v>
      </c>
      <c r="DX155" s="31">
        <v>0</v>
      </c>
      <c r="DY155" s="31">
        <v>0</v>
      </c>
      <c r="DZ155" s="31">
        <v>0</v>
      </c>
      <c r="EA155" s="31">
        <v>0</v>
      </c>
      <c r="EB155" s="31">
        <v>0</v>
      </c>
      <c r="EC155" s="31">
        <v>0</v>
      </c>
      <c r="ED155" s="31">
        <v>0</v>
      </c>
      <c r="EE155" s="31">
        <v>0</v>
      </c>
      <c r="EF155" s="31">
        <v>0</v>
      </c>
      <c r="EG155" s="31">
        <v>0</v>
      </c>
      <c r="EH155" s="31">
        <v>0</v>
      </c>
      <c r="EI155" s="31">
        <v>0</v>
      </c>
      <c r="EJ155" s="31">
        <v>0</v>
      </c>
      <c r="EK155" s="31">
        <v>0</v>
      </c>
      <c r="EL155" s="31">
        <v>0</v>
      </c>
      <c r="EM155" s="31">
        <v>0</v>
      </c>
      <c r="EN155" s="31">
        <v>0</v>
      </c>
      <c r="EO155" s="31">
        <v>0</v>
      </c>
      <c r="EP155" s="31">
        <v>0</v>
      </c>
      <c r="EQ155" s="31">
        <v>0</v>
      </c>
      <c r="ER155" s="31">
        <v>0</v>
      </c>
      <c r="ES155" s="31">
        <v>0</v>
      </c>
      <c r="ET155" s="31">
        <v>0</v>
      </c>
      <c r="EU155" s="31">
        <v>0</v>
      </c>
      <c r="EV155" s="31">
        <v>0</v>
      </c>
      <c r="EW155" s="31">
        <v>0</v>
      </c>
      <c r="EX155" s="31">
        <v>0</v>
      </c>
      <c r="EY155" s="31">
        <v>0</v>
      </c>
      <c r="EZ155" s="31">
        <v>0</v>
      </c>
      <c r="FA155" s="31">
        <v>0</v>
      </c>
      <c r="FB155" s="31">
        <v>0</v>
      </c>
      <c r="FC155" s="31">
        <v>0</v>
      </c>
      <c r="FD155" s="31">
        <v>0</v>
      </c>
      <c r="FE155" s="31">
        <v>0</v>
      </c>
      <c r="FF155" s="31">
        <v>0</v>
      </c>
      <c r="FG155" s="31">
        <v>0</v>
      </c>
      <c r="FH155" s="31">
        <v>0</v>
      </c>
      <c r="FI155" s="31">
        <v>0</v>
      </c>
      <c r="FJ155" s="31">
        <v>0</v>
      </c>
      <c r="FK155" s="31">
        <v>0</v>
      </c>
      <c r="FL155" s="31">
        <v>0</v>
      </c>
      <c r="FM155" s="31">
        <v>0</v>
      </c>
      <c r="FN155" s="31">
        <v>0</v>
      </c>
      <c r="FO155" s="31">
        <v>0</v>
      </c>
      <c r="FP155" s="31">
        <v>0</v>
      </c>
      <c r="FQ155" s="31">
        <v>0</v>
      </c>
      <c r="FR155" s="31">
        <v>0</v>
      </c>
      <c r="FS155" s="31">
        <v>0</v>
      </c>
      <c r="FT155" s="31">
        <v>0</v>
      </c>
      <c r="FU155" s="31">
        <v>0</v>
      </c>
      <c r="FV155" s="31">
        <v>0</v>
      </c>
      <c r="FW155" s="31">
        <v>0</v>
      </c>
      <c r="FX155" s="31">
        <v>0</v>
      </c>
      <c r="FY155" s="31">
        <v>0</v>
      </c>
      <c r="FZ155" s="31">
        <v>0</v>
      </c>
      <c r="GA155" s="31">
        <v>0</v>
      </c>
      <c r="GB155" s="31">
        <v>0</v>
      </c>
      <c r="GC155" s="31">
        <v>0</v>
      </c>
      <c r="GD155" s="31">
        <v>0</v>
      </c>
      <c r="GE155" s="31">
        <v>0</v>
      </c>
      <c r="GF155" s="31">
        <v>0</v>
      </c>
      <c r="GG155" s="31">
        <v>0</v>
      </c>
      <c r="GH155" s="31">
        <v>0</v>
      </c>
      <c r="GI155" s="31">
        <v>0</v>
      </c>
      <c r="GJ155" s="31">
        <v>0</v>
      </c>
      <c r="GK155" s="31">
        <v>0</v>
      </c>
      <c r="GL155" s="31">
        <v>0</v>
      </c>
      <c r="GM155" s="31">
        <v>0</v>
      </c>
      <c r="GN155" s="31">
        <v>0</v>
      </c>
      <c r="HA155" s="35" t="s">
        <v>1073</v>
      </c>
    </row>
    <row r="156" spans="1:210" ht="15" thickBot="1" x14ac:dyDescent="0.35">
      <c r="A156" s="32" t="s">
        <v>463</v>
      </c>
      <c r="B156" s="33">
        <v>1068124.8</v>
      </c>
      <c r="CX156" s="30" t="s">
        <v>450</v>
      </c>
      <c r="CY156" s="31">
        <v>0</v>
      </c>
      <c r="CZ156" s="31">
        <v>0</v>
      </c>
      <c r="DA156" s="31">
        <v>0</v>
      </c>
      <c r="DB156" s="31">
        <v>0</v>
      </c>
      <c r="DC156" s="31">
        <v>0</v>
      </c>
      <c r="DD156" s="31">
        <v>0</v>
      </c>
      <c r="DE156" s="31">
        <v>0</v>
      </c>
      <c r="DF156" s="31">
        <v>0</v>
      </c>
      <c r="DG156" s="31">
        <v>0</v>
      </c>
      <c r="DH156" s="31">
        <v>0</v>
      </c>
      <c r="DI156" s="31">
        <v>0</v>
      </c>
      <c r="DJ156" s="31">
        <v>0</v>
      </c>
      <c r="DK156" s="31">
        <v>0</v>
      </c>
      <c r="DL156" s="31">
        <v>0</v>
      </c>
      <c r="DM156" s="31">
        <v>0</v>
      </c>
      <c r="DN156" s="31">
        <v>0</v>
      </c>
      <c r="DO156" s="31">
        <v>0</v>
      </c>
      <c r="DP156" s="31">
        <v>0</v>
      </c>
      <c r="DQ156" s="31">
        <v>0</v>
      </c>
      <c r="DR156" s="31">
        <v>0</v>
      </c>
      <c r="DS156" s="31">
        <v>0</v>
      </c>
      <c r="DT156" s="31">
        <v>0</v>
      </c>
      <c r="DU156" s="31">
        <v>0</v>
      </c>
      <c r="DV156" s="31">
        <v>0</v>
      </c>
      <c r="DW156" s="31">
        <v>0</v>
      </c>
      <c r="DX156" s="31">
        <v>0</v>
      </c>
      <c r="DY156" s="31">
        <v>0</v>
      </c>
      <c r="DZ156" s="31">
        <v>0</v>
      </c>
      <c r="EA156" s="31">
        <v>0</v>
      </c>
      <c r="EB156" s="31">
        <v>0</v>
      </c>
      <c r="EC156" s="31">
        <v>0</v>
      </c>
      <c r="ED156" s="31">
        <v>0</v>
      </c>
      <c r="EE156" s="31">
        <v>0</v>
      </c>
      <c r="EF156" s="31">
        <v>0</v>
      </c>
      <c r="EG156" s="31">
        <v>0</v>
      </c>
      <c r="EH156" s="31">
        <v>0</v>
      </c>
      <c r="EI156" s="31">
        <v>0</v>
      </c>
      <c r="EJ156" s="31">
        <v>0</v>
      </c>
      <c r="EK156" s="31">
        <v>0</v>
      </c>
      <c r="EL156" s="31">
        <v>0</v>
      </c>
      <c r="EM156" s="31">
        <v>0</v>
      </c>
      <c r="EN156" s="31">
        <v>0</v>
      </c>
      <c r="EO156" s="31">
        <v>0</v>
      </c>
      <c r="EP156" s="31">
        <v>0</v>
      </c>
      <c r="EQ156" s="31">
        <v>0</v>
      </c>
      <c r="ER156" s="31">
        <v>0</v>
      </c>
      <c r="ES156" s="31">
        <v>0</v>
      </c>
      <c r="ET156" s="31">
        <v>0</v>
      </c>
      <c r="EU156" s="31">
        <v>0</v>
      </c>
      <c r="EV156" s="31">
        <v>0</v>
      </c>
      <c r="EW156" s="31">
        <v>0</v>
      </c>
      <c r="EX156" s="31">
        <v>0</v>
      </c>
      <c r="EY156" s="31">
        <v>0</v>
      </c>
      <c r="EZ156" s="31">
        <v>0</v>
      </c>
      <c r="FA156" s="31">
        <v>0</v>
      </c>
      <c r="FB156" s="31">
        <v>0</v>
      </c>
      <c r="FC156" s="31">
        <v>0</v>
      </c>
      <c r="FD156" s="31">
        <v>0</v>
      </c>
      <c r="FE156" s="31">
        <v>0</v>
      </c>
      <c r="FF156" s="31">
        <v>0</v>
      </c>
      <c r="FG156" s="31">
        <v>0</v>
      </c>
      <c r="FH156" s="31">
        <v>0</v>
      </c>
      <c r="FI156" s="31">
        <v>0</v>
      </c>
      <c r="FJ156" s="31">
        <v>0</v>
      </c>
      <c r="FK156" s="31">
        <v>0</v>
      </c>
      <c r="FL156" s="31">
        <v>0</v>
      </c>
      <c r="FM156" s="31">
        <v>0</v>
      </c>
      <c r="FN156" s="31">
        <v>0</v>
      </c>
      <c r="FO156" s="31">
        <v>0</v>
      </c>
      <c r="FP156" s="31">
        <v>0</v>
      </c>
      <c r="FQ156" s="31">
        <v>0</v>
      </c>
      <c r="FR156" s="31">
        <v>0</v>
      </c>
      <c r="FS156" s="31">
        <v>0</v>
      </c>
      <c r="FT156" s="31">
        <v>0</v>
      </c>
      <c r="FU156" s="31">
        <v>0</v>
      </c>
      <c r="FV156" s="31">
        <v>0</v>
      </c>
      <c r="FW156" s="31">
        <v>0</v>
      </c>
      <c r="FX156" s="31">
        <v>0</v>
      </c>
      <c r="FY156" s="31">
        <v>0</v>
      </c>
      <c r="FZ156" s="31">
        <v>0</v>
      </c>
      <c r="GA156" s="31">
        <v>0</v>
      </c>
      <c r="GB156" s="31">
        <v>0</v>
      </c>
      <c r="GC156" s="31">
        <v>0</v>
      </c>
      <c r="GD156" s="31">
        <v>0</v>
      </c>
      <c r="GE156" s="31">
        <v>0</v>
      </c>
      <c r="GF156" s="31">
        <v>0</v>
      </c>
      <c r="GG156" s="31">
        <v>0</v>
      </c>
      <c r="GH156" s="31">
        <v>0</v>
      </c>
      <c r="GI156" s="31">
        <v>0</v>
      </c>
      <c r="GJ156" s="31">
        <v>0</v>
      </c>
      <c r="GK156" s="31">
        <v>0</v>
      </c>
      <c r="GL156" s="31">
        <v>0</v>
      </c>
      <c r="GM156" s="31">
        <v>0</v>
      </c>
      <c r="GN156" s="31">
        <v>0</v>
      </c>
      <c r="HA156" s="35" t="s">
        <v>1131</v>
      </c>
    </row>
    <row r="157" spans="1:210" ht="15" thickBot="1" x14ac:dyDescent="0.35">
      <c r="A157" s="32" t="s">
        <v>464</v>
      </c>
      <c r="B157" s="33">
        <v>1050685</v>
      </c>
      <c r="CX157" s="30" t="s">
        <v>451</v>
      </c>
      <c r="CY157" s="31">
        <v>0</v>
      </c>
      <c r="CZ157" s="31">
        <v>0</v>
      </c>
      <c r="DA157" s="31">
        <v>0</v>
      </c>
      <c r="DB157" s="31">
        <v>0</v>
      </c>
      <c r="DC157" s="31">
        <v>0</v>
      </c>
      <c r="DD157" s="31">
        <v>0</v>
      </c>
      <c r="DE157" s="31">
        <v>0</v>
      </c>
      <c r="DF157" s="31">
        <v>0</v>
      </c>
      <c r="DG157" s="31">
        <v>0</v>
      </c>
      <c r="DH157" s="31">
        <v>0</v>
      </c>
      <c r="DI157" s="31">
        <v>0</v>
      </c>
      <c r="DJ157" s="31">
        <v>0</v>
      </c>
      <c r="DK157" s="31">
        <v>0</v>
      </c>
      <c r="DL157" s="31">
        <v>0</v>
      </c>
      <c r="DM157" s="31">
        <v>0</v>
      </c>
      <c r="DN157" s="31">
        <v>0</v>
      </c>
      <c r="DO157" s="31">
        <v>0</v>
      </c>
      <c r="DP157" s="31">
        <v>0</v>
      </c>
      <c r="DQ157" s="31">
        <v>0</v>
      </c>
      <c r="DR157" s="31">
        <v>0</v>
      </c>
      <c r="DS157" s="31">
        <v>0</v>
      </c>
      <c r="DT157" s="31">
        <v>0</v>
      </c>
      <c r="DU157" s="31">
        <v>0</v>
      </c>
      <c r="DV157" s="31">
        <v>0</v>
      </c>
      <c r="DW157" s="31">
        <v>0</v>
      </c>
      <c r="DX157" s="31">
        <v>0</v>
      </c>
      <c r="DY157" s="31">
        <v>0</v>
      </c>
      <c r="DZ157" s="31">
        <v>0</v>
      </c>
      <c r="EA157" s="31">
        <v>0</v>
      </c>
      <c r="EB157" s="31">
        <v>0</v>
      </c>
      <c r="EC157" s="31">
        <v>0</v>
      </c>
      <c r="ED157" s="31">
        <v>0</v>
      </c>
      <c r="EE157" s="31">
        <v>0</v>
      </c>
      <c r="EF157" s="31">
        <v>0</v>
      </c>
      <c r="EG157" s="31">
        <v>0</v>
      </c>
      <c r="EH157" s="31">
        <v>0</v>
      </c>
      <c r="EI157" s="31">
        <v>0</v>
      </c>
      <c r="EJ157" s="31">
        <v>0</v>
      </c>
      <c r="EK157" s="31">
        <v>0</v>
      </c>
      <c r="EL157" s="31">
        <v>0</v>
      </c>
      <c r="EM157" s="31">
        <v>0</v>
      </c>
      <c r="EN157" s="31">
        <v>0</v>
      </c>
      <c r="EO157" s="31">
        <v>0</v>
      </c>
      <c r="EP157" s="31">
        <v>0</v>
      </c>
      <c r="EQ157" s="31">
        <v>0</v>
      </c>
      <c r="ER157" s="31">
        <v>0</v>
      </c>
      <c r="ES157" s="31">
        <v>0</v>
      </c>
      <c r="ET157" s="31">
        <v>0</v>
      </c>
      <c r="EU157" s="31">
        <v>0</v>
      </c>
      <c r="EV157" s="31">
        <v>0</v>
      </c>
      <c r="EW157" s="31">
        <v>0</v>
      </c>
      <c r="EX157" s="31">
        <v>0</v>
      </c>
      <c r="EY157" s="31">
        <v>0</v>
      </c>
      <c r="EZ157" s="31">
        <v>0</v>
      </c>
      <c r="FA157" s="31">
        <v>0</v>
      </c>
      <c r="FB157" s="31">
        <v>0</v>
      </c>
      <c r="FC157" s="31">
        <v>0</v>
      </c>
      <c r="FD157" s="31">
        <v>0</v>
      </c>
      <c r="FE157" s="31">
        <v>0</v>
      </c>
      <c r="FF157" s="31">
        <v>0</v>
      </c>
      <c r="FG157" s="31">
        <v>0</v>
      </c>
      <c r="FH157" s="31">
        <v>0</v>
      </c>
      <c r="FI157" s="31">
        <v>0</v>
      </c>
      <c r="FJ157" s="31">
        <v>0</v>
      </c>
      <c r="FK157" s="31">
        <v>0</v>
      </c>
      <c r="FL157" s="31">
        <v>0</v>
      </c>
      <c r="FM157" s="31">
        <v>0</v>
      </c>
      <c r="FN157" s="31">
        <v>0</v>
      </c>
      <c r="FO157" s="31">
        <v>0</v>
      </c>
      <c r="FP157" s="31">
        <v>0</v>
      </c>
      <c r="FQ157" s="31">
        <v>0</v>
      </c>
      <c r="FR157" s="31">
        <v>0</v>
      </c>
      <c r="FS157" s="31">
        <v>0</v>
      </c>
      <c r="FT157" s="31">
        <v>0</v>
      </c>
      <c r="FU157" s="31">
        <v>0</v>
      </c>
      <c r="FV157" s="31">
        <v>0</v>
      </c>
      <c r="FW157" s="31">
        <v>0</v>
      </c>
      <c r="FX157" s="31">
        <v>0</v>
      </c>
      <c r="FY157" s="31">
        <v>0</v>
      </c>
      <c r="FZ157" s="31">
        <v>0</v>
      </c>
      <c r="GA157" s="31">
        <v>0</v>
      </c>
      <c r="GB157" s="31">
        <v>0</v>
      </c>
      <c r="GC157" s="31">
        <v>0</v>
      </c>
      <c r="GD157" s="31">
        <v>0</v>
      </c>
      <c r="GE157" s="31">
        <v>0</v>
      </c>
      <c r="GF157" s="31">
        <v>0</v>
      </c>
      <c r="GG157" s="31">
        <v>0</v>
      </c>
      <c r="GH157" s="31">
        <v>0</v>
      </c>
      <c r="GI157" s="31">
        <v>0</v>
      </c>
      <c r="GJ157" s="31">
        <v>0</v>
      </c>
      <c r="GK157" s="31">
        <v>0</v>
      </c>
      <c r="GL157" s="31">
        <v>0</v>
      </c>
      <c r="GM157" s="31">
        <v>0</v>
      </c>
      <c r="GN157" s="31">
        <v>0</v>
      </c>
    </row>
    <row r="158" spans="1:210" ht="15" thickBot="1" x14ac:dyDescent="0.35">
      <c r="A158" s="32" t="s">
        <v>465</v>
      </c>
      <c r="B158" s="33">
        <v>17439.8</v>
      </c>
      <c r="CX158" s="30" t="s">
        <v>452</v>
      </c>
      <c r="CY158" s="31">
        <v>0</v>
      </c>
      <c r="CZ158" s="31">
        <v>0</v>
      </c>
      <c r="DA158" s="31">
        <v>0</v>
      </c>
      <c r="DB158" s="31">
        <v>0</v>
      </c>
      <c r="DC158" s="31">
        <v>0</v>
      </c>
      <c r="DD158" s="31">
        <v>0</v>
      </c>
      <c r="DE158" s="31">
        <v>0</v>
      </c>
      <c r="DF158" s="31">
        <v>0</v>
      </c>
      <c r="DG158" s="31">
        <v>0</v>
      </c>
      <c r="DH158" s="31">
        <v>0</v>
      </c>
      <c r="DI158" s="31">
        <v>0</v>
      </c>
      <c r="DJ158" s="31">
        <v>0</v>
      </c>
      <c r="DK158" s="31">
        <v>0</v>
      </c>
      <c r="DL158" s="31">
        <v>0</v>
      </c>
      <c r="DM158" s="31">
        <v>0</v>
      </c>
      <c r="DN158" s="31">
        <v>0</v>
      </c>
      <c r="DO158" s="31">
        <v>0</v>
      </c>
      <c r="DP158" s="31">
        <v>0</v>
      </c>
      <c r="DQ158" s="31">
        <v>0</v>
      </c>
      <c r="DR158" s="31">
        <v>0</v>
      </c>
      <c r="DS158" s="31">
        <v>0</v>
      </c>
      <c r="DT158" s="31">
        <v>0</v>
      </c>
      <c r="DU158" s="31">
        <v>0</v>
      </c>
      <c r="DV158" s="31">
        <v>0</v>
      </c>
      <c r="DW158" s="31">
        <v>0</v>
      </c>
      <c r="DX158" s="31">
        <v>0</v>
      </c>
      <c r="DY158" s="31">
        <v>0</v>
      </c>
      <c r="DZ158" s="31">
        <v>0</v>
      </c>
      <c r="EA158" s="31">
        <v>0</v>
      </c>
      <c r="EB158" s="31">
        <v>0</v>
      </c>
      <c r="EC158" s="31">
        <v>0</v>
      </c>
      <c r="ED158" s="31">
        <v>0</v>
      </c>
      <c r="EE158" s="31">
        <v>0</v>
      </c>
      <c r="EF158" s="31">
        <v>0</v>
      </c>
      <c r="EG158" s="31">
        <v>0</v>
      </c>
      <c r="EH158" s="31">
        <v>0</v>
      </c>
      <c r="EI158" s="31">
        <v>0</v>
      </c>
      <c r="EJ158" s="31">
        <v>0</v>
      </c>
      <c r="EK158" s="31">
        <v>0</v>
      </c>
      <c r="EL158" s="31">
        <v>0</v>
      </c>
      <c r="EM158" s="31">
        <v>0</v>
      </c>
      <c r="EN158" s="31">
        <v>0</v>
      </c>
      <c r="EO158" s="31">
        <v>0</v>
      </c>
      <c r="EP158" s="31">
        <v>0</v>
      </c>
      <c r="EQ158" s="31">
        <v>0</v>
      </c>
      <c r="ER158" s="31">
        <v>0</v>
      </c>
      <c r="ES158" s="31">
        <v>0</v>
      </c>
      <c r="ET158" s="31">
        <v>0</v>
      </c>
      <c r="EU158" s="31">
        <v>0</v>
      </c>
      <c r="EV158" s="31">
        <v>0</v>
      </c>
      <c r="EW158" s="31">
        <v>0</v>
      </c>
      <c r="EX158" s="31">
        <v>0</v>
      </c>
      <c r="EY158" s="31">
        <v>0</v>
      </c>
      <c r="EZ158" s="31">
        <v>0</v>
      </c>
      <c r="FA158" s="31">
        <v>0</v>
      </c>
      <c r="FB158" s="31">
        <v>0</v>
      </c>
      <c r="FC158" s="31">
        <v>0</v>
      </c>
      <c r="FD158" s="31">
        <v>0</v>
      </c>
      <c r="FE158" s="31">
        <v>0</v>
      </c>
      <c r="FF158" s="31">
        <v>0</v>
      </c>
      <c r="FG158" s="31">
        <v>0</v>
      </c>
      <c r="FH158" s="31">
        <v>0</v>
      </c>
      <c r="FI158" s="31">
        <v>0</v>
      </c>
      <c r="FJ158" s="31">
        <v>0</v>
      </c>
      <c r="FK158" s="31">
        <v>0</v>
      </c>
      <c r="FL158" s="31">
        <v>0</v>
      </c>
      <c r="FM158" s="31">
        <v>0</v>
      </c>
      <c r="FN158" s="31">
        <v>0</v>
      </c>
      <c r="FO158" s="31">
        <v>0</v>
      </c>
      <c r="FP158" s="31">
        <v>0</v>
      </c>
      <c r="FQ158" s="31">
        <v>0</v>
      </c>
      <c r="FR158" s="31">
        <v>0</v>
      </c>
      <c r="FS158" s="31">
        <v>0</v>
      </c>
      <c r="FT158" s="31">
        <v>0</v>
      </c>
      <c r="FU158" s="31">
        <v>0</v>
      </c>
      <c r="FV158" s="31">
        <v>0</v>
      </c>
      <c r="FW158" s="31">
        <v>0</v>
      </c>
      <c r="FX158" s="31">
        <v>0</v>
      </c>
      <c r="FY158" s="31">
        <v>0</v>
      </c>
      <c r="FZ158" s="31">
        <v>0</v>
      </c>
      <c r="GA158" s="31">
        <v>0</v>
      </c>
      <c r="GB158" s="31">
        <v>0</v>
      </c>
      <c r="GC158" s="31">
        <v>0</v>
      </c>
      <c r="GD158" s="31">
        <v>0</v>
      </c>
      <c r="GE158" s="31">
        <v>0</v>
      </c>
      <c r="GF158" s="31">
        <v>0</v>
      </c>
      <c r="GG158" s="31">
        <v>0</v>
      </c>
      <c r="GH158" s="31">
        <v>0</v>
      </c>
      <c r="GI158" s="31">
        <v>0</v>
      </c>
      <c r="GJ158" s="31">
        <v>0</v>
      </c>
      <c r="GK158" s="31">
        <v>0</v>
      </c>
      <c r="GL158" s="31">
        <v>0</v>
      </c>
      <c r="GM158" s="31">
        <v>0</v>
      </c>
      <c r="GN158" s="31">
        <v>0</v>
      </c>
    </row>
    <row r="159" spans="1:210" ht="20.399999999999999" thickBot="1" x14ac:dyDescent="0.35">
      <c r="A159" s="32" t="s">
        <v>466</v>
      </c>
      <c r="B159" s="33"/>
      <c r="CX159" s="30" t="s">
        <v>453</v>
      </c>
      <c r="CY159" s="31">
        <v>0</v>
      </c>
      <c r="CZ159" s="31">
        <v>0</v>
      </c>
      <c r="DA159" s="31">
        <v>0</v>
      </c>
      <c r="DB159" s="31">
        <v>0</v>
      </c>
      <c r="DC159" s="31">
        <v>0</v>
      </c>
      <c r="DD159" s="31">
        <v>0</v>
      </c>
      <c r="DE159" s="31">
        <v>0</v>
      </c>
      <c r="DF159" s="31">
        <v>0</v>
      </c>
      <c r="DG159" s="31">
        <v>0</v>
      </c>
      <c r="DH159" s="31">
        <v>0</v>
      </c>
      <c r="DI159" s="31">
        <v>0</v>
      </c>
      <c r="DJ159" s="31">
        <v>0</v>
      </c>
      <c r="DK159" s="31">
        <v>0</v>
      </c>
      <c r="DL159" s="31">
        <v>0</v>
      </c>
      <c r="DM159" s="31">
        <v>0</v>
      </c>
      <c r="DN159" s="31">
        <v>0</v>
      </c>
      <c r="DO159" s="31">
        <v>0</v>
      </c>
      <c r="DP159" s="31">
        <v>0</v>
      </c>
      <c r="DQ159" s="31">
        <v>0</v>
      </c>
      <c r="DR159" s="31">
        <v>0</v>
      </c>
      <c r="DS159" s="31">
        <v>0</v>
      </c>
      <c r="DT159" s="31">
        <v>0</v>
      </c>
      <c r="DU159" s="31">
        <v>0</v>
      </c>
      <c r="DV159" s="31">
        <v>0</v>
      </c>
      <c r="DW159" s="31">
        <v>0</v>
      </c>
      <c r="DX159" s="31">
        <v>0</v>
      </c>
      <c r="DY159" s="31">
        <v>0</v>
      </c>
      <c r="DZ159" s="31">
        <v>0</v>
      </c>
      <c r="EA159" s="31">
        <v>0</v>
      </c>
      <c r="EB159" s="31">
        <v>0</v>
      </c>
      <c r="EC159" s="31">
        <v>0</v>
      </c>
      <c r="ED159" s="31">
        <v>0</v>
      </c>
      <c r="EE159" s="31">
        <v>0</v>
      </c>
      <c r="EF159" s="31">
        <v>0</v>
      </c>
      <c r="EG159" s="31">
        <v>0</v>
      </c>
      <c r="EH159" s="31">
        <v>0</v>
      </c>
      <c r="EI159" s="31">
        <v>0</v>
      </c>
      <c r="EJ159" s="31">
        <v>0</v>
      </c>
      <c r="EK159" s="31">
        <v>0</v>
      </c>
      <c r="EL159" s="31">
        <v>0</v>
      </c>
      <c r="EM159" s="31">
        <v>0</v>
      </c>
      <c r="EN159" s="31">
        <v>0</v>
      </c>
      <c r="EO159" s="31">
        <v>0</v>
      </c>
      <c r="EP159" s="31">
        <v>0</v>
      </c>
      <c r="EQ159" s="31">
        <v>0</v>
      </c>
      <c r="ER159" s="31">
        <v>0</v>
      </c>
      <c r="ES159" s="31">
        <v>0</v>
      </c>
      <c r="ET159" s="31">
        <v>0</v>
      </c>
      <c r="EU159" s="31">
        <v>0</v>
      </c>
      <c r="EV159" s="31">
        <v>0</v>
      </c>
      <c r="EW159" s="31">
        <v>0</v>
      </c>
      <c r="EX159" s="31">
        <v>0</v>
      </c>
      <c r="EY159" s="31">
        <v>0</v>
      </c>
      <c r="EZ159" s="31">
        <v>0</v>
      </c>
      <c r="FA159" s="31">
        <v>0</v>
      </c>
      <c r="FB159" s="31">
        <v>0</v>
      </c>
      <c r="FC159" s="31">
        <v>0</v>
      </c>
      <c r="FD159" s="31">
        <v>0</v>
      </c>
      <c r="FE159" s="31">
        <v>0</v>
      </c>
      <c r="FF159" s="31">
        <v>0</v>
      </c>
      <c r="FG159" s="31">
        <v>0</v>
      </c>
      <c r="FH159" s="31">
        <v>0</v>
      </c>
      <c r="FI159" s="31">
        <v>0</v>
      </c>
      <c r="FJ159" s="31">
        <v>0</v>
      </c>
      <c r="FK159" s="31">
        <v>0</v>
      </c>
      <c r="FL159" s="31">
        <v>0</v>
      </c>
      <c r="FM159" s="31">
        <v>0</v>
      </c>
      <c r="FN159" s="31">
        <v>0</v>
      </c>
      <c r="FO159" s="31">
        <v>0</v>
      </c>
      <c r="FP159" s="31">
        <v>0</v>
      </c>
      <c r="FQ159" s="31">
        <v>0</v>
      </c>
      <c r="FR159" s="31">
        <v>0</v>
      </c>
      <c r="FS159" s="31">
        <v>0</v>
      </c>
      <c r="FT159" s="31">
        <v>0</v>
      </c>
      <c r="FU159" s="31">
        <v>0</v>
      </c>
      <c r="FV159" s="31">
        <v>0</v>
      </c>
      <c r="FW159" s="31">
        <v>0</v>
      </c>
      <c r="FX159" s="31">
        <v>0</v>
      </c>
      <c r="FY159" s="31">
        <v>0</v>
      </c>
      <c r="FZ159" s="31">
        <v>0</v>
      </c>
      <c r="GA159" s="31">
        <v>0</v>
      </c>
      <c r="GB159" s="31">
        <v>0</v>
      </c>
      <c r="GC159" s="31">
        <v>0</v>
      </c>
      <c r="GD159" s="31">
        <v>0</v>
      </c>
      <c r="GE159" s="31">
        <v>0</v>
      </c>
      <c r="GF159" s="31">
        <v>0</v>
      </c>
      <c r="GG159" s="31">
        <v>0</v>
      </c>
      <c r="GH159" s="31">
        <v>0</v>
      </c>
      <c r="GI159" s="31">
        <v>0</v>
      </c>
      <c r="GJ159" s="31">
        <v>0</v>
      </c>
      <c r="GK159" s="31">
        <v>0</v>
      </c>
      <c r="GL159" s="31">
        <v>0</v>
      </c>
      <c r="GM159" s="31">
        <v>0</v>
      </c>
      <c r="GN159" s="31">
        <v>0</v>
      </c>
    </row>
    <row r="160" spans="1:210" ht="20.399999999999999" thickBot="1" x14ac:dyDescent="0.35">
      <c r="A160" s="32" t="s">
        <v>467</v>
      </c>
      <c r="B160" s="33"/>
      <c r="CX160" s="30" t="s">
        <v>454</v>
      </c>
      <c r="CY160" s="31">
        <v>0</v>
      </c>
      <c r="CZ160" s="31">
        <v>0</v>
      </c>
      <c r="DA160" s="31">
        <v>0</v>
      </c>
      <c r="DB160" s="31">
        <v>0</v>
      </c>
      <c r="DC160" s="31">
        <v>0</v>
      </c>
      <c r="DD160" s="31">
        <v>0</v>
      </c>
      <c r="DE160" s="31">
        <v>0</v>
      </c>
      <c r="DF160" s="31">
        <v>0</v>
      </c>
      <c r="DG160" s="31">
        <v>0</v>
      </c>
      <c r="DH160" s="31">
        <v>0</v>
      </c>
      <c r="DI160" s="31">
        <v>0</v>
      </c>
      <c r="DJ160" s="31">
        <v>0</v>
      </c>
      <c r="DK160" s="31">
        <v>0</v>
      </c>
      <c r="DL160" s="31">
        <v>0</v>
      </c>
      <c r="DM160" s="31">
        <v>0</v>
      </c>
      <c r="DN160" s="31">
        <v>0</v>
      </c>
      <c r="DO160" s="31">
        <v>0</v>
      </c>
      <c r="DP160" s="31">
        <v>0</v>
      </c>
      <c r="DQ160" s="31">
        <v>0</v>
      </c>
      <c r="DR160" s="31">
        <v>0</v>
      </c>
      <c r="DS160" s="31">
        <v>0</v>
      </c>
      <c r="DT160" s="31">
        <v>0</v>
      </c>
      <c r="DU160" s="31">
        <v>0</v>
      </c>
      <c r="DV160" s="31">
        <v>0</v>
      </c>
      <c r="DW160" s="31">
        <v>0</v>
      </c>
      <c r="DX160" s="31">
        <v>0</v>
      </c>
      <c r="DY160" s="31">
        <v>0</v>
      </c>
      <c r="DZ160" s="31">
        <v>0</v>
      </c>
      <c r="EA160" s="31">
        <v>0</v>
      </c>
      <c r="EB160" s="31">
        <v>0</v>
      </c>
      <c r="EC160" s="31">
        <v>0</v>
      </c>
      <c r="ED160" s="31">
        <v>0</v>
      </c>
      <c r="EE160" s="31">
        <v>0</v>
      </c>
      <c r="EF160" s="31">
        <v>0</v>
      </c>
      <c r="EG160" s="31">
        <v>0</v>
      </c>
      <c r="EH160" s="31">
        <v>0</v>
      </c>
      <c r="EI160" s="31">
        <v>0</v>
      </c>
      <c r="EJ160" s="31">
        <v>0</v>
      </c>
      <c r="EK160" s="31">
        <v>0</v>
      </c>
      <c r="EL160" s="31">
        <v>0</v>
      </c>
      <c r="EM160" s="31">
        <v>0</v>
      </c>
      <c r="EN160" s="31">
        <v>0</v>
      </c>
      <c r="EO160" s="31">
        <v>0</v>
      </c>
      <c r="EP160" s="31">
        <v>0</v>
      </c>
      <c r="EQ160" s="31">
        <v>0</v>
      </c>
      <c r="ER160" s="31">
        <v>0</v>
      </c>
      <c r="ES160" s="31">
        <v>0</v>
      </c>
      <c r="ET160" s="31">
        <v>0</v>
      </c>
      <c r="EU160" s="31">
        <v>0</v>
      </c>
      <c r="EV160" s="31">
        <v>0</v>
      </c>
      <c r="EW160" s="31">
        <v>0</v>
      </c>
      <c r="EX160" s="31">
        <v>0</v>
      </c>
      <c r="EY160" s="31">
        <v>0</v>
      </c>
      <c r="EZ160" s="31">
        <v>0</v>
      </c>
      <c r="FA160" s="31">
        <v>0</v>
      </c>
      <c r="FB160" s="31">
        <v>0</v>
      </c>
      <c r="FC160" s="31">
        <v>0</v>
      </c>
      <c r="FD160" s="31">
        <v>0</v>
      </c>
      <c r="FE160" s="31">
        <v>0</v>
      </c>
      <c r="FF160" s="31">
        <v>0</v>
      </c>
      <c r="FG160" s="31">
        <v>0</v>
      </c>
      <c r="FH160" s="31">
        <v>0</v>
      </c>
      <c r="FI160" s="31">
        <v>0</v>
      </c>
      <c r="FJ160" s="31">
        <v>0</v>
      </c>
      <c r="FK160" s="31">
        <v>0</v>
      </c>
      <c r="FL160" s="31">
        <v>0</v>
      </c>
      <c r="FM160" s="31">
        <v>0</v>
      </c>
      <c r="FN160" s="31">
        <v>0</v>
      </c>
      <c r="FO160" s="31">
        <v>0</v>
      </c>
      <c r="FP160" s="31">
        <v>0</v>
      </c>
      <c r="FQ160" s="31">
        <v>0</v>
      </c>
      <c r="FR160" s="31">
        <v>0</v>
      </c>
      <c r="FS160" s="31">
        <v>0</v>
      </c>
      <c r="FT160" s="31">
        <v>0</v>
      </c>
      <c r="FU160" s="31">
        <v>0</v>
      </c>
      <c r="FV160" s="31">
        <v>0</v>
      </c>
      <c r="FW160" s="31">
        <v>0</v>
      </c>
      <c r="FX160" s="31">
        <v>0</v>
      </c>
      <c r="FY160" s="31">
        <v>0</v>
      </c>
      <c r="FZ160" s="31">
        <v>0</v>
      </c>
      <c r="GA160" s="31">
        <v>0</v>
      </c>
      <c r="GB160" s="31">
        <v>0</v>
      </c>
      <c r="GC160" s="31">
        <v>0</v>
      </c>
      <c r="GD160" s="31">
        <v>0</v>
      </c>
      <c r="GE160" s="31">
        <v>0</v>
      </c>
      <c r="GF160" s="31">
        <v>0</v>
      </c>
      <c r="GG160" s="31">
        <v>0</v>
      </c>
      <c r="GH160" s="31">
        <v>0</v>
      </c>
      <c r="GI160" s="31">
        <v>0</v>
      </c>
      <c r="GJ160" s="31">
        <v>0</v>
      </c>
      <c r="GK160" s="31">
        <v>0</v>
      </c>
      <c r="GL160" s="31">
        <v>0</v>
      </c>
      <c r="GM160" s="31">
        <v>0</v>
      </c>
      <c r="GN160" s="31">
        <v>0</v>
      </c>
    </row>
    <row r="161" spans="1:200" ht="18.600000000000001" thickBot="1" x14ac:dyDescent="0.35">
      <c r="A161" s="32" t="s">
        <v>468</v>
      </c>
      <c r="B161" s="33">
        <v>0</v>
      </c>
      <c r="CX161" s="26"/>
    </row>
    <row r="162" spans="1:200" ht="15" thickBot="1" x14ac:dyDescent="0.35">
      <c r="CX162" s="30" t="s">
        <v>456</v>
      </c>
      <c r="CY162" s="30" t="s">
        <v>290</v>
      </c>
      <c r="CZ162" s="30" t="s">
        <v>291</v>
      </c>
      <c r="DA162" s="30" t="s">
        <v>292</v>
      </c>
      <c r="DB162" s="30" t="s">
        <v>293</v>
      </c>
      <c r="DC162" s="30" t="s">
        <v>294</v>
      </c>
      <c r="DD162" s="30" t="s">
        <v>295</v>
      </c>
      <c r="DE162" s="30" t="s">
        <v>296</v>
      </c>
      <c r="DF162" s="30" t="s">
        <v>297</v>
      </c>
      <c r="DG162" s="30" t="s">
        <v>298</v>
      </c>
      <c r="DH162" s="30" t="s">
        <v>299</v>
      </c>
      <c r="DI162" s="30" t="s">
        <v>300</v>
      </c>
      <c r="DJ162" s="30" t="s">
        <v>301</v>
      </c>
      <c r="DK162" s="30" t="s">
        <v>302</v>
      </c>
      <c r="DL162" s="30" t="s">
        <v>303</v>
      </c>
      <c r="DM162" s="30" t="s">
        <v>304</v>
      </c>
      <c r="DN162" s="30" t="s">
        <v>305</v>
      </c>
      <c r="DO162" s="30" t="s">
        <v>306</v>
      </c>
      <c r="DP162" s="30" t="s">
        <v>307</v>
      </c>
      <c r="DQ162" s="30" t="s">
        <v>308</v>
      </c>
      <c r="DR162" s="30" t="s">
        <v>309</v>
      </c>
      <c r="DS162" s="30" t="s">
        <v>310</v>
      </c>
      <c r="DT162" s="30" t="s">
        <v>311</v>
      </c>
      <c r="DU162" s="30" t="s">
        <v>312</v>
      </c>
      <c r="DV162" s="30" t="s">
        <v>313</v>
      </c>
      <c r="DW162" s="30" t="s">
        <v>314</v>
      </c>
      <c r="DX162" s="30" t="s">
        <v>315</v>
      </c>
      <c r="DY162" s="30" t="s">
        <v>316</v>
      </c>
      <c r="DZ162" s="30" t="s">
        <v>317</v>
      </c>
      <c r="EA162" s="30" t="s">
        <v>318</v>
      </c>
      <c r="EB162" s="30" t="s">
        <v>319</v>
      </c>
      <c r="EC162" s="30" t="s">
        <v>320</v>
      </c>
      <c r="ED162" s="30" t="s">
        <v>321</v>
      </c>
      <c r="EE162" s="30" t="s">
        <v>322</v>
      </c>
      <c r="EF162" s="30" t="s">
        <v>323</v>
      </c>
      <c r="EG162" s="30" t="s">
        <v>324</v>
      </c>
      <c r="EH162" s="30" t="s">
        <v>325</v>
      </c>
      <c r="EI162" s="30" t="s">
        <v>326</v>
      </c>
      <c r="EJ162" s="30" t="s">
        <v>327</v>
      </c>
      <c r="EK162" s="30" t="s">
        <v>328</v>
      </c>
      <c r="EL162" s="30" t="s">
        <v>329</v>
      </c>
      <c r="EM162" s="30" t="s">
        <v>330</v>
      </c>
      <c r="EN162" s="30" t="s">
        <v>331</v>
      </c>
      <c r="EO162" s="30" t="s">
        <v>332</v>
      </c>
      <c r="EP162" s="30" t="s">
        <v>333</v>
      </c>
      <c r="EQ162" s="30" t="s">
        <v>334</v>
      </c>
      <c r="ER162" s="30" t="s">
        <v>335</v>
      </c>
      <c r="ES162" s="30" t="s">
        <v>336</v>
      </c>
      <c r="ET162" s="30" t="s">
        <v>337</v>
      </c>
      <c r="EU162" s="30" t="s">
        <v>338</v>
      </c>
      <c r="EV162" s="30" t="s">
        <v>339</v>
      </c>
      <c r="EW162" s="30" t="s">
        <v>340</v>
      </c>
      <c r="EX162" s="30" t="s">
        <v>341</v>
      </c>
      <c r="EY162" s="30" t="s">
        <v>342</v>
      </c>
      <c r="EZ162" s="30" t="s">
        <v>343</v>
      </c>
      <c r="FA162" s="30" t="s">
        <v>344</v>
      </c>
      <c r="FB162" s="30" t="s">
        <v>345</v>
      </c>
      <c r="FC162" s="30" t="s">
        <v>346</v>
      </c>
      <c r="FD162" s="30" t="s">
        <v>347</v>
      </c>
      <c r="FE162" s="30" t="s">
        <v>348</v>
      </c>
      <c r="FF162" s="30" t="s">
        <v>349</v>
      </c>
      <c r="FG162" s="30" t="s">
        <v>350</v>
      </c>
      <c r="FH162" s="30" t="s">
        <v>351</v>
      </c>
      <c r="FI162" s="30" t="s">
        <v>352</v>
      </c>
      <c r="FJ162" s="30" t="s">
        <v>353</v>
      </c>
      <c r="FK162" s="30" t="s">
        <v>354</v>
      </c>
      <c r="FL162" s="30" t="s">
        <v>355</v>
      </c>
      <c r="FM162" s="30" t="s">
        <v>356</v>
      </c>
      <c r="FN162" s="30" t="s">
        <v>357</v>
      </c>
      <c r="FO162" s="30" t="s">
        <v>358</v>
      </c>
      <c r="FP162" s="30" t="s">
        <v>359</v>
      </c>
      <c r="FQ162" s="30" t="s">
        <v>360</v>
      </c>
      <c r="FR162" s="30" t="s">
        <v>361</v>
      </c>
      <c r="FS162" s="30" t="s">
        <v>362</v>
      </c>
      <c r="FT162" s="30" t="s">
        <v>363</v>
      </c>
      <c r="FU162" s="30" t="s">
        <v>364</v>
      </c>
      <c r="FV162" s="30" t="s">
        <v>365</v>
      </c>
      <c r="FW162" s="30" t="s">
        <v>366</v>
      </c>
      <c r="FX162" s="30" t="s">
        <v>367</v>
      </c>
      <c r="FY162" s="30" t="s">
        <v>368</v>
      </c>
      <c r="FZ162" s="30" t="s">
        <v>369</v>
      </c>
      <c r="GA162" s="30" t="s">
        <v>370</v>
      </c>
      <c r="GB162" s="30" t="s">
        <v>371</v>
      </c>
      <c r="GC162" s="30" t="s">
        <v>372</v>
      </c>
      <c r="GD162" s="30" t="s">
        <v>373</v>
      </c>
      <c r="GE162" s="30" t="s">
        <v>374</v>
      </c>
      <c r="GF162" s="30" t="s">
        <v>375</v>
      </c>
      <c r="GG162" s="30" t="s">
        <v>376</v>
      </c>
      <c r="GH162" s="30" t="s">
        <v>377</v>
      </c>
      <c r="GI162" s="30" t="s">
        <v>378</v>
      </c>
      <c r="GJ162" s="30" t="s">
        <v>379</v>
      </c>
      <c r="GK162" s="30" t="s">
        <v>380</v>
      </c>
      <c r="GL162" s="30" t="s">
        <v>381</v>
      </c>
      <c r="GM162" s="30" t="s">
        <v>382</v>
      </c>
      <c r="GN162" s="30" t="s">
        <v>383</v>
      </c>
      <c r="GO162" s="30" t="s">
        <v>457</v>
      </c>
      <c r="GP162" s="30" t="s">
        <v>458</v>
      </c>
      <c r="GQ162" s="30" t="s">
        <v>459</v>
      </c>
      <c r="GR162" s="30" t="s">
        <v>460</v>
      </c>
    </row>
    <row r="163" spans="1:200" ht="15" thickBot="1" x14ac:dyDescent="0.35">
      <c r="A163" s="34" t="s">
        <v>469</v>
      </c>
      <c r="CX163" s="30" t="s">
        <v>385</v>
      </c>
      <c r="CY163" s="31">
        <v>0</v>
      </c>
      <c r="CZ163" s="31">
        <v>0</v>
      </c>
      <c r="DA163" s="31">
        <v>0</v>
      </c>
      <c r="DB163" s="31">
        <v>0</v>
      </c>
      <c r="DC163" s="31">
        <v>4863.3</v>
      </c>
      <c r="DD163" s="31">
        <v>0</v>
      </c>
      <c r="DE163" s="31">
        <v>0</v>
      </c>
      <c r="DF163" s="31">
        <v>0</v>
      </c>
      <c r="DG163" s="31">
        <v>0</v>
      </c>
      <c r="DH163" s="31">
        <v>0</v>
      </c>
      <c r="DI163" s="31">
        <v>0</v>
      </c>
      <c r="DJ163" s="31">
        <v>0</v>
      </c>
      <c r="DK163" s="31">
        <v>0</v>
      </c>
      <c r="DL163" s="31">
        <v>0</v>
      </c>
      <c r="DM163" s="31">
        <v>0</v>
      </c>
      <c r="DN163" s="31">
        <v>0</v>
      </c>
      <c r="DO163" s="31">
        <v>0</v>
      </c>
      <c r="DP163" s="31">
        <v>0</v>
      </c>
      <c r="DQ163" s="31">
        <v>0</v>
      </c>
      <c r="DR163" s="31">
        <v>0</v>
      </c>
      <c r="DS163" s="31">
        <v>0</v>
      </c>
      <c r="DT163" s="31">
        <v>0</v>
      </c>
      <c r="DU163" s="31">
        <v>0</v>
      </c>
      <c r="DV163" s="31">
        <v>0</v>
      </c>
      <c r="DW163" s="31">
        <v>0</v>
      </c>
      <c r="DX163" s="31">
        <v>0</v>
      </c>
      <c r="DY163" s="31">
        <v>0</v>
      </c>
      <c r="DZ163" s="31">
        <v>0</v>
      </c>
      <c r="EA163" s="31">
        <v>0</v>
      </c>
      <c r="EB163" s="31">
        <v>0</v>
      </c>
      <c r="EC163" s="31">
        <v>0</v>
      </c>
      <c r="ED163" s="31">
        <v>0</v>
      </c>
      <c r="EE163" s="31">
        <v>0</v>
      </c>
      <c r="EF163" s="31">
        <v>0</v>
      </c>
      <c r="EG163" s="31">
        <v>0</v>
      </c>
      <c r="EH163" s="31">
        <v>0</v>
      </c>
      <c r="EI163" s="31">
        <v>0</v>
      </c>
      <c r="EJ163" s="31">
        <v>0</v>
      </c>
      <c r="EK163" s="31">
        <v>0</v>
      </c>
      <c r="EL163" s="31">
        <v>0</v>
      </c>
      <c r="EM163" s="31">
        <v>0</v>
      </c>
      <c r="EN163" s="31">
        <v>0</v>
      </c>
      <c r="EO163" s="31">
        <v>0</v>
      </c>
      <c r="EP163" s="31">
        <v>0</v>
      </c>
      <c r="EQ163" s="31">
        <v>939.2</v>
      </c>
      <c r="ER163" s="31">
        <v>0</v>
      </c>
      <c r="ES163" s="31">
        <v>0</v>
      </c>
      <c r="ET163" s="31">
        <v>0</v>
      </c>
      <c r="EU163" s="31">
        <v>0</v>
      </c>
      <c r="EV163" s="31">
        <v>0</v>
      </c>
      <c r="EW163" s="31">
        <v>0</v>
      </c>
      <c r="EX163" s="31">
        <v>0</v>
      </c>
      <c r="EY163" s="31">
        <v>0</v>
      </c>
      <c r="EZ163" s="31">
        <v>0</v>
      </c>
      <c r="FA163" s="31">
        <v>0</v>
      </c>
      <c r="FB163" s="31">
        <v>0</v>
      </c>
      <c r="FC163" s="31">
        <v>0</v>
      </c>
      <c r="FD163" s="31">
        <v>0</v>
      </c>
      <c r="FE163" s="31">
        <v>0</v>
      </c>
      <c r="FF163" s="31">
        <v>0</v>
      </c>
      <c r="FG163" s="31">
        <v>0</v>
      </c>
      <c r="FH163" s="31">
        <v>26085.4</v>
      </c>
      <c r="FI163" s="31">
        <v>0</v>
      </c>
      <c r="FJ163" s="31">
        <v>0</v>
      </c>
      <c r="FK163" s="31">
        <v>0</v>
      </c>
      <c r="FL163" s="31">
        <v>36.6</v>
      </c>
      <c r="FM163" s="31">
        <v>4723.8</v>
      </c>
      <c r="FN163" s="31">
        <v>0</v>
      </c>
      <c r="FO163" s="31">
        <v>0</v>
      </c>
      <c r="FP163" s="31">
        <v>0</v>
      </c>
      <c r="FQ163" s="31">
        <v>2629.7</v>
      </c>
      <c r="FR163" s="31">
        <v>362.5</v>
      </c>
      <c r="FS163" s="31">
        <v>0</v>
      </c>
      <c r="FT163" s="31">
        <v>0</v>
      </c>
      <c r="FU163" s="31">
        <v>0</v>
      </c>
      <c r="FV163" s="31">
        <v>0</v>
      </c>
      <c r="FW163" s="31">
        <v>0</v>
      </c>
      <c r="FX163" s="31">
        <v>0</v>
      </c>
      <c r="FY163" s="31">
        <v>6488</v>
      </c>
      <c r="FZ163" s="31">
        <v>0</v>
      </c>
      <c r="GA163" s="31">
        <v>0</v>
      </c>
      <c r="GB163" s="31">
        <v>0</v>
      </c>
      <c r="GC163" s="31">
        <v>0</v>
      </c>
      <c r="GD163" s="31">
        <v>0</v>
      </c>
      <c r="GE163" s="31">
        <v>0</v>
      </c>
      <c r="GF163" s="31">
        <v>0</v>
      </c>
      <c r="GG163" s="31">
        <v>0</v>
      </c>
      <c r="GH163" s="31">
        <v>0</v>
      </c>
      <c r="GI163" s="31">
        <v>0</v>
      </c>
      <c r="GJ163" s="31">
        <v>0</v>
      </c>
      <c r="GK163" s="31">
        <v>0</v>
      </c>
      <c r="GL163" s="31">
        <v>0</v>
      </c>
      <c r="GM163" s="31">
        <v>0</v>
      </c>
      <c r="GN163" s="31">
        <v>0</v>
      </c>
      <c r="GO163" s="31">
        <v>46128.5</v>
      </c>
      <c r="GP163" s="31">
        <v>38700</v>
      </c>
      <c r="GQ163" s="31">
        <v>-7428.5</v>
      </c>
      <c r="GR163" s="31">
        <v>-19.2</v>
      </c>
    </row>
    <row r="164" spans="1:200" ht="15" thickBot="1" x14ac:dyDescent="0.35">
      <c r="CX164" s="30" t="s">
        <v>386</v>
      </c>
      <c r="CY164" s="31">
        <v>0</v>
      </c>
      <c r="CZ164" s="31">
        <v>0</v>
      </c>
      <c r="DA164" s="31">
        <v>0</v>
      </c>
      <c r="DB164" s="31">
        <v>0</v>
      </c>
      <c r="DC164" s="31">
        <v>0</v>
      </c>
      <c r="DD164" s="31">
        <v>0</v>
      </c>
      <c r="DE164" s="31">
        <v>0</v>
      </c>
      <c r="DF164" s="31">
        <v>0</v>
      </c>
      <c r="DG164" s="31">
        <v>0</v>
      </c>
      <c r="DH164" s="31">
        <v>0</v>
      </c>
      <c r="DI164" s="31">
        <v>0</v>
      </c>
      <c r="DJ164" s="31">
        <v>0</v>
      </c>
      <c r="DK164" s="31">
        <v>3502.2</v>
      </c>
      <c r="DL164" s="31">
        <v>0</v>
      </c>
      <c r="DM164" s="31">
        <v>0</v>
      </c>
      <c r="DN164" s="31">
        <v>0</v>
      </c>
      <c r="DO164" s="31">
        <v>0</v>
      </c>
      <c r="DP164" s="31">
        <v>0</v>
      </c>
      <c r="DQ164" s="31">
        <v>0</v>
      </c>
      <c r="DR164" s="31">
        <v>0</v>
      </c>
      <c r="DS164" s="31">
        <v>0</v>
      </c>
      <c r="DT164" s="31">
        <v>0</v>
      </c>
      <c r="DU164" s="31">
        <v>0</v>
      </c>
      <c r="DV164" s="31">
        <v>0</v>
      </c>
      <c r="DW164" s="31">
        <v>0</v>
      </c>
      <c r="DX164" s="31">
        <v>0</v>
      </c>
      <c r="DY164" s="31">
        <v>0</v>
      </c>
      <c r="DZ164" s="31">
        <v>0</v>
      </c>
      <c r="EA164" s="31">
        <v>0</v>
      </c>
      <c r="EB164" s="31">
        <v>0</v>
      </c>
      <c r="EC164" s="31">
        <v>0</v>
      </c>
      <c r="ED164" s="31">
        <v>0</v>
      </c>
      <c r="EE164" s="31">
        <v>0</v>
      </c>
      <c r="EF164" s="31">
        <v>0</v>
      </c>
      <c r="EG164" s="31">
        <v>0</v>
      </c>
      <c r="EH164" s="31">
        <v>0</v>
      </c>
      <c r="EI164" s="31">
        <v>0</v>
      </c>
      <c r="EJ164" s="31">
        <v>0</v>
      </c>
      <c r="EK164" s="31">
        <v>0</v>
      </c>
      <c r="EL164" s="31">
        <v>0</v>
      </c>
      <c r="EM164" s="31">
        <v>2621.8</v>
      </c>
      <c r="EN164" s="31">
        <v>0</v>
      </c>
      <c r="EO164" s="31">
        <v>0</v>
      </c>
      <c r="EP164" s="31">
        <v>0</v>
      </c>
      <c r="EQ164" s="31">
        <v>0</v>
      </c>
      <c r="ER164" s="31">
        <v>0</v>
      </c>
      <c r="ES164" s="31">
        <v>0</v>
      </c>
      <c r="ET164" s="31">
        <v>0</v>
      </c>
      <c r="EU164" s="31">
        <v>0</v>
      </c>
      <c r="EV164" s="31">
        <v>0</v>
      </c>
      <c r="EW164" s="31">
        <v>0</v>
      </c>
      <c r="EX164" s="31">
        <v>0</v>
      </c>
      <c r="EY164" s="31">
        <v>0</v>
      </c>
      <c r="EZ164" s="31">
        <v>0</v>
      </c>
      <c r="FA164" s="31">
        <v>0</v>
      </c>
      <c r="FB164" s="31">
        <v>0</v>
      </c>
      <c r="FC164" s="31">
        <v>0</v>
      </c>
      <c r="FD164" s="31">
        <v>0</v>
      </c>
      <c r="FE164" s="31">
        <v>0</v>
      </c>
      <c r="FF164" s="31">
        <v>0</v>
      </c>
      <c r="FG164" s="31">
        <v>0</v>
      </c>
      <c r="FH164" s="31">
        <v>0</v>
      </c>
      <c r="FI164" s="31">
        <v>0</v>
      </c>
      <c r="FJ164" s="31">
        <v>0</v>
      </c>
      <c r="FK164" s="31">
        <v>0</v>
      </c>
      <c r="FL164" s="31">
        <v>0</v>
      </c>
      <c r="FM164" s="31">
        <v>0</v>
      </c>
      <c r="FN164" s="31">
        <v>0</v>
      </c>
      <c r="FO164" s="31">
        <v>0</v>
      </c>
      <c r="FP164" s="31">
        <v>0</v>
      </c>
      <c r="FQ164" s="31">
        <v>0</v>
      </c>
      <c r="FR164" s="31">
        <v>362.5</v>
      </c>
      <c r="FS164" s="31">
        <v>0</v>
      </c>
      <c r="FT164" s="31">
        <v>1912.1</v>
      </c>
      <c r="FU164" s="31">
        <v>0</v>
      </c>
      <c r="FV164" s="31">
        <v>0</v>
      </c>
      <c r="FW164" s="31">
        <v>11055</v>
      </c>
      <c r="FX164" s="31">
        <v>0</v>
      </c>
      <c r="FY164" s="31">
        <v>0</v>
      </c>
      <c r="FZ164" s="31">
        <v>0</v>
      </c>
      <c r="GA164" s="31">
        <v>0</v>
      </c>
      <c r="GB164" s="31">
        <v>0</v>
      </c>
      <c r="GC164" s="31">
        <v>0</v>
      </c>
      <c r="GD164" s="31">
        <v>0</v>
      </c>
      <c r="GE164" s="31">
        <v>0</v>
      </c>
      <c r="GF164" s="31">
        <v>0</v>
      </c>
      <c r="GG164" s="31">
        <v>0</v>
      </c>
      <c r="GH164" s="31">
        <v>0</v>
      </c>
      <c r="GI164" s="31">
        <v>0</v>
      </c>
      <c r="GJ164" s="31">
        <v>0</v>
      </c>
      <c r="GK164" s="31">
        <v>0</v>
      </c>
      <c r="GL164" s="31">
        <v>0</v>
      </c>
      <c r="GM164" s="31">
        <v>0</v>
      </c>
      <c r="GN164" s="31">
        <v>0</v>
      </c>
      <c r="GO164" s="31">
        <v>19453.5</v>
      </c>
      <c r="GP164" s="31">
        <v>15100</v>
      </c>
      <c r="GQ164" s="31">
        <v>-4353.5</v>
      </c>
      <c r="GR164" s="31">
        <v>-28.83</v>
      </c>
    </row>
    <row r="165" spans="1:200" ht="15" thickBot="1" x14ac:dyDescent="0.35">
      <c r="A165" s="35" t="s">
        <v>470</v>
      </c>
      <c r="CX165" s="30" t="s">
        <v>387</v>
      </c>
      <c r="CY165" s="31">
        <v>0</v>
      </c>
      <c r="CZ165" s="31">
        <v>0</v>
      </c>
      <c r="DA165" s="31">
        <v>0</v>
      </c>
      <c r="DB165" s="31">
        <v>0</v>
      </c>
      <c r="DC165" s="31">
        <v>0</v>
      </c>
      <c r="DD165" s="31">
        <v>4160</v>
      </c>
      <c r="DE165" s="31">
        <v>0</v>
      </c>
      <c r="DF165" s="31">
        <v>0</v>
      </c>
      <c r="DG165" s="31">
        <v>0</v>
      </c>
      <c r="DH165" s="31">
        <v>0</v>
      </c>
      <c r="DI165" s="31">
        <v>0</v>
      </c>
      <c r="DJ165" s="31">
        <v>0</v>
      </c>
      <c r="DK165" s="31">
        <v>3551.6</v>
      </c>
      <c r="DL165" s="31">
        <v>0</v>
      </c>
      <c r="DM165" s="31">
        <v>0</v>
      </c>
      <c r="DN165" s="31">
        <v>0</v>
      </c>
      <c r="DO165" s="31">
        <v>0</v>
      </c>
      <c r="DP165" s="31">
        <v>0</v>
      </c>
      <c r="DQ165" s="31">
        <v>0</v>
      </c>
      <c r="DR165" s="31">
        <v>0</v>
      </c>
      <c r="DS165" s="31">
        <v>0</v>
      </c>
      <c r="DT165" s="31">
        <v>0</v>
      </c>
      <c r="DU165" s="31">
        <v>0</v>
      </c>
      <c r="DV165" s="31">
        <v>0</v>
      </c>
      <c r="DW165" s="31">
        <v>0</v>
      </c>
      <c r="DX165" s="31">
        <v>0</v>
      </c>
      <c r="DY165" s="31">
        <v>0</v>
      </c>
      <c r="DZ165" s="31">
        <v>0</v>
      </c>
      <c r="EA165" s="31">
        <v>0</v>
      </c>
      <c r="EB165" s="31">
        <v>0</v>
      </c>
      <c r="EC165" s="31">
        <v>0</v>
      </c>
      <c r="ED165" s="31">
        <v>0</v>
      </c>
      <c r="EE165" s="31">
        <v>0</v>
      </c>
      <c r="EF165" s="31">
        <v>0</v>
      </c>
      <c r="EG165" s="31">
        <v>0</v>
      </c>
      <c r="EH165" s="31">
        <v>0</v>
      </c>
      <c r="EI165" s="31">
        <v>0</v>
      </c>
      <c r="EJ165" s="31">
        <v>0</v>
      </c>
      <c r="EK165" s="31">
        <v>0</v>
      </c>
      <c r="EL165" s="31">
        <v>0</v>
      </c>
      <c r="EM165" s="31">
        <v>2621.8</v>
      </c>
      <c r="EN165" s="31">
        <v>0</v>
      </c>
      <c r="EO165" s="31">
        <v>0</v>
      </c>
      <c r="EP165" s="31">
        <v>0</v>
      </c>
      <c r="EQ165" s="31">
        <v>939.2</v>
      </c>
      <c r="ER165" s="31">
        <v>0</v>
      </c>
      <c r="ES165" s="31">
        <v>0</v>
      </c>
      <c r="ET165" s="31">
        <v>0</v>
      </c>
      <c r="EU165" s="31">
        <v>0</v>
      </c>
      <c r="EV165" s="31">
        <v>0</v>
      </c>
      <c r="EW165" s="31">
        <v>0</v>
      </c>
      <c r="EX165" s="31">
        <v>0</v>
      </c>
      <c r="EY165" s="31">
        <v>0</v>
      </c>
      <c r="EZ165" s="31">
        <v>0</v>
      </c>
      <c r="FA165" s="31">
        <v>0</v>
      </c>
      <c r="FB165" s="31">
        <v>0</v>
      </c>
      <c r="FC165" s="31">
        <v>0</v>
      </c>
      <c r="FD165" s="31">
        <v>0</v>
      </c>
      <c r="FE165" s="31">
        <v>0</v>
      </c>
      <c r="FF165" s="31">
        <v>0</v>
      </c>
      <c r="FG165" s="31">
        <v>0</v>
      </c>
      <c r="FH165" s="31">
        <v>0</v>
      </c>
      <c r="FI165" s="31">
        <v>497.6</v>
      </c>
      <c r="FJ165" s="31">
        <v>1515.4</v>
      </c>
      <c r="FK165" s="31">
        <v>0</v>
      </c>
      <c r="FL165" s="31">
        <v>36.6</v>
      </c>
      <c r="FM165" s="31">
        <v>0</v>
      </c>
      <c r="FN165" s="31">
        <v>0</v>
      </c>
      <c r="FO165" s="31">
        <v>0</v>
      </c>
      <c r="FP165" s="31">
        <v>0</v>
      </c>
      <c r="FQ165" s="31">
        <v>0</v>
      </c>
      <c r="FR165" s="31">
        <v>0</v>
      </c>
      <c r="FS165" s="31">
        <v>0</v>
      </c>
      <c r="FT165" s="31">
        <v>1912.1</v>
      </c>
      <c r="FU165" s="31">
        <v>0</v>
      </c>
      <c r="FV165" s="31">
        <v>0</v>
      </c>
      <c r="FW165" s="31">
        <v>0</v>
      </c>
      <c r="FX165" s="31">
        <v>0</v>
      </c>
      <c r="FY165" s="31">
        <v>0</v>
      </c>
      <c r="FZ165" s="31">
        <v>0</v>
      </c>
      <c r="GA165" s="31">
        <v>0</v>
      </c>
      <c r="GB165" s="31">
        <v>0</v>
      </c>
      <c r="GC165" s="31">
        <v>0</v>
      </c>
      <c r="GD165" s="31">
        <v>0</v>
      </c>
      <c r="GE165" s="31">
        <v>0</v>
      </c>
      <c r="GF165" s="31">
        <v>196.4</v>
      </c>
      <c r="GG165" s="31">
        <v>0</v>
      </c>
      <c r="GH165" s="31">
        <v>0</v>
      </c>
      <c r="GI165" s="31">
        <v>0</v>
      </c>
      <c r="GJ165" s="31">
        <v>0</v>
      </c>
      <c r="GK165" s="31">
        <v>0</v>
      </c>
      <c r="GL165" s="31">
        <v>0</v>
      </c>
      <c r="GM165" s="31">
        <v>0</v>
      </c>
      <c r="GN165" s="31">
        <v>0</v>
      </c>
      <c r="GO165" s="31">
        <v>15430.6</v>
      </c>
      <c r="GP165" s="31">
        <v>15600</v>
      </c>
      <c r="GQ165" s="31">
        <v>169.4</v>
      </c>
      <c r="GR165" s="31">
        <v>1.0900000000000001</v>
      </c>
    </row>
    <row r="166" spans="1:200" ht="15" thickBot="1" x14ac:dyDescent="0.35">
      <c r="A166" s="35" t="s">
        <v>515</v>
      </c>
      <c r="CX166" s="30" t="s">
        <v>388</v>
      </c>
      <c r="CY166" s="31">
        <v>0</v>
      </c>
      <c r="CZ166" s="31">
        <v>0</v>
      </c>
      <c r="DA166" s="31">
        <v>0</v>
      </c>
      <c r="DB166" s="31">
        <v>0</v>
      </c>
      <c r="DC166" s="31">
        <v>0</v>
      </c>
      <c r="DD166" s="31">
        <v>0</v>
      </c>
      <c r="DE166" s="31">
        <v>0</v>
      </c>
      <c r="DF166" s="31">
        <v>0</v>
      </c>
      <c r="DG166" s="31">
        <v>0</v>
      </c>
      <c r="DH166" s="31">
        <v>0</v>
      </c>
      <c r="DI166" s="31">
        <v>0</v>
      </c>
      <c r="DJ166" s="31">
        <v>0</v>
      </c>
      <c r="DK166" s="31">
        <v>0</v>
      </c>
      <c r="DL166" s="31">
        <v>0</v>
      </c>
      <c r="DM166" s="31">
        <v>0</v>
      </c>
      <c r="DN166" s="31">
        <v>0</v>
      </c>
      <c r="DO166" s="31">
        <v>0</v>
      </c>
      <c r="DP166" s="31">
        <v>0</v>
      </c>
      <c r="DQ166" s="31">
        <v>0</v>
      </c>
      <c r="DR166" s="31">
        <v>0</v>
      </c>
      <c r="DS166" s="31">
        <v>0</v>
      </c>
      <c r="DT166" s="31">
        <v>0</v>
      </c>
      <c r="DU166" s="31">
        <v>0</v>
      </c>
      <c r="DV166" s="31">
        <v>0</v>
      </c>
      <c r="DW166" s="31">
        <v>0</v>
      </c>
      <c r="DX166" s="31">
        <v>0</v>
      </c>
      <c r="DY166" s="31">
        <v>0</v>
      </c>
      <c r="DZ166" s="31">
        <v>0</v>
      </c>
      <c r="EA166" s="31">
        <v>0</v>
      </c>
      <c r="EB166" s="31">
        <v>0</v>
      </c>
      <c r="EC166" s="31">
        <v>0</v>
      </c>
      <c r="ED166" s="31">
        <v>0</v>
      </c>
      <c r="EE166" s="31">
        <v>0</v>
      </c>
      <c r="EF166" s="31">
        <v>0</v>
      </c>
      <c r="EG166" s="31">
        <v>0</v>
      </c>
      <c r="EH166" s="31">
        <v>0</v>
      </c>
      <c r="EI166" s="31">
        <v>0</v>
      </c>
      <c r="EJ166" s="31">
        <v>0</v>
      </c>
      <c r="EK166" s="31">
        <v>0</v>
      </c>
      <c r="EL166" s="31">
        <v>0</v>
      </c>
      <c r="EM166" s="31">
        <v>0</v>
      </c>
      <c r="EN166" s="31">
        <v>0</v>
      </c>
      <c r="EO166" s="31">
        <v>0</v>
      </c>
      <c r="EP166" s="31">
        <v>0</v>
      </c>
      <c r="EQ166" s="31">
        <v>939.2</v>
      </c>
      <c r="ER166" s="31">
        <v>0</v>
      </c>
      <c r="ES166" s="31">
        <v>0</v>
      </c>
      <c r="ET166" s="31">
        <v>0</v>
      </c>
      <c r="EU166" s="31">
        <v>10521.3</v>
      </c>
      <c r="EV166" s="31">
        <v>0</v>
      </c>
      <c r="EW166" s="31">
        <v>0</v>
      </c>
      <c r="EX166" s="31">
        <v>0</v>
      </c>
      <c r="EY166" s="31">
        <v>0</v>
      </c>
      <c r="EZ166" s="31">
        <v>0</v>
      </c>
      <c r="FA166" s="31">
        <v>0</v>
      </c>
      <c r="FB166" s="31">
        <v>4144.1000000000004</v>
      </c>
      <c r="FC166" s="31">
        <v>0</v>
      </c>
      <c r="FD166" s="31">
        <v>0</v>
      </c>
      <c r="FE166" s="31">
        <v>0</v>
      </c>
      <c r="FF166" s="31">
        <v>0</v>
      </c>
      <c r="FG166" s="31">
        <v>0</v>
      </c>
      <c r="FH166" s="31">
        <v>0</v>
      </c>
      <c r="FI166" s="31">
        <v>0</v>
      </c>
      <c r="FJ166" s="31">
        <v>1515.4</v>
      </c>
      <c r="FK166" s="31">
        <v>0</v>
      </c>
      <c r="FL166" s="31">
        <v>0</v>
      </c>
      <c r="FM166" s="31">
        <v>0</v>
      </c>
      <c r="FN166" s="31">
        <v>0</v>
      </c>
      <c r="FO166" s="31">
        <v>0</v>
      </c>
      <c r="FP166" s="31">
        <v>0</v>
      </c>
      <c r="FQ166" s="31">
        <v>0</v>
      </c>
      <c r="FR166" s="31">
        <v>362.5</v>
      </c>
      <c r="FS166" s="31">
        <v>0</v>
      </c>
      <c r="FT166" s="31">
        <v>1912.1</v>
      </c>
      <c r="FU166" s="31">
        <v>0</v>
      </c>
      <c r="FV166" s="31">
        <v>0</v>
      </c>
      <c r="FW166" s="31">
        <v>0</v>
      </c>
      <c r="FX166" s="31">
        <v>0</v>
      </c>
      <c r="FY166" s="31">
        <v>6488</v>
      </c>
      <c r="FZ166" s="31">
        <v>0</v>
      </c>
      <c r="GA166" s="31">
        <v>0</v>
      </c>
      <c r="GB166" s="31">
        <v>0</v>
      </c>
      <c r="GC166" s="31">
        <v>0</v>
      </c>
      <c r="GD166" s="31">
        <v>0</v>
      </c>
      <c r="GE166" s="31">
        <v>0</v>
      </c>
      <c r="GF166" s="31">
        <v>0</v>
      </c>
      <c r="GG166" s="31">
        <v>0</v>
      </c>
      <c r="GH166" s="31">
        <v>0</v>
      </c>
      <c r="GI166" s="31">
        <v>0</v>
      </c>
      <c r="GJ166" s="31">
        <v>0</v>
      </c>
      <c r="GK166" s="31">
        <v>0</v>
      </c>
      <c r="GL166" s="31">
        <v>0</v>
      </c>
      <c r="GM166" s="31">
        <v>0</v>
      </c>
      <c r="GN166" s="31">
        <v>0</v>
      </c>
      <c r="GO166" s="31">
        <v>25882.6</v>
      </c>
      <c r="GP166" s="31">
        <v>31666</v>
      </c>
      <c r="GQ166" s="31">
        <v>5783.4</v>
      </c>
      <c r="GR166" s="31">
        <v>18.260000000000002</v>
      </c>
    </row>
    <row r="167" spans="1:200" ht="15" thickBot="1" x14ac:dyDescent="0.35">
      <c r="CX167" s="30" t="s">
        <v>389</v>
      </c>
      <c r="CY167" s="31">
        <v>0</v>
      </c>
      <c r="CZ167" s="31">
        <v>0</v>
      </c>
      <c r="DA167" s="31">
        <v>0</v>
      </c>
      <c r="DB167" s="31">
        <v>0</v>
      </c>
      <c r="DC167" s="31">
        <v>0</v>
      </c>
      <c r="DD167" s="31">
        <v>0</v>
      </c>
      <c r="DE167" s="31">
        <v>0</v>
      </c>
      <c r="DF167" s="31">
        <v>0</v>
      </c>
      <c r="DG167" s="31">
        <v>0</v>
      </c>
      <c r="DH167" s="31">
        <v>0</v>
      </c>
      <c r="DI167" s="31">
        <v>0</v>
      </c>
      <c r="DJ167" s="31">
        <v>0</v>
      </c>
      <c r="DK167" s="31">
        <v>0</v>
      </c>
      <c r="DL167" s="31">
        <v>0</v>
      </c>
      <c r="DM167" s="31">
        <v>0</v>
      </c>
      <c r="DN167" s="31">
        <v>0</v>
      </c>
      <c r="DO167" s="31">
        <v>0</v>
      </c>
      <c r="DP167" s="31">
        <v>0</v>
      </c>
      <c r="DQ167" s="31">
        <v>0</v>
      </c>
      <c r="DR167" s="31">
        <v>0</v>
      </c>
      <c r="DS167" s="31">
        <v>0</v>
      </c>
      <c r="DT167" s="31">
        <v>0</v>
      </c>
      <c r="DU167" s="31">
        <v>0</v>
      </c>
      <c r="DV167" s="31">
        <v>0</v>
      </c>
      <c r="DW167" s="31">
        <v>0</v>
      </c>
      <c r="DX167" s="31">
        <v>0</v>
      </c>
      <c r="DY167" s="31">
        <v>0</v>
      </c>
      <c r="DZ167" s="31">
        <v>0</v>
      </c>
      <c r="EA167" s="31">
        <v>0</v>
      </c>
      <c r="EB167" s="31">
        <v>0</v>
      </c>
      <c r="EC167" s="31">
        <v>0</v>
      </c>
      <c r="ED167" s="31">
        <v>0</v>
      </c>
      <c r="EE167" s="31">
        <v>0</v>
      </c>
      <c r="EF167" s="31">
        <v>0</v>
      </c>
      <c r="EG167" s="31">
        <v>0</v>
      </c>
      <c r="EH167" s="31">
        <v>0</v>
      </c>
      <c r="EI167" s="31">
        <v>0</v>
      </c>
      <c r="EJ167" s="31">
        <v>0</v>
      </c>
      <c r="EK167" s="31">
        <v>0</v>
      </c>
      <c r="EL167" s="31">
        <v>0</v>
      </c>
      <c r="EM167" s="31">
        <v>2621.8</v>
      </c>
      <c r="EN167" s="31">
        <v>0</v>
      </c>
      <c r="EO167" s="31">
        <v>0</v>
      </c>
      <c r="EP167" s="31">
        <v>0</v>
      </c>
      <c r="EQ167" s="31">
        <v>939.2</v>
      </c>
      <c r="ER167" s="31">
        <v>0</v>
      </c>
      <c r="ES167" s="31">
        <v>0</v>
      </c>
      <c r="ET167" s="31">
        <v>0</v>
      </c>
      <c r="EU167" s="31">
        <v>10521.3</v>
      </c>
      <c r="EV167" s="31">
        <v>0</v>
      </c>
      <c r="EW167" s="31">
        <v>0</v>
      </c>
      <c r="EX167" s="31">
        <v>0</v>
      </c>
      <c r="EY167" s="31">
        <v>0</v>
      </c>
      <c r="EZ167" s="31">
        <v>0</v>
      </c>
      <c r="FA167" s="31">
        <v>0</v>
      </c>
      <c r="FB167" s="31">
        <v>4144.1000000000004</v>
      </c>
      <c r="FC167" s="31">
        <v>0</v>
      </c>
      <c r="FD167" s="31">
        <v>0</v>
      </c>
      <c r="FE167" s="31">
        <v>0</v>
      </c>
      <c r="FF167" s="31">
        <v>0</v>
      </c>
      <c r="FG167" s="31">
        <v>0</v>
      </c>
      <c r="FH167" s="31">
        <v>1922</v>
      </c>
      <c r="FI167" s="31">
        <v>497.6</v>
      </c>
      <c r="FJ167" s="31">
        <v>1515.4</v>
      </c>
      <c r="FK167" s="31">
        <v>0</v>
      </c>
      <c r="FL167" s="31">
        <v>36.6</v>
      </c>
      <c r="FM167" s="31">
        <v>0</v>
      </c>
      <c r="FN167" s="31">
        <v>0</v>
      </c>
      <c r="FO167" s="31">
        <v>0</v>
      </c>
      <c r="FP167" s="31">
        <v>0</v>
      </c>
      <c r="FQ167" s="31">
        <v>0</v>
      </c>
      <c r="FR167" s="31">
        <v>0</v>
      </c>
      <c r="FS167" s="31">
        <v>0</v>
      </c>
      <c r="FT167" s="31">
        <v>1912.1</v>
      </c>
      <c r="FU167" s="31">
        <v>0</v>
      </c>
      <c r="FV167" s="31">
        <v>0</v>
      </c>
      <c r="FW167" s="31">
        <v>0</v>
      </c>
      <c r="FX167" s="31">
        <v>0</v>
      </c>
      <c r="FY167" s="31">
        <v>6488</v>
      </c>
      <c r="FZ167" s="31">
        <v>0</v>
      </c>
      <c r="GA167" s="31">
        <v>0</v>
      </c>
      <c r="GB167" s="31">
        <v>0</v>
      </c>
      <c r="GC167" s="31">
        <v>0</v>
      </c>
      <c r="GD167" s="31">
        <v>0</v>
      </c>
      <c r="GE167" s="31">
        <v>0</v>
      </c>
      <c r="GF167" s="31">
        <v>0</v>
      </c>
      <c r="GG167" s="31">
        <v>0</v>
      </c>
      <c r="GH167" s="31">
        <v>0</v>
      </c>
      <c r="GI167" s="31">
        <v>0</v>
      </c>
      <c r="GJ167" s="31">
        <v>0</v>
      </c>
      <c r="GK167" s="31">
        <v>0</v>
      </c>
      <c r="GL167" s="31">
        <v>0</v>
      </c>
      <c r="GM167" s="31">
        <v>0</v>
      </c>
      <c r="GN167" s="31">
        <v>0</v>
      </c>
      <c r="GO167" s="31">
        <v>30598</v>
      </c>
      <c r="GP167" s="31">
        <v>30933</v>
      </c>
      <c r="GQ167" s="31">
        <v>335</v>
      </c>
      <c r="GR167" s="31">
        <v>1.08</v>
      </c>
    </row>
    <row r="168" spans="1:200" ht="15" thickBot="1" x14ac:dyDescent="0.35">
      <c r="CX168" s="30" t="s">
        <v>390</v>
      </c>
      <c r="CY168" s="31">
        <v>0</v>
      </c>
      <c r="CZ168" s="31">
        <v>0</v>
      </c>
      <c r="DA168" s="31">
        <v>0</v>
      </c>
      <c r="DB168" s="31">
        <v>0</v>
      </c>
      <c r="DC168" s="31">
        <v>0</v>
      </c>
      <c r="DD168" s="31">
        <v>0</v>
      </c>
      <c r="DE168" s="31">
        <v>0</v>
      </c>
      <c r="DF168" s="31">
        <v>0</v>
      </c>
      <c r="DG168" s="31">
        <v>0</v>
      </c>
      <c r="DH168" s="31">
        <v>0</v>
      </c>
      <c r="DI168" s="31">
        <v>0</v>
      </c>
      <c r="DJ168" s="31">
        <v>1509.5</v>
      </c>
      <c r="DK168" s="31">
        <v>0</v>
      </c>
      <c r="DL168" s="31">
        <v>0</v>
      </c>
      <c r="DM168" s="31">
        <v>0</v>
      </c>
      <c r="DN168" s="31">
        <v>0</v>
      </c>
      <c r="DO168" s="31">
        <v>0</v>
      </c>
      <c r="DP168" s="31">
        <v>0</v>
      </c>
      <c r="DQ168" s="31">
        <v>0</v>
      </c>
      <c r="DR168" s="31">
        <v>0</v>
      </c>
      <c r="DS168" s="31">
        <v>0</v>
      </c>
      <c r="DT168" s="31">
        <v>0</v>
      </c>
      <c r="DU168" s="31">
        <v>0</v>
      </c>
      <c r="DV168" s="31">
        <v>0</v>
      </c>
      <c r="DW168" s="31">
        <v>0</v>
      </c>
      <c r="DX168" s="31">
        <v>0</v>
      </c>
      <c r="DY168" s="31">
        <v>0</v>
      </c>
      <c r="DZ168" s="31">
        <v>0</v>
      </c>
      <c r="EA168" s="31">
        <v>0</v>
      </c>
      <c r="EB168" s="31">
        <v>0</v>
      </c>
      <c r="EC168" s="31">
        <v>0</v>
      </c>
      <c r="ED168" s="31">
        <v>6421.7</v>
      </c>
      <c r="EE168" s="31">
        <v>0</v>
      </c>
      <c r="EF168" s="31">
        <v>0</v>
      </c>
      <c r="EG168" s="31">
        <v>0</v>
      </c>
      <c r="EH168" s="31">
        <v>0</v>
      </c>
      <c r="EI168" s="31">
        <v>0</v>
      </c>
      <c r="EJ168" s="31">
        <v>0</v>
      </c>
      <c r="EK168" s="31">
        <v>0</v>
      </c>
      <c r="EL168" s="31">
        <v>0</v>
      </c>
      <c r="EM168" s="31">
        <v>2621.8</v>
      </c>
      <c r="EN168" s="31">
        <v>0</v>
      </c>
      <c r="EO168" s="31">
        <v>0</v>
      </c>
      <c r="EP168" s="31">
        <v>0</v>
      </c>
      <c r="EQ168" s="31">
        <v>0</v>
      </c>
      <c r="ER168" s="31">
        <v>0</v>
      </c>
      <c r="ES168" s="31">
        <v>0</v>
      </c>
      <c r="ET168" s="31">
        <v>0</v>
      </c>
      <c r="EU168" s="31">
        <v>0</v>
      </c>
      <c r="EV168" s="31">
        <v>0</v>
      </c>
      <c r="EW168" s="31">
        <v>0</v>
      </c>
      <c r="EX168" s="31">
        <v>0</v>
      </c>
      <c r="EY168" s="31">
        <v>0</v>
      </c>
      <c r="EZ168" s="31">
        <v>0</v>
      </c>
      <c r="FA168" s="31">
        <v>0</v>
      </c>
      <c r="FB168" s="31">
        <v>0</v>
      </c>
      <c r="FC168" s="31">
        <v>0</v>
      </c>
      <c r="FD168" s="31">
        <v>0</v>
      </c>
      <c r="FE168" s="31">
        <v>0</v>
      </c>
      <c r="FF168" s="31">
        <v>0</v>
      </c>
      <c r="FG168" s="31">
        <v>0</v>
      </c>
      <c r="FH168" s="31">
        <v>0</v>
      </c>
      <c r="FI168" s="31">
        <v>0</v>
      </c>
      <c r="FJ168" s="31">
        <v>0</v>
      </c>
      <c r="FK168" s="31">
        <v>0</v>
      </c>
      <c r="FL168" s="31">
        <v>0</v>
      </c>
      <c r="FM168" s="31">
        <v>0</v>
      </c>
      <c r="FN168" s="31">
        <v>0</v>
      </c>
      <c r="FO168" s="31">
        <v>0</v>
      </c>
      <c r="FP168" s="31">
        <v>0</v>
      </c>
      <c r="FQ168" s="31">
        <v>0</v>
      </c>
      <c r="FR168" s="31">
        <v>0</v>
      </c>
      <c r="FS168" s="31">
        <v>0</v>
      </c>
      <c r="FT168" s="31">
        <v>1912.1</v>
      </c>
      <c r="FU168" s="31">
        <v>0</v>
      </c>
      <c r="FV168" s="31">
        <v>0</v>
      </c>
      <c r="FW168" s="31">
        <v>0</v>
      </c>
      <c r="FX168" s="31">
        <v>0</v>
      </c>
      <c r="FY168" s="31">
        <v>0</v>
      </c>
      <c r="FZ168" s="31">
        <v>0</v>
      </c>
      <c r="GA168" s="31">
        <v>0</v>
      </c>
      <c r="GB168" s="31">
        <v>0</v>
      </c>
      <c r="GC168" s="31">
        <v>0</v>
      </c>
      <c r="GD168" s="31">
        <v>0</v>
      </c>
      <c r="GE168" s="31">
        <v>0</v>
      </c>
      <c r="GF168" s="31">
        <v>196.4</v>
      </c>
      <c r="GG168" s="31">
        <v>0</v>
      </c>
      <c r="GH168" s="31">
        <v>0</v>
      </c>
      <c r="GI168" s="31">
        <v>0</v>
      </c>
      <c r="GJ168" s="31">
        <v>0</v>
      </c>
      <c r="GK168" s="31">
        <v>0</v>
      </c>
      <c r="GL168" s="31">
        <v>0</v>
      </c>
      <c r="GM168" s="31">
        <v>0</v>
      </c>
      <c r="GN168" s="31">
        <v>0</v>
      </c>
      <c r="GO168" s="31">
        <v>12661.4</v>
      </c>
      <c r="GP168" s="31">
        <v>12800</v>
      </c>
      <c r="GQ168" s="31">
        <v>138.6</v>
      </c>
      <c r="GR168" s="31">
        <v>1.08</v>
      </c>
    </row>
    <row r="169" spans="1:200" ht="15" thickBot="1" x14ac:dyDescent="0.35">
      <c r="CX169" s="30" t="s">
        <v>391</v>
      </c>
      <c r="CY169" s="31">
        <v>0</v>
      </c>
      <c r="CZ169" s="31">
        <v>0</v>
      </c>
      <c r="DA169" s="31">
        <v>0</v>
      </c>
      <c r="DB169" s="31">
        <v>0</v>
      </c>
      <c r="DC169" s="31">
        <v>0</v>
      </c>
      <c r="DD169" s="31">
        <v>0</v>
      </c>
      <c r="DE169" s="31">
        <v>0</v>
      </c>
      <c r="DF169" s="31">
        <v>0</v>
      </c>
      <c r="DG169" s="31">
        <v>0</v>
      </c>
      <c r="DH169" s="31">
        <v>0</v>
      </c>
      <c r="DI169" s="31">
        <v>0</v>
      </c>
      <c r="DJ169" s="31">
        <v>1509.5</v>
      </c>
      <c r="DK169" s="31">
        <v>0</v>
      </c>
      <c r="DL169" s="31">
        <v>0</v>
      </c>
      <c r="DM169" s="31">
        <v>0</v>
      </c>
      <c r="DN169" s="31">
        <v>0</v>
      </c>
      <c r="DO169" s="31">
        <v>0</v>
      </c>
      <c r="DP169" s="31">
        <v>0</v>
      </c>
      <c r="DQ169" s="31">
        <v>0</v>
      </c>
      <c r="DR169" s="31">
        <v>0</v>
      </c>
      <c r="DS169" s="31">
        <v>0</v>
      </c>
      <c r="DT169" s="31">
        <v>0</v>
      </c>
      <c r="DU169" s="31">
        <v>0</v>
      </c>
      <c r="DV169" s="31">
        <v>0</v>
      </c>
      <c r="DW169" s="31">
        <v>0</v>
      </c>
      <c r="DX169" s="31">
        <v>0</v>
      </c>
      <c r="DY169" s="31">
        <v>0</v>
      </c>
      <c r="DZ169" s="31">
        <v>0</v>
      </c>
      <c r="EA169" s="31">
        <v>0</v>
      </c>
      <c r="EB169" s="31">
        <v>0</v>
      </c>
      <c r="EC169" s="31">
        <v>0</v>
      </c>
      <c r="ED169" s="31">
        <v>0</v>
      </c>
      <c r="EE169" s="31">
        <v>0</v>
      </c>
      <c r="EF169" s="31">
        <v>0</v>
      </c>
      <c r="EG169" s="31">
        <v>0</v>
      </c>
      <c r="EH169" s="31">
        <v>0</v>
      </c>
      <c r="EI169" s="31">
        <v>0</v>
      </c>
      <c r="EJ169" s="31">
        <v>0</v>
      </c>
      <c r="EK169" s="31">
        <v>0</v>
      </c>
      <c r="EL169" s="31">
        <v>0</v>
      </c>
      <c r="EM169" s="31">
        <v>2621.8</v>
      </c>
      <c r="EN169" s="31">
        <v>0</v>
      </c>
      <c r="EO169" s="31">
        <v>0</v>
      </c>
      <c r="EP169" s="31">
        <v>0</v>
      </c>
      <c r="EQ169" s="31">
        <v>939.2</v>
      </c>
      <c r="ER169" s="31">
        <v>0</v>
      </c>
      <c r="ES169" s="31">
        <v>0</v>
      </c>
      <c r="ET169" s="31">
        <v>0</v>
      </c>
      <c r="EU169" s="31">
        <v>0</v>
      </c>
      <c r="EV169" s="31">
        <v>0</v>
      </c>
      <c r="EW169" s="31">
        <v>0</v>
      </c>
      <c r="EX169" s="31">
        <v>0</v>
      </c>
      <c r="EY169" s="31">
        <v>0</v>
      </c>
      <c r="EZ169" s="31">
        <v>0</v>
      </c>
      <c r="FA169" s="31">
        <v>0</v>
      </c>
      <c r="FB169" s="31">
        <v>0</v>
      </c>
      <c r="FC169" s="31">
        <v>0</v>
      </c>
      <c r="FD169" s="31">
        <v>0</v>
      </c>
      <c r="FE169" s="31">
        <v>0</v>
      </c>
      <c r="FF169" s="31">
        <v>0</v>
      </c>
      <c r="FG169" s="31">
        <v>0</v>
      </c>
      <c r="FH169" s="31">
        <v>0</v>
      </c>
      <c r="FI169" s="31">
        <v>0</v>
      </c>
      <c r="FJ169" s="31">
        <v>0</v>
      </c>
      <c r="FK169" s="31">
        <v>0</v>
      </c>
      <c r="FL169" s="31">
        <v>0</v>
      </c>
      <c r="FM169" s="31">
        <v>0</v>
      </c>
      <c r="FN169" s="31">
        <v>0</v>
      </c>
      <c r="FO169" s="31">
        <v>0</v>
      </c>
      <c r="FP169" s="31">
        <v>0</v>
      </c>
      <c r="FQ169" s="31">
        <v>0</v>
      </c>
      <c r="FR169" s="31">
        <v>0</v>
      </c>
      <c r="FS169" s="31">
        <v>0</v>
      </c>
      <c r="FT169" s="31">
        <v>1912.1</v>
      </c>
      <c r="FU169" s="31">
        <v>0</v>
      </c>
      <c r="FV169" s="31">
        <v>0</v>
      </c>
      <c r="FW169" s="31">
        <v>0</v>
      </c>
      <c r="FX169" s="31">
        <v>0</v>
      </c>
      <c r="FY169" s="31">
        <v>7757.6</v>
      </c>
      <c r="FZ169" s="31">
        <v>0</v>
      </c>
      <c r="GA169" s="31">
        <v>0</v>
      </c>
      <c r="GB169" s="31">
        <v>0</v>
      </c>
      <c r="GC169" s="31">
        <v>0</v>
      </c>
      <c r="GD169" s="31">
        <v>0</v>
      </c>
      <c r="GE169" s="31">
        <v>0</v>
      </c>
      <c r="GF169" s="31">
        <v>196.4</v>
      </c>
      <c r="GG169" s="31">
        <v>0</v>
      </c>
      <c r="GH169" s="31">
        <v>0</v>
      </c>
      <c r="GI169" s="31">
        <v>0</v>
      </c>
      <c r="GJ169" s="31">
        <v>0</v>
      </c>
      <c r="GK169" s="31">
        <v>0</v>
      </c>
      <c r="GL169" s="31">
        <v>0</v>
      </c>
      <c r="GM169" s="31">
        <v>0</v>
      </c>
      <c r="GN169" s="31">
        <v>0</v>
      </c>
      <c r="GO169" s="31">
        <v>14936.5</v>
      </c>
      <c r="GP169" s="31">
        <v>15100</v>
      </c>
      <c r="GQ169" s="31">
        <v>163.5</v>
      </c>
      <c r="GR169" s="31">
        <v>1.08</v>
      </c>
    </row>
    <row r="170" spans="1:200" ht="15" thickBot="1" x14ac:dyDescent="0.35">
      <c r="CX170" s="30" t="s">
        <v>392</v>
      </c>
      <c r="CY170" s="31">
        <v>0</v>
      </c>
      <c r="CZ170" s="31">
        <v>0</v>
      </c>
      <c r="DA170" s="31">
        <v>0</v>
      </c>
      <c r="DB170" s="31">
        <v>0</v>
      </c>
      <c r="DC170" s="31">
        <v>0</v>
      </c>
      <c r="DD170" s="31">
        <v>0</v>
      </c>
      <c r="DE170" s="31">
        <v>0</v>
      </c>
      <c r="DF170" s="31">
        <v>0</v>
      </c>
      <c r="DG170" s="31">
        <v>0</v>
      </c>
      <c r="DH170" s="31">
        <v>0</v>
      </c>
      <c r="DI170" s="31">
        <v>0</v>
      </c>
      <c r="DJ170" s="31">
        <v>1509.5</v>
      </c>
      <c r="DK170" s="31">
        <v>0</v>
      </c>
      <c r="DL170" s="31">
        <v>0</v>
      </c>
      <c r="DM170" s="31">
        <v>0</v>
      </c>
      <c r="DN170" s="31">
        <v>0</v>
      </c>
      <c r="DO170" s="31">
        <v>0</v>
      </c>
      <c r="DP170" s="31">
        <v>0</v>
      </c>
      <c r="DQ170" s="31">
        <v>0</v>
      </c>
      <c r="DR170" s="31">
        <v>0</v>
      </c>
      <c r="DS170" s="31">
        <v>0</v>
      </c>
      <c r="DT170" s="31">
        <v>0</v>
      </c>
      <c r="DU170" s="31">
        <v>0</v>
      </c>
      <c r="DV170" s="31">
        <v>0</v>
      </c>
      <c r="DW170" s="31">
        <v>0</v>
      </c>
      <c r="DX170" s="31">
        <v>0</v>
      </c>
      <c r="DY170" s="31">
        <v>0</v>
      </c>
      <c r="DZ170" s="31">
        <v>0</v>
      </c>
      <c r="EA170" s="31">
        <v>0</v>
      </c>
      <c r="EB170" s="31">
        <v>0</v>
      </c>
      <c r="EC170" s="31">
        <v>0</v>
      </c>
      <c r="ED170" s="31">
        <v>0</v>
      </c>
      <c r="EE170" s="31">
        <v>0</v>
      </c>
      <c r="EF170" s="31">
        <v>0</v>
      </c>
      <c r="EG170" s="31">
        <v>0</v>
      </c>
      <c r="EH170" s="31">
        <v>0</v>
      </c>
      <c r="EI170" s="31">
        <v>0</v>
      </c>
      <c r="EJ170" s="31">
        <v>0</v>
      </c>
      <c r="EK170" s="31">
        <v>0</v>
      </c>
      <c r="EL170" s="31">
        <v>0</v>
      </c>
      <c r="EM170" s="31">
        <v>2621.8</v>
      </c>
      <c r="EN170" s="31">
        <v>0</v>
      </c>
      <c r="EO170" s="31">
        <v>0</v>
      </c>
      <c r="EP170" s="31">
        <v>0</v>
      </c>
      <c r="EQ170" s="31">
        <v>939.2</v>
      </c>
      <c r="ER170" s="31">
        <v>0</v>
      </c>
      <c r="ES170" s="31">
        <v>0</v>
      </c>
      <c r="ET170" s="31">
        <v>0</v>
      </c>
      <c r="EU170" s="31">
        <v>0</v>
      </c>
      <c r="EV170" s="31">
        <v>0</v>
      </c>
      <c r="EW170" s="31">
        <v>0</v>
      </c>
      <c r="EX170" s="31">
        <v>0</v>
      </c>
      <c r="EY170" s="31">
        <v>0</v>
      </c>
      <c r="EZ170" s="31">
        <v>0</v>
      </c>
      <c r="FA170" s="31">
        <v>0</v>
      </c>
      <c r="FB170" s="31">
        <v>0</v>
      </c>
      <c r="FC170" s="31">
        <v>0</v>
      </c>
      <c r="FD170" s="31">
        <v>0</v>
      </c>
      <c r="FE170" s="31">
        <v>0</v>
      </c>
      <c r="FF170" s="31">
        <v>0</v>
      </c>
      <c r="FG170" s="31">
        <v>0</v>
      </c>
      <c r="FH170" s="31">
        <v>0</v>
      </c>
      <c r="FI170" s="31">
        <v>0</v>
      </c>
      <c r="FJ170" s="31">
        <v>0</v>
      </c>
      <c r="FK170" s="31">
        <v>0</v>
      </c>
      <c r="FL170" s="31">
        <v>0</v>
      </c>
      <c r="FM170" s="31">
        <v>0</v>
      </c>
      <c r="FN170" s="31">
        <v>0</v>
      </c>
      <c r="FO170" s="31">
        <v>0</v>
      </c>
      <c r="FP170" s="31">
        <v>0</v>
      </c>
      <c r="FQ170" s="31">
        <v>0</v>
      </c>
      <c r="FR170" s="31">
        <v>362.5</v>
      </c>
      <c r="FS170" s="31">
        <v>0</v>
      </c>
      <c r="FT170" s="31">
        <v>1912.1</v>
      </c>
      <c r="FU170" s="31">
        <v>0</v>
      </c>
      <c r="FV170" s="31">
        <v>0</v>
      </c>
      <c r="FW170" s="31">
        <v>0</v>
      </c>
      <c r="FX170" s="31">
        <v>0</v>
      </c>
      <c r="FY170" s="31">
        <v>6488</v>
      </c>
      <c r="FZ170" s="31">
        <v>0</v>
      </c>
      <c r="GA170" s="31">
        <v>0</v>
      </c>
      <c r="GB170" s="31">
        <v>0</v>
      </c>
      <c r="GC170" s="31">
        <v>0</v>
      </c>
      <c r="GD170" s="31">
        <v>0</v>
      </c>
      <c r="GE170" s="31">
        <v>0</v>
      </c>
      <c r="GF170" s="31">
        <v>196.4</v>
      </c>
      <c r="GG170" s="31">
        <v>0</v>
      </c>
      <c r="GH170" s="31">
        <v>0</v>
      </c>
      <c r="GI170" s="31">
        <v>0</v>
      </c>
      <c r="GJ170" s="31">
        <v>0</v>
      </c>
      <c r="GK170" s="31">
        <v>0</v>
      </c>
      <c r="GL170" s="31">
        <v>0</v>
      </c>
      <c r="GM170" s="31">
        <v>0</v>
      </c>
      <c r="GN170" s="31">
        <v>0</v>
      </c>
      <c r="GO170" s="31">
        <v>14029.4</v>
      </c>
      <c r="GP170" s="31">
        <v>12533</v>
      </c>
      <c r="GQ170" s="31">
        <v>-1496.4</v>
      </c>
      <c r="GR170" s="31">
        <v>-11.94</v>
      </c>
    </row>
    <row r="171" spans="1:200" ht="15" thickBot="1" x14ac:dyDescent="0.35">
      <c r="CX171" s="30" t="s">
        <v>393</v>
      </c>
      <c r="CY171" s="31">
        <v>0</v>
      </c>
      <c r="CZ171" s="31">
        <v>0</v>
      </c>
      <c r="DA171" s="31">
        <v>0</v>
      </c>
      <c r="DB171" s="31">
        <v>0</v>
      </c>
      <c r="DC171" s="31">
        <v>4863.3</v>
      </c>
      <c r="DD171" s="31">
        <v>0</v>
      </c>
      <c r="DE171" s="31">
        <v>0</v>
      </c>
      <c r="DF171" s="31">
        <v>0</v>
      </c>
      <c r="DG171" s="31">
        <v>0</v>
      </c>
      <c r="DH171" s="31">
        <v>0</v>
      </c>
      <c r="DI171" s="31">
        <v>0</v>
      </c>
      <c r="DJ171" s="31">
        <v>0</v>
      </c>
      <c r="DK171" s="31">
        <v>0</v>
      </c>
      <c r="DL171" s="31">
        <v>0</v>
      </c>
      <c r="DM171" s="31">
        <v>0</v>
      </c>
      <c r="DN171" s="31">
        <v>0</v>
      </c>
      <c r="DO171" s="31">
        <v>0</v>
      </c>
      <c r="DP171" s="31">
        <v>0</v>
      </c>
      <c r="DQ171" s="31">
        <v>0</v>
      </c>
      <c r="DR171" s="31">
        <v>0</v>
      </c>
      <c r="DS171" s="31">
        <v>0</v>
      </c>
      <c r="DT171" s="31">
        <v>0</v>
      </c>
      <c r="DU171" s="31">
        <v>0</v>
      </c>
      <c r="DV171" s="31">
        <v>0</v>
      </c>
      <c r="DW171" s="31">
        <v>0</v>
      </c>
      <c r="DX171" s="31">
        <v>0</v>
      </c>
      <c r="DY171" s="31">
        <v>0</v>
      </c>
      <c r="DZ171" s="31">
        <v>0</v>
      </c>
      <c r="EA171" s="31">
        <v>0</v>
      </c>
      <c r="EB171" s="31">
        <v>0</v>
      </c>
      <c r="EC171" s="31">
        <v>0</v>
      </c>
      <c r="ED171" s="31">
        <v>0</v>
      </c>
      <c r="EE171" s="31">
        <v>0</v>
      </c>
      <c r="EF171" s="31">
        <v>0</v>
      </c>
      <c r="EG171" s="31">
        <v>0</v>
      </c>
      <c r="EH171" s="31">
        <v>0</v>
      </c>
      <c r="EI171" s="31">
        <v>0</v>
      </c>
      <c r="EJ171" s="31">
        <v>0</v>
      </c>
      <c r="EK171" s="31">
        <v>0</v>
      </c>
      <c r="EL171" s="31">
        <v>0</v>
      </c>
      <c r="EM171" s="31">
        <v>2621.8</v>
      </c>
      <c r="EN171" s="31">
        <v>0</v>
      </c>
      <c r="EO171" s="31">
        <v>0</v>
      </c>
      <c r="EP171" s="31">
        <v>0</v>
      </c>
      <c r="EQ171" s="31">
        <v>939.2</v>
      </c>
      <c r="ER171" s="31">
        <v>0</v>
      </c>
      <c r="ES171" s="31">
        <v>0</v>
      </c>
      <c r="ET171" s="31">
        <v>0</v>
      </c>
      <c r="EU171" s="31">
        <v>10521.3</v>
      </c>
      <c r="EV171" s="31">
        <v>0</v>
      </c>
      <c r="EW171" s="31">
        <v>0</v>
      </c>
      <c r="EX171" s="31">
        <v>0</v>
      </c>
      <c r="EY171" s="31">
        <v>0</v>
      </c>
      <c r="EZ171" s="31">
        <v>0</v>
      </c>
      <c r="FA171" s="31">
        <v>0</v>
      </c>
      <c r="FB171" s="31">
        <v>0</v>
      </c>
      <c r="FC171" s="31">
        <v>0</v>
      </c>
      <c r="FD171" s="31">
        <v>0</v>
      </c>
      <c r="FE171" s="31">
        <v>0</v>
      </c>
      <c r="FF171" s="31">
        <v>0</v>
      </c>
      <c r="FG171" s="31">
        <v>0</v>
      </c>
      <c r="FH171" s="31">
        <v>26085.4</v>
      </c>
      <c r="FI171" s="31">
        <v>497.6</v>
      </c>
      <c r="FJ171" s="31">
        <v>0</v>
      </c>
      <c r="FK171" s="31">
        <v>0</v>
      </c>
      <c r="FL171" s="31">
        <v>36.6</v>
      </c>
      <c r="FM171" s="31">
        <v>4723.8</v>
      </c>
      <c r="FN171" s="31">
        <v>0</v>
      </c>
      <c r="FO171" s="31">
        <v>0</v>
      </c>
      <c r="FP171" s="31">
        <v>0</v>
      </c>
      <c r="FQ171" s="31">
        <v>0</v>
      </c>
      <c r="FR171" s="31">
        <v>362.5</v>
      </c>
      <c r="FS171" s="31">
        <v>0</v>
      </c>
      <c r="FT171" s="31">
        <v>1912.1</v>
      </c>
      <c r="FU171" s="31">
        <v>0</v>
      </c>
      <c r="FV171" s="31">
        <v>0</v>
      </c>
      <c r="FW171" s="31">
        <v>11055</v>
      </c>
      <c r="FX171" s="31">
        <v>0</v>
      </c>
      <c r="FY171" s="31">
        <v>6488</v>
      </c>
      <c r="FZ171" s="31">
        <v>0</v>
      </c>
      <c r="GA171" s="31">
        <v>0</v>
      </c>
      <c r="GB171" s="31">
        <v>0</v>
      </c>
      <c r="GC171" s="31">
        <v>0</v>
      </c>
      <c r="GD171" s="31">
        <v>0</v>
      </c>
      <c r="GE171" s="31">
        <v>0</v>
      </c>
      <c r="GF171" s="31">
        <v>0</v>
      </c>
      <c r="GG171" s="31">
        <v>0</v>
      </c>
      <c r="GH171" s="31">
        <v>0</v>
      </c>
      <c r="GI171" s="31">
        <v>0</v>
      </c>
      <c r="GJ171" s="31">
        <v>0</v>
      </c>
      <c r="GK171" s="31">
        <v>0</v>
      </c>
      <c r="GL171" s="31">
        <v>0</v>
      </c>
      <c r="GM171" s="31">
        <v>0</v>
      </c>
      <c r="GN171" s="31">
        <v>0</v>
      </c>
      <c r="GO171" s="31">
        <v>70106.5</v>
      </c>
      <c r="GP171" s="31">
        <v>74357</v>
      </c>
      <c r="GQ171" s="31">
        <v>4250.5</v>
      </c>
      <c r="GR171" s="31">
        <v>5.72</v>
      </c>
    </row>
    <row r="172" spans="1:200" ht="18.600000000000001" thickBot="1" x14ac:dyDescent="0.35">
      <c r="A172" s="26"/>
      <c r="CX172" s="30" t="s">
        <v>394</v>
      </c>
      <c r="CY172" s="31">
        <v>0</v>
      </c>
      <c r="CZ172" s="31">
        <v>0</v>
      </c>
      <c r="DA172" s="31">
        <v>0</v>
      </c>
      <c r="DB172" s="31">
        <v>0</v>
      </c>
      <c r="DC172" s="31">
        <v>0</v>
      </c>
      <c r="DD172" s="31">
        <v>0</v>
      </c>
      <c r="DE172" s="31">
        <v>0</v>
      </c>
      <c r="DF172" s="31">
        <v>0</v>
      </c>
      <c r="DG172" s="31">
        <v>0</v>
      </c>
      <c r="DH172" s="31">
        <v>0</v>
      </c>
      <c r="DI172" s="31">
        <v>0</v>
      </c>
      <c r="DJ172" s="31">
        <v>0</v>
      </c>
      <c r="DK172" s="31">
        <v>3551.6</v>
      </c>
      <c r="DL172" s="31">
        <v>0</v>
      </c>
      <c r="DM172" s="31">
        <v>0</v>
      </c>
      <c r="DN172" s="31">
        <v>0</v>
      </c>
      <c r="DO172" s="31">
        <v>0</v>
      </c>
      <c r="DP172" s="31">
        <v>0</v>
      </c>
      <c r="DQ172" s="31">
        <v>0</v>
      </c>
      <c r="DR172" s="31">
        <v>0</v>
      </c>
      <c r="DS172" s="31">
        <v>0</v>
      </c>
      <c r="DT172" s="31">
        <v>0</v>
      </c>
      <c r="DU172" s="31">
        <v>0</v>
      </c>
      <c r="DV172" s="31">
        <v>0</v>
      </c>
      <c r="DW172" s="31">
        <v>0</v>
      </c>
      <c r="DX172" s="31">
        <v>0</v>
      </c>
      <c r="DY172" s="31">
        <v>0</v>
      </c>
      <c r="DZ172" s="31">
        <v>0</v>
      </c>
      <c r="EA172" s="31">
        <v>1751.8</v>
      </c>
      <c r="EB172" s="31">
        <v>0</v>
      </c>
      <c r="EC172" s="31">
        <v>0</v>
      </c>
      <c r="ED172" s="31">
        <v>0</v>
      </c>
      <c r="EE172" s="31">
        <v>0</v>
      </c>
      <c r="EF172" s="31">
        <v>0</v>
      </c>
      <c r="EG172" s="31">
        <v>0</v>
      </c>
      <c r="EH172" s="31">
        <v>0</v>
      </c>
      <c r="EI172" s="31">
        <v>0</v>
      </c>
      <c r="EJ172" s="31">
        <v>0</v>
      </c>
      <c r="EK172" s="31">
        <v>0</v>
      </c>
      <c r="EL172" s="31">
        <v>0</v>
      </c>
      <c r="EM172" s="31">
        <v>0</v>
      </c>
      <c r="EN172" s="31">
        <v>0</v>
      </c>
      <c r="EO172" s="31">
        <v>0</v>
      </c>
      <c r="EP172" s="31">
        <v>0</v>
      </c>
      <c r="EQ172" s="31">
        <v>939.2</v>
      </c>
      <c r="ER172" s="31">
        <v>0</v>
      </c>
      <c r="ES172" s="31">
        <v>0</v>
      </c>
      <c r="ET172" s="31">
        <v>0</v>
      </c>
      <c r="EU172" s="31">
        <v>0</v>
      </c>
      <c r="EV172" s="31">
        <v>0</v>
      </c>
      <c r="EW172" s="31">
        <v>0</v>
      </c>
      <c r="EX172" s="31">
        <v>0</v>
      </c>
      <c r="EY172" s="31">
        <v>0</v>
      </c>
      <c r="EZ172" s="31">
        <v>0</v>
      </c>
      <c r="FA172" s="31">
        <v>0</v>
      </c>
      <c r="FB172" s="31">
        <v>0</v>
      </c>
      <c r="FC172" s="31">
        <v>0</v>
      </c>
      <c r="FD172" s="31">
        <v>0</v>
      </c>
      <c r="FE172" s="31">
        <v>0</v>
      </c>
      <c r="FF172" s="31">
        <v>0</v>
      </c>
      <c r="FG172" s="31">
        <v>0</v>
      </c>
      <c r="FH172" s="31">
        <v>0</v>
      </c>
      <c r="FI172" s="31">
        <v>497.6</v>
      </c>
      <c r="FJ172" s="31">
        <v>1515.4</v>
      </c>
      <c r="FK172" s="31">
        <v>0</v>
      </c>
      <c r="FL172" s="31">
        <v>36.6</v>
      </c>
      <c r="FM172" s="31">
        <v>0</v>
      </c>
      <c r="FN172" s="31">
        <v>0</v>
      </c>
      <c r="FO172" s="31">
        <v>5699.6</v>
      </c>
      <c r="FP172" s="31">
        <v>0</v>
      </c>
      <c r="FQ172" s="31">
        <v>2629.7</v>
      </c>
      <c r="FR172" s="31">
        <v>0</v>
      </c>
      <c r="FS172" s="31">
        <v>0</v>
      </c>
      <c r="FT172" s="31">
        <v>1912.1</v>
      </c>
      <c r="FU172" s="31">
        <v>0</v>
      </c>
      <c r="FV172" s="31">
        <v>0</v>
      </c>
      <c r="FW172" s="31">
        <v>0</v>
      </c>
      <c r="FX172" s="31">
        <v>0</v>
      </c>
      <c r="FY172" s="31">
        <v>0</v>
      </c>
      <c r="FZ172" s="31">
        <v>0</v>
      </c>
      <c r="GA172" s="31">
        <v>0</v>
      </c>
      <c r="GB172" s="31">
        <v>0</v>
      </c>
      <c r="GC172" s="31">
        <v>0</v>
      </c>
      <c r="GD172" s="31">
        <v>0</v>
      </c>
      <c r="GE172" s="31">
        <v>0</v>
      </c>
      <c r="GF172" s="31">
        <v>196.4</v>
      </c>
      <c r="GG172" s="31">
        <v>0</v>
      </c>
      <c r="GH172" s="31">
        <v>0</v>
      </c>
      <c r="GI172" s="31">
        <v>0</v>
      </c>
      <c r="GJ172" s="31">
        <v>0</v>
      </c>
      <c r="GK172" s="31">
        <v>0</v>
      </c>
      <c r="GL172" s="31">
        <v>0</v>
      </c>
      <c r="GM172" s="31">
        <v>0</v>
      </c>
      <c r="GN172" s="31">
        <v>0</v>
      </c>
      <c r="GO172" s="31">
        <v>18729.900000000001</v>
      </c>
      <c r="GP172" s="31">
        <v>25964</v>
      </c>
      <c r="GQ172" s="31">
        <v>7234.1</v>
      </c>
      <c r="GR172" s="31">
        <v>27.86</v>
      </c>
    </row>
    <row r="173" spans="1:200" ht="15" thickBot="1" x14ac:dyDescent="0.35">
      <c r="A173" s="27"/>
      <c r="CX173" s="30" t="s">
        <v>395</v>
      </c>
      <c r="CY173" s="31">
        <v>0</v>
      </c>
      <c r="CZ173" s="31">
        <v>0</v>
      </c>
      <c r="DA173" s="31">
        <v>0</v>
      </c>
      <c r="DB173" s="31">
        <v>0</v>
      </c>
      <c r="DC173" s="31">
        <v>0</v>
      </c>
      <c r="DD173" s="31">
        <v>0</v>
      </c>
      <c r="DE173" s="31">
        <v>0</v>
      </c>
      <c r="DF173" s="31">
        <v>0</v>
      </c>
      <c r="DG173" s="31">
        <v>0</v>
      </c>
      <c r="DH173" s="31">
        <v>0</v>
      </c>
      <c r="DI173" s="31">
        <v>0</v>
      </c>
      <c r="DJ173" s="31">
        <v>0</v>
      </c>
      <c r="DK173" s="31">
        <v>0</v>
      </c>
      <c r="DL173" s="31">
        <v>0</v>
      </c>
      <c r="DM173" s="31">
        <v>0</v>
      </c>
      <c r="DN173" s="31">
        <v>0</v>
      </c>
      <c r="DO173" s="31">
        <v>0</v>
      </c>
      <c r="DP173" s="31">
        <v>0</v>
      </c>
      <c r="DQ173" s="31">
        <v>0</v>
      </c>
      <c r="DR173" s="31">
        <v>0</v>
      </c>
      <c r="DS173" s="31">
        <v>0</v>
      </c>
      <c r="DT173" s="31">
        <v>0</v>
      </c>
      <c r="DU173" s="31">
        <v>0</v>
      </c>
      <c r="DV173" s="31">
        <v>0</v>
      </c>
      <c r="DW173" s="31">
        <v>0</v>
      </c>
      <c r="DX173" s="31">
        <v>0</v>
      </c>
      <c r="DY173" s="31">
        <v>0</v>
      </c>
      <c r="DZ173" s="31">
        <v>0</v>
      </c>
      <c r="EA173" s="31">
        <v>0</v>
      </c>
      <c r="EB173" s="31">
        <v>0</v>
      </c>
      <c r="EC173" s="31">
        <v>0</v>
      </c>
      <c r="ED173" s="31">
        <v>0</v>
      </c>
      <c r="EE173" s="31">
        <v>0</v>
      </c>
      <c r="EF173" s="31">
        <v>0</v>
      </c>
      <c r="EG173" s="31">
        <v>0</v>
      </c>
      <c r="EH173" s="31">
        <v>0</v>
      </c>
      <c r="EI173" s="31">
        <v>0</v>
      </c>
      <c r="EJ173" s="31">
        <v>0</v>
      </c>
      <c r="EK173" s="31">
        <v>0</v>
      </c>
      <c r="EL173" s="31">
        <v>0</v>
      </c>
      <c r="EM173" s="31">
        <v>2621.8</v>
      </c>
      <c r="EN173" s="31">
        <v>0</v>
      </c>
      <c r="EO173" s="31">
        <v>0</v>
      </c>
      <c r="EP173" s="31">
        <v>0</v>
      </c>
      <c r="EQ173" s="31">
        <v>939.2</v>
      </c>
      <c r="ER173" s="31">
        <v>0</v>
      </c>
      <c r="ES173" s="31">
        <v>0</v>
      </c>
      <c r="ET173" s="31">
        <v>0</v>
      </c>
      <c r="EU173" s="31">
        <v>0</v>
      </c>
      <c r="EV173" s="31">
        <v>0</v>
      </c>
      <c r="EW173" s="31">
        <v>0</v>
      </c>
      <c r="EX173" s="31">
        <v>0</v>
      </c>
      <c r="EY173" s="31">
        <v>0</v>
      </c>
      <c r="EZ173" s="31">
        <v>0</v>
      </c>
      <c r="FA173" s="31">
        <v>0</v>
      </c>
      <c r="FB173" s="31">
        <v>0</v>
      </c>
      <c r="FC173" s="31">
        <v>0</v>
      </c>
      <c r="FD173" s="31">
        <v>0</v>
      </c>
      <c r="FE173" s="31">
        <v>0</v>
      </c>
      <c r="FF173" s="31">
        <v>0</v>
      </c>
      <c r="FG173" s="31">
        <v>0</v>
      </c>
      <c r="FH173" s="31">
        <v>26085.4</v>
      </c>
      <c r="FI173" s="31">
        <v>497.6</v>
      </c>
      <c r="FJ173" s="31">
        <v>0</v>
      </c>
      <c r="FK173" s="31">
        <v>0</v>
      </c>
      <c r="FL173" s="31">
        <v>0</v>
      </c>
      <c r="FM173" s="31">
        <v>0</v>
      </c>
      <c r="FN173" s="31">
        <v>0</v>
      </c>
      <c r="FO173" s="31">
        <v>0</v>
      </c>
      <c r="FP173" s="31">
        <v>0</v>
      </c>
      <c r="FQ173" s="31">
        <v>0</v>
      </c>
      <c r="FR173" s="31">
        <v>0</v>
      </c>
      <c r="FS173" s="31">
        <v>0</v>
      </c>
      <c r="FT173" s="31">
        <v>1912.1</v>
      </c>
      <c r="FU173" s="31">
        <v>0</v>
      </c>
      <c r="FV173" s="31">
        <v>0</v>
      </c>
      <c r="FW173" s="31">
        <v>0</v>
      </c>
      <c r="FX173" s="31">
        <v>0</v>
      </c>
      <c r="FY173" s="31">
        <v>6488</v>
      </c>
      <c r="FZ173" s="31">
        <v>0</v>
      </c>
      <c r="GA173" s="31">
        <v>0</v>
      </c>
      <c r="GB173" s="31">
        <v>0</v>
      </c>
      <c r="GC173" s="31">
        <v>0</v>
      </c>
      <c r="GD173" s="31">
        <v>0</v>
      </c>
      <c r="GE173" s="31">
        <v>0</v>
      </c>
      <c r="GF173" s="31">
        <v>0</v>
      </c>
      <c r="GG173" s="31">
        <v>0</v>
      </c>
      <c r="GH173" s="31">
        <v>0</v>
      </c>
      <c r="GI173" s="31">
        <v>0</v>
      </c>
      <c r="GJ173" s="31">
        <v>0</v>
      </c>
      <c r="GK173" s="31">
        <v>0</v>
      </c>
      <c r="GL173" s="31">
        <v>0</v>
      </c>
      <c r="GM173" s="31">
        <v>0</v>
      </c>
      <c r="GN173" s="31">
        <v>0</v>
      </c>
      <c r="GO173" s="31">
        <v>38544</v>
      </c>
      <c r="GP173" s="31">
        <v>38966</v>
      </c>
      <c r="GQ173" s="31">
        <v>422</v>
      </c>
      <c r="GR173" s="31">
        <v>1.08</v>
      </c>
    </row>
    <row r="174" spans="1:200" ht="15" thickBot="1" x14ac:dyDescent="0.35">
      <c r="CX174" s="30" t="s">
        <v>396</v>
      </c>
      <c r="CY174" s="31">
        <v>0</v>
      </c>
      <c r="CZ174" s="31">
        <v>0</v>
      </c>
      <c r="DA174" s="31">
        <v>0</v>
      </c>
      <c r="DB174" s="31">
        <v>0</v>
      </c>
      <c r="DC174" s="31">
        <v>0</v>
      </c>
      <c r="DD174" s="31">
        <v>0</v>
      </c>
      <c r="DE174" s="31">
        <v>0</v>
      </c>
      <c r="DF174" s="31">
        <v>0</v>
      </c>
      <c r="DG174" s="31">
        <v>0</v>
      </c>
      <c r="DH174" s="31">
        <v>0</v>
      </c>
      <c r="DI174" s="31">
        <v>0</v>
      </c>
      <c r="DJ174" s="31">
        <v>0</v>
      </c>
      <c r="DK174" s="31">
        <v>3551.6</v>
      </c>
      <c r="DL174" s="31">
        <v>0</v>
      </c>
      <c r="DM174" s="31">
        <v>0</v>
      </c>
      <c r="DN174" s="31">
        <v>0</v>
      </c>
      <c r="DO174" s="31">
        <v>0</v>
      </c>
      <c r="DP174" s="31">
        <v>1547.1</v>
      </c>
      <c r="DQ174" s="31">
        <v>0</v>
      </c>
      <c r="DR174" s="31">
        <v>0</v>
      </c>
      <c r="DS174" s="31">
        <v>0</v>
      </c>
      <c r="DT174" s="31">
        <v>0</v>
      </c>
      <c r="DU174" s="31">
        <v>0</v>
      </c>
      <c r="DV174" s="31">
        <v>0</v>
      </c>
      <c r="DW174" s="31">
        <v>0</v>
      </c>
      <c r="DX174" s="31">
        <v>0</v>
      </c>
      <c r="DY174" s="31">
        <v>0</v>
      </c>
      <c r="DZ174" s="31">
        <v>0</v>
      </c>
      <c r="EA174" s="31">
        <v>0</v>
      </c>
      <c r="EB174" s="31">
        <v>0</v>
      </c>
      <c r="EC174" s="31">
        <v>0</v>
      </c>
      <c r="ED174" s="31">
        <v>0</v>
      </c>
      <c r="EE174" s="31">
        <v>0</v>
      </c>
      <c r="EF174" s="31">
        <v>0</v>
      </c>
      <c r="EG174" s="31">
        <v>0</v>
      </c>
      <c r="EH174" s="31">
        <v>0</v>
      </c>
      <c r="EI174" s="31">
        <v>0</v>
      </c>
      <c r="EJ174" s="31">
        <v>0</v>
      </c>
      <c r="EK174" s="31">
        <v>0</v>
      </c>
      <c r="EL174" s="31">
        <v>0</v>
      </c>
      <c r="EM174" s="31">
        <v>2621.8</v>
      </c>
      <c r="EN174" s="31">
        <v>0</v>
      </c>
      <c r="EO174" s="31">
        <v>0</v>
      </c>
      <c r="EP174" s="31">
        <v>0</v>
      </c>
      <c r="EQ174" s="31">
        <v>939.2</v>
      </c>
      <c r="ER174" s="31">
        <v>0</v>
      </c>
      <c r="ES174" s="31">
        <v>0</v>
      </c>
      <c r="ET174" s="31">
        <v>0</v>
      </c>
      <c r="EU174" s="31">
        <v>10521.3</v>
      </c>
      <c r="EV174" s="31">
        <v>0</v>
      </c>
      <c r="EW174" s="31">
        <v>0</v>
      </c>
      <c r="EX174" s="31">
        <v>0</v>
      </c>
      <c r="EY174" s="31">
        <v>0</v>
      </c>
      <c r="EZ174" s="31">
        <v>0</v>
      </c>
      <c r="FA174" s="31">
        <v>0</v>
      </c>
      <c r="FB174" s="31">
        <v>0</v>
      </c>
      <c r="FC174" s="31">
        <v>0</v>
      </c>
      <c r="FD174" s="31">
        <v>0</v>
      </c>
      <c r="FE174" s="31">
        <v>0</v>
      </c>
      <c r="FF174" s="31">
        <v>0</v>
      </c>
      <c r="FG174" s="31">
        <v>0</v>
      </c>
      <c r="FH174" s="31">
        <v>0</v>
      </c>
      <c r="FI174" s="31">
        <v>0</v>
      </c>
      <c r="FJ174" s="31">
        <v>0</v>
      </c>
      <c r="FK174" s="31">
        <v>0</v>
      </c>
      <c r="FL174" s="31">
        <v>0</v>
      </c>
      <c r="FM174" s="31">
        <v>0</v>
      </c>
      <c r="FN174" s="31">
        <v>0</v>
      </c>
      <c r="FO174" s="31">
        <v>0</v>
      </c>
      <c r="FP174" s="31">
        <v>1886.3</v>
      </c>
      <c r="FQ174" s="31">
        <v>0</v>
      </c>
      <c r="FR174" s="31">
        <v>0</v>
      </c>
      <c r="FS174" s="31">
        <v>0</v>
      </c>
      <c r="FT174" s="31">
        <v>0</v>
      </c>
      <c r="FU174" s="31">
        <v>0</v>
      </c>
      <c r="FV174" s="31">
        <v>0</v>
      </c>
      <c r="FW174" s="31">
        <v>0</v>
      </c>
      <c r="FX174" s="31">
        <v>0</v>
      </c>
      <c r="FY174" s="31">
        <v>6488</v>
      </c>
      <c r="FZ174" s="31">
        <v>0</v>
      </c>
      <c r="GA174" s="31">
        <v>0</v>
      </c>
      <c r="GB174" s="31">
        <v>0</v>
      </c>
      <c r="GC174" s="31">
        <v>0</v>
      </c>
      <c r="GD174" s="31">
        <v>0</v>
      </c>
      <c r="GE174" s="31">
        <v>0</v>
      </c>
      <c r="GF174" s="31">
        <v>0</v>
      </c>
      <c r="GG174" s="31">
        <v>0</v>
      </c>
      <c r="GH174" s="31">
        <v>0</v>
      </c>
      <c r="GI174" s="31">
        <v>0</v>
      </c>
      <c r="GJ174" s="31">
        <v>0</v>
      </c>
      <c r="GK174" s="31">
        <v>0</v>
      </c>
      <c r="GL174" s="31">
        <v>0</v>
      </c>
      <c r="GM174" s="31">
        <v>0</v>
      </c>
      <c r="GN174" s="31">
        <v>0</v>
      </c>
      <c r="GO174" s="31">
        <v>27555.3</v>
      </c>
      <c r="GP174" s="31">
        <v>27857</v>
      </c>
      <c r="GQ174" s="31">
        <v>301.7</v>
      </c>
      <c r="GR174" s="31">
        <v>1.08</v>
      </c>
    </row>
    <row r="175" spans="1:200" ht="15" thickBot="1" x14ac:dyDescent="0.35">
      <c r="CX175" s="30" t="s">
        <v>397</v>
      </c>
      <c r="CY175" s="31">
        <v>0</v>
      </c>
      <c r="CZ175" s="31">
        <v>0</v>
      </c>
      <c r="DA175" s="31">
        <v>0</v>
      </c>
      <c r="DB175" s="31">
        <v>0</v>
      </c>
      <c r="DC175" s="31">
        <v>0</v>
      </c>
      <c r="DD175" s="31">
        <v>0</v>
      </c>
      <c r="DE175" s="31">
        <v>0</v>
      </c>
      <c r="DF175" s="31">
        <v>0</v>
      </c>
      <c r="DG175" s="31">
        <v>0</v>
      </c>
      <c r="DH175" s="31">
        <v>0</v>
      </c>
      <c r="DI175" s="31">
        <v>0</v>
      </c>
      <c r="DJ175" s="31">
        <v>0</v>
      </c>
      <c r="DK175" s="31">
        <v>3502.2</v>
      </c>
      <c r="DL175" s="31">
        <v>0</v>
      </c>
      <c r="DM175" s="31">
        <v>0</v>
      </c>
      <c r="DN175" s="31">
        <v>0</v>
      </c>
      <c r="DO175" s="31">
        <v>0</v>
      </c>
      <c r="DP175" s="31">
        <v>0</v>
      </c>
      <c r="DQ175" s="31">
        <v>0</v>
      </c>
      <c r="DR175" s="31">
        <v>0</v>
      </c>
      <c r="DS175" s="31">
        <v>0</v>
      </c>
      <c r="DT175" s="31">
        <v>0</v>
      </c>
      <c r="DU175" s="31">
        <v>0</v>
      </c>
      <c r="DV175" s="31">
        <v>0</v>
      </c>
      <c r="DW175" s="31">
        <v>0</v>
      </c>
      <c r="DX175" s="31">
        <v>0</v>
      </c>
      <c r="DY175" s="31">
        <v>0</v>
      </c>
      <c r="DZ175" s="31">
        <v>0</v>
      </c>
      <c r="EA175" s="31">
        <v>0</v>
      </c>
      <c r="EB175" s="31">
        <v>0</v>
      </c>
      <c r="EC175" s="31">
        <v>0</v>
      </c>
      <c r="ED175" s="31">
        <v>0</v>
      </c>
      <c r="EE175" s="31">
        <v>0</v>
      </c>
      <c r="EF175" s="31">
        <v>0</v>
      </c>
      <c r="EG175" s="31">
        <v>0</v>
      </c>
      <c r="EH175" s="31">
        <v>0</v>
      </c>
      <c r="EI175" s="31">
        <v>0</v>
      </c>
      <c r="EJ175" s="31">
        <v>0</v>
      </c>
      <c r="EK175" s="31">
        <v>0</v>
      </c>
      <c r="EL175" s="31">
        <v>0</v>
      </c>
      <c r="EM175" s="31">
        <v>2621.8</v>
      </c>
      <c r="EN175" s="31">
        <v>0</v>
      </c>
      <c r="EO175" s="31">
        <v>0</v>
      </c>
      <c r="EP175" s="31">
        <v>0</v>
      </c>
      <c r="EQ175" s="31">
        <v>939.2</v>
      </c>
      <c r="ER175" s="31">
        <v>0</v>
      </c>
      <c r="ES175" s="31">
        <v>0</v>
      </c>
      <c r="ET175" s="31">
        <v>0</v>
      </c>
      <c r="EU175" s="31">
        <v>10521.3</v>
      </c>
      <c r="EV175" s="31">
        <v>0</v>
      </c>
      <c r="EW175" s="31">
        <v>0</v>
      </c>
      <c r="EX175" s="31">
        <v>0</v>
      </c>
      <c r="EY175" s="31">
        <v>0</v>
      </c>
      <c r="EZ175" s="31">
        <v>0</v>
      </c>
      <c r="FA175" s="31">
        <v>0</v>
      </c>
      <c r="FB175" s="31">
        <v>0</v>
      </c>
      <c r="FC175" s="31">
        <v>0</v>
      </c>
      <c r="FD175" s="31">
        <v>0</v>
      </c>
      <c r="FE175" s="31">
        <v>0</v>
      </c>
      <c r="FF175" s="31">
        <v>0</v>
      </c>
      <c r="FG175" s="31">
        <v>0</v>
      </c>
      <c r="FH175" s="31">
        <v>0</v>
      </c>
      <c r="FI175" s="31">
        <v>0</v>
      </c>
      <c r="FJ175" s="31">
        <v>0</v>
      </c>
      <c r="FK175" s="31">
        <v>0</v>
      </c>
      <c r="FL175" s="31">
        <v>0</v>
      </c>
      <c r="FM175" s="31">
        <v>0</v>
      </c>
      <c r="FN175" s="31">
        <v>0</v>
      </c>
      <c r="FO175" s="31">
        <v>0</v>
      </c>
      <c r="FP175" s="31">
        <v>1886.3</v>
      </c>
      <c r="FQ175" s="31">
        <v>0</v>
      </c>
      <c r="FR175" s="31">
        <v>0</v>
      </c>
      <c r="FS175" s="31">
        <v>0</v>
      </c>
      <c r="FT175" s="31">
        <v>0</v>
      </c>
      <c r="FU175" s="31">
        <v>0</v>
      </c>
      <c r="FV175" s="31">
        <v>0</v>
      </c>
      <c r="FW175" s="31">
        <v>0</v>
      </c>
      <c r="FX175" s="31">
        <v>0</v>
      </c>
      <c r="FY175" s="31">
        <v>6488</v>
      </c>
      <c r="FZ175" s="31">
        <v>0</v>
      </c>
      <c r="GA175" s="31">
        <v>0</v>
      </c>
      <c r="GB175" s="31">
        <v>0</v>
      </c>
      <c r="GC175" s="31">
        <v>0</v>
      </c>
      <c r="GD175" s="31">
        <v>0</v>
      </c>
      <c r="GE175" s="31">
        <v>0</v>
      </c>
      <c r="GF175" s="31">
        <v>0</v>
      </c>
      <c r="GG175" s="31">
        <v>0</v>
      </c>
      <c r="GH175" s="31">
        <v>0</v>
      </c>
      <c r="GI175" s="31">
        <v>0</v>
      </c>
      <c r="GJ175" s="31">
        <v>0</v>
      </c>
      <c r="GK175" s="31">
        <v>0</v>
      </c>
      <c r="GL175" s="31">
        <v>0</v>
      </c>
      <c r="GM175" s="31">
        <v>0</v>
      </c>
      <c r="GN175" s="31">
        <v>0</v>
      </c>
      <c r="GO175" s="31">
        <v>25958.799999999999</v>
      </c>
      <c r="GP175" s="31">
        <v>25066</v>
      </c>
      <c r="GQ175" s="31">
        <v>-892.8</v>
      </c>
      <c r="GR175" s="31">
        <v>-3.56</v>
      </c>
    </row>
    <row r="176" spans="1:200" ht="18.600000000000001" thickBot="1" x14ac:dyDescent="0.35">
      <c r="A176" s="28" t="s">
        <v>283</v>
      </c>
      <c r="B176" s="29">
        <v>9659590</v>
      </c>
      <c r="C176" s="28" t="s">
        <v>284</v>
      </c>
      <c r="D176" s="29">
        <v>34</v>
      </c>
      <c r="E176" s="28" t="s">
        <v>285</v>
      </c>
      <c r="F176" s="29">
        <v>94</v>
      </c>
      <c r="G176" s="28" t="s">
        <v>286</v>
      </c>
      <c r="H176" s="29">
        <v>7</v>
      </c>
      <c r="I176" s="28" t="s">
        <v>287</v>
      </c>
      <c r="J176" s="29">
        <v>0</v>
      </c>
      <c r="K176" s="28" t="s">
        <v>288</v>
      </c>
      <c r="L176" s="29" t="s">
        <v>516</v>
      </c>
      <c r="CX176" s="30" t="s">
        <v>398</v>
      </c>
      <c r="CY176" s="31">
        <v>0</v>
      </c>
      <c r="CZ176" s="31">
        <v>0</v>
      </c>
      <c r="DA176" s="31">
        <v>0</v>
      </c>
      <c r="DB176" s="31">
        <v>0</v>
      </c>
      <c r="DC176" s="31">
        <v>0</v>
      </c>
      <c r="DD176" s="31">
        <v>0</v>
      </c>
      <c r="DE176" s="31">
        <v>0</v>
      </c>
      <c r="DF176" s="31">
        <v>0</v>
      </c>
      <c r="DG176" s="31">
        <v>0</v>
      </c>
      <c r="DH176" s="31">
        <v>0</v>
      </c>
      <c r="DI176" s="31">
        <v>0</v>
      </c>
      <c r="DJ176" s="31">
        <v>0</v>
      </c>
      <c r="DK176" s="31">
        <v>0</v>
      </c>
      <c r="DL176" s="31">
        <v>0</v>
      </c>
      <c r="DM176" s="31">
        <v>0</v>
      </c>
      <c r="DN176" s="31">
        <v>0</v>
      </c>
      <c r="DO176" s="31">
        <v>0</v>
      </c>
      <c r="DP176" s="31">
        <v>1547.1</v>
      </c>
      <c r="DQ176" s="31">
        <v>10296.799999999999</v>
      </c>
      <c r="DR176" s="31">
        <v>0</v>
      </c>
      <c r="DS176" s="31">
        <v>0</v>
      </c>
      <c r="DT176" s="31">
        <v>0</v>
      </c>
      <c r="DU176" s="31">
        <v>0</v>
      </c>
      <c r="DV176" s="31">
        <v>0</v>
      </c>
      <c r="DW176" s="31">
        <v>0</v>
      </c>
      <c r="DX176" s="31">
        <v>0</v>
      </c>
      <c r="DY176" s="31">
        <v>0</v>
      </c>
      <c r="DZ176" s="31">
        <v>0</v>
      </c>
      <c r="EA176" s="31">
        <v>0</v>
      </c>
      <c r="EB176" s="31">
        <v>0</v>
      </c>
      <c r="EC176" s="31">
        <v>0</v>
      </c>
      <c r="ED176" s="31">
        <v>0</v>
      </c>
      <c r="EE176" s="31">
        <v>0</v>
      </c>
      <c r="EF176" s="31">
        <v>0</v>
      </c>
      <c r="EG176" s="31">
        <v>0</v>
      </c>
      <c r="EH176" s="31">
        <v>0</v>
      </c>
      <c r="EI176" s="31">
        <v>0</v>
      </c>
      <c r="EJ176" s="31">
        <v>0</v>
      </c>
      <c r="EK176" s="31">
        <v>0</v>
      </c>
      <c r="EL176" s="31">
        <v>0</v>
      </c>
      <c r="EM176" s="31">
        <v>0</v>
      </c>
      <c r="EN176" s="31">
        <v>0</v>
      </c>
      <c r="EO176" s="31">
        <v>0</v>
      </c>
      <c r="EP176" s="31">
        <v>0</v>
      </c>
      <c r="EQ176" s="31">
        <v>0</v>
      </c>
      <c r="ER176" s="31">
        <v>0</v>
      </c>
      <c r="ES176" s="31">
        <v>0</v>
      </c>
      <c r="ET176" s="31">
        <v>0</v>
      </c>
      <c r="EU176" s="31">
        <v>0</v>
      </c>
      <c r="EV176" s="31">
        <v>0</v>
      </c>
      <c r="EW176" s="31">
        <v>0</v>
      </c>
      <c r="EX176" s="31">
        <v>555.4</v>
      </c>
      <c r="EY176" s="31">
        <v>0</v>
      </c>
      <c r="EZ176" s="31">
        <v>0</v>
      </c>
      <c r="FA176" s="31">
        <v>0</v>
      </c>
      <c r="FB176" s="31">
        <v>0</v>
      </c>
      <c r="FC176" s="31">
        <v>0</v>
      </c>
      <c r="FD176" s="31">
        <v>0</v>
      </c>
      <c r="FE176" s="31">
        <v>0</v>
      </c>
      <c r="FF176" s="31">
        <v>0</v>
      </c>
      <c r="FG176" s="31">
        <v>0</v>
      </c>
      <c r="FH176" s="31">
        <v>0</v>
      </c>
      <c r="FI176" s="31">
        <v>497.6</v>
      </c>
      <c r="FJ176" s="31">
        <v>0</v>
      </c>
      <c r="FK176" s="31">
        <v>0</v>
      </c>
      <c r="FL176" s="31">
        <v>0</v>
      </c>
      <c r="FM176" s="31">
        <v>0</v>
      </c>
      <c r="FN176" s="31">
        <v>0</v>
      </c>
      <c r="FO176" s="31">
        <v>5699.6</v>
      </c>
      <c r="FP176" s="31">
        <v>0</v>
      </c>
      <c r="FQ176" s="31">
        <v>0</v>
      </c>
      <c r="FR176" s="31">
        <v>362.5</v>
      </c>
      <c r="FS176" s="31">
        <v>0</v>
      </c>
      <c r="FT176" s="31">
        <v>1912.1</v>
      </c>
      <c r="FU176" s="31">
        <v>0</v>
      </c>
      <c r="FV176" s="31">
        <v>0</v>
      </c>
      <c r="FW176" s="31">
        <v>0</v>
      </c>
      <c r="FX176" s="31">
        <v>0</v>
      </c>
      <c r="FY176" s="31">
        <v>6488</v>
      </c>
      <c r="FZ176" s="31">
        <v>0</v>
      </c>
      <c r="GA176" s="31">
        <v>0</v>
      </c>
      <c r="GB176" s="31">
        <v>0</v>
      </c>
      <c r="GC176" s="31">
        <v>0</v>
      </c>
      <c r="GD176" s="31">
        <v>0</v>
      </c>
      <c r="GE176" s="31">
        <v>0</v>
      </c>
      <c r="GF176" s="31">
        <v>196.4</v>
      </c>
      <c r="GG176" s="31">
        <v>0</v>
      </c>
      <c r="GH176" s="31">
        <v>0</v>
      </c>
      <c r="GI176" s="31">
        <v>0</v>
      </c>
      <c r="GJ176" s="31">
        <v>0</v>
      </c>
      <c r="GK176" s="31">
        <v>0</v>
      </c>
      <c r="GL176" s="31">
        <v>0</v>
      </c>
      <c r="GM176" s="31">
        <v>0</v>
      </c>
      <c r="GN176" s="31">
        <v>0</v>
      </c>
      <c r="GO176" s="31">
        <v>27555.3</v>
      </c>
      <c r="GP176" s="31">
        <v>27857</v>
      </c>
      <c r="GQ176" s="31">
        <v>301.7</v>
      </c>
      <c r="GR176" s="31">
        <v>1.08</v>
      </c>
    </row>
    <row r="177" spans="1:200" ht="18.600000000000001" thickBot="1" x14ac:dyDescent="0.35">
      <c r="A177" s="26"/>
      <c r="CX177" s="30" t="s">
        <v>399</v>
      </c>
      <c r="CY177" s="31">
        <v>0</v>
      </c>
      <c r="CZ177" s="31">
        <v>0</v>
      </c>
      <c r="DA177" s="31">
        <v>0</v>
      </c>
      <c r="DB177" s="31">
        <v>0</v>
      </c>
      <c r="DC177" s="31">
        <v>0</v>
      </c>
      <c r="DD177" s="31">
        <v>0</v>
      </c>
      <c r="DE177" s="31">
        <v>0</v>
      </c>
      <c r="DF177" s="31">
        <v>0</v>
      </c>
      <c r="DG177" s="31">
        <v>0</v>
      </c>
      <c r="DH177" s="31">
        <v>0</v>
      </c>
      <c r="DI177" s="31">
        <v>0</v>
      </c>
      <c r="DJ177" s="31">
        <v>0</v>
      </c>
      <c r="DK177" s="31">
        <v>0</v>
      </c>
      <c r="DL177" s="31">
        <v>0</v>
      </c>
      <c r="DM177" s="31">
        <v>0</v>
      </c>
      <c r="DN177" s="31">
        <v>0</v>
      </c>
      <c r="DO177" s="31">
        <v>0</v>
      </c>
      <c r="DP177" s="31">
        <v>0</v>
      </c>
      <c r="DQ177" s="31">
        <v>0</v>
      </c>
      <c r="DR177" s="31">
        <v>0</v>
      </c>
      <c r="DS177" s="31">
        <v>0</v>
      </c>
      <c r="DT177" s="31">
        <v>0</v>
      </c>
      <c r="DU177" s="31">
        <v>0</v>
      </c>
      <c r="DV177" s="31">
        <v>0</v>
      </c>
      <c r="DW177" s="31">
        <v>0</v>
      </c>
      <c r="DX177" s="31">
        <v>0</v>
      </c>
      <c r="DY177" s="31">
        <v>0</v>
      </c>
      <c r="DZ177" s="31">
        <v>0</v>
      </c>
      <c r="EA177" s="31">
        <v>0</v>
      </c>
      <c r="EB177" s="31">
        <v>0</v>
      </c>
      <c r="EC177" s="31">
        <v>0</v>
      </c>
      <c r="ED177" s="31">
        <v>0</v>
      </c>
      <c r="EE177" s="31">
        <v>0</v>
      </c>
      <c r="EF177" s="31">
        <v>0</v>
      </c>
      <c r="EG177" s="31">
        <v>0</v>
      </c>
      <c r="EH177" s="31">
        <v>0</v>
      </c>
      <c r="EI177" s="31">
        <v>0</v>
      </c>
      <c r="EJ177" s="31">
        <v>0</v>
      </c>
      <c r="EK177" s="31">
        <v>0</v>
      </c>
      <c r="EL177" s="31">
        <v>0</v>
      </c>
      <c r="EM177" s="31">
        <v>2621.8</v>
      </c>
      <c r="EN177" s="31">
        <v>0</v>
      </c>
      <c r="EO177" s="31">
        <v>0</v>
      </c>
      <c r="EP177" s="31">
        <v>0</v>
      </c>
      <c r="EQ177" s="31">
        <v>939.2</v>
      </c>
      <c r="ER177" s="31">
        <v>0</v>
      </c>
      <c r="ES177" s="31">
        <v>0</v>
      </c>
      <c r="ET177" s="31">
        <v>0</v>
      </c>
      <c r="EU177" s="31">
        <v>0</v>
      </c>
      <c r="EV177" s="31">
        <v>0</v>
      </c>
      <c r="EW177" s="31">
        <v>0</v>
      </c>
      <c r="EX177" s="31">
        <v>0</v>
      </c>
      <c r="EY177" s="31">
        <v>0</v>
      </c>
      <c r="EZ177" s="31">
        <v>0</v>
      </c>
      <c r="FA177" s="31">
        <v>0</v>
      </c>
      <c r="FB177" s="31">
        <v>0</v>
      </c>
      <c r="FC177" s="31">
        <v>0</v>
      </c>
      <c r="FD177" s="31">
        <v>0</v>
      </c>
      <c r="FE177" s="31">
        <v>0</v>
      </c>
      <c r="FF177" s="31">
        <v>0</v>
      </c>
      <c r="FG177" s="31">
        <v>0</v>
      </c>
      <c r="FH177" s="31">
        <v>0</v>
      </c>
      <c r="FI177" s="31">
        <v>497.6</v>
      </c>
      <c r="FJ177" s="31">
        <v>1515.4</v>
      </c>
      <c r="FK177" s="31">
        <v>0</v>
      </c>
      <c r="FL177" s="31">
        <v>36.6</v>
      </c>
      <c r="FM177" s="31">
        <v>0</v>
      </c>
      <c r="FN177" s="31">
        <v>0</v>
      </c>
      <c r="FO177" s="31">
        <v>5699.6</v>
      </c>
      <c r="FP177" s="31">
        <v>0</v>
      </c>
      <c r="FQ177" s="31">
        <v>0</v>
      </c>
      <c r="FR177" s="31">
        <v>0</v>
      </c>
      <c r="FS177" s="31">
        <v>0</v>
      </c>
      <c r="FT177" s="31">
        <v>1912.1</v>
      </c>
      <c r="FU177" s="31">
        <v>0</v>
      </c>
      <c r="FV177" s="31">
        <v>0</v>
      </c>
      <c r="FW177" s="31">
        <v>0</v>
      </c>
      <c r="FX177" s="31">
        <v>0</v>
      </c>
      <c r="FY177" s="31">
        <v>0</v>
      </c>
      <c r="FZ177" s="31">
        <v>0</v>
      </c>
      <c r="GA177" s="31">
        <v>0</v>
      </c>
      <c r="GB177" s="31">
        <v>0</v>
      </c>
      <c r="GC177" s="31">
        <v>0</v>
      </c>
      <c r="GD177" s="31">
        <v>0</v>
      </c>
      <c r="GE177" s="31">
        <v>0</v>
      </c>
      <c r="GF177" s="31">
        <v>196.4</v>
      </c>
      <c r="GG177" s="31">
        <v>0</v>
      </c>
      <c r="GH177" s="31">
        <v>0</v>
      </c>
      <c r="GI177" s="31">
        <v>0</v>
      </c>
      <c r="GJ177" s="31">
        <v>0</v>
      </c>
      <c r="GK177" s="31">
        <v>0</v>
      </c>
      <c r="GL177" s="31">
        <v>0</v>
      </c>
      <c r="GM177" s="31">
        <v>0</v>
      </c>
      <c r="GN177" s="31">
        <v>0</v>
      </c>
      <c r="GO177" s="31">
        <v>13418.6</v>
      </c>
      <c r="GP177" s="31">
        <v>13566</v>
      </c>
      <c r="GQ177" s="31">
        <v>147.4</v>
      </c>
      <c r="GR177" s="31">
        <v>1.0900000000000001</v>
      </c>
    </row>
    <row r="178" spans="1:200" ht="15" thickBot="1" x14ac:dyDescent="0.35">
      <c r="A178" s="30" t="s">
        <v>289</v>
      </c>
      <c r="B178" s="30" t="s">
        <v>290</v>
      </c>
      <c r="C178" s="30" t="s">
        <v>291</v>
      </c>
      <c r="D178" s="30" t="s">
        <v>292</v>
      </c>
      <c r="E178" s="30" t="s">
        <v>293</v>
      </c>
      <c r="F178" s="30" t="s">
        <v>294</v>
      </c>
      <c r="G178" s="30" t="s">
        <v>295</v>
      </c>
      <c r="H178" s="30" t="s">
        <v>296</v>
      </c>
      <c r="I178" s="30" t="s">
        <v>297</v>
      </c>
      <c r="J178" s="30" t="s">
        <v>298</v>
      </c>
      <c r="K178" s="30" t="s">
        <v>299</v>
      </c>
      <c r="L178" s="30" t="s">
        <v>300</v>
      </c>
      <c r="M178" s="30" t="s">
        <v>301</v>
      </c>
      <c r="N178" s="30" t="s">
        <v>302</v>
      </c>
      <c r="O178" s="30" t="s">
        <v>303</v>
      </c>
      <c r="P178" s="30" t="s">
        <v>304</v>
      </c>
      <c r="Q178" s="30" t="s">
        <v>305</v>
      </c>
      <c r="R178" s="30" t="s">
        <v>306</v>
      </c>
      <c r="S178" s="30" t="s">
        <v>307</v>
      </c>
      <c r="T178" s="30" t="s">
        <v>308</v>
      </c>
      <c r="U178" s="30" t="s">
        <v>309</v>
      </c>
      <c r="V178" s="30" t="s">
        <v>310</v>
      </c>
      <c r="W178" s="30" t="s">
        <v>311</v>
      </c>
      <c r="X178" s="30" t="s">
        <v>312</v>
      </c>
      <c r="Y178" s="30" t="s">
        <v>313</v>
      </c>
      <c r="Z178" s="30" t="s">
        <v>314</v>
      </c>
      <c r="AA178" s="30" t="s">
        <v>315</v>
      </c>
      <c r="AB178" s="30" t="s">
        <v>316</v>
      </c>
      <c r="AC178" s="30" t="s">
        <v>317</v>
      </c>
      <c r="AD178" s="30" t="s">
        <v>318</v>
      </c>
      <c r="AE178" s="30" t="s">
        <v>319</v>
      </c>
      <c r="AF178" s="30" t="s">
        <v>320</v>
      </c>
      <c r="AG178" s="30" t="s">
        <v>321</v>
      </c>
      <c r="AH178" s="30" t="s">
        <v>322</v>
      </c>
      <c r="AI178" s="30" t="s">
        <v>323</v>
      </c>
      <c r="AJ178" s="30" t="s">
        <v>324</v>
      </c>
      <c r="AK178" s="30" t="s">
        <v>325</v>
      </c>
      <c r="AL178" s="30" t="s">
        <v>326</v>
      </c>
      <c r="AM178" s="30" t="s">
        <v>327</v>
      </c>
      <c r="AN178" s="30" t="s">
        <v>328</v>
      </c>
      <c r="AO178" s="30" t="s">
        <v>329</v>
      </c>
      <c r="AP178" s="30" t="s">
        <v>330</v>
      </c>
      <c r="AQ178" s="30" t="s">
        <v>331</v>
      </c>
      <c r="AR178" s="30" t="s">
        <v>332</v>
      </c>
      <c r="AS178" s="30" t="s">
        <v>333</v>
      </c>
      <c r="AT178" s="30" t="s">
        <v>334</v>
      </c>
      <c r="AU178" s="30" t="s">
        <v>335</v>
      </c>
      <c r="AV178" s="30" t="s">
        <v>336</v>
      </c>
      <c r="AW178" s="30" t="s">
        <v>337</v>
      </c>
      <c r="AX178" s="30" t="s">
        <v>338</v>
      </c>
      <c r="AY178" s="30" t="s">
        <v>339</v>
      </c>
      <c r="AZ178" s="30" t="s">
        <v>340</v>
      </c>
      <c r="BA178" s="30" t="s">
        <v>341</v>
      </c>
      <c r="BB178" s="30" t="s">
        <v>342</v>
      </c>
      <c r="BC178" s="30" t="s">
        <v>343</v>
      </c>
      <c r="BD178" s="30" t="s">
        <v>344</v>
      </c>
      <c r="BE178" s="30" t="s">
        <v>345</v>
      </c>
      <c r="BF178" s="30" t="s">
        <v>346</v>
      </c>
      <c r="BG178" s="30" t="s">
        <v>347</v>
      </c>
      <c r="BH178" s="30" t="s">
        <v>348</v>
      </c>
      <c r="BI178" s="30" t="s">
        <v>349</v>
      </c>
      <c r="BJ178" s="30" t="s">
        <v>350</v>
      </c>
      <c r="BK178" s="30" t="s">
        <v>351</v>
      </c>
      <c r="BL178" s="30" t="s">
        <v>352</v>
      </c>
      <c r="BM178" s="30" t="s">
        <v>353</v>
      </c>
      <c r="BN178" s="30" t="s">
        <v>354</v>
      </c>
      <c r="BO178" s="30" t="s">
        <v>355</v>
      </c>
      <c r="BP178" s="30" t="s">
        <v>356</v>
      </c>
      <c r="BQ178" s="30" t="s">
        <v>357</v>
      </c>
      <c r="BR178" s="30" t="s">
        <v>358</v>
      </c>
      <c r="BS178" s="30" t="s">
        <v>359</v>
      </c>
      <c r="BT178" s="30" t="s">
        <v>360</v>
      </c>
      <c r="BU178" s="30" t="s">
        <v>361</v>
      </c>
      <c r="BV178" s="30" t="s">
        <v>362</v>
      </c>
      <c r="BW178" s="30" t="s">
        <v>363</v>
      </c>
      <c r="BX178" s="30" t="s">
        <v>364</v>
      </c>
      <c r="BY178" s="30" t="s">
        <v>365</v>
      </c>
      <c r="BZ178" s="30" t="s">
        <v>366</v>
      </c>
      <c r="CA178" s="30" t="s">
        <v>367</v>
      </c>
      <c r="CB178" s="30" t="s">
        <v>368</v>
      </c>
      <c r="CC178" s="30" t="s">
        <v>369</v>
      </c>
      <c r="CD178" s="30" t="s">
        <v>370</v>
      </c>
      <c r="CE178" s="30" t="s">
        <v>371</v>
      </c>
      <c r="CF178" s="30" t="s">
        <v>372</v>
      </c>
      <c r="CG178" s="30" t="s">
        <v>373</v>
      </c>
      <c r="CH178" s="30" t="s">
        <v>374</v>
      </c>
      <c r="CI178" s="30" t="s">
        <v>375</v>
      </c>
      <c r="CJ178" s="30" t="s">
        <v>376</v>
      </c>
      <c r="CK178" s="30" t="s">
        <v>377</v>
      </c>
      <c r="CL178" s="30" t="s">
        <v>378</v>
      </c>
      <c r="CM178" s="30" t="s">
        <v>379</v>
      </c>
      <c r="CN178" s="30" t="s">
        <v>380</v>
      </c>
      <c r="CO178" s="30" t="s">
        <v>381</v>
      </c>
      <c r="CP178" s="30" t="s">
        <v>382</v>
      </c>
      <c r="CQ178" s="30" t="s">
        <v>383</v>
      </c>
      <c r="CR178" s="30" t="s">
        <v>384</v>
      </c>
      <c r="CX178" s="30" t="s">
        <v>400</v>
      </c>
      <c r="CY178" s="31">
        <v>0</v>
      </c>
      <c r="CZ178" s="31">
        <v>0</v>
      </c>
      <c r="DA178" s="31">
        <v>0</v>
      </c>
      <c r="DB178" s="31">
        <v>0</v>
      </c>
      <c r="DC178" s="31">
        <v>4863.3</v>
      </c>
      <c r="DD178" s="31">
        <v>0</v>
      </c>
      <c r="DE178" s="31">
        <v>0</v>
      </c>
      <c r="DF178" s="31">
        <v>0</v>
      </c>
      <c r="DG178" s="31">
        <v>0</v>
      </c>
      <c r="DH178" s="31">
        <v>0</v>
      </c>
      <c r="DI178" s="31">
        <v>0</v>
      </c>
      <c r="DJ178" s="31">
        <v>0</v>
      </c>
      <c r="DK178" s="31">
        <v>0</v>
      </c>
      <c r="DL178" s="31">
        <v>0</v>
      </c>
      <c r="DM178" s="31">
        <v>0</v>
      </c>
      <c r="DN178" s="31">
        <v>0</v>
      </c>
      <c r="DO178" s="31">
        <v>0</v>
      </c>
      <c r="DP178" s="31">
        <v>0</v>
      </c>
      <c r="DQ178" s="31">
        <v>0</v>
      </c>
      <c r="DR178" s="31">
        <v>0</v>
      </c>
      <c r="DS178" s="31">
        <v>0</v>
      </c>
      <c r="DT178" s="31">
        <v>0</v>
      </c>
      <c r="DU178" s="31">
        <v>0</v>
      </c>
      <c r="DV178" s="31">
        <v>0</v>
      </c>
      <c r="DW178" s="31">
        <v>0</v>
      </c>
      <c r="DX178" s="31">
        <v>0</v>
      </c>
      <c r="DY178" s="31">
        <v>0</v>
      </c>
      <c r="DZ178" s="31">
        <v>0</v>
      </c>
      <c r="EA178" s="31">
        <v>0</v>
      </c>
      <c r="EB178" s="31">
        <v>0</v>
      </c>
      <c r="EC178" s="31">
        <v>0</v>
      </c>
      <c r="ED178" s="31">
        <v>0</v>
      </c>
      <c r="EE178" s="31">
        <v>0</v>
      </c>
      <c r="EF178" s="31">
        <v>0</v>
      </c>
      <c r="EG178" s="31">
        <v>0</v>
      </c>
      <c r="EH178" s="31">
        <v>0</v>
      </c>
      <c r="EI178" s="31">
        <v>0</v>
      </c>
      <c r="EJ178" s="31">
        <v>0</v>
      </c>
      <c r="EK178" s="31">
        <v>0</v>
      </c>
      <c r="EL178" s="31">
        <v>0</v>
      </c>
      <c r="EM178" s="31">
        <v>0</v>
      </c>
      <c r="EN178" s="31">
        <v>0</v>
      </c>
      <c r="EO178" s="31">
        <v>0</v>
      </c>
      <c r="EP178" s="31">
        <v>0</v>
      </c>
      <c r="EQ178" s="31">
        <v>939.2</v>
      </c>
      <c r="ER178" s="31">
        <v>0</v>
      </c>
      <c r="ES178" s="31">
        <v>0</v>
      </c>
      <c r="ET178" s="31">
        <v>0</v>
      </c>
      <c r="EU178" s="31">
        <v>11736.5</v>
      </c>
      <c r="EV178" s="31">
        <v>0</v>
      </c>
      <c r="EW178" s="31">
        <v>0</v>
      </c>
      <c r="EX178" s="31">
        <v>555.4</v>
      </c>
      <c r="EY178" s="31">
        <v>0</v>
      </c>
      <c r="EZ178" s="31">
        <v>0</v>
      </c>
      <c r="FA178" s="31">
        <v>0</v>
      </c>
      <c r="FB178" s="31">
        <v>0</v>
      </c>
      <c r="FC178" s="31">
        <v>0</v>
      </c>
      <c r="FD178" s="31">
        <v>0</v>
      </c>
      <c r="FE178" s="31">
        <v>0</v>
      </c>
      <c r="FF178" s="31">
        <v>0</v>
      </c>
      <c r="FG178" s="31">
        <v>0</v>
      </c>
      <c r="FH178" s="31">
        <v>0</v>
      </c>
      <c r="FI178" s="31">
        <v>0</v>
      </c>
      <c r="FJ178" s="31">
        <v>0</v>
      </c>
      <c r="FK178" s="31">
        <v>0</v>
      </c>
      <c r="FL178" s="31">
        <v>36.6</v>
      </c>
      <c r="FM178" s="31">
        <v>0</v>
      </c>
      <c r="FN178" s="31">
        <v>0</v>
      </c>
      <c r="FO178" s="31">
        <v>5699.6</v>
      </c>
      <c r="FP178" s="31">
        <v>0</v>
      </c>
      <c r="FQ178" s="31">
        <v>0</v>
      </c>
      <c r="FR178" s="31">
        <v>362.5</v>
      </c>
      <c r="FS178" s="31">
        <v>0</v>
      </c>
      <c r="FT178" s="31">
        <v>1912.1</v>
      </c>
      <c r="FU178" s="31">
        <v>0</v>
      </c>
      <c r="FV178" s="31">
        <v>0</v>
      </c>
      <c r="FW178" s="31">
        <v>11055</v>
      </c>
      <c r="FX178" s="31">
        <v>0</v>
      </c>
      <c r="FY178" s="31">
        <v>1664.8</v>
      </c>
      <c r="FZ178" s="31">
        <v>0</v>
      </c>
      <c r="GA178" s="31">
        <v>0</v>
      </c>
      <c r="GB178" s="31">
        <v>0</v>
      </c>
      <c r="GC178" s="31">
        <v>0</v>
      </c>
      <c r="GD178" s="31">
        <v>0</v>
      </c>
      <c r="GE178" s="31">
        <v>0</v>
      </c>
      <c r="GF178" s="31">
        <v>0</v>
      </c>
      <c r="GG178" s="31">
        <v>0</v>
      </c>
      <c r="GH178" s="31">
        <v>0</v>
      </c>
      <c r="GI178" s="31">
        <v>0</v>
      </c>
      <c r="GJ178" s="31">
        <v>0</v>
      </c>
      <c r="GK178" s="31">
        <v>0</v>
      </c>
      <c r="GL178" s="31">
        <v>0</v>
      </c>
      <c r="GM178" s="31">
        <v>0</v>
      </c>
      <c r="GN178" s="31">
        <v>0</v>
      </c>
      <c r="GO178" s="31">
        <v>38825</v>
      </c>
      <c r="GP178" s="31">
        <v>39250</v>
      </c>
      <c r="GQ178" s="31">
        <v>425</v>
      </c>
      <c r="GR178" s="31">
        <v>1.08</v>
      </c>
    </row>
    <row r="179" spans="1:200" ht="15" thickBot="1" x14ac:dyDescent="0.35">
      <c r="A179" s="30" t="s">
        <v>385</v>
      </c>
      <c r="B179" s="31">
        <v>6</v>
      </c>
      <c r="C179" s="31">
        <v>6</v>
      </c>
      <c r="D179" s="31">
        <v>6</v>
      </c>
      <c r="E179" s="31">
        <v>4</v>
      </c>
      <c r="F179" s="31">
        <v>5</v>
      </c>
      <c r="G179" s="31">
        <v>2</v>
      </c>
      <c r="H179" s="31">
        <v>5</v>
      </c>
      <c r="I179" s="31">
        <v>5</v>
      </c>
      <c r="J179" s="31">
        <v>5</v>
      </c>
      <c r="K179" s="31">
        <v>5</v>
      </c>
      <c r="L179" s="31">
        <v>4</v>
      </c>
      <c r="M179" s="31">
        <v>4</v>
      </c>
      <c r="N179" s="31">
        <v>2</v>
      </c>
      <c r="O179" s="31">
        <v>3</v>
      </c>
      <c r="P179" s="31">
        <v>2</v>
      </c>
      <c r="Q179" s="31">
        <v>1</v>
      </c>
      <c r="R179" s="31">
        <v>2</v>
      </c>
      <c r="S179" s="31">
        <v>1</v>
      </c>
      <c r="T179" s="31">
        <v>5</v>
      </c>
      <c r="U179" s="31">
        <v>6</v>
      </c>
      <c r="V179" s="31">
        <v>6</v>
      </c>
      <c r="W179" s="31">
        <v>6</v>
      </c>
      <c r="X179" s="31">
        <v>6</v>
      </c>
      <c r="Y179" s="31">
        <v>6</v>
      </c>
      <c r="Z179" s="31">
        <v>4</v>
      </c>
      <c r="AA179" s="31">
        <v>3</v>
      </c>
      <c r="AB179" s="31">
        <v>3</v>
      </c>
      <c r="AC179" s="31">
        <v>2</v>
      </c>
      <c r="AD179" s="31">
        <v>1</v>
      </c>
      <c r="AE179" s="31">
        <v>1</v>
      </c>
      <c r="AF179" s="31">
        <v>2</v>
      </c>
      <c r="AG179" s="31">
        <v>1</v>
      </c>
      <c r="AH179" s="31">
        <v>2</v>
      </c>
      <c r="AI179" s="31">
        <v>5</v>
      </c>
      <c r="AJ179" s="31">
        <v>6</v>
      </c>
      <c r="AK179" s="31">
        <v>1</v>
      </c>
      <c r="AL179" s="31">
        <v>1</v>
      </c>
      <c r="AM179" s="31">
        <v>2</v>
      </c>
      <c r="AN179" s="31">
        <v>1</v>
      </c>
      <c r="AO179" s="31">
        <v>2</v>
      </c>
      <c r="AP179" s="31">
        <v>2</v>
      </c>
      <c r="AQ179" s="31">
        <v>1</v>
      </c>
      <c r="AR179" s="31">
        <v>1</v>
      </c>
      <c r="AS179" s="31">
        <v>6</v>
      </c>
      <c r="AT179" s="31">
        <v>6</v>
      </c>
      <c r="AU179" s="31">
        <v>6</v>
      </c>
      <c r="AV179" s="31">
        <v>5</v>
      </c>
      <c r="AW179" s="31">
        <v>5</v>
      </c>
      <c r="AX179" s="31">
        <v>1</v>
      </c>
      <c r="AY179" s="31">
        <v>5</v>
      </c>
      <c r="AZ179" s="31">
        <v>6</v>
      </c>
      <c r="BA179" s="31">
        <v>1</v>
      </c>
      <c r="BB179" s="31">
        <v>6</v>
      </c>
      <c r="BC179" s="31">
        <v>5</v>
      </c>
      <c r="BD179" s="31">
        <v>1</v>
      </c>
      <c r="BE179" s="31">
        <v>5</v>
      </c>
      <c r="BF179" s="31">
        <v>4</v>
      </c>
      <c r="BG179" s="31">
        <v>4</v>
      </c>
      <c r="BH179" s="31">
        <v>3</v>
      </c>
      <c r="BI179" s="31">
        <v>1</v>
      </c>
      <c r="BJ179" s="31">
        <v>5</v>
      </c>
      <c r="BK179" s="31">
        <v>6</v>
      </c>
      <c r="BL179" s="31">
        <v>1</v>
      </c>
      <c r="BM179" s="31">
        <v>1</v>
      </c>
      <c r="BN179" s="31">
        <v>6</v>
      </c>
      <c r="BO179" s="31">
        <v>5</v>
      </c>
      <c r="BP179" s="31">
        <v>5</v>
      </c>
      <c r="BQ179" s="31">
        <v>5</v>
      </c>
      <c r="BR179" s="31">
        <v>1</v>
      </c>
      <c r="BS179" s="31">
        <v>1</v>
      </c>
      <c r="BT179" s="31">
        <v>5</v>
      </c>
      <c r="BU179" s="31">
        <v>5</v>
      </c>
      <c r="BV179" s="31">
        <v>5</v>
      </c>
      <c r="BW179" s="31">
        <v>1</v>
      </c>
      <c r="BX179" s="31">
        <v>5</v>
      </c>
      <c r="BY179" s="31">
        <v>5</v>
      </c>
      <c r="BZ179" s="31">
        <v>1</v>
      </c>
      <c r="CA179" s="31">
        <v>1</v>
      </c>
      <c r="CB179" s="31">
        <v>5</v>
      </c>
      <c r="CC179" s="31">
        <v>6</v>
      </c>
      <c r="CD179" s="31">
        <v>6</v>
      </c>
      <c r="CE179" s="31">
        <v>2</v>
      </c>
      <c r="CF179" s="31">
        <v>5</v>
      </c>
      <c r="CG179" s="31">
        <v>5</v>
      </c>
      <c r="CH179" s="31">
        <v>1</v>
      </c>
      <c r="CI179" s="31">
        <v>4</v>
      </c>
      <c r="CJ179" s="31">
        <v>5</v>
      </c>
      <c r="CK179" s="31">
        <v>5</v>
      </c>
      <c r="CL179" s="31">
        <v>6</v>
      </c>
      <c r="CM179" s="31">
        <v>1</v>
      </c>
      <c r="CN179" s="31">
        <v>5</v>
      </c>
      <c r="CO179" s="31">
        <v>6</v>
      </c>
      <c r="CP179" s="31">
        <v>1</v>
      </c>
      <c r="CQ179" s="31">
        <v>5</v>
      </c>
      <c r="CR179" s="31">
        <v>38700</v>
      </c>
      <c r="CX179" s="30" t="s">
        <v>401</v>
      </c>
      <c r="CY179" s="31">
        <v>0</v>
      </c>
      <c r="CZ179" s="31">
        <v>0</v>
      </c>
      <c r="DA179" s="31">
        <v>0</v>
      </c>
      <c r="DB179" s="31">
        <v>0</v>
      </c>
      <c r="DC179" s="31">
        <v>0</v>
      </c>
      <c r="DD179" s="31">
        <v>0</v>
      </c>
      <c r="DE179" s="31">
        <v>0</v>
      </c>
      <c r="DF179" s="31">
        <v>0</v>
      </c>
      <c r="DG179" s="31">
        <v>0</v>
      </c>
      <c r="DH179" s="31">
        <v>0</v>
      </c>
      <c r="DI179" s="31">
        <v>0</v>
      </c>
      <c r="DJ179" s="31">
        <v>1509.5</v>
      </c>
      <c r="DK179" s="31">
        <v>0</v>
      </c>
      <c r="DL179" s="31">
        <v>0</v>
      </c>
      <c r="DM179" s="31">
        <v>0</v>
      </c>
      <c r="DN179" s="31">
        <v>0</v>
      </c>
      <c r="DO179" s="31">
        <v>0</v>
      </c>
      <c r="DP179" s="31">
        <v>0</v>
      </c>
      <c r="DQ179" s="31">
        <v>0</v>
      </c>
      <c r="DR179" s="31">
        <v>0</v>
      </c>
      <c r="DS179" s="31">
        <v>0</v>
      </c>
      <c r="DT179" s="31">
        <v>0</v>
      </c>
      <c r="DU179" s="31">
        <v>0</v>
      </c>
      <c r="DV179" s="31">
        <v>0</v>
      </c>
      <c r="DW179" s="31">
        <v>0</v>
      </c>
      <c r="DX179" s="31">
        <v>0</v>
      </c>
      <c r="DY179" s="31">
        <v>0</v>
      </c>
      <c r="DZ179" s="31">
        <v>0</v>
      </c>
      <c r="EA179" s="31">
        <v>0</v>
      </c>
      <c r="EB179" s="31">
        <v>0</v>
      </c>
      <c r="EC179" s="31">
        <v>0</v>
      </c>
      <c r="ED179" s="31">
        <v>0</v>
      </c>
      <c r="EE179" s="31">
        <v>0</v>
      </c>
      <c r="EF179" s="31">
        <v>0</v>
      </c>
      <c r="EG179" s="31">
        <v>0</v>
      </c>
      <c r="EH179" s="31">
        <v>0</v>
      </c>
      <c r="EI179" s="31">
        <v>0</v>
      </c>
      <c r="EJ179" s="31">
        <v>0</v>
      </c>
      <c r="EK179" s="31">
        <v>0</v>
      </c>
      <c r="EL179" s="31">
        <v>0</v>
      </c>
      <c r="EM179" s="31">
        <v>0</v>
      </c>
      <c r="EN179" s="31">
        <v>0</v>
      </c>
      <c r="EO179" s="31">
        <v>0</v>
      </c>
      <c r="EP179" s="31">
        <v>0</v>
      </c>
      <c r="EQ179" s="31">
        <v>939.2</v>
      </c>
      <c r="ER179" s="31">
        <v>0</v>
      </c>
      <c r="ES179" s="31">
        <v>0</v>
      </c>
      <c r="ET179" s="31">
        <v>0</v>
      </c>
      <c r="EU179" s="31">
        <v>0</v>
      </c>
      <c r="EV179" s="31">
        <v>0</v>
      </c>
      <c r="EW179" s="31">
        <v>0</v>
      </c>
      <c r="EX179" s="31">
        <v>0</v>
      </c>
      <c r="EY179" s="31">
        <v>0</v>
      </c>
      <c r="EZ179" s="31">
        <v>0</v>
      </c>
      <c r="FA179" s="31">
        <v>0</v>
      </c>
      <c r="FB179" s="31">
        <v>0</v>
      </c>
      <c r="FC179" s="31">
        <v>0</v>
      </c>
      <c r="FD179" s="31">
        <v>0</v>
      </c>
      <c r="FE179" s="31">
        <v>0</v>
      </c>
      <c r="FF179" s="31">
        <v>0</v>
      </c>
      <c r="FG179" s="31">
        <v>0</v>
      </c>
      <c r="FH179" s="31">
        <v>26085.4</v>
      </c>
      <c r="FI179" s="31">
        <v>0</v>
      </c>
      <c r="FJ179" s="31">
        <v>0</v>
      </c>
      <c r="FK179" s="31">
        <v>0</v>
      </c>
      <c r="FL179" s="31">
        <v>36.6</v>
      </c>
      <c r="FM179" s="31">
        <v>0</v>
      </c>
      <c r="FN179" s="31">
        <v>0</v>
      </c>
      <c r="FO179" s="31">
        <v>0</v>
      </c>
      <c r="FP179" s="31">
        <v>0</v>
      </c>
      <c r="FQ179" s="31">
        <v>0</v>
      </c>
      <c r="FR179" s="31">
        <v>0</v>
      </c>
      <c r="FS179" s="31">
        <v>0</v>
      </c>
      <c r="FT179" s="31">
        <v>1912.1</v>
      </c>
      <c r="FU179" s="31">
        <v>0</v>
      </c>
      <c r="FV179" s="31">
        <v>0</v>
      </c>
      <c r="FW179" s="31">
        <v>0</v>
      </c>
      <c r="FX179" s="31">
        <v>0</v>
      </c>
      <c r="FY179" s="31">
        <v>6488</v>
      </c>
      <c r="FZ179" s="31">
        <v>0</v>
      </c>
      <c r="GA179" s="31">
        <v>0</v>
      </c>
      <c r="GB179" s="31">
        <v>0</v>
      </c>
      <c r="GC179" s="31">
        <v>0</v>
      </c>
      <c r="GD179" s="31">
        <v>0</v>
      </c>
      <c r="GE179" s="31">
        <v>0</v>
      </c>
      <c r="GF179" s="31">
        <v>0</v>
      </c>
      <c r="GG179" s="31">
        <v>0</v>
      </c>
      <c r="GH179" s="31">
        <v>0</v>
      </c>
      <c r="GI179" s="31">
        <v>0</v>
      </c>
      <c r="GJ179" s="31">
        <v>0</v>
      </c>
      <c r="GK179" s="31">
        <v>0</v>
      </c>
      <c r="GL179" s="31">
        <v>0</v>
      </c>
      <c r="GM179" s="31">
        <v>0</v>
      </c>
      <c r="GN179" s="31">
        <v>0</v>
      </c>
      <c r="GO179" s="31">
        <v>36970.800000000003</v>
      </c>
      <c r="GP179" s="31">
        <v>32733</v>
      </c>
      <c r="GQ179" s="31">
        <v>-4237.8</v>
      </c>
      <c r="GR179" s="31">
        <v>-12.95</v>
      </c>
    </row>
    <row r="180" spans="1:200" ht="15" thickBot="1" x14ac:dyDescent="0.35">
      <c r="A180" s="30" t="s">
        <v>386</v>
      </c>
      <c r="B180" s="31">
        <v>5</v>
      </c>
      <c r="C180" s="31">
        <v>6</v>
      </c>
      <c r="D180" s="31">
        <v>6</v>
      </c>
      <c r="E180" s="31">
        <v>3</v>
      </c>
      <c r="F180" s="31">
        <v>1</v>
      </c>
      <c r="G180" s="31">
        <v>3</v>
      </c>
      <c r="H180" s="31">
        <v>1</v>
      </c>
      <c r="I180" s="31">
        <v>6</v>
      </c>
      <c r="J180" s="31">
        <v>6</v>
      </c>
      <c r="K180" s="31">
        <v>5</v>
      </c>
      <c r="L180" s="31">
        <v>3</v>
      </c>
      <c r="M180" s="31">
        <v>3</v>
      </c>
      <c r="N180" s="31">
        <v>3</v>
      </c>
      <c r="O180" s="31">
        <v>1</v>
      </c>
      <c r="P180" s="31">
        <v>6</v>
      </c>
      <c r="Q180" s="31">
        <v>5</v>
      </c>
      <c r="R180" s="31">
        <v>3</v>
      </c>
      <c r="S180" s="31">
        <v>1</v>
      </c>
      <c r="T180" s="31">
        <v>1</v>
      </c>
      <c r="U180" s="31">
        <v>6</v>
      </c>
      <c r="V180" s="31">
        <v>6</v>
      </c>
      <c r="W180" s="31">
        <v>6</v>
      </c>
      <c r="X180" s="31">
        <v>6</v>
      </c>
      <c r="Y180" s="31">
        <v>1</v>
      </c>
      <c r="Z180" s="31">
        <v>6</v>
      </c>
      <c r="AA180" s="31">
        <v>1</v>
      </c>
      <c r="AB180" s="31">
        <v>4</v>
      </c>
      <c r="AC180" s="31">
        <v>3</v>
      </c>
      <c r="AD180" s="31">
        <v>3</v>
      </c>
      <c r="AE180" s="31">
        <v>3</v>
      </c>
      <c r="AF180" s="31">
        <v>3</v>
      </c>
      <c r="AG180" s="31">
        <v>4</v>
      </c>
      <c r="AH180" s="31">
        <v>1</v>
      </c>
      <c r="AI180" s="31">
        <v>1</v>
      </c>
      <c r="AJ180" s="31">
        <v>5</v>
      </c>
      <c r="AK180" s="31">
        <v>3</v>
      </c>
      <c r="AL180" s="31">
        <v>3</v>
      </c>
      <c r="AM180" s="31">
        <v>3</v>
      </c>
      <c r="AN180" s="31">
        <v>1</v>
      </c>
      <c r="AO180" s="31">
        <v>1</v>
      </c>
      <c r="AP180" s="31">
        <v>3</v>
      </c>
      <c r="AQ180" s="31">
        <v>3</v>
      </c>
      <c r="AR180" s="31">
        <v>1</v>
      </c>
      <c r="AS180" s="31">
        <v>1</v>
      </c>
      <c r="AT180" s="31">
        <v>1</v>
      </c>
      <c r="AU180" s="31">
        <v>5</v>
      </c>
      <c r="AV180" s="31">
        <v>3</v>
      </c>
      <c r="AW180" s="31">
        <v>3</v>
      </c>
      <c r="AX180" s="31">
        <v>1</v>
      </c>
      <c r="AY180" s="31">
        <v>1</v>
      </c>
      <c r="AZ180" s="31">
        <v>3</v>
      </c>
      <c r="BA180" s="31">
        <v>1</v>
      </c>
      <c r="BB180" s="31">
        <v>1</v>
      </c>
      <c r="BC180" s="31">
        <v>6</v>
      </c>
      <c r="BD180" s="31">
        <v>4</v>
      </c>
      <c r="BE180" s="31">
        <v>1</v>
      </c>
      <c r="BF180" s="31">
        <v>6</v>
      </c>
      <c r="BG180" s="31">
        <v>3</v>
      </c>
      <c r="BH180" s="31">
        <v>3</v>
      </c>
      <c r="BI180" s="31">
        <v>4</v>
      </c>
      <c r="BJ180" s="31">
        <v>1</v>
      </c>
      <c r="BK180" s="31">
        <v>1</v>
      </c>
      <c r="BL180" s="31">
        <v>3</v>
      </c>
      <c r="BM180" s="31">
        <v>1</v>
      </c>
      <c r="BN180" s="31">
        <v>3</v>
      </c>
      <c r="BO180" s="31">
        <v>1</v>
      </c>
      <c r="BP180" s="31">
        <v>1</v>
      </c>
      <c r="BQ180" s="31">
        <v>3</v>
      </c>
      <c r="BR180" s="31">
        <v>4</v>
      </c>
      <c r="BS180" s="31">
        <v>4</v>
      </c>
      <c r="BT180" s="31">
        <v>4</v>
      </c>
      <c r="BU180" s="31">
        <v>5</v>
      </c>
      <c r="BV180" s="31">
        <v>5</v>
      </c>
      <c r="BW180" s="31">
        <v>5</v>
      </c>
      <c r="BX180" s="31">
        <v>5</v>
      </c>
      <c r="BY180" s="31">
        <v>1</v>
      </c>
      <c r="BZ180" s="31">
        <v>3</v>
      </c>
      <c r="CA180" s="31">
        <v>3</v>
      </c>
      <c r="CB180" s="31">
        <v>1</v>
      </c>
      <c r="CC180" s="31">
        <v>4</v>
      </c>
      <c r="CD180" s="31">
        <v>6</v>
      </c>
      <c r="CE180" s="31">
        <v>1</v>
      </c>
      <c r="CF180" s="31">
        <v>1</v>
      </c>
      <c r="CG180" s="31">
        <v>1</v>
      </c>
      <c r="CH180" s="31">
        <v>3</v>
      </c>
      <c r="CI180" s="31">
        <v>3</v>
      </c>
      <c r="CJ180" s="31">
        <v>3</v>
      </c>
      <c r="CK180" s="31">
        <v>3</v>
      </c>
      <c r="CL180" s="31">
        <v>5</v>
      </c>
      <c r="CM180" s="31">
        <v>6</v>
      </c>
      <c r="CN180" s="31">
        <v>4</v>
      </c>
      <c r="CO180" s="31">
        <v>1</v>
      </c>
      <c r="CP180" s="31">
        <v>3</v>
      </c>
      <c r="CQ180" s="31">
        <v>3</v>
      </c>
      <c r="CR180" s="31">
        <v>15100</v>
      </c>
      <c r="CX180" s="30" t="s">
        <v>402</v>
      </c>
      <c r="CY180" s="31">
        <v>0</v>
      </c>
      <c r="CZ180" s="31">
        <v>0</v>
      </c>
      <c r="DA180" s="31">
        <v>0</v>
      </c>
      <c r="DB180" s="31">
        <v>0</v>
      </c>
      <c r="DC180" s="31">
        <v>0</v>
      </c>
      <c r="DD180" s="31">
        <v>0</v>
      </c>
      <c r="DE180" s="31">
        <v>0</v>
      </c>
      <c r="DF180" s="31">
        <v>0</v>
      </c>
      <c r="DG180" s="31">
        <v>0</v>
      </c>
      <c r="DH180" s="31">
        <v>0</v>
      </c>
      <c r="DI180" s="31">
        <v>0</v>
      </c>
      <c r="DJ180" s="31">
        <v>0</v>
      </c>
      <c r="DK180" s="31">
        <v>0</v>
      </c>
      <c r="DL180" s="31">
        <v>0</v>
      </c>
      <c r="DM180" s="31">
        <v>0</v>
      </c>
      <c r="DN180" s="31">
        <v>0</v>
      </c>
      <c r="DO180" s="31">
        <v>0</v>
      </c>
      <c r="DP180" s="31">
        <v>0</v>
      </c>
      <c r="DQ180" s="31">
        <v>0</v>
      </c>
      <c r="DR180" s="31">
        <v>0</v>
      </c>
      <c r="DS180" s="31">
        <v>0</v>
      </c>
      <c r="DT180" s="31">
        <v>0</v>
      </c>
      <c r="DU180" s="31">
        <v>0</v>
      </c>
      <c r="DV180" s="31">
        <v>0</v>
      </c>
      <c r="DW180" s="31">
        <v>0</v>
      </c>
      <c r="DX180" s="31">
        <v>0</v>
      </c>
      <c r="DY180" s="31">
        <v>0</v>
      </c>
      <c r="DZ180" s="31">
        <v>0</v>
      </c>
      <c r="EA180" s="31">
        <v>0</v>
      </c>
      <c r="EB180" s="31">
        <v>0</v>
      </c>
      <c r="EC180" s="31">
        <v>0</v>
      </c>
      <c r="ED180" s="31">
        <v>0</v>
      </c>
      <c r="EE180" s="31">
        <v>0</v>
      </c>
      <c r="EF180" s="31">
        <v>0</v>
      </c>
      <c r="EG180" s="31">
        <v>0</v>
      </c>
      <c r="EH180" s="31">
        <v>0</v>
      </c>
      <c r="EI180" s="31">
        <v>0</v>
      </c>
      <c r="EJ180" s="31">
        <v>0</v>
      </c>
      <c r="EK180" s="31">
        <v>0</v>
      </c>
      <c r="EL180" s="31">
        <v>0</v>
      </c>
      <c r="EM180" s="31">
        <v>0</v>
      </c>
      <c r="EN180" s="31">
        <v>0</v>
      </c>
      <c r="EO180" s="31">
        <v>0</v>
      </c>
      <c r="EP180" s="31">
        <v>0</v>
      </c>
      <c r="EQ180" s="31">
        <v>0</v>
      </c>
      <c r="ER180" s="31">
        <v>0</v>
      </c>
      <c r="ES180" s="31">
        <v>0</v>
      </c>
      <c r="ET180" s="31">
        <v>0</v>
      </c>
      <c r="EU180" s="31">
        <v>10521.3</v>
      </c>
      <c r="EV180" s="31">
        <v>0</v>
      </c>
      <c r="EW180" s="31">
        <v>0</v>
      </c>
      <c r="EX180" s="31">
        <v>0</v>
      </c>
      <c r="EY180" s="31">
        <v>0</v>
      </c>
      <c r="EZ180" s="31">
        <v>0</v>
      </c>
      <c r="FA180" s="31">
        <v>0</v>
      </c>
      <c r="FB180" s="31">
        <v>4144.1000000000004</v>
      </c>
      <c r="FC180" s="31">
        <v>0</v>
      </c>
      <c r="FD180" s="31">
        <v>0</v>
      </c>
      <c r="FE180" s="31">
        <v>0</v>
      </c>
      <c r="FF180" s="31">
        <v>0</v>
      </c>
      <c r="FG180" s="31">
        <v>0</v>
      </c>
      <c r="FH180" s="31">
        <v>0</v>
      </c>
      <c r="FI180" s="31">
        <v>0</v>
      </c>
      <c r="FJ180" s="31">
        <v>1515.4</v>
      </c>
      <c r="FK180" s="31">
        <v>0</v>
      </c>
      <c r="FL180" s="31">
        <v>0</v>
      </c>
      <c r="FM180" s="31">
        <v>0</v>
      </c>
      <c r="FN180" s="31">
        <v>0</v>
      </c>
      <c r="FO180" s="31">
        <v>0</v>
      </c>
      <c r="FP180" s="31">
        <v>0</v>
      </c>
      <c r="FQ180" s="31">
        <v>0</v>
      </c>
      <c r="FR180" s="31">
        <v>0</v>
      </c>
      <c r="FS180" s="31">
        <v>0</v>
      </c>
      <c r="FT180" s="31">
        <v>1912.1</v>
      </c>
      <c r="FU180" s="31">
        <v>0</v>
      </c>
      <c r="FV180" s="31">
        <v>0</v>
      </c>
      <c r="FW180" s="31">
        <v>0</v>
      </c>
      <c r="FX180" s="31">
        <v>0</v>
      </c>
      <c r="FY180" s="31">
        <v>6488</v>
      </c>
      <c r="FZ180" s="31">
        <v>0</v>
      </c>
      <c r="GA180" s="31">
        <v>0</v>
      </c>
      <c r="GB180" s="31">
        <v>0</v>
      </c>
      <c r="GC180" s="31">
        <v>0</v>
      </c>
      <c r="GD180" s="31">
        <v>0</v>
      </c>
      <c r="GE180" s="31">
        <v>0</v>
      </c>
      <c r="GF180" s="31">
        <v>0</v>
      </c>
      <c r="GG180" s="31">
        <v>0</v>
      </c>
      <c r="GH180" s="31">
        <v>0</v>
      </c>
      <c r="GI180" s="31">
        <v>0</v>
      </c>
      <c r="GJ180" s="31">
        <v>0</v>
      </c>
      <c r="GK180" s="31">
        <v>0</v>
      </c>
      <c r="GL180" s="31">
        <v>0</v>
      </c>
      <c r="GM180" s="31">
        <v>0</v>
      </c>
      <c r="GN180" s="31">
        <v>0</v>
      </c>
      <c r="GO180" s="31">
        <v>24580.9</v>
      </c>
      <c r="GP180" s="31">
        <v>20666</v>
      </c>
      <c r="GQ180" s="31">
        <v>-3914.9</v>
      </c>
      <c r="GR180" s="31">
        <v>-18.940000000000001</v>
      </c>
    </row>
    <row r="181" spans="1:200" ht="15" thickBot="1" x14ac:dyDescent="0.35">
      <c r="A181" s="30" t="s">
        <v>387</v>
      </c>
      <c r="B181" s="31">
        <v>6</v>
      </c>
      <c r="C181" s="31">
        <v>6</v>
      </c>
      <c r="D181" s="31">
        <v>6</v>
      </c>
      <c r="E181" s="31">
        <v>1</v>
      </c>
      <c r="F181" s="31">
        <v>1</v>
      </c>
      <c r="G181" s="31">
        <v>6</v>
      </c>
      <c r="H181" s="31">
        <v>1</v>
      </c>
      <c r="I181" s="31">
        <v>5</v>
      </c>
      <c r="J181" s="31">
        <v>6</v>
      </c>
      <c r="K181" s="31">
        <v>1</v>
      </c>
      <c r="L181" s="31">
        <v>1</v>
      </c>
      <c r="M181" s="31">
        <v>4</v>
      </c>
      <c r="N181" s="31">
        <v>4</v>
      </c>
      <c r="O181" s="31">
        <v>1</v>
      </c>
      <c r="P181" s="31">
        <v>2</v>
      </c>
      <c r="Q181" s="31">
        <v>2</v>
      </c>
      <c r="R181" s="31">
        <v>3</v>
      </c>
      <c r="S181" s="31">
        <v>5</v>
      </c>
      <c r="T181" s="31">
        <v>5</v>
      </c>
      <c r="U181" s="31">
        <v>6</v>
      </c>
      <c r="V181" s="31">
        <v>6</v>
      </c>
      <c r="W181" s="31">
        <v>6</v>
      </c>
      <c r="X181" s="31">
        <v>6</v>
      </c>
      <c r="Y181" s="31">
        <v>6</v>
      </c>
      <c r="Z181" s="31">
        <v>5</v>
      </c>
      <c r="AA181" s="31">
        <v>1</v>
      </c>
      <c r="AB181" s="31">
        <v>5</v>
      </c>
      <c r="AC181" s="31">
        <v>1</v>
      </c>
      <c r="AD181" s="31">
        <v>1</v>
      </c>
      <c r="AE181" s="31">
        <v>1</v>
      </c>
      <c r="AF181" s="31">
        <v>1</v>
      </c>
      <c r="AG181" s="31">
        <v>5</v>
      </c>
      <c r="AH181" s="31">
        <v>1</v>
      </c>
      <c r="AI181" s="31">
        <v>1</v>
      </c>
      <c r="AJ181" s="31">
        <v>6</v>
      </c>
      <c r="AK181" s="31">
        <v>1</v>
      </c>
      <c r="AL181" s="31">
        <v>4</v>
      </c>
      <c r="AM181" s="31">
        <v>4</v>
      </c>
      <c r="AN181" s="31">
        <v>5</v>
      </c>
      <c r="AO181" s="31">
        <v>1</v>
      </c>
      <c r="AP181" s="31">
        <v>4</v>
      </c>
      <c r="AQ181" s="31">
        <v>1</v>
      </c>
      <c r="AR181" s="31">
        <v>1</v>
      </c>
      <c r="AS181" s="31">
        <v>1</v>
      </c>
      <c r="AT181" s="31">
        <v>6</v>
      </c>
      <c r="AU181" s="31">
        <v>1</v>
      </c>
      <c r="AV181" s="31">
        <v>5</v>
      </c>
      <c r="AW181" s="31">
        <v>4</v>
      </c>
      <c r="AX181" s="31">
        <v>1</v>
      </c>
      <c r="AY181" s="31">
        <v>5</v>
      </c>
      <c r="AZ181" s="31">
        <v>1</v>
      </c>
      <c r="BA181" s="31">
        <v>5</v>
      </c>
      <c r="BB181" s="31">
        <v>1</v>
      </c>
      <c r="BC181" s="31">
        <v>5</v>
      </c>
      <c r="BD181" s="31">
        <v>1</v>
      </c>
      <c r="BE181" s="31">
        <v>4</v>
      </c>
      <c r="BF181" s="31">
        <v>5</v>
      </c>
      <c r="BG181" s="31">
        <v>4</v>
      </c>
      <c r="BH181" s="31">
        <v>5</v>
      </c>
      <c r="BI181" s="31">
        <v>5</v>
      </c>
      <c r="BJ181" s="31">
        <v>1</v>
      </c>
      <c r="BK181" s="31">
        <v>1</v>
      </c>
      <c r="BL181" s="31">
        <v>5</v>
      </c>
      <c r="BM181" s="31">
        <v>6</v>
      </c>
      <c r="BN181" s="31">
        <v>6</v>
      </c>
      <c r="BO181" s="31">
        <v>5</v>
      </c>
      <c r="BP181" s="31">
        <v>1</v>
      </c>
      <c r="BQ181" s="31">
        <v>5</v>
      </c>
      <c r="BR181" s="31">
        <v>1</v>
      </c>
      <c r="BS181" s="31">
        <v>1</v>
      </c>
      <c r="BT181" s="31">
        <v>1</v>
      </c>
      <c r="BU181" s="31">
        <v>1</v>
      </c>
      <c r="BV181" s="31">
        <v>5</v>
      </c>
      <c r="BW181" s="31">
        <v>5</v>
      </c>
      <c r="BX181" s="31">
        <v>1</v>
      </c>
      <c r="BY181" s="31">
        <v>1</v>
      </c>
      <c r="BZ181" s="31">
        <v>1</v>
      </c>
      <c r="CA181" s="31">
        <v>1</v>
      </c>
      <c r="CB181" s="31">
        <v>1</v>
      </c>
      <c r="CC181" s="31">
        <v>6</v>
      </c>
      <c r="CD181" s="31">
        <v>6</v>
      </c>
      <c r="CE181" s="31">
        <v>1</v>
      </c>
      <c r="CF181" s="31">
        <v>5</v>
      </c>
      <c r="CG181" s="31">
        <v>6</v>
      </c>
      <c r="CH181" s="31">
        <v>1</v>
      </c>
      <c r="CI181" s="31">
        <v>6</v>
      </c>
      <c r="CJ181" s="31">
        <v>1</v>
      </c>
      <c r="CK181" s="31">
        <v>5</v>
      </c>
      <c r="CL181" s="31">
        <v>6</v>
      </c>
      <c r="CM181" s="31">
        <v>5</v>
      </c>
      <c r="CN181" s="31">
        <v>1</v>
      </c>
      <c r="CO181" s="31">
        <v>1</v>
      </c>
      <c r="CP181" s="31">
        <v>2</v>
      </c>
      <c r="CQ181" s="31">
        <v>5</v>
      </c>
      <c r="CR181" s="31">
        <v>15600</v>
      </c>
      <c r="CX181" s="30" t="s">
        <v>403</v>
      </c>
      <c r="CY181" s="31">
        <v>0</v>
      </c>
      <c r="CZ181" s="31">
        <v>0</v>
      </c>
      <c r="DA181" s="31">
        <v>0</v>
      </c>
      <c r="DB181" s="31">
        <v>0</v>
      </c>
      <c r="DC181" s="31">
        <v>0</v>
      </c>
      <c r="DD181" s="31">
        <v>0</v>
      </c>
      <c r="DE181" s="31">
        <v>0</v>
      </c>
      <c r="DF181" s="31">
        <v>0</v>
      </c>
      <c r="DG181" s="31">
        <v>0</v>
      </c>
      <c r="DH181" s="31">
        <v>0</v>
      </c>
      <c r="DI181" s="31">
        <v>0</v>
      </c>
      <c r="DJ181" s="31">
        <v>0</v>
      </c>
      <c r="DK181" s="31">
        <v>0</v>
      </c>
      <c r="DL181" s="31">
        <v>0</v>
      </c>
      <c r="DM181" s="31">
        <v>0</v>
      </c>
      <c r="DN181" s="31">
        <v>0</v>
      </c>
      <c r="DO181" s="31">
        <v>0</v>
      </c>
      <c r="DP181" s="31">
        <v>0</v>
      </c>
      <c r="DQ181" s="31">
        <v>0</v>
      </c>
      <c r="DR181" s="31">
        <v>0</v>
      </c>
      <c r="DS181" s="31">
        <v>0</v>
      </c>
      <c r="DT181" s="31">
        <v>0</v>
      </c>
      <c r="DU181" s="31">
        <v>0</v>
      </c>
      <c r="DV181" s="31">
        <v>0</v>
      </c>
      <c r="DW181" s="31">
        <v>0</v>
      </c>
      <c r="DX181" s="31">
        <v>0</v>
      </c>
      <c r="DY181" s="31">
        <v>0</v>
      </c>
      <c r="DZ181" s="31">
        <v>0</v>
      </c>
      <c r="EA181" s="31">
        <v>0</v>
      </c>
      <c r="EB181" s="31">
        <v>0</v>
      </c>
      <c r="EC181" s="31">
        <v>0</v>
      </c>
      <c r="ED181" s="31">
        <v>0</v>
      </c>
      <c r="EE181" s="31">
        <v>0</v>
      </c>
      <c r="EF181" s="31">
        <v>0</v>
      </c>
      <c r="EG181" s="31">
        <v>0</v>
      </c>
      <c r="EH181" s="31">
        <v>0</v>
      </c>
      <c r="EI181" s="31">
        <v>0</v>
      </c>
      <c r="EJ181" s="31">
        <v>0</v>
      </c>
      <c r="EK181" s="31">
        <v>0</v>
      </c>
      <c r="EL181" s="31">
        <v>0</v>
      </c>
      <c r="EM181" s="31">
        <v>2621.8</v>
      </c>
      <c r="EN181" s="31">
        <v>0</v>
      </c>
      <c r="EO181" s="31">
        <v>0</v>
      </c>
      <c r="EP181" s="31">
        <v>0</v>
      </c>
      <c r="EQ181" s="31">
        <v>939.2</v>
      </c>
      <c r="ER181" s="31">
        <v>0</v>
      </c>
      <c r="ES181" s="31">
        <v>0</v>
      </c>
      <c r="ET181" s="31">
        <v>0</v>
      </c>
      <c r="EU181" s="31">
        <v>10521.3</v>
      </c>
      <c r="EV181" s="31">
        <v>0</v>
      </c>
      <c r="EW181" s="31">
        <v>0</v>
      </c>
      <c r="EX181" s="31">
        <v>0</v>
      </c>
      <c r="EY181" s="31">
        <v>0</v>
      </c>
      <c r="EZ181" s="31">
        <v>0</v>
      </c>
      <c r="FA181" s="31">
        <v>0</v>
      </c>
      <c r="FB181" s="31">
        <v>4144.1000000000004</v>
      </c>
      <c r="FC181" s="31">
        <v>0</v>
      </c>
      <c r="FD181" s="31">
        <v>0</v>
      </c>
      <c r="FE181" s="31">
        <v>0</v>
      </c>
      <c r="FF181" s="31">
        <v>0</v>
      </c>
      <c r="FG181" s="31">
        <v>0</v>
      </c>
      <c r="FH181" s="31">
        <v>0</v>
      </c>
      <c r="FI181" s="31">
        <v>497.6</v>
      </c>
      <c r="FJ181" s="31">
        <v>0</v>
      </c>
      <c r="FK181" s="31">
        <v>0</v>
      </c>
      <c r="FL181" s="31">
        <v>36.6</v>
      </c>
      <c r="FM181" s="31">
        <v>0</v>
      </c>
      <c r="FN181" s="31">
        <v>0</v>
      </c>
      <c r="FO181" s="31">
        <v>0</v>
      </c>
      <c r="FP181" s="31">
        <v>0</v>
      </c>
      <c r="FQ181" s="31">
        <v>0</v>
      </c>
      <c r="FR181" s="31">
        <v>0</v>
      </c>
      <c r="FS181" s="31">
        <v>0</v>
      </c>
      <c r="FT181" s="31">
        <v>0</v>
      </c>
      <c r="FU181" s="31">
        <v>0</v>
      </c>
      <c r="FV181" s="31">
        <v>0</v>
      </c>
      <c r="FW181" s="31">
        <v>0</v>
      </c>
      <c r="FX181" s="31">
        <v>0</v>
      </c>
      <c r="FY181" s="31">
        <v>0</v>
      </c>
      <c r="FZ181" s="31">
        <v>0</v>
      </c>
      <c r="GA181" s="31">
        <v>0</v>
      </c>
      <c r="GB181" s="31">
        <v>0</v>
      </c>
      <c r="GC181" s="31">
        <v>0</v>
      </c>
      <c r="GD181" s="31">
        <v>0</v>
      </c>
      <c r="GE181" s="31">
        <v>0</v>
      </c>
      <c r="GF181" s="31">
        <v>0</v>
      </c>
      <c r="GG181" s="31">
        <v>0</v>
      </c>
      <c r="GH181" s="31">
        <v>0</v>
      </c>
      <c r="GI181" s="31">
        <v>0</v>
      </c>
      <c r="GJ181" s="31">
        <v>0</v>
      </c>
      <c r="GK181" s="31">
        <v>0</v>
      </c>
      <c r="GL181" s="31">
        <v>0</v>
      </c>
      <c r="GM181" s="31">
        <v>0</v>
      </c>
      <c r="GN181" s="31">
        <v>0</v>
      </c>
      <c r="GO181" s="31">
        <v>18760.599999999999</v>
      </c>
      <c r="GP181" s="31">
        <v>18966</v>
      </c>
      <c r="GQ181" s="31">
        <v>205.4</v>
      </c>
      <c r="GR181" s="31">
        <v>1.08</v>
      </c>
    </row>
    <row r="182" spans="1:200" ht="15" thickBot="1" x14ac:dyDescent="0.35">
      <c r="A182" s="30" t="s">
        <v>388</v>
      </c>
      <c r="B182" s="31">
        <v>5</v>
      </c>
      <c r="C182" s="31">
        <v>6</v>
      </c>
      <c r="D182" s="31">
        <v>6</v>
      </c>
      <c r="E182" s="31">
        <v>3</v>
      </c>
      <c r="F182" s="31">
        <v>1</v>
      </c>
      <c r="G182" s="31">
        <v>5</v>
      </c>
      <c r="H182" s="31">
        <v>1</v>
      </c>
      <c r="I182" s="31">
        <v>6</v>
      </c>
      <c r="J182" s="31">
        <v>6</v>
      </c>
      <c r="K182" s="31">
        <v>5</v>
      </c>
      <c r="L182" s="31">
        <v>3</v>
      </c>
      <c r="M182" s="31">
        <v>1</v>
      </c>
      <c r="N182" s="31">
        <v>1</v>
      </c>
      <c r="O182" s="31">
        <v>2</v>
      </c>
      <c r="P182" s="31">
        <v>1</v>
      </c>
      <c r="Q182" s="31">
        <v>1</v>
      </c>
      <c r="R182" s="31">
        <v>2</v>
      </c>
      <c r="S182" s="31">
        <v>1</v>
      </c>
      <c r="T182" s="31">
        <v>5</v>
      </c>
      <c r="U182" s="31">
        <v>6</v>
      </c>
      <c r="V182" s="31">
        <v>6</v>
      </c>
      <c r="W182" s="31">
        <v>6</v>
      </c>
      <c r="X182" s="31">
        <v>6</v>
      </c>
      <c r="Y182" s="31">
        <v>6</v>
      </c>
      <c r="Z182" s="31">
        <v>6</v>
      </c>
      <c r="AA182" s="31">
        <v>1</v>
      </c>
      <c r="AB182" s="31">
        <v>1</v>
      </c>
      <c r="AC182" s="31">
        <v>3</v>
      </c>
      <c r="AD182" s="31">
        <v>1</v>
      </c>
      <c r="AE182" s="31">
        <v>1</v>
      </c>
      <c r="AF182" s="31">
        <v>3</v>
      </c>
      <c r="AG182" s="31">
        <v>1</v>
      </c>
      <c r="AH182" s="31">
        <v>1</v>
      </c>
      <c r="AI182" s="31">
        <v>1</v>
      </c>
      <c r="AJ182" s="31">
        <v>6</v>
      </c>
      <c r="AK182" s="31">
        <v>2</v>
      </c>
      <c r="AL182" s="31">
        <v>1</v>
      </c>
      <c r="AM182" s="31">
        <v>1</v>
      </c>
      <c r="AN182" s="31">
        <v>2</v>
      </c>
      <c r="AO182" s="31">
        <v>1</v>
      </c>
      <c r="AP182" s="31">
        <v>1</v>
      </c>
      <c r="AQ182" s="31">
        <v>1</v>
      </c>
      <c r="AR182" s="31">
        <v>1</v>
      </c>
      <c r="AS182" s="31">
        <v>4</v>
      </c>
      <c r="AT182" s="31">
        <v>6</v>
      </c>
      <c r="AU182" s="31">
        <v>2</v>
      </c>
      <c r="AV182" s="31">
        <v>1</v>
      </c>
      <c r="AW182" s="31">
        <v>3</v>
      </c>
      <c r="AX182" s="31">
        <v>5</v>
      </c>
      <c r="AY182" s="31">
        <v>1</v>
      </c>
      <c r="AZ182" s="31">
        <v>3</v>
      </c>
      <c r="BA182" s="31">
        <v>1</v>
      </c>
      <c r="BB182" s="31">
        <v>1</v>
      </c>
      <c r="BC182" s="31">
        <v>5</v>
      </c>
      <c r="BD182" s="31">
        <v>1</v>
      </c>
      <c r="BE182" s="31">
        <v>6</v>
      </c>
      <c r="BF182" s="31">
        <v>6</v>
      </c>
      <c r="BG182" s="31">
        <v>1</v>
      </c>
      <c r="BH182" s="31">
        <v>1</v>
      </c>
      <c r="BI182" s="31">
        <v>6</v>
      </c>
      <c r="BJ182" s="31">
        <v>6</v>
      </c>
      <c r="BK182" s="31">
        <v>1</v>
      </c>
      <c r="BL182" s="31">
        <v>2</v>
      </c>
      <c r="BM182" s="31">
        <v>6</v>
      </c>
      <c r="BN182" s="31">
        <v>2</v>
      </c>
      <c r="BO182" s="31">
        <v>2</v>
      </c>
      <c r="BP182" s="31">
        <v>1</v>
      </c>
      <c r="BQ182" s="31">
        <v>1</v>
      </c>
      <c r="BR182" s="31">
        <v>1</v>
      </c>
      <c r="BS182" s="31">
        <v>5</v>
      </c>
      <c r="BT182" s="31">
        <v>1</v>
      </c>
      <c r="BU182" s="31">
        <v>3</v>
      </c>
      <c r="BV182" s="31">
        <v>2</v>
      </c>
      <c r="BW182" s="31">
        <v>3</v>
      </c>
      <c r="BX182" s="31">
        <v>2</v>
      </c>
      <c r="BY182" s="31">
        <v>1</v>
      </c>
      <c r="BZ182" s="31">
        <v>1</v>
      </c>
      <c r="CA182" s="31">
        <v>1</v>
      </c>
      <c r="CB182" s="31">
        <v>3</v>
      </c>
      <c r="CC182" s="31">
        <v>6</v>
      </c>
      <c r="CD182" s="31">
        <v>6</v>
      </c>
      <c r="CE182" s="31">
        <v>1</v>
      </c>
      <c r="CF182" s="31">
        <v>6</v>
      </c>
      <c r="CG182" s="31">
        <v>1</v>
      </c>
      <c r="CH182" s="31">
        <v>3</v>
      </c>
      <c r="CI182" s="31">
        <v>2</v>
      </c>
      <c r="CJ182" s="31">
        <v>1</v>
      </c>
      <c r="CK182" s="31">
        <v>2</v>
      </c>
      <c r="CL182" s="31">
        <v>1</v>
      </c>
      <c r="CM182" s="31">
        <v>5</v>
      </c>
      <c r="CN182" s="31">
        <v>2</v>
      </c>
      <c r="CO182" s="31">
        <v>1</v>
      </c>
      <c r="CP182" s="31">
        <v>1</v>
      </c>
      <c r="CQ182" s="31">
        <v>5</v>
      </c>
      <c r="CR182" s="31">
        <v>31666</v>
      </c>
      <c r="CX182" s="30" t="s">
        <v>404</v>
      </c>
      <c r="CY182" s="31">
        <v>0</v>
      </c>
      <c r="CZ182" s="31">
        <v>0</v>
      </c>
      <c r="DA182" s="31">
        <v>0</v>
      </c>
      <c r="DB182" s="31">
        <v>0</v>
      </c>
      <c r="DC182" s="31">
        <v>0</v>
      </c>
      <c r="DD182" s="31">
        <v>0</v>
      </c>
      <c r="DE182" s="31">
        <v>0</v>
      </c>
      <c r="DF182" s="31">
        <v>0</v>
      </c>
      <c r="DG182" s="31">
        <v>0</v>
      </c>
      <c r="DH182" s="31">
        <v>0</v>
      </c>
      <c r="DI182" s="31">
        <v>0</v>
      </c>
      <c r="DJ182" s="31">
        <v>1509.5</v>
      </c>
      <c r="DK182" s="31">
        <v>0</v>
      </c>
      <c r="DL182" s="31">
        <v>0</v>
      </c>
      <c r="DM182" s="31">
        <v>0</v>
      </c>
      <c r="DN182" s="31">
        <v>0</v>
      </c>
      <c r="DO182" s="31">
        <v>0</v>
      </c>
      <c r="DP182" s="31">
        <v>0</v>
      </c>
      <c r="DQ182" s="31">
        <v>0</v>
      </c>
      <c r="DR182" s="31">
        <v>0</v>
      </c>
      <c r="DS182" s="31">
        <v>0</v>
      </c>
      <c r="DT182" s="31">
        <v>0</v>
      </c>
      <c r="DU182" s="31">
        <v>0</v>
      </c>
      <c r="DV182" s="31">
        <v>0</v>
      </c>
      <c r="DW182" s="31">
        <v>0</v>
      </c>
      <c r="DX182" s="31">
        <v>0</v>
      </c>
      <c r="DY182" s="31">
        <v>0</v>
      </c>
      <c r="DZ182" s="31">
        <v>0</v>
      </c>
      <c r="EA182" s="31">
        <v>0</v>
      </c>
      <c r="EB182" s="31">
        <v>0</v>
      </c>
      <c r="EC182" s="31">
        <v>0</v>
      </c>
      <c r="ED182" s="31">
        <v>0</v>
      </c>
      <c r="EE182" s="31">
        <v>0</v>
      </c>
      <c r="EF182" s="31">
        <v>0</v>
      </c>
      <c r="EG182" s="31">
        <v>0</v>
      </c>
      <c r="EH182" s="31">
        <v>0</v>
      </c>
      <c r="EI182" s="31">
        <v>0</v>
      </c>
      <c r="EJ182" s="31">
        <v>0</v>
      </c>
      <c r="EK182" s="31">
        <v>0</v>
      </c>
      <c r="EL182" s="31">
        <v>0</v>
      </c>
      <c r="EM182" s="31">
        <v>0</v>
      </c>
      <c r="EN182" s="31">
        <v>0</v>
      </c>
      <c r="EO182" s="31">
        <v>0</v>
      </c>
      <c r="EP182" s="31">
        <v>0</v>
      </c>
      <c r="EQ182" s="31">
        <v>0</v>
      </c>
      <c r="ER182" s="31">
        <v>0</v>
      </c>
      <c r="ES182" s="31">
        <v>0</v>
      </c>
      <c r="ET182" s="31">
        <v>0</v>
      </c>
      <c r="EU182" s="31">
        <v>10521.3</v>
      </c>
      <c r="EV182" s="31">
        <v>0</v>
      </c>
      <c r="EW182" s="31">
        <v>0</v>
      </c>
      <c r="EX182" s="31">
        <v>0</v>
      </c>
      <c r="EY182" s="31">
        <v>0</v>
      </c>
      <c r="EZ182" s="31">
        <v>0</v>
      </c>
      <c r="FA182" s="31">
        <v>0</v>
      </c>
      <c r="FB182" s="31">
        <v>4144.1000000000004</v>
      </c>
      <c r="FC182" s="31">
        <v>0</v>
      </c>
      <c r="FD182" s="31">
        <v>0</v>
      </c>
      <c r="FE182" s="31">
        <v>0</v>
      </c>
      <c r="FF182" s="31">
        <v>0</v>
      </c>
      <c r="FG182" s="31">
        <v>0</v>
      </c>
      <c r="FH182" s="31">
        <v>0</v>
      </c>
      <c r="FI182" s="31">
        <v>0</v>
      </c>
      <c r="FJ182" s="31">
        <v>1515.4</v>
      </c>
      <c r="FK182" s="31">
        <v>0</v>
      </c>
      <c r="FL182" s="31">
        <v>0</v>
      </c>
      <c r="FM182" s="31">
        <v>0</v>
      </c>
      <c r="FN182" s="31">
        <v>0</v>
      </c>
      <c r="FO182" s="31">
        <v>0</v>
      </c>
      <c r="FP182" s="31">
        <v>0</v>
      </c>
      <c r="FQ182" s="31">
        <v>0</v>
      </c>
      <c r="FR182" s="31">
        <v>0</v>
      </c>
      <c r="FS182" s="31">
        <v>0</v>
      </c>
      <c r="FT182" s="31">
        <v>0</v>
      </c>
      <c r="FU182" s="31">
        <v>0</v>
      </c>
      <c r="FV182" s="31">
        <v>0</v>
      </c>
      <c r="FW182" s="31">
        <v>0</v>
      </c>
      <c r="FX182" s="31">
        <v>0</v>
      </c>
      <c r="FY182" s="31">
        <v>6488</v>
      </c>
      <c r="FZ182" s="31">
        <v>0</v>
      </c>
      <c r="GA182" s="31">
        <v>0</v>
      </c>
      <c r="GB182" s="31">
        <v>0</v>
      </c>
      <c r="GC182" s="31">
        <v>0</v>
      </c>
      <c r="GD182" s="31">
        <v>0</v>
      </c>
      <c r="GE182" s="31">
        <v>0</v>
      </c>
      <c r="GF182" s="31">
        <v>0</v>
      </c>
      <c r="GG182" s="31">
        <v>0</v>
      </c>
      <c r="GH182" s="31">
        <v>0</v>
      </c>
      <c r="GI182" s="31">
        <v>0</v>
      </c>
      <c r="GJ182" s="31">
        <v>0</v>
      </c>
      <c r="GK182" s="31">
        <v>0</v>
      </c>
      <c r="GL182" s="31">
        <v>0</v>
      </c>
      <c r="GM182" s="31">
        <v>0</v>
      </c>
      <c r="GN182" s="31">
        <v>0</v>
      </c>
      <c r="GO182" s="31">
        <v>24178.3</v>
      </c>
      <c r="GP182" s="31">
        <v>16800</v>
      </c>
      <c r="GQ182" s="31">
        <v>-7378.3</v>
      </c>
      <c r="GR182" s="31">
        <v>-43.92</v>
      </c>
    </row>
    <row r="183" spans="1:200" ht="15" thickBot="1" x14ac:dyDescent="0.35">
      <c r="A183" s="30" t="s">
        <v>389</v>
      </c>
      <c r="B183" s="31">
        <v>5</v>
      </c>
      <c r="C183" s="31">
        <v>6</v>
      </c>
      <c r="D183" s="31">
        <v>6</v>
      </c>
      <c r="E183" s="31">
        <v>3</v>
      </c>
      <c r="F183" s="31">
        <v>1</v>
      </c>
      <c r="G183" s="31">
        <v>5</v>
      </c>
      <c r="H183" s="31">
        <v>1</v>
      </c>
      <c r="I183" s="31">
        <v>6</v>
      </c>
      <c r="J183" s="31">
        <v>6</v>
      </c>
      <c r="K183" s="31">
        <v>5</v>
      </c>
      <c r="L183" s="31">
        <v>5</v>
      </c>
      <c r="M183" s="31">
        <v>1</v>
      </c>
      <c r="N183" s="31">
        <v>1</v>
      </c>
      <c r="O183" s="31">
        <v>5</v>
      </c>
      <c r="P183" s="31">
        <v>1</v>
      </c>
      <c r="Q183" s="31">
        <v>1</v>
      </c>
      <c r="R183" s="31">
        <v>5</v>
      </c>
      <c r="S183" s="31">
        <v>1</v>
      </c>
      <c r="T183" s="31">
        <v>5</v>
      </c>
      <c r="U183" s="31">
        <v>6</v>
      </c>
      <c r="V183" s="31">
        <v>6</v>
      </c>
      <c r="W183" s="31">
        <v>6</v>
      </c>
      <c r="X183" s="31">
        <v>6</v>
      </c>
      <c r="Y183" s="31">
        <v>6</v>
      </c>
      <c r="Z183" s="31">
        <v>6</v>
      </c>
      <c r="AA183" s="31">
        <v>1</v>
      </c>
      <c r="AB183" s="31">
        <v>1</v>
      </c>
      <c r="AC183" s="31">
        <v>3</v>
      </c>
      <c r="AD183" s="31">
        <v>1</v>
      </c>
      <c r="AE183" s="31">
        <v>1</v>
      </c>
      <c r="AF183" s="31">
        <v>3</v>
      </c>
      <c r="AG183" s="31">
        <v>1</v>
      </c>
      <c r="AH183" s="31">
        <v>1</v>
      </c>
      <c r="AI183" s="31">
        <v>1</v>
      </c>
      <c r="AJ183" s="31">
        <v>6</v>
      </c>
      <c r="AK183" s="31">
        <v>5</v>
      </c>
      <c r="AL183" s="31">
        <v>3</v>
      </c>
      <c r="AM183" s="31">
        <v>3</v>
      </c>
      <c r="AN183" s="31">
        <v>5</v>
      </c>
      <c r="AO183" s="31">
        <v>1</v>
      </c>
      <c r="AP183" s="31">
        <v>3</v>
      </c>
      <c r="AQ183" s="31">
        <v>1</v>
      </c>
      <c r="AR183" s="31">
        <v>1</v>
      </c>
      <c r="AS183" s="31">
        <v>5</v>
      </c>
      <c r="AT183" s="31">
        <v>6</v>
      </c>
      <c r="AU183" s="31">
        <v>5</v>
      </c>
      <c r="AV183" s="31">
        <v>1</v>
      </c>
      <c r="AW183" s="31">
        <v>3</v>
      </c>
      <c r="AX183" s="31">
        <v>5</v>
      </c>
      <c r="AY183" s="31">
        <v>1</v>
      </c>
      <c r="AZ183" s="31">
        <v>3</v>
      </c>
      <c r="BA183" s="31">
        <v>1</v>
      </c>
      <c r="BB183" s="31">
        <v>1</v>
      </c>
      <c r="BC183" s="31">
        <v>5</v>
      </c>
      <c r="BD183" s="31">
        <v>1</v>
      </c>
      <c r="BE183" s="31">
        <v>6</v>
      </c>
      <c r="BF183" s="31">
        <v>6</v>
      </c>
      <c r="BG183" s="31">
        <v>1</v>
      </c>
      <c r="BH183" s="31">
        <v>1</v>
      </c>
      <c r="BI183" s="31">
        <v>6</v>
      </c>
      <c r="BJ183" s="31">
        <v>6</v>
      </c>
      <c r="BK183" s="31">
        <v>3</v>
      </c>
      <c r="BL183" s="31">
        <v>5</v>
      </c>
      <c r="BM183" s="31">
        <v>6</v>
      </c>
      <c r="BN183" s="31">
        <v>5</v>
      </c>
      <c r="BO183" s="31">
        <v>5</v>
      </c>
      <c r="BP183" s="31">
        <v>1</v>
      </c>
      <c r="BQ183" s="31">
        <v>1</v>
      </c>
      <c r="BR183" s="31">
        <v>1</v>
      </c>
      <c r="BS183" s="31">
        <v>5</v>
      </c>
      <c r="BT183" s="31">
        <v>3</v>
      </c>
      <c r="BU183" s="31">
        <v>1</v>
      </c>
      <c r="BV183" s="31">
        <v>5</v>
      </c>
      <c r="BW183" s="31">
        <v>3</v>
      </c>
      <c r="BX183" s="31">
        <v>5</v>
      </c>
      <c r="BY183" s="31">
        <v>1</v>
      </c>
      <c r="BZ183" s="31">
        <v>1</v>
      </c>
      <c r="CA183" s="31">
        <v>1</v>
      </c>
      <c r="CB183" s="31">
        <v>3</v>
      </c>
      <c r="CC183" s="31">
        <v>6</v>
      </c>
      <c r="CD183" s="31">
        <v>6</v>
      </c>
      <c r="CE183" s="31">
        <v>1</v>
      </c>
      <c r="CF183" s="31">
        <v>6</v>
      </c>
      <c r="CG183" s="31">
        <v>1</v>
      </c>
      <c r="CH183" s="31">
        <v>3</v>
      </c>
      <c r="CI183" s="31">
        <v>5</v>
      </c>
      <c r="CJ183" s="31">
        <v>1</v>
      </c>
      <c r="CK183" s="31">
        <v>5</v>
      </c>
      <c r="CL183" s="31">
        <v>1</v>
      </c>
      <c r="CM183" s="31">
        <v>5</v>
      </c>
      <c r="CN183" s="31">
        <v>5</v>
      </c>
      <c r="CO183" s="31">
        <v>1</v>
      </c>
      <c r="CP183" s="31">
        <v>1</v>
      </c>
      <c r="CQ183" s="31">
        <v>5</v>
      </c>
      <c r="CR183" s="31">
        <v>30933</v>
      </c>
      <c r="CX183" s="30" t="s">
        <v>405</v>
      </c>
      <c r="CY183" s="31">
        <v>0</v>
      </c>
      <c r="CZ183" s="31">
        <v>0</v>
      </c>
      <c r="DA183" s="31">
        <v>0</v>
      </c>
      <c r="DB183" s="31">
        <v>0</v>
      </c>
      <c r="DC183" s="31">
        <v>0</v>
      </c>
      <c r="DD183" s="31">
        <v>0</v>
      </c>
      <c r="DE183" s="31">
        <v>0</v>
      </c>
      <c r="DF183" s="31">
        <v>0</v>
      </c>
      <c r="DG183" s="31">
        <v>0</v>
      </c>
      <c r="DH183" s="31">
        <v>0</v>
      </c>
      <c r="DI183" s="31">
        <v>0</v>
      </c>
      <c r="DJ183" s="31">
        <v>1509.5</v>
      </c>
      <c r="DK183" s="31">
        <v>0</v>
      </c>
      <c r="DL183" s="31">
        <v>0</v>
      </c>
      <c r="DM183" s="31">
        <v>0</v>
      </c>
      <c r="DN183" s="31">
        <v>0</v>
      </c>
      <c r="DO183" s="31">
        <v>0</v>
      </c>
      <c r="DP183" s="31">
        <v>0</v>
      </c>
      <c r="DQ183" s="31">
        <v>0</v>
      </c>
      <c r="DR183" s="31">
        <v>0</v>
      </c>
      <c r="DS183" s="31">
        <v>0</v>
      </c>
      <c r="DT183" s="31">
        <v>0</v>
      </c>
      <c r="DU183" s="31">
        <v>0</v>
      </c>
      <c r="DV183" s="31">
        <v>0</v>
      </c>
      <c r="DW183" s="31">
        <v>0</v>
      </c>
      <c r="DX183" s="31">
        <v>0</v>
      </c>
      <c r="DY183" s="31">
        <v>0</v>
      </c>
      <c r="DZ183" s="31">
        <v>0</v>
      </c>
      <c r="EA183" s="31">
        <v>0</v>
      </c>
      <c r="EB183" s="31">
        <v>0</v>
      </c>
      <c r="EC183" s="31">
        <v>0</v>
      </c>
      <c r="ED183" s="31">
        <v>0</v>
      </c>
      <c r="EE183" s="31">
        <v>0</v>
      </c>
      <c r="EF183" s="31">
        <v>0</v>
      </c>
      <c r="EG183" s="31">
        <v>0</v>
      </c>
      <c r="EH183" s="31">
        <v>0</v>
      </c>
      <c r="EI183" s="31">
        <v>0</v>
      </c>
      <c r="EJ183" s="31">
        <v>0</v>
      </c>
      <c r="EK183" s="31">
        <v>0</v>
      </c>
      <c r="EL183" s="31">
        <v>0</v>
      </c>
      <c r="EM183" s="31">
        <v>2621.8</v>
      </c>
      <c r="EN183" s="31">
        <v>0</v>
      </c>
      <c r="EO183" s="31">
        <v>0</v>
      </c>
      <c r="EP183" s="31">
        <v>0</v>
      </c>
      <c r="EQ183" s="31">
        <v>939.2</v>
      </c>
      <c r="ER183" s="31">
        <v>0</v>
      </c>
      <c r="ES183" s="31">
        <v>0</v>
      </c>
      <c r="ET183" s="31">
        <v>0</v>
      </c>
      <c r="EU183" s="31">
        <v>10521.3</v>
      </c>
      <c r="EV183" s="31">
        <v>0</v>
      </c>
      <c r="EW183" s="31">
        <v>0</v>
      </c>
      <c r="EX183" s="31">
        <v>0</v>
      </c>
      <c r="EY183" s="31">
        <v>0</v>
      </c>
      <c r="EZ183" s="31">
        <v>0</v>
      </c>
      <c r="FA183" s="31">
        <v>0</v>
      </c>
      <c r="FB183" s="31">
        <v>4144.1000000000004</v>
      </c>
      <c r="FC183" s="31">
        <v>0</v>
      </c>
      <c r="FD183" s="31">
        <v>0</v>
      </c>
      <c r="FE183" s="31">
        <v>0</v>
      </c>
      <c r="FF183" s="31">
        <v>0</v>
      </c>
      <c r="FG183" s="31">
        <v>0</v>
      </c>
      <c r="FH183" s="31">
        <v>0</v>
      </c>
      <c r="FI183" s="31">
        <v>0</v>
      </c>
      <c r="FJ183" s="31">
        <v>1515.4</v>
      </c>
      <c r="FK183" s="31">
        <v>0</v>
      </c>
      <c r="FL183" s="31">
        <v>0</v>
      </c>
      <c r="FM183" s="31">
        <v>0</v>
      </c>
      <c r="FN183" s="31">
        <v>0</v>
      </c>
      <c r="FO183" s="31">
        <v>0</v>
      </c>
      <c r="FP183" s="31">
        <v>0</v>
      </c>
      <c r="FQ183" s="31">
        <v>0</v>
      </c>
      <c r="FR183" s="31">
        <v>0</v>
      </c>
      <c r="FS183" s="31">
        <v>0</v>
      </c>
      <c r="FT183" s="31">
        <v>1912.1</v>
      </c>
      <c r="FU183" s="31">
        <v>0</v>
      </c>
      <c r="FV183" s="31">
        <v>0</v>
      </c>
      <c r="FW183" s="31">
        <v>0</v>
      </c>
      <c r="FX183" s="31">
        <v>0</v>
      </c>
      <c r="FY183" s="31">
        <v>0</v>
      </c>
      <c r="FZ183" s="31">
        <v>0</v>
      </c>
      <c r="GA183" s="31">
        <v>0</v>
      </c>
      <c r="GB183" s="31">
        <v>0</v>
      </c>
      <c r="GC183" s="31">
        <v>0</v>
      </c>
      <c r="GD183" s="31">
        <v>0</v>
      </c>
      <c r="GE183" s="31">
        <v>0</v>
      </c>
      <c r="GF183" s="31">
        <v>0</v>
      </c>
      <c r="GG183" s="31">
        <v>0</v>
      </c>
      <c r="GH183" s="31">
        <v>0</v>
      </c>
      <c r="GI183" s="31">
        <v>0</v>
      </c>
      <c r="GJ183" s="31">
        <v>0</v>
      </c>
      <c r="GK183" s="31">
        <v>0</v>
      </c>
      <c r="GL183" s="31">
        <v>0</v>
      </c>
      <c r="GM183" s="31">
        <v>0</v>
      </c>
      <c r="GN183" s="31">
        <v>0</v>
      </c>
      <c r="GO183" s="31">
        <v>23163.4</v>
      </c>
      <c r="GP183" s="31">
        <v>24233</v>
      </c>
      <c r="GQ183" s="31">
        <v>1069.5999999999999</v>
      </c>
      <c r="GR183" s="31">
        <v>4.41</v>
      </c>
    </row>
    <row r="184" spans="1:200" ht="15" thickBot="1" x14ac:dyDescent="0.35">
      <c r="A184" s="30" t="s">
        <v>390</v>
      </c>
      <c r="B184" s="31">
        <v>6</v>
      </c>
      <c r="C184" s="31">
        <v>7</v>
      </c>
      <c r="D184" s="31">
        <v>6</v>
      </c>
      <c r="E184" s="31">
        <v>1</v>
      </c>
      <c r="F184" s="31">
        <v>1</v>
      </c>
      <c r="G184" s="31">
        <v>1</v>
      </c>
      <c r="H184" s="31">
        <v>1</v>
      </c>
      <c r="I184" s="31">
        <v>5</v>
      </c>
      <c r="J184" s="31">
        <v>6</v>
      </c>
      <c r="K184" s="31">
        <v>6</v>
      </c>
      <c r="L184" s="31">
        <v>1</v>
      </c>
      <c r="M184" s="31">
        <v>5</v>
      </c>
      <c r="N184" s="31">
        <v>1</v>
      </c>
      <c r="O184" s="31">
        <v>1</v>
      </c>
      <c r="P184" s="31">
        <v>5</v>
      </c>
      <c r="Q184" s="31">
        <v>4</v>
      </c>
      <c r="R184" s="31">
        <v>1</v>
      </c>
      <c r="S184" s="31">
        <v>4</v>
      </c>
      <c r="T184" s="31">
        <v>1</v>
      </c>
      <c r="U184" s="31">
        <v>7</v>
      </c>
      <c r="V184" s="31">
        <v>5</v>
      </c>
      <c r="W184" s="31">
        <v>6</v>
      </c>
      <c r="X184" s="31">
        <v>6</v>
      </c>
      <c r="Y184" s="31">
        <v>5</v>
      </c>
      <c r="Z184" s="31">
        <v>5</v>
      </c>
      <c r="AA184" s="31">
        <v>1</v>
      </c>
      <c r="AB184" s="31">
        <v>1</v>
      </c>
      <c r="AC184" s="31">
        <v>5</v>
      </c>
      <c r="AD184" s="31">
        <v>4</v>
      </c>
      <c r="AE184" s="31">
        <v>1</v>
      </c>
      <c r="AF184" s="31">
        <v>4</v>
      </c>
      <c r="AG184" s="31">
        <v>6</v>
      </c>
      <c r="AH184" s="31">
        <v>1</v>
      </c>
      <c r="AI184" s="31">
        <v>1</v>
      </c>
      <c r="AJ184" s="31">
        <v>6</v>
      </c>
      <c r="AK184" s="31">
        <v>5</v>
      </c>
      <c r="AL184" s="31">
        <v>1</v>
      </c>
      <c r="AM184" s="31">
        <v>4</v>
      </c>
      <c r="AN184" s="31">
        <v>1</v>
      </c>
      <c r="AO184" s="31">
        <v>5</v>
      </c>
      <c r="AP184" s="31">
        <v>4</v>
      </c>
      <c r="AQ184" s="31">
        <v>1</v>
      </c>
      <c r="AR184" s="31">
        <v>4</v>
      </c>
      <c r="AS184" s="31">
        <v>5</v>
      </c>
      <c r="AT184" s="31">
        <v>1</v>
      </c>
      <c r="AU184" s="31">
        <v>5</v>
      </c>
      <c r="AV184" s="31">
        <v>6</v>
      </c>
      <c r="AW184" s="31">
        <v>5</v>
      </c>
      <c r="AX184" s="31">
        <v>1</v>
      </c>
      <c r="AY184" s="31">
        <v>5</v>
      </c>
      <c r="AZ184" s="31">
        <v>4</v>
      </c>
      <c r="BA184" s="31">
        <v>5</v>
      </c>
      <c r="BB184" s="31">
        <v>1</v>
      </c>
      <c r="BC184" s="31">
        <v>5</v>
      </c>
      <c r="BD184" s="31">
        <v>4</v>
      </c>
      <c r="BE184" s="31">
        <v>5</v>
      </c>
      <c r="BF184" s="31">
        <v>6</v>
      </c>
      <c r="BG184" s="31">
        <v>1</v>
      </c>
      <c r="BH184" s="31">
        <v>7</v>
      </c>
      <c r="BI184" s="31">
        <v>1</v>
      </c>
      <c r="BJ184" s="31">
        <v>1</v>
      </c>
      <c r="BK184" s="31">
        <v>1</v>
      </c>
      <c r="BL184" s="31">
        <v>1</v>
      </c>
      <c r="BM184" s="31">
        <v>5</v>
      </c>
      <c r="BN184" s="31">
        <v>1</v>
      </c>
      <c r="BO184" s="31">
        <v>1</v>
      </c>
      <c r="BP184" s="31">
        <v>1</v>
      </c>
      <c r="BQ184" s="31">
        <v>5</v>
      </c>
      <c r="BR184" s="31">
        <v>4</v>
      </c>
      <c r="BS184" s="31">
        <v>5</v>
      </c>
      <c r="BT184" s="31">
        <v>1</v>
      </c>
      <c r="BU184" s="31">
        <v>1</v>
      </c>
      <c r="BV184" s="31">
        <v>6</v>
      </c>
      <c r="BW184" s="31">
        <v>6</v>
      </c>
      <c r="BX184" s="31">
        <v>5</v>
      </c>
      <c r="BY184" s="31">
        <v>1</v>
      </c>
      <c r="BZ184" s="31">
        <v>1</v>
      </c>
      <c r="CA184" s="31">
        <v>1</v>
      </c>
      <c r="CB184" s="31">
        <v>1</v>
      </c>
      <c r="CC184" s="31">
        <v>6</v>
      </c>
      <c r="CD184" s="31">
        <v>7</v>
      </c>
      <c r="CE184" s="31">
        <v>1</v>
      </c>
      <c r="CF184" s="31">
        <v>5</v>
      </c>
      <c r="CG184" s="31">
        <v>1</v>
      </c>
      <c r="CH184" s="31">
        <v>1</v>
      </c>
      <c r="CI184" s="31">
        <v>6</v>
      </c>
      <c r="CJ184" s="31">
        <v>1</v>
      </c>
      <c r="CK184" s="31">
        <v>5</v>
      </c>
      <c r="CL184" s="31">
        <v>6</v>
      </c>
      <c r="CM184" s="31">
        <v>4</v>
      </c>
      <c r="CN184" s="31">
        <v>5</v>
      </c>
      <c r="CO184" s="31">
        <v>5</v>
      </c>
      <c r="CP184" s="31">
        <v>4</v>
      </c>
      <c r="CQ184" s="31">
        <v>5</v>
      </c>
      <c r="CR184" s="31">
        <v>12800</v>
      </c>
      <c r="CX184" s="30" t="s">
        <v>406</v>
      </c>
      <c r="CY184" s="31">
        <v>0</v>
      </c>
      <c r="CZ184" s="31">
        <v>0</v>
      </c>
      <c r="DA184" s="31">
        <v>0</v>
      </c>
      <c r="DB184" s="31">
        <v>0</v>
      </c>
      <c r="DC184" s="31">
        <v>0</v>
      </c>
      <c r="DD184" s="31">
        <v>0</v>
      </c>
      <c r="DE184" s="31">
        <v>0</v>
      </c>
      <c r="DF184" s="31">
        <v>0</v>
      </c>
      <c r="DG184" s="31">
        <v>0</v>
      </c>
      <c r="DH184" s="31">
        <v>0</v>
      </c>
      <c r="DI184" s="31">
        <v>0</v>
      </c>
      <c r="DJ184" s="31">
        <v>0</v>
      </c>
      <c r="DK184" s="31">
        <v>0</v>
      </c>
      <c r="DL184" s="31">
        <v>0</v>
      </c>
      <c r="DM184" s="31">
        <v>0</v>
      </c>
      <c r="DN184" s="31">
        <v>0</v>
      </c>
      <c r="DO184" s="31">
        <v>0</v>
      </c>
      <c r="DP184" s="31">
        <v>0</v>
      </c>
      <c r="DQ184" s="31">
        <v>0</v>
      </c>
      <c r="DR184" s="31">
        <v>0</v>
      </c>
      <c r="DS184" s="31">
        <v>0</v>
      </c>
      <c r="DT184" s="31">
        <v>0</v>
      </c>
      <c r="DU184" s="31">
        <v>0</v>
      </c>
      <c r="DV184" s="31">
        <v>0</v>
      </c>
      <c r="DW184" s="31">
        <v>0</v>
      </c>
      <c r="DX184" s="31">
        <v>0</v>
      </c>
      <c r="DY184" s="31">
        <v>0</v>
      </c>
      <c r="DZ184" s="31">
        <v>0</v>
      </c>
      <c r="EA184" s="31">
        <v>0</v>
      </c>
      <c r="EB184" s="31">
        <v>0</v>
      </c>
      <c r="EC184" s="31">
        <v>0</v>
      </c>
      <c r="ED184" s="31">
        <v>0</v>
      </c>
      <c r="EE184" s="31">
        <v>0</v>
      </c>
      <c r="EF184" s="31">
        <v>0</v>
      </c>
      <c r="EG184" s="31">
        <v>0</v>
      </c>
      <c r="EH184" s="31">
        <v>0</v>
      </c>
      <c r="EI184" s="31">
        <v>0</v>
      </c>
      <c r="EJ184" s="31">
        <v>0</v>
      </c>
      <c r="EK184" s="31">
        <v>0</v>
      </c>
      <c r="EL184" s="31">
        <v>0</v>
      </c>
      <c r="EM184" s="31">
        <v>0</v>
      </c>
      <c r="EN184" s="31">
        <v>0</v>
      </c>
      <c r="EO184" s="31">
        <v>0</v>
      </c>
      <c r="EP184" s="31">
        <v>0</v>
      </c>
      <c r="EQ184" s="31">
        <v>0</v>
      </c>
      <c r="ER184" s="31">
        <v>0</v>
      </c>
      <c r="ES184" s="31">
        <v>0</v>
      </c>
      <c r="ET184" s="31">
        <v>0</v>
      </c>
      <c r="EU184" s="31">
        <v>10521.3</v>
      </c>
      <c r="EV184" s="31">
        <v>0</v>
      </c>
      <c r="EW184" s="31">
        <v>0</v>
      </c>
      <c r="EX184" s="31">
        <v>0</v>
      </c>
      <c r="EY184" s="31">
        <v>0</v>
      </c>
      <c r="EZ184" s="31">
        <v>0</v>
      </c>
      <c r="FA184" s="31">
        <v>0</v>
      </c>
      <c r="FB184" s="31">
        <v>4144.1000000000004</v>
      </c>
      <c r="FC184" s="31">
        <v>0</v>
      </c>
      <c r="FD184" s="31">
        <v>0</v>
      </c>
      <c r="FE184" s="31">
        <v>0</v>
      </c>
      <c r="FF184" s="31">
        <v>0</v>
      </c>
      <c r="FG184" s="31">
        <v>0</v>
      </c>
      <c r="FH184" s="31">
        <v>0</v>
      </c>
      <c r="FI184" s="31">
        <v>0</v>
      </c>
      <c r="FJ184" s="31">
        <v>1515.4</v>
      </c>
      <c r="FK184" s="31">
        <v>0</v>
      </c>
      <c r="FL184" s="31">
        <v>0</v>
      </c>
      <c r="FM184" s="31">
        <v>0</v>
      </c>
      <c r="FN184" s="31">
        <v>0</v>
      </c>
      <c r="FO184" s="31">
        <v>0</v>
      </c>
      <c r="FP184" s="31">
        <v>0</v>
      </c>
      <c r="FQ184" s="31">
        <v>0</v>
      </c>
      <c r="FR184" s="31">
        <v>0</v>
      </c>
      <c r="FS184" s="31">
        <v>0</v>
      </c>
      <c r="FT184" s="31">
        <v>1912.1</v>
      </c>
      <c r="FU184" s="31">
        <v>0</v>
      </c>
      <c r="FV184" s="31">
        <v>0</v>
      </c>
      <c r="FW184" s="31">
        <v>0</v>
      </c>
      <c r="FX184" s="31">
        <v>0</v>
      </c>
      <c r="FY184" s="31">
        <v>6488</v>
      </c>
      <c r="FZ184" s="31">
        <v>0</v>
      </c>
      <c r="GA184" s="31">
        <v>0</v>
      </c>
      <c r="GB184" s="31">
        <v>0</v>
      </c>
      <c r="GC184" s="31">
        <v>0</v>
      </c>
      <c r="GD184" s="31">
        <v>0</v>
      </c>
      <c r="GE184" s="31">
        <v>0</v>
      </c>
      <c r="GF184" s="31">
        <v>0</v>
      </c>
      <c r="GG184" s="31">
        <v>0</v>
      </c>
      <c r="GH184" s="31">
        <v>0</v>
      </c>
      <c r="GI184" s="31">
        <v>0</v>
      </c>
      <c r="GJ184" s="31">
        <v>0</v>
      </c>
      <c r="GK184" s="31">
        <v>0</v>
      </c>
      <c r="GL184" s="31">
        <v>0</v>
      </c>
      <c r="GM184" s="31">
        <v>0</v>
      </c>
      <c r="GN184" s="31">
        <v>0</v>
      </c>
      <c r="GO184" s="31">
        <v>24580.9</v>
      </c>
      <c r="GP184" s="31">
        <v>28300</v>
      </c>
      <c r="GQ184" s="31">
        <v>3719.1</v>
      </c>
      <c r="GR184" s="31">
        <v>13.14</v>
      </c>
    </row>
    <row r="185" spans="1:200" ht="15" thickBot="1" x14ac:dyDescent="0.35">
      <c r="A185" s="30" t="s">
        <v>391</v>
      </c>
      <c r="B185" s="31">
        <v>6</v>
      </c>
      <c r="C185" s="31">
        <v>7</v>
      </c>
      <c r="D185" s="31">
        <v>6</v>
      </c>
      <c r="E185" s="31">
        <v>4</v>
      </c>
      <c r="F185" s="31">
        <v>1</v>
      </c>
      <c r="G185" s="31">
        <v>1</v>
      </c>
      <c r="H185" s="31">
        <v>1</v>
      </c>
      <c r="I185" s="31">
        <v>5</v>
      </c>
      <c r="J185" s="31">
        <v>6</v>
      </c>
      <c r="K185" s="31">
        <v>6</v>
      </c>
      <c r="L185" s="31">
        <v>4</v>
      </c>
      <c r="M185" s="31">
        <v>5</v>
      </c>
      <c r="N185" s="31">
        <v>1</v>
      </c>
      <c r="O185" s="31">
        <v>1</v>
      </c>
      <c r="P185" s="31">
        <v>5</v>
      </c>
      <c r="Q185" s="31">
        <v>4</v>
      </c>
      <c r="R185" s="31">
        <v>3</v>
      </c>
      <c r="S185" s="31">
        <v>1</v>
      </c>
      <c r="T185" s="31">
        <v>5</v>
      </c>
      <c r="U185" s="31">
        <v>7</v>
      </c>
      <c r="V185" s="31">
        <v>5</v>
      </c>
      <c r="W185" s="31">
        <v>6</v>
      </c>
      <c r="X185" s="31">
        <v>6</v>
      </c>
      <c r="Y185" s="31">
        <v>5</v>
      </c>
      <c r="Z185" s="31">
        <v>5</v>
      </c>
      <c r="AA185" s="31">
        <v>5</v>
      </c>
      <c r="AB185" s="31">
        <v>1</v>
      </c>
      <c r="AC185" s="31">
        <v>5</v>
      </c>
      <c r="AD185" s="31">
        <v>4</v>
      </c>
      <c r="AE185" s="31">
        <v>1</v>
      </c>
      <c r="AF185" s="31">
        <v>4</v>
      </c>
      <c r="AG185" s="31">
        <v>1</v>
      </c>
      <c r="AH185" s="31">
        <v>1</v>
      </c>
      <c r="AI185" s="31">
        <v>1</v>
      </c>
      <c r="AJ185" s="31">
        <v>6</v>
      </c>
      <c r="AK185" s="31">
        <v>5</v>
      </c>
      <c r="AL185" s="31">
        <v>4</v>
      </c>
      <c r="AM185" s="31">
        <v>4</v>
      </c>
      <c r="AN185" s="31">
        <v>1</v>
      </c>
      <c r="AO185" s="31">
        <v>5</v>
      </c>
      <c r="AP185" s="31">
        <v>4</v>
      </c>
      <c r="AQ185" s="31">
        <v>1</v>
      </c>
      <c r="AR185" s="31">
        <v>4</v>
      </c>
      <c r="AS185" s="31">
        <v>4</v>
      </c>
      <c r="AT185" s="31">
        <v>7</v>
      </c>
      <c r="AU185" s="31">
        <v>5</v>
      </c>
      <c r="AV185" s="31">
        <v>6</v>
      </c>
      <c r="AW185" s="31">
        <v>5</v>
      </c>
      <c r="AX185" s="31">
        <v>1</v>
      </c>
      <c r="AY185" s="31">
        <v>5</v>
      </c>
      <c r="AZ185" s="31">
        <v>4</v>
      </c>
      <c r="BA185" s="31">
        <v>5</v>
      </c>
      <c r="BB185" s="31">
        <v>1</v>
      </c>
      <c r="BC185" s="31">
        <v>5</v>
      </c>
      <c r="BD185" s="31">
        <v>4</v>
      </c>
      <c r="BE185" s="31">
        <v>5</v>
      </c>
      <c r="BF185" s="31">
        <v>6</v>
      </c>
      <c r="BG185" s="31">
        <v>4</v>
      </c>
      <c r="BH185" s="31">
        <v>7</v>
      </c>
      <c r="BI185" s="31">
        <v>5</v>
      </c>
      <c r="BJ185" s="31">
        <v>1</v>
      </c>
      <c r="BK185" s="31">
        <v>1</v>
      </c>
      <c r="BL185" s="31">
        <v>3</v>
      </c>
      <c r="BM185" s="31">
        <v>5</v>
      </c>
      <c r="BN185" s="31">
        <v>3</v>
      </c>
      <c r="BO185" s="31">
        <v>1</v>
      </c>
      <c r="BP185" s="31">
        <v>1</v>
      </c>
      <c r="BQ185" s="31">
        <v>5</v>
      </c>
      <c r="BR185" s="31">
        <v>4</v>
      </c>
      <c r="BS185" s="31">
        <v>5</v>
      </c>
      <c r="BT185" s="31">
        <v>1</v>
      </c>
      <c r="BU185" s="31">
        <v>1</v>
      </c>
      <c r="BV185" s="31">
        <v>6</v>
      </c>
      <c r="BW185" s="31">
        <v>6</v>
      </c>
      <c r="BX185" s="31">
        <v>5</v>
      </c>
      <c r="BY185" s="31">
        <v>1</v>
      </c>
      <c r="BZ185" s="31">
        <v>1</v>
      </c>
      <c r="CA185" s="31">
        <v>1</v>
      </c>
      <c r="CB185" s="31">
        <v>6</v>
      </c>
      <c r="CC185" s="31">
        <v>6</v>
      </c>
      <c r="CD185" s="31">
        <v>7</v>
      </c>
      <c r="CE185" s="31">
        <v>1</v>
      </c>
      <c r="CF185" s="31">
        <v>5</v>
      </c>
      <c r="CG185" s="31">
        <v>1</v>
      </c>
      <c r="CH185" s="31">
        <v>6</v>
      </c>
      <c r="CI185" s="31">
        <v>6</v>
      </c>
      <c r="CJ185" s="31">
        <v>5</v>
      </c>
      <c r="CK185" s="31">
        <v>5</v>
      </c>
      <c r="CL185" s="31">
        <v>6</v>
      </c>
      <c r="CM185" s="31">
        <v>4</v>
      </c>
      <c r="CN185" s="31">
        <v>5</v>
      </c>
      <c r="CO185" s="31">
        <v>5</v>
      </c>
      <c r="CP185" s="31">
        <v>4</v>
      </c>
      <c r="CQ185" s="31">
        <v>5</v>
      </c>
      <c r="CR185" s="31">
        <v>15100</v>
      </c>
      <c r="CX185" s="30" t="s">
        <v>407</v>
      </c>
      <c r="CY185" s="31">
        <v>0</v>
      </c>
      <c r="CZ185" s="31">
        <v>0</v>
      </c>
      <c r="DA185" s="31">
        <v>0</v>
      </c>
      <c r="DB185" s="31">
        <v>0</v>
      </c>
      <c r="DC185" s="31">
        <v>0</v>
      </c>
      <c r="DD185" s="31">
        <v>0</v>
      </c>
      <c r="DE185" s="31">
        <v>0</v>
      </c>
      <c r="DF185" s="31">
        <v>0</v>
      </c>
      <c r="DG185" s="31">
        <v>0</v>
      </c>
      <c r="DH185" s="31">
        <v>0</v>
      </c>
      <c r="DI185" s="31">
        <v>0</v>
      </c>
      <c r="DJ185" s="31">
        <v>0</v>
      </c>
      <c r="DK185" s="31">
        <v>3502.2</v>
      </c>
      <c r="DL185" s="31">
        <v>0</v>
      </c>
      <c r="DM185" s="31">
        <v>0</v>
      </c>
      <c r="DN185" s="31">
        <v>0</v>
      </c>
      <c r="DO185" s="31">
        <v>0</v>
      </c>
      <c r="DP185" s="31">
        <v>0</v>
      </c>
      <c r="DQ185" s="31">
        <v>0</v>
      </c>
      <c r="DR185" s="31">
        <v>0</v>
      </c>
      <c r="DS185" s="31">
        <v>0</v>
      </c>
      <c r="DT185" s="31">
        <v>0</v>
      </c>
      <c r="DU185" s="31">
        <v>0</v>
      </c>
      <c r="DV185" s="31">
        <v>0</v>
      </c>
      <c r="DW185" s="31">
        <v>0</v>
      </c>
      <c r="DX185" s="31">
        <v>0</v>
      </c>
      <c r="DY185" s="31">
        <v>0</v>
      </c>
      <c r="DZ185" s="31">
        <v>0</v>
      </c>
      <c r="EA185" s="31">
        <v>0</v>
      </c>
      <c r="EB185" s="31">
        <v>0</v>
      </c>
      <c r="EC185" s="31">
        <v>0</v>
      </c>
      <c r="ED185" s="31">
        <v>0</v>
      </c>
      <c r="EE185" s="31">
        <v>0</v>
      </c>
      <c r="EF185" s="31">
        <v>0</v>
      </c>
      <c r="EG185" s="31">
        <v>0</v>
      </c>
      <c r="EH185" s="31">
        <v>0</v>
      </c>
      <c r="EI185" s="31">
        <v>0</v>
      </c>
      <c r="EJ185" s="31">
        <v>0</v>
      </c>
      <c r="EK185" s="31">
        <v>0</v>
      </c>
      <c r="EL185" s="31">
        <v>0</v>
      </c>
      <c r="EM185" s="31">
        <v>0</v>
      </c>
      <c r="EN185" s="31">
        <v>0</v>
      </c>
      <c r="EO185" s="31">
        <v>0</v>
      </c>
      <c r="EP185" s="31">
        <v>0</v>
      </c>
      <c r="EQ185" s="31">
        <v>939.2</v>
      </c>
      <c r="ER185" s="31">
        <v>0</v>
      </c>
      <c r="ES185" s="31">
        <v>0</v>
      </c>
      <c r="ET185" s="31">
        <v>0</v>
      </c>
      <c r="EU185" s="31">
        <v>10521.3</v>
      </c>
      <c r="EV185" s="31">
        <v>0</v>
      </c>
      <c r="EW185" s="31">
        <v>0</v>
      </c>
      <c r="EX185" s="31">
        <v>0</v>
      </c>
      <c r="EY185" s="31">
        <v>0</v>
      </c>
      <c r="EZ185" s="31">
        <v>0</v>
      </c>
      <c r="FA185" s="31">
        <v>0</v>
      </c>
      <c r="FB185" s="31">
        <v>4144.1000000000004</v>
      </c>
      <c r="FC185" s="31">
        <v>0</v>
      </c>
      <c r="FD185" s="31">
        <v>0</v>
      </c>
      <c r="FE185" s="31">
        <v>0</v>
      </c>
      <c r="FF185" s="31">
        <v>0</v>
      </c>
      <c r="FG185" s="31">
        <v>0</v>
      </c>
      <c r="FH185" s="31">
        <v>0</v>
      </c>
      <c r="FI185" s="31">
        <v>0</v>
      </c>
      <c r="FJ185" s="31">
        <v>1515.4</v>
      </c>
      <c r="FK185" s="31">
        <v>0</v>
      </c>
      <c r="FL185" s="31">
        <v>0</v>
      </c>
      <c r="FM185" s="31">
        <v>0</v>
      </c>
      <c r="FN185" s="31">
        <v>0</v>
      </c>
      <c r="FO185" s="31">
        <v>0</v>
      </c>
      <c r="FP185" s="31">
        <v>0</v>
      </c>
      <c r="FQ185" s="31">
        <v>0</v>
      </c>
      <c r="FR185" s="31">
        <v>0</v>
      </c>
      <c r="FS185" s="31">
        <v>0</v>
      </c>
      <c r="FT185" s="31">
        <v>1912.1</v>
      </c>
      <c r="FU185" s="31">
        <v>0</v>
      </c>
      <c r="FV185" s="31">
        <v>0</v>
      </c>
      <c r="FW185" s="31">
        <v>0</v>
      </c>
      <c r="FX185" s="31">
        <v>0</v>
      </c>
      <c r="FY185" s="31">
        <v>0</v>
      </c>
      <c r="FZ185" s="31">
        <v>0</v>
      </c>
      <c r="GA185" s="31">
        <v>0</v>
      </c>
      <c r="GB185" s="31">
        <v>0</v>
      </c>
      <c r="GC185" s="31">
        <v>0</v>
      </c>
      <c r="GD185" s="31">
        <v>0</v>
      </c>
      <c r="GE185" s="31">
        <v>0</v>
      </c>
      <c r="GF185" s="31">
        <v>0</v>
      </c>
      <c r="GG185" s="31">
        <v>0</v>
      </c>
      <c r="GH185" s="31">
        <v>0</v>
      </c>
      <c r="GI185" s="31">
        <v>0</v>
      </c>
      <c r="GJ185" s="31">
        <v>0</v>
      </c>
      <c r="GK185" s="31">
        <v>0</v>
      </c>
      <c r="GL185" s="31">
        <v>0</v>
      </c>
      <c r="GM185" s="31">
        <v>0</v>
      </c>
      <c r="GN185" s="31">
        <v>0</v>
      </c>
      <c r="GO185" s="31">
        <v>22534.3</v>
      </c>
      <c r="GP185" s="31">
        <v>17300</v>
      </c>
      <c r="GQ185" s="31">
        <v>-5234.3</v>
      </c>
      <c r="GR185" s="31">
        <v>-30.26</v>
      </c>
    </row>
    <row r="186" spans="1:200" ht="15" thickBot="1" x14ac:dyDescent="0.35">
      <c r="A186" s="30" t="s">
        <v>392</v>
      </c>
      <c r="B186" s="31">
        <v>6</v>
      </c>
      <c r="C186" s="31">
        <v>7</v>
      </c>
      <c r="D186" s="31">
        <v>6</v>
      </c>
      <c r="E186" s="31">
        <v>4</v>
      </c>
      <c r="F186" s="31">
        <v>1</v>
      </c>
      <c r="G186" s="31">
        <v>1</v>
      </c>
      <c r="H186" s="31">
        <v>1</v>
      </c>
      <c r="I186" s="31">
        <v>5</v>
      </c>
      <c r="J186" s="31">
        <v>6</v>
      </c>
      <c r="K186" s="31">
        <v>6</v>
      </c>
      <c r="L186" s="31">
        <v>4</v>
      </c>
      <c r="M186" s="31">
        <v>5</v>
      </c>
      <c r="N186" s="31">
        <v>1</v>
      </c>
      <c r="O186" s="31">
        <v>1</v>
      </c>
      <c r="P186" s="31">
        <v>5</v>
      </c>
      <c r="Q186" s="31">
        <v>4</v>
      </c>
      <c r="R186" s="31">
        <v>1</v>
      </c>
      <c r="S186" s="31">
        <v>5</v>
      </c>
      <c r="T186" s="31">
        <v>5</v>
      </c>
      <c r="U186" s="31">
        <v>7</v>
      </c>
      <c r="V186" s="31">
        <v>5</v>
      </c>
      <c r="W186" s="31">
        <v>6</v>
      </c>
      <c r="X186" s="31">
        <v>6</v>
      </c>
      <c r="Y186" s="31">
        <v>5</v>
      </c>
      <c r="Z186" s="31">
        <v>5</v>
      </c>
      <c r="AA186" s="31">
        <v>5</v>
      </c>
      <c r="AB186" s="31">
        <v>1</v>
      </c>
      <c r="AC186" s="31">
        <v>5</v>
      </c>
      <c r="AD186" s="31">
        <v>4</v>
      </c>
      <c r="AE186" s="31">
        <v>1</v>
      </c>
      <c r="AF186" s="31">
        <v>4</v>
      </c>
      <c r="AG186" s="31">
        <v>1</v>
      </c>
      <c r="AH186" s="31">
        <v>1</v>
      </c>
      <c r="AI186" s="31">
        <v>1</v>
      </c>
      <c r="AJ186" s="31">
        <v>6</v>
      </c>
      <c r="AK186" s="31">
        <v>5</v>
      </c>
      <c r="AL186" s="31">
        <v>4</v>
      </c>
      <c r="AM186" s="31">
        <v>4</v>
      </c>
      <c r="AN186" s="31">
        <v>1</v>
      </c>
      <c r="AO186" s="31">
        <v>5</v>
      </c>
      <c r="AP186" s="31">
        <v>4</v>
      </c>
      <c r="AQ186" s="31">
        <v>4</v>
      </c>
      <c r="AR186" s="31">
        <v>4</v>
      </c>
      <c r="AS186" s="31">
        <v>1</v>
      </c>
      <c r="AT186" s="31">
        <v>7</v>
      </c>
      <c r="AU186" s="31">
        <v>5</v>
      </c>
      <c r="AV186" s="31">
        <v>6</v>
      </c>
      <c r="AW186" s="31">
        <v>5</v>
      </c>
      <c r="AX186" s="31">
        <v>1</v>
      </c>
      <c r="AY186" s="31">
        <v>5</v>
      </c>
      <c r="AZ186" s="31">
        <v>4</v>
      </c>
      <c r="BA186" s="31">
        <v>5</v>
      </c>
      <c r="BB186" s="31">
        <v>1</v>
      </c>
      <c r="BC186" s="31">
        <v>5</v>
      </c>
      <c r="BD186" s="31">
        <v>4</v>
      </c>
      <c r="BE186" s="31">
        <v>5</v>
      </c>
      <c r="BF186" s="31">
        <v>6</v>
      </c>
      <c r="BG186" s="31">
        <v>4</v>
      </c>
      <c r="BH186" s="31">
        <v>7</v>
      </c>
      <c r="BI186" s="31">
        <v>5</v>
      </c>
      <c r="BJ186" s="31">
        <v>1</v>
      </c>
      <c r="BK186" s="31">
        <v>1</v>
      </c>
      <c r="BL186" s="31">
        <v>1</v>
      </c>
      <c r="BM186" s="31">
        <v>5</v>
      </c>
      <c r="BN186" s="31">
        <v>1</v>
      </c>
      <c r="BO186" s="31">
        <v>1</v>
      </c>
      <c r="BP186" s="31">
        <v>1</v>
      </c>
      <c r="BQ186" s="31">
        <v>5</v>
      </c>
      <c r="BR186" s="31">
        <v>4</v>
      </c>
      <c r="BS186" s="31">
        <v>5</v>
      </c>
      <c r="BT186" s="31">
        <v>1</v>
      </c>
      <c r="BU186" s="31">
        <v>6</v>
      </c>
      <c r="BV186" s="31">
        <v>6</v>
      </c>
      <c r="BW186" s="31">
        <v>6</v>
      </c>
      <c r="BX186" s="31">
        <v>1</v>
      </c>
      <c r="BY186" s="31">
        <v>1</v>
      </c>
      <c r="BZ186" s="31">
        <v>1</v>
      </c>
      <c r="CA186" s="31">
        <v>1</v>
      </c>
      <c r="CB186" s="31">
        <v>5</v>
      </c>
      <c r="CC186" s="31">
        <v>6</v>
      </c>
      <c r="CD186" s="31">
        <v>7</v>
      </c>
      <c r="CE186" s="31">
        <v>1</v>
      </c>
      <c r="CF186" s="31">
        <v>5</v>
      </c>
      <c r="CG186" s="31">
        <v>1</v>
      </c>
      <c r="CH186" s="31">
        <v>5</v>
      </c>
      <c r="CI186" s="31">
        <v>6</v>
      </c>
      <c r="CJ186" s="31">
        <v>1</v>
      </c>
      <c r="CK186" s="31">
        <v>5</v>
      </c>
      <c r="CL186" s="31">
        <v>6</v>
      </c>
      <c r="CM186" s="31">
        <v>4</v>
      </c>
      <c r="CN186" s="31">
        <v>1</v>
      </c>
      <c r="CO186" s="31">
        <v>5</v>
      </c>
      <c r="CP186" s="31">
        <v>4</v>
      </c>
      <c r="CQ186" s="31">
        <v>5</v>
      </c>
      <c r="CR186" s="31">
        <v>12533</v>
      </c>
      <c r="CX186" s="30" t="s">
        <v>408</v>
      </c>
      <c r="CY186" s="31">
        <v>0</v>
      </c>
      <c r="CZ186" s="31">
        <v>0</v>
      </c>
      <c r="DA186" s="31">
        <v>0</v>
      </c>
      <c r="DB186" s="31">
        <v>0</v>
      </c>
      <c r="DC186" s="31">
        <v>0</v>
      </c>
      <c r="DD186" s="31">
        <v>0</v>
      </c>
      <c r="DE186" s="31">
        <v>0</v>
      </c>
      <c r="DF186" s="31">
        <v>0</v>
      </c>
      <c r="DG186" s="31">
        <v>0</v>
      </c>
      <c r="DH186" s="31">
        <v>0</v>
      </c>
      <c r="DI186" s="31">
        <v>0</v>
      </c>
      <c r="DJ186" s="31">
        <v>1509.5</v>
      </c>
      <c r="DK186" s="31">
        <v>3502.2</v>
      </c>
      <c r="DL186" s="31">
        <v>0</v>
      </c>
      <c r="DM186" s="31">
        <v>0</v>
      </c>
      <c r="DN186" s="31">
        <v>0</v>
      </c>
      <c r="DO186" s="31">
        <v>0</v>
      </c>
      <c r="DP186" s="31">
        <v>0</v>
      </c>
      <c r="DQ186" s="31">
        <v>0</v>
      </c>
      <c r="DR186" s="31">
        <v>0</v>
      </c>
      <c r="DS186" s="31">
        <v>0</v>
      </c>
      <c r="DT186" s="31">
        <v>0</v>
      </c>
      <c r="DU186" s="31">
        <v>0</v>
      </c>
      <c r="DV186" s="31">
        <v>0</v>
      </c>
      <c r="DW186" s="31">
        <v>0</v>
      </c>
      <c r="DX186" s="31">
        <v>0</v>
      </c>
      <c r="DY186" s="31">
        <v>0</v>
      </c>
      <c r="DZ186" s="31">
        <v>0</v>
      </c>
      <c r="EA186" s="31">
        <v>0</v>
      </c>
      <c r="EB186" s="31">
        <v>0</v>
      </c>
      <c r="EC186" s="31">
        <v>0</v>
      </c>
      <c r="ED186" s="31">
        <v>0</v>
      </c>
      <c r="EE186" s="31">
        <v>0</v>
      </c>
      <c r="EF186" s="31">
        <v>0</v>
      </c>
      <c r="EG186" s="31">
        <v>0</v>
      </c>
      <c r="EH186" s="31">
        <v>0</v>
      </c>
      <c r="EI186" s="31">
        <v>0</v>
      </c>
      <c r="EJ186" s="31">
        <v>0</v>
      </c>
      <c r="EK186" s="31">
        <v>0</v>
      </c>
      <c r="EL186" s="31">
        <v>0</v>
      </c>
      <c r="EM186" s="31">
        <v>2621.8</v>
      </c>
      <c r="EN186" s="31">
        <v>0</v>
      </c>
      <c r="EO186" s="31">
        <v>0</v>
      </c>
      <c r="EP186" s="31">
        <v>0</v>
      </c>
      <c r="EQ186" s="31">
        <v>939.2</v>
      </c>
      <c r="ER186" s="31">
        <v>0</v>
      </c>
      <c r="ES186" s="31">
        <v>0</v>
      </c>
      <c r="ET186" s="31">
        <v>0</v>
      </c>
      <c r="EU186" s="31">
        <v>10521.3</v>
      </c>
      <c r="EV186" s="31">
        <v>0</v>
      </c>
      <c r="EW186" s="31">
        <v>0</v>
      </c>
      <c r="EX186" s="31">
        <v>0</v>
      </c>
      <c r="EY186" s="31">
        <v>0</v>
      </c>
      <c r="EZ186" s="31">
        <v>0</v>
      </c>
      <c r="FA186" s="31">
        <v>0</v>
      </c>
      <c r="FB186" s="31">
        <v>4144.1000000000004</v>
      </c>
      <c r="FC186" s="31">
        <v>0</v>
      </c>
      <c r="FD186" s="31">
        <v>0</v>
      </c>
      <c r="FE186" s="31">
        <v>0</v>
      </c>
      <c r="FF186" s="31">
        <v>0</v>
      </c>
      <c r="FG186" s="31">
        <v>0</v>
      </c>
      <c r="FH186" s="31">
        <v>0</v>
      </c>
      <c r="FI186" s="31">
        <v>0</v>
      </c>
      <c r="FJ186" s="31">
        <v>1515.4</v>
      </c>
      <c r="FK186" s="31">
        <v>0</v>
      </c>
      <c r="FL186" s="31">
        <v>0</v>
      </c>
      <c r="FM186" s="31">
        <v>0</v>
      </c>
      <c r="FN186" s="31">
        <v>0</v>
      </c>
      <c r="FO186" s="31">
        <v>0</v>
      </c>
      <c r="FP186" s="31">
        <v>0</v>
      </c>
      <c r="FQ186" s="31">
        <v>0</v>
      </c>
      <c r="FR186" s="31">
        <v>0</v>
      </c>
      <c r="FS186" s="31">
        <v>0</v>
      </c>
      <c r="FT186" s="31">
        <v>1912.1</v>
      </c>
      <c r="FU186" s="31">
        <v>0</v>
      </c>
      <c r="FV186" s="31">
        <v>0</v>
      </c>
      <c r="FW186" s="31">
        <v>0</v>
      </c>
      <c r="FX186" s="31">
        <v>0</v>
      </c>
      <c r="FY186" s="31">
        <v>6488</v>
      </c>
      <c r="FZ186" s="31">
        <v>0</v>
      </c>
      <c r="GA186" s="31">
        <v>0</v>
      </c>
      <c r="GB186" s="31">
        <v>0</v>
      </c>
      <c r="GC186" s="31">
        <v>0</v>
      </c>
      <c r="GD186" s="31">
        <v>0</v>
      </c>
      <c r="GE186" s="31">
        <v>0</v>
      </c>
      <c r="GF186" s="31">
        <v>0</v>
      </c>
      <c r="GG186" s="31">
        <v>0</v>
      </c>
      <c r="GH186" s="31">
        <v>0</v>
      </c>
      <c r="GI186" s="31">
        <v>0</v>
      </c>
      <c r="GJ186" s="31">
        <v>0</v>
      </c>
      <c r="GK186" s="31">
        <v>0</v>
      </c>
      <c r="GL186" s="31">
        <v>0</v>
      </c>
      <c r="GM186" s="31">
        <v>0</v>
      </c>
      <c r="GN186" s="31">
        <v>0</v>
      </c>
      <c r="GO186" s="31">
        <v>33153.5</v>
      </c>
      <c r="GP186" s="31">
        <v>41066</v>
      </c>
      <c r="GQ186" s="31">
        <v>7912.5</v>
      </c>
      <c r="GR186" s="31">
        <v>19.27</v>
      </c>
    </row>
    <row r="187" spans="1:200" ht="15" thickBot="1" x14ac:dyDescent="0.35">
      <c r="A187" s="30" t="s">
        <v>393</v>
      </c>
      <c r="B187" s="31">
        <v>5</v>
      </c>
      <c r="C187" s="31">
        <v>6</v>
      </c>
      <c r="D187" s="31">
        <v>4</v>
      </c>
      <c r="E187" s="31">
        <v>1</v>
      </c>
      <c r="F187" s="31">
        <v>5</v>
      </c>
      <c r="G187" s="31">
        <v>2</v>
      </c>
      <c r="H187" s="31">
        <v>4</v>
      </c>
      <c r="I187" s="31">
        <v>5</v>
      </c>
      <c r="J187" s="31">
        <v>5</v>
      </c>
      <c r="K187" s="31">
        <v>4</v>
      </c>
      <c r="L187" s="31">
        <v>2</v>
      </c>
      <c r="M187" s="31">
        <v>2</v>
      </c>
      <c r="N187" s="31">
        <v>1</v>
      </c>
      <c r="O187" s="31">
        <v>4</v>
      </c>
      <c r="P187" s="31">
        <v>2</v>
      </c>
      <c r="Q187" s="31">
        <v>1</v>
      </c>
      <c r="R187" s="31">
        <v>1</v>
      </c>
      <c r="S187" s="31">
        <v>1</v>
      </c>
      <c r="T187" s="31">
        <v>1</v>
      </c>
      <c r="U187" s="31">
        <v>5</v>
      </c>
      <c r="V187" s="31">
        <v>4</v>
      </c>
      <c r="W187" s="31">
        <v>5</v>
      </c>
      <c r="X187" s="31">
        <v>5</v>
      </c>
      <c r="Y187" s="31">
        <v>5</v>
      </c>
      <c r="Z187" s="31">
        <v>5</v>
      </c>
      <c r="AA187" s="31">
        <v>2</v>
      </c>
      <c r="AB187" s="31">
        <v>1</v>
      </c>
      <c r="AC187" s="31">
        <v>2</v>
      </c>
      <c r="AD187" s="31">
        <v>2</v>
      </c>
      <c r="AE187" s="31">
        <v>1</v>
      </c>
      <c r="AF187" s="31">
        <v>4</v>
      </c>
      <c r="AG187" s="31">
        <v>1</v>
      </c>
      <c r="AH187" s="31">
        <v>1</v>
      </c>
      <c r="AI187" s="31">
        <v>1</v>
      </c>
      <c r="AJ187" s="31">
        <v>6</v>
      </c>
      <c r="AK187" s="31">
        <v>1</v>
      </c>
      <c r="AL187" s="31">
        <v>1</v>
      </c>
      <c r="AM187" s="31">
        <v>4</v>
      </c>
      <c r="AN187" s="31">
        <v>1</v>
      </c>
      <c r="AO187" s="31">
        <v>1</v>
      </c>
      <c r="AP187" s="31">
        <v>4</v>
      </c>
      <c r="AQ187" s="31">
        <v>1</v>
      </c>
      <c r="AR187" s="31">
        <v>1</v>
      </c>
      <c r="AS187" s="31">
        <v>1</v>
      </c>
      <c r="AT187" s="31">
        <v>6</v>
      </c>
      <c r="AU187" s="31">
        <v>5</v>
      </c>
      <c r="AV187" s="31">
        <v>4</v>
      </c>
      <c r="AW187" s="31">
        <v>2</v>
      </c>
      <c r="AX187" s="31">
        <v>4</v>
      </c>
      <c r="AY187" s="31">
        <v>1</v>
      </c>
      <c r="AZ187" s="31">
        <v>2</v>
      </c>
      <c r="BA187" s="31">
        <v>1</v>
      </c>
      <c r="BB187" s="31">
        <v>4</v>
      </c>
      <c r="BC187" s="31">
        <v>4</v>
      </c>
      <c r="BD187" s="31">
        <v>1</v>
      </c>
      <c r="BE187" s="31">
        <v>4</v>
      </c>
      <c r="BF187" s="31">
        <v>4</v>
      </c>
      <c r="BG187" s="31">
        <v>2</v>
      </c>
      <c r="BH187" s="31">
        <v>2</v>
      </c>
      <c r="BI187" s="31">
        <v>1</v>
      </c>
      <c r="BJ187" s="31">
        <v>4</v>
      </c>
      <c r="BK187" s="31">
        <v>5</v>
      </c>
      <c r="BL187" s="31">
        <v>4</v>
      </c>
      <c r="BM187" s="31">
        <v>1</v>
      </c>
      <c r="BN187" s="31">
        <v>5</v>
      </c>
      <c r="BO187" s="31">
        <v>5</v>
      </c>
      <c r="BP187" s="31">
        <v>4</v>
      </c>
      <c r="BQ187" s="31">
        <v>1</v>
      </c>
      <c r="BR187" s="31">
        <v>4</v>
      </c>
      <c r="BS187" s="31">
        <v>4</v>
      </c>
      <c r="BT187" s="31">
        <v>1</v>
      </c>
      <c r="BU187" s="31">
        <v>4</v>
      </c>
      <c r="BV187" s="31">
        <v>4</v>
      </c>
      <c r="BW187" s="31">
        <v>4</v>
      </c>
      <c r="BX187" s="31">
        <v>5</v>
      </c>
      <c r="BY187" s="31">
        <v>1</v>
      </c>
      <c r="BZ187" s="31">
        <v>2</v>
      </c>
      <c r="CA187" s="31">
        <v>1</v>
      </c>
      <c r="CB187" s="31">
        <v>4</v>
      </c>
      <c r="CC187" s="31">
        <v>6</v>
      </c>
      <c r="CD187" s="31">
        <v>6</v>
      </c>
      <c r="CE187" s="31">
        <v>1</v>
      </c>
      <c r="CF187" s="31">
        <v>5</v>
      </c>
      <c r="CG187" s="31">
        <v>2</v>
      </c>
      <c r="CH187" s="31">
        <v>1</v>
      </c>
      <c r="CI187" s="31">
        <v>1</v>
      </c>
      <c r="CJ187" s="31">
        <v>4</v>
      </c>
      <c r="CK187" s="31">
        <v>2</v>
      </c>
      <c r="CL187" s="31">
        <v>4</v>
      </c>
      <c r="CM187" s="31">
        <v>4</v>
      </c>
      <c r="CN187" s="31">
        <v>5</v>
      </c>
      <c r="CO187" s="31">
        <v>5</v>
      </c>
      <c r="CP187" s="31">
        <v>1</v>
      </c>
      <c r="CQ187" s="31">
        <v>5</v>
      </c>
      <c r="CR187" s="31">
        <v>74357</v>
      </c>
      <c r="CX187" s="30" t="s">
        <v>409</v>
      </c>
      <c r="CY187" s="31">
        <v>0</v>
      </c>
      <c r="CZ187" s="31">
        <v>0</v>
      </c>
      <c r="DA187" s="31">
        <v>0</v>
      </c>
      <c r="DB187" s="31">
        <v>0</v>
      </c>
      <c r="DC187" s="31">
        <v>0</v>
      </c>
      <c r="DD187" s="31">
        <v>0</v>
      </c>
      <c r="DE187" s="31">
        <v>0</v>
      </c>
      <c r="DF187" s="31">
        <v>0</v>
      </c>
      <c r="DG187" s="31">
        <v>0</v>
      </c>
      <c r="DH187" s="31">
        <v>0</v>
      </c>
      <c r="DI187" s="31">
        <v>0</v>
      </c>
      <c r="DJ187" s="31">
        <v>0</v>
      </c>
      <c r="DK187" s="31">
        <v>0</v>
      </c>
      <c r="DL187" s="31">
        <v>0</v>
      </c>
      <c r="DM187" s="31">
        <v>0</v>
      </c>
      <c r="DN187" s="31">
        <v>0</v>
      </c>
      <c r="DO187" s="31">
        <v>0</v>
      </c>
      <c r="DP187" s="31">
        <v>0</v>
      </c>
      <c r="DQ187" s="31">
        <v>0</v>
      </c>
      <c r="DR187" s="31">
        <v>0</v>
      </c>
      <c r="DS187" s="31">
        <v>0</v>
      </c>
      <c r="DT187" s="31">
        <v>0</v>
      </c>
      <c r="DU187" s="31">
        <v>0</v>
      </c>
      <c r="DV187" s="31">
        <v>0</v>
      </c>
      <c r="DW187" s="31">
        <v>0</v>
      </c>
      <c r="DX187" s="31">
        <v>0</v>
      </c>
      <c r="DY187" s="31">
        <v>0</v>
      </c>
      <c r="DZ187" s="31">
        <v>0</v>
      </c>
      <c r="EA187" s="31">
        <v>0</v>
      </c>
      <c r="EB187" s="31">
        <v>0</v>
      </c>
      <c r="EC187" s="31">
        <v>0</v>
      </c>
      <c r="ED187" s="31">
        <v>0</v>
      </c>
      <c r="EE187" s="31">
        <v>0</v>
      </c>
      <c r="EF187" s="31">
        <v>0</v>
      </c>
      <c r="EG187" s="31">
        <v>0</v>
      </c>
      <c r="EH187" s="31">
        <v>0</v>
      </c>
      <c r="EI187" s="31">
        <v>0</v>
      </c>
      <c r="EJ187" s="31">
        <v>0</v>
      </c>
      <c r="EK187" s="31">
        <v>0</v>
      </c>
      <c r="EL187" s="31">
        <v>0</v>
      </c>
      <c r="EM187" s="31">
        <v>0</v>
      </c>
      <c r="EN187" s="31">
        <v>0</v>
      </c>
      <c r="EO187" s="31">
        <v>0</v>
      </c>
      <c r="EP187" s="31">
        <v>0</v>
      </c>
      <c r="EQ187" s="31">
        <v>939.2</v>
      </c>
      <c r="ER187" s="31">
        <v>0</v>
      </c>
      <c r="ES187" s="31">
        <v>0</v>
      </c>
      <c r="ET187" s="31">
        <v>0</v>
      </c>
      <c r="EU187" s="31">
        <v>10521.3</v>
      </c>
      <c r="EV187" s="31">
        <v>0</v>
      </c>
      <c r="EW187" s="31">
        <v>0</v>
      </c>
      <c r="EX187" s="31">
        <v>0</v>
      </c>
      <c r="EY187" s="31">
        <v>0</v>
      </c>
      <c r="EZ187" s="31">
        <v>0</v>
      </c>
      <c r="FA187" s="31">
        <v>0</v>
      </c>
      <c r="FB187" s="31">
        <v>0</v>
      </c>
      <c r="FC187" s="31">
        <v>0</v>
      </c>
      <c r="FD187" s="31">
        <v>0</v>
      </c>
      <c r="FE187" s="31">
        <v>0</v>
      </c>
      <c r="FF187" s="31">
        <v>0</v>
      </c>
      <c r="FG187" s="31">
        <v>0</v>
      </c>
      <c r="FH187" s="31">
        <v>0</v>
      </c>
      <c r="FI187" s="31">
        <v>0</v>
      </c>
      <c r="FJ187" s="31">
        <v>0</v>
      </c>
      <c r="FK187" s="31">
        <v>0</v>
      </c>
      <c r="FL187" s="31">
        <v>0</v>
      </c>
      <c r="FM187" s="31">
        <v>0</v>
      </c>
      <c r="FN187" s="31">
        <v>0</v>
      </c>
      <c r="FO187" s="31">
        <v>0</v>
      </c>
      <c r="FP187" s="31">
        <v>1886.3</v>
      </c>
      <c r="FQ187" s="31">
        <v>0</v>
      </c>
      <c r="FR187" s="31">
        <v>0</v>
      </c>
      <c r="FS187" s="31">
        <v>0</v>
      </c>
      <c r="FT187" s="31">
        <v>0</v>
      </c>
      <c r="FU187" s="31">
        <v>0</v>
      </c>
      <c r="FV187" s="31">
        <v>0</v>
      </c>
      <c r="FW187" s="31">
        <v>0</v>
      </c>
      <c r="FX187" s="31">
        <v>0</v>
      </c>
      <c r="FY187" s="31">
        <v>6488</v>
      </c>
      <c r="FZ187" s="31">
        <v>0</v>
      </c>
      <c r="GA187" s="31">
        <v>0</v>
      </c>
      <c r="GB187" s="31">
        <v>283.89999999999998</v>
      </c>
      <c r="GC187" s="31">
        <v>0</v>
      </c>
      <c r="GD187" s="31">
        <v>0</v>
      </c>
      <c r="GE187" s="31">
        <v>0</v>
      </c>
      <c r="GF187" s="31">
        <v>0</v>
      </c>
      <c r="GG187" s="31">
        <v>0</v>
      </c>
      <c r="GH187" s="31">
        <v>0</v>
      </c>
      <c r="GI187" s="31">
        <v>0</v>
      </c>
      <c r="GJ187" s="31">
        <v>0</v>
      </c>
      <c r="GK187" s="31">
        <v>0</v>
      </c>
      <c r="GL187" s="31">
        <v>0</v>
      </c>
      <c r="GM187" s="31">
        <v>0</v>
      </c>
      <c r="GN187" s="31">
        <v>0</v>
      </c>
      <c r="GO187" s="31">
        <v>20118.7</v>
      </c>
      <c r="GP187" s="31">
        <v>20339</v>
      </c>
      <c r="GQ187" s="31">
        <v>220.3</v>
      </c>
      <c r="GR187" s="31">
        <v>1.08</v>
      </c>
    </row>
    <row r="188" spans="1:200" ht="15" thickBot="1" x14ac:dyDescent="0.35">
      <c r="A188" s="30" t="s">
        <v>394</v>
      </c>
      <c r="B188" s="31">
        <v>6</v>
      </c>
      <c r="C188" s="31">
        <v>6</v>
      </c>
      <c r="D188" s="31">
        <v>6</v>
      </c>
      <c r="E188" s="31">
        <v>1</v>
      </c>
      <c r="F188" s="31">
        <v>1</v>
      </c>
      <c r="G188" s="31">
        <v>1</v>
      </c>
      <c r="H188" s="31">
        <v>6</v>
      </c>
      <c r="I188" s="31">
        <v>5</v>
      </c>
      <c r="J188" s="31">
        <v>6</v>
      </c>
      <c r="K188" s="31">
        <v>1</v>
      </c>
      <c r="L188" s="31">
        <v>4</v>
      </c>
      <c r="M188" s="31">
        <v>1</v>
      </c>
      <c r="N188" s="31">
        <v>4</v>
      </c>
      <c r="O188" s="31">
        <v>1</v>
      </c>
      <c r="P188" s="31">
        <v>2</v>
      </c>
      <c r="Q188" s="31">
        <v>2</v>
      </c>
      <c r="R188" s="31">
        <v>3</v>
      </c>
      <c r="S188" s="31">
        <v>5</v>
      </c>
      <c r="T188" s="31">
        <v>5</v>
      </c>
      <c r="U188" s="31">
        <v>6</v>
      </c>
      <c r="V188" s="31">
        <v>6</v>
      </c>
      <c r="W188" s="31">
        <v>6</v>
      </c>
      <c r="X188" s="31">
        <v>6</v>
      </c>
      <c r="Y188" s="31">
        <v>6</v>
      </c>
      <c r="Z188" s="31">
        <v>5</v>
      </c>
      <c r="AA188" s="31">
        <v>1</v>
      </c>
      <c r="AB188" s="31">
        <v>5</v>
      </c>
      <c r="AC188" s="31">
        <v>5</v>
      </c>
      <c r="AD188" s="31">
        <v>5</v>
      </c>
      <c r="AE188" s="31">
        <v>1</v>
      </c>
      <c r="AF188" s="31">
        <v>1</v>
      </c>
      <c r="AG188" s="31">
        <v>5</v>
      </c>
      <c r="AH188" s="31">
        <v>1</v>
      </c>
      <c r="AI188" s="31">
        <v>1</v>
      </c>
      <c r="AJ188" s="31">
        <v>6</v>
      </c>
      <c r="AK188" s="31">
        <v>1</v>
      </c>
      <c r="AL188" s="31">
        <v>1</v>
      </c>
      <c r="AM188" s="31">
        <v>1</v>
      </c>
      <c r="AN188" s="31">
        <v>1</v>
      </c>
      <c r="AO188" s="31">
        <v>1</v>
      </c>
      <c r="AP188" s="31">
        <v>1</v>
      </c>
      <c r="AQ188" s="31">
        <v>1</v>
      </c>
      <c r="AR188" s="31">
        <v>1</v>
      </c>
      <c r="AS188" s="31">
        <v>1</v>
      </c>
      <c r="AT188" s="31">
        <v>4</v>
      </c>
      <c r="AU188" s="31">
        <v>1</v>
      </c>
      <c r="AV188" s="31">
        <v>5</v>
      </c>
      <c r="AW188" s="31">
        <v>4</v>
      </c>
      <c r="AX188" s="31">
        <v>1</v>
      </c>
      <c r="AY188" s="31">
        <v>5</v>
      </c>
      <c r="AZ188" s="31">
        <v>1</v>
      </c>
      <c r="BA188" s="31">
        <v>5</v>
      </c>
      <c r="BB188" s="31">
        <v>1</v>
      </c>
      <c r="BC188" s="31">
        <v>5</v>
      </c>
      <c r="BD188" s="31">
        <v>1</v>
      </c>
      <c r="BE188" s="31">
        <v>4</v>
      </c>
      <c r="BF188" s="31">
        <v>5</v>
      </c>
      <c r="BG188" s="31">
        <v>4</v>
      </c>
      <c r="BH188" s="31">
        <v>5</v>
      </c>
      <c r="BI188" s="31">
        <v>5</v>
      </c>
      <c r="BJ188" s="31">
        <v>1</v>
      </c>
      <c r="BK188" s="31">
        <v>1</v>
      </c>
      <c r="BL188" s="31">
        <v>5</v>
      </c>
      <c r="BM188" s="31">
        <v>6</v>
      </c>
      <c r="BN188" s="31">
        <v>5</v>
      </c>
      <c r="BO188" s="31">
        <v>5</v>
      </c>
      <c r="BP188" s="31">
        <v>1</v>
      </c>
      <c r="BQ188" s="31">
        <v>1</v>
      </c>
      <c r="BR188" s="31">
        <v>5</v>
      </c>
      <c r="BS188" s="31">
        <v>5</v>
      </c>
      <c r="BT188" s="31">
        <v>5</v>
      </c>
      <c r="BU188" s="31">
        <v>1</v>
      </c>
      <c r="BV188" s="31">
        <v>5</v>
      </c>
      <c r="BW188" s="31">
        <v>5</v>
      </c>
      <c r="BX188" s="31">
        <v>1</v>
      </c>
      <c r="BY188" s="31">
        <v>1</v>
      </c>
      <c r="BZ188" s="31">
        <v>1</v>
      </c>
      <c r="CA188" s="31">
        <v>1</v>
      </c>
      <c r="CB188" s="31">
        <v>1</v>
      </c>
      <c r="CC188" s="31">
        <v>6</v>
      </c>
      <c r="CD188" s="31">
        <v>6</v>
      </c>
      <c r="CE188" s="31">
        <v>1</v>
      </c>
      <c r="CF188" s="31">
        <v>5</v>
      </c>
      <c r="CG188" s="31">
        <v>6</v>
      </c>
      <c r="CH188" s="31">
        <v>1</v>
      </c>
      <c r="CI188" s="31">
        <v>6</v>
      </c>
      <c r="CJ188" s="31">
        <v>1</v>
      </c>
      <c r="CK188" s="31">
        <v>5</v>
      </c>
      <c r="CL188" s="31">
        <v>6</v>
      </c>
      <c r="CM188" s="31">
        <v>5</v>
      </c>
      <c r="CN188" s="31">
        <v>1</v>
      </c>
      <c r="CO188" s="31">
        <v>1</v>
      </c>
      <c r="CP188" s="31">
        <v>2</v>
      </c>
      <c r="CQ188" s="31">
        <v>5</v>
      </c>
      <c r="CR188" s="31">
        <v>25964</v>
      </c>
      <c r="CX188" s="30" t="s">
        <v>410</v>
      </c>
      <c r="CY188" s="31">
        <v>0</v>
      </c>
      <c r="CZ188" s="31">
        <v>0</v>
      </c>
      <c r="DA188" s="31">
        <v>0</v>
      </c>
      <c r="DB188" s="31">
        <v>0</v>
      </c>
      <c r="DC188" s="31">
        <v>0</v>
      </c>
      <c r="DD188" s="31">
        <v>0</v>
      </c>
      <c r="DE188" s="31">
        <v>0</v>
      </c>
      <c r="DF188" s="31">
        <v>0</v>
      </c>
      <c r="DG188" s="31">
        <v>0</v>
      </c>
      <c r="DH188" s="31">
        <v>0</v>
      </c>
      <c r="DI188" s="31">
        <v>0</v>
      </c>
      <c r="DJ188" s="31">
        <v>0</v>
      </c>
      <c r="DK188" s="31">
        <v>3551.6</v>
      </c>
      <c r="DL188" s="31">
        <v>0</v>
      </c>
      <c r="DM188" s="31">
        <v>0</v>
      </c>
      <c r="DN188" s="31">
        <v>0</v>
      </c>
      <c r="DO188" s="31">
        <v>0</v>
      </c>
      <c r="DP188" s="31">
        <v>0</v>
      </c>
      <c r="DQ188" s="31">
        <v>0</v>
      </c>
      <c r="DR188" s="31">
        <v>0</v>
      </c>
      <c r="DS188" s="31">
        <v>0</v>
      </c>
      <c r="DT188" s="31">
        <v>0</v>
      </c>
      <c r="DU188" s="31">
        <v>0</v>
      </c>
      <c r="DV188" s="31">
        <v>0</v>
      </c>
      <c r="DW188" s="31">
        <v>0</v>
      </c>
      <c r="DX188" s="31">
        <v>0</v>
      </c>
      <c r="DY188" s="31">
        <v>0</v>
      </c>
      <c r="DZ188" s="31">
        <v>0</v>
      </c>
      <c r="EA188" s="31">
        <v>1751.8</v>
      </c>
      <c r="EB188" s="31">
        <v>0</v>
      </c>
      <c r="EC188" s="31">
        <v>0</v>
      </c>
      <c r="ED188" s="31">
        <v>0</v>
      </c>
      <c r="EE188" s="31">
        <v>0</v>
      </c>
      <c r="EF188" s="31">
        <v>0</v>
      </c>
      <c r="EG188" s="31">
        <v>0</v>
      </c>
      <c r="EH188" s="31">
        <v>0</v>
      </c>
      <c r="EI188" s="31">
        <v>0</v>
      </c>
      <c r="EJ188" s="31">
        <v>0</v>
      </c>
      <c r="EK188" s="31">
        <v>0</v>
      </c>
      <c r="EL188" s="31">
        <v>0</v>
      </c>
      <c r="EM188" s="31">
        <v>0</v>
      </c>
      <c r="EN188" s="31">
        <v>0</v>
      </c>
      <c r="EO188" s="31">
        <v>0</v>
      </c>
      <c r="EP188" s="31">
        <v>0</v>
      </c>
      <c r="EQ188" s="31">
        <v>939.2</v>
      </c>
      <c r="ER188" s="31">
        <v>0</v>
      </c>
      <c r="ES188" s="31">
        <v>0</v>
      </c>
      <c r="ET188" s="31">
        <v>0</v>
      </c>
      <c r="EU188" s="31">
        <v>0</v>
      </c>
      <c r="EV188" s="31">
        <v>0</v>
      </c>
      <c r="EW188" s="31">
        <v>0</v>
      </c>
      <c r="EX188" s="31">
        <v>0</v>
      </c>
      <c r="EY188" s="31">
        <v>0</v>
      </c>
      <c r="EZ188" s="31">
        <v>0</v>
      </c>
      <c r="FA188" s="31">
        <v>0</v>
      </c>
      <c r="FB188" s="31">
        <v>0</v>
      </c>
      <c r="FC188" s="31">
        <v>0</v>
      </c>
      <c r="FD188" s="31">
        <v>0</v>
      </c>
      <c r="FE188" s="31">
        <v>0</v>
      </c>
      <c r="FF188" s="31">
        <v>0</v>
      </c>
      <c r="FG188" s="31">
        <v>0</v>
      </c>
      <c r="FH188" s="31">
        <v>0</v>
      </c>
      <c r="FI188" s="31">
        <v>497.6</v>
      </c>
      <c r="FJ188" s="31">
        <v>1515.4</v>
      </c>
      <c r="FK188" s="31">
        <v>0</v>
      </c>
      <c r="FL188" s="31">
        <v>0</v>
      </c>
      <c r="FM188" s="31">
        <v>0</v>
      </c>
      <c r="FN188" s="31">
        <v>0</v>
      </c>
      <c r="FO188" s="31">
        <v>5699.6</v>
      </c>
      <c r="FP188" s="31">
        <v>0</v>
      </c>
      <c r="FQ188" s="31">
        <v>0</v>
      </c>
      <c r="FR188" s="31">
        <v>0</v>
      </c>
      <c r="FS188" s="31">
        <v>0</v>
      </c>
      <c r="FT188" s="31">
        <v>1912.1</v>
      </c>
      <c r="FU188" s="31">
        <v>0</v>
      </c>
      <c r="FV188" s="31">
        <v>0</v>
      </c>
      <c r="FW188" s="31">
        <v>0</v>
      </c>
      <c r="FX188" s="31">
        <v>0</v>
      </c>
      <c r="FY188" s="31">
        <v>0</v>
      </c>
      <c r="FZ188" s="31">
        <v>0</v>
      </c>
      <c r="GA188" s="31">
        <v>0</v>
      </c>
      <c r="GB188" s="31">
        <v>0</v>
      </c>
      <c r="GC188" s="31">
        <v>0</v>
      </c>
      <c r="GD188" s="31">
        <v>0</v>
      </c>
      <c r="GE188" s="31">
        <v>0</v>
      </c>
      <c r="GF188" s="31">
        <v>0</v>
      </c>
      <c r="GG188" s="31">
        <v>0</v>
      </c>
      <c r="GH188" s="31">
        <v>0</v>
      </c>
      <c r="GI188" s="31">
        <v>0</v>
      </c>
      <c r="GJ188" s="31">
        <v>0</v>
      </c>
      <c r="GK188" s="31">
        <v>0</v>
      </c>
      <c r="GL188" s="31">
        <v>0</v>
      </c>
      <c r="GM188" s="31">
        <v>0</v>
      </c>
      <c r="GN188" s="31">
        <v>0</v>
      </c>
      <c r="GO188" s="31">
        <v>15867.3</v>
      </c>
      <c r="GP188" s="31">
        <v>11833</v>
      </c>
      <c r="GQ188" s="31">
        <v>-4034.3</v>
      </c>
      <c r="GR188" s="31">
        <v>-34.090000000000003</v>
      </c>
    </row>
    <row r="189" spans="1:200" ht="15" thickBot="1" x14ac:dyDescent="0.35">
      <c r="A189" s="30" t="s">
        <v>395</v>
      </c>
      <c r="B189" s="31">
        <v>5</v>
      </c>
      <c r="C189" s="31">
        <v>6</v>
      </c>
      <c r="D189" s="31">
        <v>5</v>
      </c>
      <c r="E189" s="31">
        <v>4</v>
      </c>
      <c r="F189" s="31">
        <v>1</v>
      </c>
      <c r="G189" s="31">
        <v>1</v>
      </c>
      <c r="H189" s="31">
        <v>1</v>
      </c>
      <c r="I189" s="31">
        <v>1</v>
      </c>
      <c r="J189" s="31">
        <v>5</v>
      </c>
      <c r="K189" s="31">
        <v>1</v>
      </c>
      <c r="L189" s="31">
        <v>4</v>
      </c>
      <c r="M189" s="31">
        <v>1</v>
      </c>
      <c r="N189" s="31">
        <v>1</v>
      </c>
      <c r="O189" s="31">
        <v>1</v>
      </c>
      <c r="P189" s="31">
        <v>4</v>
      </c>
      <c r="Q189" s="31">
        <v>1</v>
      </c>
      <c r="R189" s="31">
        <v>4</v>
      </c>
      <c r="S189" s="31">
        <v>5</v>
      </c>
      <c r="T189" s="31">
        <v>5</v>
      </c>
      <c r="U189" s="31">
        <v>6</v>
      </c>
      <c r="V189" s="31">
        <v>5</v>
      </c>
      <c r="W189" s="31">
        <v>5</v>
      </c>
      <c r="X189" s="31">
        <v>4</v>
      </c>
      <c r="Y189" s="31">
        <v>1</v>
      </c>
      <c r="Z189" s="31">
        <v>1</v>
      </c>
      <c r="AA189" s="31">
        <v>1</v>
      </c>
      <c r="AB189" s="31">
        <v>1</v>
      </c>
      <c r="AC189" s="31">
        <v>4</v>
      </c>
      <c r="AD189" s="31">
        <v>4</v>
      </c>
      <c r="AE189" s="31">
        <v>1</v>
      </c>
      <c r="AF189" s="31">
        <v>4</v>
      </c>
      <c r="AG189" s="31">
        <v>1</v>
      </c>
      <c r="AH189" s="31">
        <v>1</v>
      </c>
      <c r="AI189" s="31">
        <v>1</v>
      </c>
      <c r="AJ189" s="31">
        <v>5</v>
      </c>
      <c r="AK189" s="31">
        <v>1</v>
      </c>
      <c r="AL189" s="31">
        <v>4</v>
      </c>
      <c r="AM189" s="31">
        <v>4</v>
      </c>
      <c r="AN189" s="31">
        <v>1</v>
      </c>
      <c r="AO189" s="31">
        <v>1</v>
      </c>
      <c r="AP189" s="31">
        <v>4</v>
      </c>
      <c r="AQ189" s="31">
        <v>1</v>
      </c>
      <c r="AR189" s="31">
        <v>1</v>
      </c>
      <c r="AS189" s="31">
        <v>1</v>
      </c>
      <c r="AT189" s="31">
        <v>5</v>
      </c>
      <c r="AU189" s="31">
        <v>1</v>
      </c>
      <c r="AV189" s="31">
        <v>1</v>
      </c>
      <c r="AW189" s="31">
        <v>1</v>
      </c>
      <c r="AX189" s="31">
        <v>1</v>
      </c>
      <c r="AY189" s="31">
        <v>1</v>
      </c>
      <c r="AZ189" s="31">
        <v>1</v>
      </c>
      <c r="BA189" s="31">
        <v>5</v>
      </c>
      <c r="BB189" s="31">
        <v>1</v>
      </c>
      <c r="BC189" s="31">
        <v>5</v>
      </c>
      <c r="BD189" s="31">
        <v>1</v>
      </c>
      <c r="BE189" s="31">
        <v>1</v>
      </c>
      <c r="BF189" s="31">
        <v>5</v>
      </c>
      <c r="BG189" s="31">
        <v>4</v>
      </c>
      <c r="BH189" s="31">
        <v>5</v>
      </c>
      <c r="BI189" s="31">
        <v>4</v>
      </c>
      <c r="BJ189" s="31">
        <v>1</v>
      </c>
      <c r="BK189" s="31">
        <v>4</v>
      </c>
      <c r="BL189" s="31">
        <v>5</v>
      </c>
      <c r="BM189" s="31">
        <v>5</v>
      </c>
      <c r="BN189" s="31">
        <v>5</v>
      </c>
      <c r="BO189" s="31">
        <v>1</v>
      </c>
      <c r="BP189" s="31">
        <v>1</v>
      </c>
      <c r="BQ189" s="31">
        <v>1</v>
      </c>
      <c r="BR189" s="31">
        <v>1</v>
      </c>
      <c r="BS189" s="31">
        <v>1</v>
      </c>
      <c r="BT189" s="31">
        <v>4</v>
      </c>
      <c r="BU189" s="31">
        <v>1</v>
      </c>
      <c r="BV189" s="31">
        <v>5</v>
      </c>
      <c r="BW189" s="31">
        <v>5</v>
      </c>
      <c r="BX189" s="31">
        <v>1</v>
      </c>
      <c r="BY189" s="31">
        <v>1</v>
      </c>
      <c r="BZ189" s="31">
        <v>1</v>
      </c>
      <c r="CA189" s="31">
        <v>1</v>
      </c>
      <c r="CB189" s="31">
        <v>4</v>
      </c>
      <c r="CC189" s="31">
        <v>6</v>
      </c>
      <c r="CD189" s="31">
        <v>6</v>
      </c>
      <c r="CE189" s="31">
        <v>1</v>
      </c>
      <c r="CF189" s="31">
        <v>5</v>
      </c>
      <c r="CG189" s="31">
        <v>4</v>
      </c>
      <c r="CH189" s="31">
        <v>1</v>
      </c>
      <c r="CI189" s="31">
        <v>5</v>
      </c>
      <c r="CJ189" s="31">
        <v>1</v>
      </c>
      <c r="CK189" s="31">
        <v>1</v>
      </c>
      <c r="CL189" s="31">
        <v>6</v>
      </c>
      <c r="CM189" s="31">
        <v>5</v>
      </c>
      <c r="CN189" s="31">
        <v>1</v>
      </c>
      <c r="CO189" s="31">
        <v>1</v>
      </c>
      <c r="CP189" s="31">
        <v>4</v>
      </c>
      <c r="CQ189" s="31">
        <v>5</v>
      </c>
      <c r="CR189" s="31">
        <v>38966</v>
      </c>
      <c r="CX189" s="30" t="s">
        <v>411</v>
      </c>
      <c r="CY189" s="31">
        <v>0</v>
      </c>
      <c r="CZ189" s="31">
        <v>0</v>
      </c>
      <c r="DA189" s="31">
        <v>0</v>
      </c>
      <c r="DB189" s="31">
        <v>0</v>
      </c>
      <c r="DC189" s="31">
        <v>0</v>
      </c>
      <c r="DD189" s="31">
        <v>0</v>
      </c>
      <c r="DE189" s="31">
        <v>0</v>
      </c>
      <c r="DF189" s="31">
        <v>0</v>
      </c>
      <c r="DG189" s="31">
        <v>0</v>
      </c>
      <c r="DH189" s="31">
        <v>0</v>
      </c>
      <c r="DI189" s="31">
        <v>0</v>
      </c>
      <c r="DJ189" s="31">
        <v>0</v>
      </c>
      <c r="DK189" s="31">
        <v>3551.6</v>
      </c>
      <c r="DL189" s="31">
        <v>0</v>
      </c>
      <c r="DM189" s="31">
        <v>0</v>
      </c>
      <c r="DN189" s="31">
        <v>0</v>
      </c>
      <c r="DO189" s="31">
        <v>0</v>
      </c>
      <c r="DP189" s="31">
        <v>0</v>
      </c>
      <c r="DQ189" s="31">
        <v>0</v>
      </c>
      <c r="DR189" s="31">
        <v>0</v>
      </c>
      <c r="DS189" s="31">
        <v>0</v>
      </c>
      <c r="DT189" s="31">
        <v>0</v>
      </c>
      <c r="DU189" s="31">
        <v>0</v>
      </c>
      <c r="DV189" s="31">
        <v>0</v>
      </c>
      <c r="DW189" s="31">
        <v>0</v>
      </c>
      <c r="DX189" s="31">
        <v>0</v>
      </c>
      <c r="DY189" s="31">
        <v>0</v>
      </c>
      <c r="DZ189" s="31">
        <v>0</v>
      </c>
      <c r="EA189" s="31">
        <v>0</v>
      </c>
      <c r="EB189" s="31">
        <v>0</v>
      </c>
      <c r="EC189" s="31">
        <v>0</v>
      </c>
      <c r="ED189" s="31">
        <v>0</v>
      </c>
      <c r="EE189" s="31">
        <v>0</v>
      </c>
      <c r="EF189" s="31">
        <v>0</v>
      </c>
      <c r="EG189" s="31">
        <v>0</v>
      </c>
      <c r="EH189" s="31">
        <v>0</v>
      </c>
      <c r="EI189" s="31">
        <v>0</v>
      </c>
      <c r="EJ189" s="31">
        <v>0</v>
      </c>
      <c r="EK189" s="31">
        <v>0</v>
      </c>
      <c r="EL189" s="31">
        <v>0</v>
      </c>
      <c r="EM189" s="31">
        <v>2621.8</v>
      </c>
      <c r="EN189" s="31">
        <v>0</v>
      </c>
      <c r="EO189" s="31">
        <v>0</v>
      </c>
      <c r="EP189" s="31">
        <v>0</v>
      </c>
      <c r="EQ189" s="31">
        <v>939.2</v>
      </c>
      <c r="ER189" s="31">
        <v>0</v>
      </c>
      <c r="ES189" s="31">
        <v>0</v>
      </c>
      <c r="ET189" s="31">
        <v>0</v>
      </c>
      <c r="EU189" s="31">
        <v>0</v>
      </c>
      <c r="EV189" s="31">
        <v>0</v>
      </c>
      <c r="EW189" s="31">
        <v>0</v>
      </c>
      <c r="EX189" s="31">
        <v>0</v>
      </c>
      <c r="EY189" s="31">
        <v>0</v>
      </c>
      <c r="EZ189" s="31">
        <v>0</v>
      </c>
      <c r="FA189" s="31">
        <v>0</v>
      </c>
      <c r="FB189" s="31">
        <v>0</v>
      </c>
      <c r="FC189" s="31">
        <v>0</v>
      </c>
      <c r="FD189" s="31">
        <v>0</v>
      </c>
      <c r="FE189" s="31">
        <v>0</v>
      </c>
      <c r="FF189" s="31">
        <v>0</v>
      </c>
      <c r="FG189" s="31">
        <v>0</v>
      </c>
      <c r="FH189" s="31">
        <v>0</v>
      </c>
      <c r="FI189" s="31">
        <v>497.6</v>
      </c>
      <c r="FJ189" s="31">
        <v>1515.4</v>
      </c>
      <c r="FK189" s="31">
        <v>0</v>
      </c>
      <c r="FL189" s="31">
        <v>36.6</v>
      </c>
      <c r="FM189" s="31">
        <v>0</v>
      </c>
      <c r="FN189" s="31">
        <v>0</v>
      </c>
      <c r="FO189" s="31">
        <v>5699.6</v>
      </c>
      <c r="FP189" s="31">
        <v>0</v>
      </c>
      <c r="FQ189" s="31">
        <v>0</v>
      </c>
      <c r="FR189" s="31">
        <v>0</v>
      </c>
      <c r="FS189" s="31">
        <v>0</v>
      </c>
      <c r="FT189" s="31">
        <v>1912.1</v>
      </c>
      <c r="FU189" s="31">
        <v>0</v>
      </c>
      <c r="FV189" s="31">
        <v>0</v>
      </c>
      <c r="FW189" s="31">
        <v>0</v>
      </c>
      <c r="FX189" s="31">
        <v>0</v>
      </c>
      <c r="FY189" s="31">
        <v>0</v>
      </c>
      <c r="FZ189" s="31">
        <v>0</v>
      </c>
      <c r="GA189" s="31">
        <v>0</v>
      </c>
      <c r="GB189" s="31">
        <v>0</v>
      </c>
      <c r="GC189" s="31">
        <v>0</v>
      </c>
      <c r="GD189" s="31">
        <v>0</v>
      </c>
      <c r="GE189" s="31">
        <v>0</v>
      </c>
      <c r="GF189" s="31">
        <v>0</v>
      </c>
      <c r="GG189" s="31">
        <v>0</v>
      </c>
      <c r="GH189" s="31">
        <v>0</v>
      </c>
      <c r="GI189" s="31">
        <v>0</v>
      </c>
      <c r="GJ189" s="31">
        <v>0</v>
      </c>
      <c r="GK189" s="31">
        <v>0</v>
      </c>
      <c r="GL189" s="31">
        <v>0</v>
      </c>
      <c r="GM189" s="31">
        <v>0</v>
      </c>
      <c r="GN189" s="31">
        <v>0</v>
      </c>
      <c r="GO189" s="31">
        <v>16773.900000000001</v>
      </c>
      <c r="GP189" s="31">
        <v>13666</v>
      </c>
      <c r="GQ189" s="31">
        <v>-3107.9</v>
      </c>
      <c r="GR189" s="31">
        <v>-22.74</v>
      </c>
    </row>
    <row r="190" spans="1:200" ht="15" thickBot="1" x14ac:dyDescent="0.35">
      <c r="A190" s="30" t="s">
        <v>396</v>
      </c>
      <c r="B190" s="31">
        <v>1</v>
      </c>
      <c r="C190" s="31">
        <v>6</v>
      </c>
      <c r="D190" s="31">
        <v>3</v>
      </c>
      <c r="E190" s="31">
        <v>3</v>
      </c>
      <c r="F190" s="31">
        <v>1</v>
      </c>
      <c r="G190" s="31">
        <v>3</v>
      </c>
      <c r="H190" s="31">
        <v>1</v>
      </c>
      <c r="I190" s="31">
        <v>5</v>
      </c>
      <c r="J190" s="31">
        <v>1</v>
      </c>
      <c r="K190" s="31">
        <v>5</v>
      </c>
      <c r="L190" s="31">
        <v>3</v>
      </c>
      <c r="M190" s="31">
        <v>4</v>
      </c>
      <c r="N190" s="31">
        <v>4</v>
      </c>
      <c r="O190" s="31">
        <v>1</v>
      </c>
      <c r="P190" s="31">
        <v>4</v>
      </c>
      <c r="Q190" s="31">
        <v>5</v>
      </c>
      <c r="R190" s="31">
        <v>1</v>
      </c>
      <c r="S190" s="31">
        <v>6</v>
      </c>
      <c r="T190" s="31">
        <v>3</v>
      </c>
      <c r="U190" s="31">
        <v>5</v>
      </c>
      <c r="V190" s="31">
        <v>6</v>
      </c>
      <c r="W190" s="31">
        <v>6</v>
      </c>
      <c r="X190" s="31">
        <v>5</v>
      </c>
      <c r="Y190" s="31">
        <v>5</v>
      </c>
      <c r="Z190" s="31">
        <v>1</v>
      </c>
      <c r="AA190" s="31">
        <v>1</v>
      </c>
      <c r="AB190" s="31">
        <v>1</v>
      </c>
      <c r="AC190" s="31">
        <v>3</v>
      </c>
      <c r="AD190" s="31">
        <v>3</v>
      </c>
      <c r="AE190" s="31">
        <v>1</v>
      </c>
      <c r="AF190" s="31">
        <v>3</v>
      </c>
      <c r="AG190" s="31">
        <v>1</v>
      </c>
      <c r="AH190" s="31">
        <v>1</v>
      </c>
      <c r="AI190" s="31">
        <v>1</v>
      </c>
      <c r="AJ190" s="31">
        <v>6</v>
      </c>
      <c r="AK190" s="31">
        <v>3</v>
      </c>
      <c r="AL190" s="31">
        <v>3</v>
      </c>
      <c r="AM190" s="31">
        <v>3</v>
      </c>
      <c r="AN190" s="31">
        <v>1</v>
      </c>
      <c r="AO190" s="31">
        <v>3</v>
      </c>
      <c r="AP190" s="31">
        <v>3</v>
      </c>
      <c r="AQ190" s="31">
        <v>3</v>
      </c>
      <c r="AR190" s="31">
        <v>3</v>
      </c>
      <c r="AS190" s="31">
        <v>5</v>
      </c>
      <c r="AT190" s="31">
        <v>5</v>
      </c>
      <c r="AU190" s="31">
        <v>1</v>
      </c>
      <c r="AV190" s="31">
        <v>5</v>
      </c>
      <c r="AW190" s="31">
        <v>4</v>
      </c>
      <c r="AX190" s="31">
        <v>5</v>
      </c>
      <c r="AY190" s="31">
        <v>1</v>
      </c>
      <c r="AZ190" s="31">
        <v>1</v>
      </c>
      <c r="BA190" s="31">
        <v>1</v>
      </c>
      <c r="BB190" s="31">
        <v>1</v>
      </c>
      <c r="BC190" s="31">
        <v>4</v>
      </c>
      <c r="BD190" s="31">
        <v>1</v>
      </c>
      <c r="BE190" s="31">
        <v>1</v>
      </c>
      <c r="BF190" s="31">
        <v>5</v>
      </c>
      <c r="BG190" s="31">
        <v>1</v>
      </c>
      <c r="BH190" s="31">
        <v>1</v>
      </c>
      <c r="BI190" s="31">
        <v>5</v>
      </c>
      <c r="BJ190" s="31">
        <v>1</v>
      </c>
      <c r="BK190" s="31">
        <v>1</v>
      </c>
      <c r="BL190" s="31">
        <v>1</v>
      </c>
      <c r="BM190" s="31">
        <v>1</v>
      </c>
      <c r="BN190" s="31">
        <v>1</v>
      </c>
      <c r="BO190" s="31">
        <v>1</v>
      </c>
      <c r="BP190" s="31">
        <v>1</v>
      </c>
      <c r="BQ190" s="31">
        <v>1</v>
      </c>
      <c r="BR190" s="31">
        <v>3</v>
      </c>
      <c r="BS190" s="31">
        <v>6</v>
      </c>
      <c r="BT190" s="31">
        <v>3</v>
      </c>
      <c r="BU190" s="31">
        <v>1</v>
      </c>
      <c r="BV190" s="31">
        <v>5</v>
      </c>
      <c r="BW190" s="31">
        <v>1</v>
      </c>
      <c r="BX190" s="31">
        <v>5</v>
      </c>
      <c r="BY190" s="31">
        <v>1</v>
      </c>
      <c r="BZ190" s="31">
        <v>1</v>
      </c>
      <c r="CA190" s="31">
        <v>1</v>
      </c>
      <c r="CB190" s="31">
        <v>5</v>
      </c>
      <c r="CC190" s="31">
        <v>6</v>
      </c>
      <c r="CD190" s="31">
        <v>6</v>
      </c>
      <c r="CE190" s="31">
        <v>1</v>
      </c>
      <c r="CF190" s="31">
        <v>5</v>
      </c>
      <c r="CG190" s="31">
        <v>3</v>
      </c>
      <c r="CH190" s="31">
        <v>1</v>
      </c>
      <c r="CI190" s="31">
        <v>5</v>
      </c>
      <c r="CJ190" s="31">
        <v>5</v>
      </c>
      <c r="CK190" s="31">
        <v>1</v>
      </c>
      <c r="CL190" s="31">
        <v>5</v>
      </c>
      <c r="CM190" s="31">
        <v>1</v>
      </c>
      <c r="CN190" s="31">
        <v>5</v>
      </c>
      <c r="CO190" s="31">
        <v>5</v>
      </c>
      <c r="CP190" s="31">
        <v>4</v>
      </c>
      <c r="CQ190" s="31">
        <v>5</v>
      </c>
      <c r="CR190" s="31">
        <v>27857</v>
      </c>
      <c r="CX190" s="30" t="s">
        <v>412</v>
      </c>
      <c r="CY190" s="31">
        <v>0</v>
      </c>
      <c r="CZ190" s="31">
        <v>0</v>
      </c>
      <c r="DA190" s="31">
        <v>0</v>
      </c>
      <c r="DB190" s="31">
        <v>0</v>
      </c>
      <c r="DC190" s="31">
        <v>0</v>
      </c>
      <c r="DD190" s="31">
        <v>0</v>
      </c>
      <c r="DE190" s="31">
        <v>0</v>
      </c>
      <c r="DF190" s="31">
        <v>0</v>
      </c>
      <c r="DG190" s="31">
        <v>0</v>
      </c>
      <c r="DH190" s="31">
        <v>0</v>
      </c>
      <c r="DI190" s="31">
        <v>0</v>
      </c>
      <c r="DJ190" s="31">
        <v>0</v>
      </c>
      <c r="DK190" s="31">
        <v>3551.6</v>
      </c>
      <c r="DL190" s="31">
        <v>0</v>
      </c>
      <c r="DM190" s="31">
        <v>0</v>
      </c>
      <c r="DN190" s="31">
        <v>0</v>
      </c>
      <c r="DO190" s="31">
        <v>0</v>
      </c>
      <c r="DP190" s="31">
        <v>0</v>
      </c>
      <c r="DQ190" s="31">
        <v>0</v>
      </c>
      <c r="DR190" s="31">
        <v>0</v>
      </c>
      <c r="DS190" s="31">
        <v>0</v>
      </c>
      <c r="DT190" s="31">
        <v>0</v>
      </c>
      <c r="DU190" s="31">
        <v>0</v>
      </c>
      <c r="DV190" s="31">
        <v>0</v>
      </c>
      <c r="DW190" s="31">
        <v>0</v>
      </c>
      <c r="DX190" s="31">
        <v>0</v>
      </c>
      <c r="DY190" s="31">
        <v>0</v>
      </c>
      <c r="DZ190" s="31">
        <v>0</v>
      </c>
      <c r="EA190" s="31">
        <v>0</v>
      </c>
      <c r="EB190" s="31">
        <v>0</v>
      </c>
      <c r="EC190" s="31">
        <v>0</v>
      </c>
      <c r="ED190" s="31">
        <v>0</v>
      </c>
      <c r="EE190" s="31">
        <v>0</v>
      </c>
      <c r="EF190" s="31">
        <v>0</v>
      </c>
      <c r="EG190" s="31">
        <v>0</v>
      </c>
      <c r="EH190" s="31">
        <v>0</v>
      </c>
      <c r="EI190" s="31">
        <v>0</v>
      </c>
      <c r="EJ190" s="31">
        <v>0</v>
      </c>
      <c r="EK190" s="31">
        <v>0</v>
      </c>
      <c r="EL190" s="31">
        <v>0</v>
      </c>
      <c r="EM190" s="31">
        <v>2621.8</v>
      </c>
      <c r="EN190" s="31">
        <v>0</v>
      </c>
      <c r="EO190" s="31">
        <v>0</v>
      </c>
      <c r="EP190" s="31">
        <v>0</v>
      </c>
      <c r="EQ190" s="31">
        <v>939.2</v>
      </c>
      <c r="ER190" s="31">
        <v>0</v>
      </c>
      <c r="ES190" s="31">
        <v>0</v>
      </c>
      <c r="ET190" s="31">
        <v>0</v>
      </c>
      <c r="EU190" s="31">
        <v>0</v>
      </c>
      <c r="EV190" s="31">
        <v>0</v>
      </c>
      <c r="EW190" s="31">
        <v>0</v>
      </c>
      <c r="EX190" s="31">
        <v>0</v>
      </c>
      <c r="EY190" s="31">
        <v>0</v>
      </c>
      <c r="EZ190" s="31">
        <v>0</v>
      </c>
      <c r="FA190" s="31">
        <v>0</v>
      </c>
      <c r="FB190" s="31">
        <v>0</v>
      </c>
      <c r="FC190" s="31">
        <v>0</v>
      </c>
      <c r="FD190" s="31">
        <v>0</v>
      </c>
      <c r="FE190" s="31">
        <v>0</v>
      </c>
      <c r="FF190" s="31">
        <v>0</v>
      </c>
      <c r="FG190" s="31">
        <v>0</v>
      </c>
      <c r="FH190" s="31">
        <v>0</v>
      </c>
      <c r="FI190" s="31">
        <v>497.6</v>
      </c>
      <c r="FJ190" s="31">
        <v>1515.4</v>
      </c>
      <c r="FK190" s="31">
        <v>0</v>
      </c>
      <c r="FL190" s="31">
        <v>36.6</v>
      </c>
      <c r="FM190" s="31">
        <v>0</v>
      </c>
      <c r="FN190" s="31">
        <v>0</v>
      </c>
      <c r="FO190" s="31">
        <v>5699.6</v>
      </c>
      <c r="FP190" s="31">
        <v>0</v>
      </c>
      <c r="FQ190" s="31">
        <v>0</v>
      </c>
      <c r="FR190" s="31">
        <v>0</v>
      </c>
      <c r="FS190" s="31">
        <v>0</v>
      </c>
      <c r="FT190" s="31">
        <v>1912.1</v>
      </c>
      <c r="FU190" s="31">
        <v>0</v>
      </c>
      <c r="FV190" s="31">
        <v>0</v>
      </c>
      <c r="FW190" s="31">
        <v>0</v>
      </c>
      <c r="FX190" s="31">
        <v>0</v>
      </c>
      <c r="FY190" s="31">
        <v>0</v>
      </c>
      <c r="FZ190" s="31">
        <v>0</v>
      </c>
      <c r="GA190" s="31">
        <v>0</v>
      </c>
      <c r="GB190" s="31">
        <v>0</v>
      </c>
      <c r="GC190" s="31">
        <v>0</v>
      </c>
      <c r="GD190" s="31">
        <v>0</v>
      </c>
      <c r="GE190" s="31">
        <v>0</v>
      </c>
      <c r="GF190" s="31">
        <v>0</v>
      </c>
      <c r="GG190" s="31">
        <v>0</v>
      </c>
      <c r="GH190" s="31">
        <v>0</v>
      </c>
      <c r="GI190" s="31">
        <v>0</v>
      </c>
      <c r="GJ190" s="31">
        <v>0</v>
      </c>
      <c r="GK190" s="31">
        <v>0</v>
      </c>
      <c r="GL190" s="31">
        <v>0</v>
      </c>
      <c r="GM190" s="31">
        <v>0</v>
      </c>
      <c r="GN190" s="31">
        <v>0</v>
      </c>
      <c r="GO190" s="31">
        <v>16773.900000000001</v>
      </c>
      <c r="GP190" s="31">
        <v>17033</v>
      </c>
      <c r="GQ190" s="31">
        <v>259.10000000000002</v>
      </c>
      <c r="GR190" s="31">
        <v>1.52</v>
      </c>
    </row>
    <row r="191" spans="1:200" ht="15" thickBot="1" x14ac:dyDescent="0.35">
      <c r="A191" s="30" t="s">
        <v>397</v>
      </c>
      <c r="B191" s="31">
        <v>1</v>
      </c>
      <c r="C191" s="31">
        <v>6</v>
      </c>
      <c r="D191" s="31">
        <v>1</v>
      </c>
      <c r="E191" s="31">
        <v>3</v>
      </c>
      <c r="F191" s="31">
        <v>1</v>
      </c>
      <c r="G191" s="31">
        <v>3</v>
      </c>
      <c r="H191" s="31">
        <v>1</v>
      </c>
      <c r="I191" s="31">
        <v>1</v>
      </c>
      <c r="J191" s="31">
        <v>5</v>
      </c>
      <c r="K191" s="31">
        <v>5</v>
      </c>
      <c r="L191" s="31">
        <v>3</v>
      </c>
      <c r="M191" s="31">
        <v>4</v>
      </c>
      <c r="N191" s="31">
        <v>3</v>
      </c>
      <c r="O191" s="31">
        <v>4</v>
      </c>
      <c r="P191" s="31">
        <v>4</v>
      </c>
      <c r="Q191" s="31">
        <v>5</v>
      </c>
      <c r="R191" s="31">
        <v>1</v>
      </c>
      <c r="S191" s="31">
        <v>5</v>
      </c>
      <c r="T191" s="31">
        <v>3</v>
      </c>
      <c r="U191" s="31">
        <v>5</v>
      </c>
      <c r="V191" s="31">
        <v>6</v>
      </c>
      <c r="W191" s="31">
        <v>6</v>
      </c>
      <c r="X191" s="31">
        <v>5</v>
      </c>
      <c r="Y191" s="31">
        <v>5</v>
      </c>
      <c r="Z191" s="31">
        <v>1</v>
      </c>
      <c r="AA191" s="31">
        <v>1</v>
      </c>
      <c r="AB191" s="31">
        <v>1</v>
      </c>
      <c r="AC191" s="31">
        <v>3</v>
      </c>
      <c r="AD191" s="31">
        <v>3</v>
      </c>
      <c r="AE191" s="31">
        <v>1</v>
      </c>
      <c r="AF191" s="31">
        <v>3</v>
      </c>
      <c r="AG191" s="31">
        <v>1</v>
      </c>
      <c r="AH191" s="31">
        <v>1</v>
      </c>
      <c r="AI191" s="31">
        <v>1</v>
      </c>
      <c r="AJ191" s="31">
        <v>1</v>
      </c>
      <c r="AK191" s="31">
        <v>3</v>
      </c>
      <c r="AL191" s="31">
        <v>4</v>
      </c>
      <c r="AM191" s="31">
        <v>3</v>
      </c>
      <c r="AN191" s="31">
        <v>1</v>
      </c>
      <c r="AO191" s="31">
        <v>3</v>
      </c>
      <c r="AP191" s="31">
        <v>3</v>
      </c>
      <c r="AQ191" s="31">
        <v>3</v>
      </c>
      <c r="AR191" s="31">
        <v>3</v>
      </c>
      <c r="AS191" s="31">
        <v>1</v>
      </c>
      <c r="AT191" s="31">
        <v>5</v>
      </c>
      <c r="AU191" s="31">
        <v>1</v>
      </c>
      <c r="AV191" s="31">
        <v>2</v>
      </c>
      <c r="AW191" s="31">
        <v>4</v>
      </c>
      <c r="AX191" s="31">
        <v>5</v>
      </c>
      <c r="AY191" s="31">
        <v>1</v>
      </c>
      <c r="AZ191" s="31">
        <v>5</v>
      </c>
      <c r="BA191" s="31">
        <v>1</v>
      </c>
      <c r="BB191" s="31">
        <v>1</v>
      </c>
      <c r="BC191" s="31">
        <v>4</v>
      </c>
      <c r="BD191" s="31">
        <v>1</v>
      </c>
      <c r="BE191" s="31">
        <v>1</v>
      </c>
      <c r="BF191" s="31">
        <v>5</v>
      </c>
      <c r="BG191" s="31">
        <v>1</v>
      </c>
      <c r="BH191" s="31">
        <v>1</v>
      </c>
      <c r="BI191" s="31">
        <v>5</v>
      </c>
      <c r="BJ191" s="31">
        <v>1</v>
      </c>
      <c r="BK191" s="31">
        <v>1</v>
      </c>
      <c r="BL191" s="31">
        <v>1</v>
      </c>
      <c r="BM191" s="31">
        <v>1</v>
      </c>
      <c r="BN191" s="31">
        <v>1</v>
      </c>
      <c r="BO191" s="31">
        <v>1</v>
      </c>
      <c r="BP191" s="31">
        <v>1</v>
      </c>
      <c r="BQ191" s="31">
        <v>4</v>
      </c>
      <c r="BR191" s="31">
        <v>3</v>
      </c>
      <c r="BS191" s="31">
        <v>6</v>
      </c>
      <c r="BT191" s="31">
        <v>4</v>
      </c>
      <c r="BU191" s="31">
        <v>1</v>
      </c>
      <c r="BV191" s="31">
        <v>5</v>
      </c>
      <c r="BW191" s="31">
        <v>1</v>
      </c>
      <c r="BX191" s="31">
        <v>5</v>
      </c>
      <c r="BY191" s="31">
        <v>1</v>
      </c>
      <c r="BZ191" s="31">
        <v>1</v>
      </c>
      <c r="CA191" s="31">
        <v>1</v>
      </c>
      <c r="CB191" s="31">
        <v>5</v>
      </c>
      <c r="CC191" s="31">
        <v>6</v>
      </c>
      <c r="CD191" s="31">
        <v>6</v>
      </c>
      <c r="CE191" s="31">
        <v>1</v>
      </c>
      <c r="CF191" s="31">
        <v>5</v>
      </c>
      <c r="CG191" s="31">
        <v>1</v>
      </c>
      <c r="CH191" s="31">
        <v>1</v>
      </c>
      <c r="CI191" s="31">
        <v>2</v>
      </c>
      <c r="CJ191" s="31">
        <v>5</v>
      </c>
      <c r="CK191" s="31">
        <v>1</v>
      </c>
      <c r="CL191" s="31">
        <v>5</v>
      </c>
      <c r="CM191" s="31">
        <v>5</v>
      </c>
      <c r="CN191" s="31">
        <v>1</v>
      </c>
      <c r="CO191" s="31">
        <v>1</v>
      </c>
      <c r="CP191" s="31">
        <v>4</v>
      </c>
      <c r="CQ191" s="31">
        <v>5</v>
      </c>
      <c r="CR191" s="31">
        <v>25066</v>
      </c>
      <c r="CX191" s="30" t="s">
        <v>413</v>
      </c>
      <c r="CY191" s="31">
        <v>0</v>
      </c>
      <c r="CZ191" s="31">
        <v>0</v>
      </c>
      <c r="DA191" s="31">
        <v>0</v>
      </c>
      <c r="DB191" s="31">
        <v>0</v>
      </c>
      <c r="DC191" s="31">
        <v>0</v>
      </c>
      <c r="DD191" s="31">
        <v>0</v>
      </c>
      <c r="DE191" s="31">
        <v>0</v>
      </c>
      <c r="DF191" s="31">
        <v>0</v>
      </c>
      <c r="DG191" s="31">
        <v>0</v>
      </c>
      <c r="DH191" s="31">
        <v>0</v>
      </c>
      <c r="DI191" s="31">
        <v>0</v>
      </c>
      <c r="DJ191" s="31">
        <v>0</v>
      </c>
      <c r="DK191" s="31">
        <v>3551.6</v>
      </c>
      <c r="DL191" s="31">
        <v>0</v>
      </c>
      <c r="DM191" s="31">
        <v>0</v>
      </c>
      <c r="DN191" s="31">
        <v>0</v>
      </c>
      <c r="DO191" s="31">
        <v>0</v>
      </c>
      <c r="DP191" s="31">
        <v>0</v>
      </c>
      <c r="DQ191" s="31">
        <v>0</v>
      </c>
      <c r="DR191" s="31">
        <v>0</v>
      </c>
      <c r="DS191" s="31">
        <v>0</v>
      </c>
      <c r="DT191" s="31">
        <v>0</v>
      </c>
      <c r="DU191" s="31">
        <v>0</v>
      </c>
      <c r="DV191" s="31">
        <v>0</v>
      </c>
      <c r="DW191" s="31">
        <v>0</v>
      </c>
      <c r="DX191" s="31">
        <v>0</v>
      </c>
      <c r="DY191" s="31">
        <v>0</v>
      </c>
      <c r="DZ191" s="31">
        <v>0</v>
      </c>
      <c r="EA191" s="31">
        <v>0</v>
      </c>
      <c r="EB191" s="31">
        <v>0</v>
      </c>
      <c r="EC191" s="31">
        <v>0</v>
      </c>
      <c r="ED191" s="31">
        <v>0</v>
      </c>
      <c r="EE191" s="31">
        <v>0</v>
      </c>
      <c r="EF191" s="31">
        <v>0</v>
      </c>
      <c r="EG191" s="31">
        <v>0</v>
      </c>
      <c r="EH191" s="31">
        <v>0</v>
      </c>
      <c r="EI191" s="31">
        <v>0</v>
      </c>
      <c r="EJ191" s="31">
        <v>0</v>
      </c>
      <c r="EK191" s="31">
        <v>0</v>
      </c>
      <c r="EL191" s="31">
        <v>0</v>
      </c>
      <c r="EM191" s="31">
        <v>2621.8</v>
      </c>
      <c r="EN191" s="31">
        <v>0</v>
      </c>
      <c r="EO191" s="31">
        <v>0</v>
      </c>
      <c r="EP191" s="31">
        <v>0</v>
      </c>
      <c r="EQ191" s="31">
        <v>939.2</v>
      </c>
      <c r="ER191" s="31">
        <v>0</v>
      </c>
      <c r="ES191" s="31">
        <v>0</v>
      </c>
      <c r="ET191" s="31">
        <v>0</v>
      </c>
      <c r="EU191" s="31">
        <v>0</v>
      </c>
      <c r="EV191" s="31">
        <v>0</v>
      </c>
      <c r="EW191" s="31">
        <v>0</v>
      </c>
      <c r="EX191" s="31">
        <v>0</v>
      </c>
      <c r="EY191" s="31">
        <v>0</v>
      </c>
      <c r="EZ191" s="31">
        <v>0</v>
      </c>
      <c r="FA191" s="31">
        <v>0</v>
      </c>
      <c r="FB191" s="31">
        <v>0</v>
      </c>
      <c r="FC191" s="31">
        <v>0</v>
      </c>
      <c r="FD191" s="31">
        <v>0</v>
      </c>
      <c r="FE191" s="31">
        <v>0</v>
      </c>
      <c r="FF191" s="31">
        <v>0</v>
      </c>
      <c r="FG191" s="31">
        <v>0</v>
      </c>
      <c r="FH191" s="31">
        <v>0</v>
      </c>
      <c r="FI191" s="31">
        <v>497.6</v>
      </c>
      <c r="FJ191" s="31">
        <v>1515.4</v>
      </c>
      <c r="FK191" s="31">
        <v>0</v>
      </c>
      <c r="FL191" s="31">
        <v>36.6</v>
      </c>
      <c r="FM191" s="31">
        <v>0</v>
      </c>
      <c r="FN191" s="31">
        <v>0</v>
      </c>
      <c r="FO191" s="31">
        <v>0</v>
      </c>
      <c r="FP191" s="31">
        <v>0</v>
      </c>
      <c r="FQ191" s="31">
        <v>0</v>
      </c>
      <c r="FR191" s="31">
        <v>0</v>
      </c>
      <c r="FS191" s="31">
        <v>0</v>
      </c>
      <c r="FT191" s="31">
        <v>1912.1</v>
      </c>
      <c r="FU191" s="31">
        <v>0</v>
      </c>
      <c r="FV191" s="31">
        <v>0</v>
      </c>
      <c r="FW191" s="31">
        <v>0</v>
      </c>
      <c r="FX191" s="31">
        <v>0</v>
      </c>
      <c r="FY191" s="31">
        <v>0</v>
      </c>
      <c r="FZ191" s="31">
        <v>0</v>
      </c>
      <c r="GA191" s="31">
        <v>0</v>
      </c>
      <c r="GB191" s="31">
        <v>0</v>
      </c>
      <c r="GC191" s="31">
        <v>0</v>
      </c>
      <c r="GD191" s="31">
        <v>0</v>
      </c>
      <c r="GE191" s="31">
        <v>0</v>
      </c>
      <c r="GF191" s="31">
        <v>0</v>
      </c>
      <c r="GG191" s="31">
        <v>0</v>
      </c>
      <c r="GH191" s="31">
        <v>0</v>
      </c>
      <c r="GI191" s="31">
        <v>0</v>
      </c>
      <c r="GJ191" s="31">
        <v>0</v>
      </c>
      <c r="GK191" s="31">
        <v>0</v>
      </c>
      <c r="GL191" s="31">
        <v>0</v>
      </c>
      <c r="GM191" s="31">
        <v>0</v>
      </c>
      <c r="GN191" s="31">
        <v>0</v>
      </c>
      <c r="GO191" s="31">
        <v>11074.3</v>
      </c>
      <c r="GP191" s="31">
        <v>11196</v>
      </c>
      <c r="GQ191" s="31">
        <v>121.7</v>
      </c>
      <c r="GR191" s="31">
        <v>1.0900000000000001</v>
      </c>
    </row>
    <row r="192" spans="1:200" ht="15" thickBot="1" x14ac:dyDescent="0.35">
      <c r="A192" s="30" t="s">
        <v>398</v>
      </c>
      <c r="B192" s="31">
        <v>4</v>
      </c>
      <c r="C192" s="31">
        <v>6</v>
      </c>
      <c r="D192" s="31">
        <v>1</v>
      </c>
      <c r="E192" s="31">
        <v>1</v>
      </c>
      <c r="F192" s="31">
        <v>1</v>
      </c>
      <c r="G192" s="31">
        <v>1</v>
      </c>
      <c r="H192" s="31">
        <v>1</v>
      </c>
      <c r="I192" s="31">
        <v>6</v>
      </c>
      <c r="J192" s="31">
        <v>6</v>
      </c>
      <c r="K192" s="31">
        <v>2</v>
      </c>
      <c r="L192" s="31">
        <v>4</v>
      </c>
      <c r="M192" s="31">
        <v>1</v>
      </c>
      <c r="N192" s="31">
        <v>1</v>
      </c>
      <c r="O192" s="31">
        <v>1</v>
      </c>
      <c r="P192" s="31">
        <v>1</v>
      </c>
      <c r="Q192" s="31">
        <v>1</v>
      </c>
      <c r="R192" s="31">
        <v>1</v>
      </c>
      <c r="S192" s="31">
        <v>6</v>
      </c>
      <c r="T192" s="31">
        <v>6</v>
      </c>
      <c r="U192" s="31">
        <v>4</v>
      </c>
      <c r="V192" s="31">
        <v>4</v>
      </c>
      <c r="W192" s="31">
        <v>4</v>
      </c>
      <c r="X192" s="31">
        <v>4</v>
      </c>
      <c r="Y192" s="31">
        <v>6</v>
      </c>
      <c r="Z192" s="31">
        <v>4</v>
      </c>
      <c r="AA192" s="31">
        <v>1</v>
      </c>
      <c r="AB192" s="31">
        <v>1</v>
      </c>
      <c r="AC192" s="31">
        <v>3</v>
      </c>
      <c r="AD192" s="31">
        <v>1</v>
      </c>
      <c r="AE192" s="31">
        <v>1</v>
      </c>
      <c r="AF192" s="31">
        <v>1</v>
      </c>
      <c r="AG192" s="31">
        <v>1</v>
      </c>
      <c r="AH192" s="31">
        <v>1</v>
      </c>
      <c r="AI192" s="31">
        <v>1</v>
      </c>
      <c r="AJ192" s="31">
        <v>4</v>
      </c>
      <c r="AK192" s="31">
        <v>1</v>
      </c>
      <c r="AL192" s="31">
        <v>1</v>
      </c>
      <c r="AM192" s="31">
        <v>1</v>
      </c>
      <c r="AN192" s="31">
        <v>1</v>
      </c>
      <c r="AO192" s="31">
        <v>1</v>
      </c>
      <c r="AP192" s="31">
        <v>1</v>
      </c>
      <c r="AQ192" s="31">
        <v>1</v>
      </c>
      <c r="AR192" s="31">
        <v>1</v>
      </c>
      <c r="AS192" s="31">
        <v>1</v>
      </c>
      <c r="AT192" s="31">
        <v>1</v>
      </c>
      <c r="AU192" s="31">
        <v>1</v>
      </c>
      <c r="AV192" s="31">
        <v>1</v>
      </c>
      <c r="AW192" s="31">
        <v>1</v>
      </c>
      <c r="AX192" s="31">
        <v>1</v>
      </c>
      <c r="AY192" s="31">
        <v>4</v>
      </c>
      <c r="AZ192" s="31">
        <v>1</v>
      </c>
      <c r="BA192" s="31">
        <v>6</v>
      </c>
      <c r="BB192" s="31">
        <v>1</v>
      </c>
      <c r="BC192" s="31">
        <v>1</v>
      </c>
      <c r="BD192" s="31">
        <v>1</v>
      </c>
      <c r="BE192" s="31">
        <v>3</v>
      </c>
      <c r="BF192" s="31">
        <v>3</v>
      </c>
      <c r="BG192" s="31">
        <v>1</v>
      </c>
      <c r="BH192" s="31">
        <v>1</v>
      </c>
      <c r="BI192" s="31">
        <v>4</v>
      </c>
      <c r="BJ192" s="31">
        <v>1</v>
      </c>
      <c r="BK192" s="31">
        <v>1</v>
      </c>
      <c r="BL192" s="31">
        <v>4</v>
      </c>
      <c r="BM192" s="31">
        <v>1</v>
      </c>
      <c r="BN192" s="31">
        <v>4</v>
      </c>
      <c r="BO192" s="31">
        <v>1</v>
      </c>
      <c r="BP192" s="31">
        <v>1</v>
      </c>
      <c r="BQ192" s="31">
        <v>1</v>
      </c>
      <c r="BR192" s="31">
        <v>6</v>
      </c>
      <c r="BS192" s="31">
        <v>1</v>
      </c>
      <c r="BT192" s="31">
        <v>3</v>
      </c>
      <c r="BU192" s="31">
        <v>4</v>
      </c>
      <c r="BV192" s="31">
        <v>1</v>
      </c>
      <c r="BW192" s="31">
        <v>4</v>
      </c>
      <c r="BX192" s="31">
        <v>1</v>
      </c>
      <c r="BY192" s="31">
        <v>1</v>
      </c>
      <c r="BZ192" s="31">
        <v>1</v>
      </c>
      <c r="CA192" s="31">
        <v>1</v>
      </c>
      <c r="CB192" s="31">
        <v>3</v>
      </c>
      <c r="CC192" s="31">
        <v>6</v>
      </c>
      <c r="CD192" s="31">
        <v>6</v>
      </c>
      <c r="CE192" s="31">
        <v>1</v>
      </c>
      <c r="CF192" s="31">
        <v>1</v>
      </c>
      <c r="CG192" s="31">
        <v>1</v>
      </c>
      <c r="CH192" s="31">
        <v>1</v>
      </c>
      <c r="CI192" s="31">
        <v>6</v>
      </c>
      <c r="CJ192" s="31">
        <v>1</v>
      </c>
      <c r="CK192" s="31">
        <v>4</v>
      </c>
      <c r="CL192" s="31">
        <v>6</v>
      </c>
      <c r="CM192" s="31">
        <v>1</v>
      </c>
      <c r="CN192" s="31">
        <v>4</v>
      </c>
      <c r="CO192" s="31">
        <v>1</v>
      </c>
      <c r="CP192" s="31">
        <v>1</v>
      </c>
      <c r="CQ192" s="31">
        <v>1</v>
      </c>
      <c r="CR192" s="31">
        <v>27857</v>
      </c>
      <c r="CX192" s="30" t="s">
        <v>414</v>
      </c>
      <c r="CY192" s="31">
        <v>0</v>
      </c>
      <c r="CZ192" s="31">
        <v>0</v>
      </c>
      <c r="DA192" s="31">
        <v>0</v>
      </c>
      <c r="DB192" s="31">
        <v>0</v>
      </c>
      <c r="DC192" s="31">
        <v>0</v>
      </c>
      <c r="DD192" s="31">
        <v>0</v>
      </c>
      <c r="DE192" s="31">
        <v>0</v>
      </c>
      <c r="DF192" s="31">
        <v>0</v>
      </c>
      <c r="DG192" s="31">
        <v>0</v>
      </c>
      <c r="DH192" s="31">
        <v>0</v>
      </c>
      <c r="DI192" s="31">
        <v>0</v>
      </c>
      <c r="DJ192" s="31">
        <v>1509.5</v>
      </c>
      <c r="DK192" s="31">
        <v>0</v>
      </c>
      <c r="DL192" s="31">
        <v>0</v>
      </c>
      <c r="DM192" s="31">
        <v>0</v>
      </c>
      <c r="DN192" s="31">
        <v>0</v>
      </c>
      <c r="DO192" s="31">
        <v>0</v>
      </c>
      <c r="DP192" s="31">
        <v>0</v>
      </c>
      <c r="DQ192" s="31">
        <v>0</v>
      </c>
      <c r="DR192" s="31">
        <v>0</v>
      </c>
      <c r="DS192" s="31">
        <v>0</v>
      </c>
      <c r="DT192" s="31">
        <v>0</v>
      </c>
      <c r="DU192" s="31">
        <v>0</v>
      </c>
      <c r="DV192" s="31">
        <v>0</v>
      </c>
      <c r="DW192" s="31">
        <v>0</v>
      </c>
      <c r="DX192" s="31">
        <v>0</v>
      </c>
      <c r="DY192" s="31">
        <v>0</v>
      </c>
      <c r="DZ192" s="31">
        <v>0</v>
      </c>
      <c r="EA192" s="31">
        <v>0</v>
      </c>
      <c r="EB192" s="31">
        <v>0</v>
      </c>
      <c r="EC192" s="31">
        <v>0</v>
      </c>
      <c r="ED192" s="31">
        <v>0</v>
      </c>
      <c r="EE192" s="31">
        <v>0</v>
      </c>
      <c r="EF192" s="31">
        <v>0</v>
      </c>
      <c r="EG192" s="31">
        <v>0</v>
      </c>
      <c r="EH192" s="31">
        <v>0</v>
      </c>
      <c r="EI192" s="31">
        <v>0</v>
      </c>
      <c r="EJ192" s="31">
        <v>0</v>
      </c>
      <c r="EK192" s="31">
        <v>0</v>
      </c>
      <c r="EL192" s="31">
        <v>0</v>
      </c>
      <c r="EM192" s="31">
        <v>2621.8</v>
      </c>
      <c r="EN192" s="31">
        <v>0</v>
      </c>
      <c r="EO192" s="31">
        <v>0</v>
      </c>
      <c r="EP192" s="31">
        <v>0</v>
      </c>
      <c r="EQ192" s="31">
        <v>0</v>
      </c>
      <c r="ER192" s="31">
        <v>19925.900000000001</v>
      </c>
      <c r="ES192" s="31">
        <v>0</v>
      </c>
      <c r="ET192" s="31">
        <v>0</v>
      </c>
      <c r="EU192" s="31">
        <v>0</v>
      </c>
      <c r="EV192" s="31">
        <v>0</v>
      </c>
      <c r="EW192" s="31">
        <v>0</v>
      </c>
      <c r="EX192" s="31">
        <v>0</v>
      </c>
      <c r="EY192" s="31">
        <v>0</v>
      </c>
      <c r="EZ192" s="31">
        <v>0</v>
      </c>
      <c r="FA192" s="31">
        <v>0</v>
      </c>
      <c r="FB192" s="31">
        <v>0</v>
      </c>
      <c r="FC192" s="31">
        <v>0</v>
      </c>
      <c r="FD192" s="31">
        <v>0</v>
      </c>
      <c r="FE192" s="31">
        <v>0</v>
      </c>
      <c r="FF192" s="31">
        <v>0</v>
      </c>
      <c r="FG192" s="31">
        <v>0</v>
      </c>
      <c r="FH192" s="31">
        <v>0</v>
      </c>
      <c r="FI192" s="31">
        <v>0</v>
      </c>
      <c r="FJ192" s="31">
        <v>0</v>
      </c>
      <c r="FK192" s="31">
        <v>0</v>
      </c>
      <c r="FL192" s="31">
        <v>0</v>
      </c>
      <c r="FM192" s="31">
        <v>0</v>
      </c>
      <c r="FN192" s="31">
        <v>0</v>
      </c>
      <c r="FO192" s="31">
        <v>5699.6</v>
      </c>
      <c r="FP192" s="31">
        <v>0</v>
      </c>
      <c r="FQ192" s="31">
        <v>0</v>
      </c>
      <c r="FR192" s="31">
        <v>0</v>
      </c>
      <c r="FS192" s="31">
        <v>0</v>
      </c>
      <c r="FT192" s="31">
        <v>1912.1</v>
      </c>
      <c r="FU192" s="31">
        <v>0</v>
      </c>
      <c r="FV192" s="31">
        <v>0</v>
      </c>
      <c r="FW192" s="31">
        <v>0</v>
      </c>
      <c r="FX192" s="31">
        <v>0</v>
      </c>
      <c r="FY192" s="31">
        <v>0</v>
      </c>
      <c r="FZ192" s="31">
        <v>0</v>
      </c>
      <c r="GA192" s="31">
        <v>0</v>
      </c>
      <c r="GB192" s="31">
        <v>0</v>
      </c>
      <c r="GC192" s="31">
        <v>0</v>
      </c>
      <c r="GD192" s="31">
        <v>0</v>
      </c>
      <c r="GE192" s="31">
        <v>0</v>
      </c>
      <c r="GF192" s="31">
        <v>196.4</v>
      </c>
      <c r="GG192" s="31">
        <v>0</v>
      </c>
      <c r="GH192" s="31">
        <v>0</v>
      </c>
      <c r="GI192" s="31">
        <v>0</v>
      </c>
      <c r="GJ192" s="31">
        <v>0</v>
      </c>
      <c r="GK192" s="31">
        <v>0</v>
      </c>
      <c r="GL192" s="31">
        <v>0</v>
      </c>
      <c r="GM192" s="31">
        <v>0</v>
      </c>
      <c r="GN192" s="31">
        <v>0</v>
      </c>
      <c r="GO192" s="31">
        <v>31865.1</v>
      </c>
      <c r="GP192" s="31">
        <v>32214</v>
      </c>
      <c r="GQ192" s="31">
        <v>348.9</v>
      </c>
      <c r="GR192" s="31">
        <v>1.08</v>
      </c>
    </row>
    <row r="193" spans="1:200" ht="15" thickBot="1" x14ac:dyDescent="0.35">
      <c r="A193" s="30" t="s">
        <v>399</v>
      </c>
      <c r="B193" s="31">
        <v>6</v>
      </c>
      <c r="C193" s="31">
        <v>6</v>
      </c>
      <c r="D193" s="31">
        <v>6</v>
      </c>
      <c r="E193" s="31">
        <v>1</v>
      </c>
      <c r="F193" s="31">
        <v>1</v>
      </c>
      <c r="G193" s="31">
        <v>1</v>
      </c>
      <c r="H193" s="31">
        <v>6</v>
      </c>
      <c r="I193" s="31">
        <v>5</v>
      </c>
      <c r="J193" s="31">
        <v>6</v>
      </c>
      <c r="K193" s="31">
        <v>1</v>
      </c>
      <c r="L193" s="31">
        <v>5</v>
      </c>
      <c r="M193" s="31">
        <v>1</v>
      </c>
      <c r="N193" s="31">
        <v>1</v>
      </c>
      <c r="O193" s="31">
        <v>4</v>
      </c>
      <c r="P193" s="31">
        <v>2</v>
      </c>
      <c r="Q193" s="31">
        <v>2</v>
      </c>
      <c r="R193" s="31">
        <v>3</v>
      </c>
      <c r="S193" s="31">
        <v>5</v>
      </c>
      <c r="T193" s="31">
        <v>5</v>
      </c>
      <c r="U193" s="31">
        <v>6</v>
      </c>
      <c r="V193" s="31">
        <v>6</v>
      </c>
      <c r="W193" s="31">
        <v>6</v>
      </c>
      <c r="X193" s="31">
        <v>6</v>
      </c>
      <c r="Y193" s="31">
        <v>6</v>
      </c>
      <c r="Z193" s="31">
        <v>5</v>
      </c>
      <c r="AA193" s="31">
        <v>1</v>
      </c>
      <c r="AB193" s="31">
        <v>5</v>
      </c>
      <c r="AC193" s="31">
        <v>1</v>
      </c>
      <c r="AD193" s="31">
        <v>1</v>
      </c>
      <c r="AE193" s="31">
        <v>1</v>
      </c>
      <c r="AF193" s="31">
        <v>1</v>
      </c>
      <c r="AG193" s="31">
        <v>1</v>
      </c>
      <c r="AH193" s="31">
        <v>1</v>
      </c>
      <c r="AI193" s="31">
        <v>1</v>
      </c>
      <c r="AJ193" s="31">
        <v>6</v>
      </c>
      <c r="AK193" s="31">
        <v>1</v>
      </c>
      <c r="AL193" s="31">
        <v>4</v>
      </c>
      <c r="AM193" s="31">
        <v>4</v>
      </c>
      <c r="AN193" s="31">
        <v>5</v>
      </c>
      <c r="AO193" s="31">
        <v>1</v>
      </c>
      <c r="AP193" s="31">
        <v>4</v>
      </c>
      <c r="AQ193" s="31">
        <v>1</v>
      </c>
      <c r="AR193" s="31">
        <v>1</v>
      </c>
      <c r="AS193" s="31">
        <v>1</v>
      </c>
      <c r="AT193" s="31">
        <v>6</v>
      </c>
      <c r="AU193" s="31">
        <v>1</v>
      </c>
      <c r="AV193" s="31">
        <v>5</v>
      </c>
      <c r="AW193" s="31">
        <v>4</v>
      </c>
      <c r="AX193" s="31">
        <v>1</v>
      </c>
      <c r="AY193" s="31">
        <v>5</v>
      </c>
      <c r="AZ193" s="31">
        <v>5</v>
      </c>
      <c r="BA193" s="31">
        <v>1</v>
      </c>
      <c r="BB193" s="31">
        <v>1</v>
      </c>
      <c r="BC193" s="31">
        <v>5</v>
      </c>
      <c r="BD193" s="31">
        <v>1</v>
      </c>
      <c r="BE193" s="31">
        <v>4</v>
      </c>
      <c r="BF193" s="31">
        <v>5</v>
      </c>
      <c r="BG193" s="31">
        <v>4</v>
      </c>
      <c r="BH193" s="31">
        <v>5</v>
      </c>
      <c r="BI193" s="31">
        <v>5</v>
      </c>
      <c r="BJ193" s="31">
        <v>1</v>
      </c>
      <c r="BK193" s="31">
        <v>1</v>
      </c>
      <c r="BL193" s="31">
        <v>5</v>
      </c>
      <c r="BM193" s="31">
        <v>6</v>
      </c>
      <c r="BN193" s="31">
        <v>6</v>
      </c>
      <c r="BO193" s="31">
        <v>5</v>
      </c>
      <c r="BP193" s="31">
        <v>1</v>
      </c>
      <c r="BQ193" s="31">
        <v>1</v>
      </c>
      <c r="BR193" s="31">
        <v>5</v>
      </c>
      <c r="BS193" s="31">
        <v>1</v>
      </c>
      <c r="BT193" s="31">
        <v>1</v>
      </c>
      <c r="BU193" s="31">
        <v>1</v>
      </c>
      <c r="BV193" s="31">
        <v>5</v>
      </c>
      <c r="BW193" s="31">
        <v>5</v>
      </c>
      <c r="BX193" s="31">
        <v>1</v>
      </c>
      <c r="BY193" s="31">
        <v>1</v>
      </c>
      <c r="BZ193" s="31">
        <v>1</v>
      </c>
      <c r="CA193" s="31">
        <v>1</v>
      </c>
      <c r="CB193" s="31">
        <v>1</v>
      </c>
      <c r="CC193" s="31">
        <v>6</v>
      </c>
      <c r="CD193" s="31">
        <v>6</v>
      </c>
      <c r="CE193" s="31">
        <v>1</v>
      </c>
      <c r="CF193" s="31">
        <v>5</v>
      </c>
      <c r="CG193" s="31">
        <v>6</v>
      </c>
      <c r="CH193" s="31">
        <v>1</v>
      </c>
      <c r="CI193" s="31">
        <v>6</v>
      </c>
      <c r="CJ193" s="31">
        <v>1</v>
      </c>
      <c r="CK193" s="31">
        <v>5</v>
      </c>
      <c r="CL193" s="31">
        <v>6</v>
      </c>
      <c r="CM193" s="31">
        <v>5</v>
      </c>
      <c r="CN193" s="31">
        <v>1</v>
      </c>
      <c r="CO193" s="31">
        <v>1</v>
      </c>
      <c r="CP193" s="31">
        <v>2</v>
      </c>
      <c r="CQ193" s="31">
        <v>5</v>
      </c>
      <c r="CR193" s="31">
        <v>13566</v>
      </c>
      <c r="CX193" s="30" t="s">
        <v>415</v>
      </c>
      <c r="CY193" s="31">
        <v>0</v>
      </c>
      <c r="CZ193" s="31">
        <v>0</v>
      </c>
      <c r="DA193" s="31">
        <v>0</v>
      </c>
      <c r="DB193" s="31">
        <v>0</v>
      </c>
      <c r="DC193" s="31">
        <v>0</v>
      </c>
      <c r="DD193" s="31">
        <v>0</v>
      </c>
      <c r="DE193" s="31">
        <v>0</v>
      </c>
      <c r="DF193" s="31">
        <v>0</v>
      </c>
      <c r="DG193" s="31">
        <v>0</v>
      </c>
      <c r="DH193" s="31">
        <v>0</v>
      </c>
      <c r="DI193" s="31">
        <v>0</v>
      </c>
      <c r="DJ193" s="31">
        <v>0</v>
      </c>
      <c r="DK193" s="31">
        <v>3502.2</v>
      </c>
      <c r="DL193" s="31">
        <v>0</v>
      </c>
      <c r="DM193" s="31">
        <v>0</v>
      </c>
      <c r="DN193" s="31">
        <v>0</v>
      </c>
      <c r="DO193" s="31">
        <v>0</v>
      </c>
      <c r="DP193" s="31">
        <v>0</v>
      </c>
      <c r="DQ193" s="31">
        <v>0</v>
      </c>
      <c r="DR193" s="31">
        <v>0</v>
      </c>
      <c r="DS193" s="31">
        <v>0</v>
      </c>
      <c r="DT193" s="31">
        <v>0</v>
      </c>
      <c r="DU193" s="31">
        <v>0</v>
      </c>
      <c r="DV193" s="31">
        <v>0</v>
      </c>
      <c r="DW193" s="31">
        <v>0</v>
      </c>
      <c r="DX193" s="31">
        <v>0</v>
      </c>
      <c r="DY193" s="31">
        <v>0</v>
      </c>
      <c r="DZ193" s="31">
        <v>0</v>
      </c>
      <c r="EA193" s="31">
        <v>0</v>
      </c>
      <c r="EB193" s="31">
        <v>0</v>
      </c>
      <c r="EC193" s="31">
        <v>0</v>
      </c>
      <c r="ED193" s="31">
        <v>0</v>
      </c>
      <c r="EE193" s="31">
        <v>0</v>
      </c>
      <c r="EF193" s="31">
        <v>0</v>
      </c>
      <c r="EG193" s="31">
        <v>0</v>
      </c>
      <c r="EH193" s="31">
        <v>0</v>
      </c>
      <c r="EI193" s="31">
        <v>0</v>
      </c>
      <c r="EJ193" s="31">
        <v>0</v>
      </c>
      <c r="EK193" s="31">
        <v>0</v>
      </c>
      <c r="EL193" s="31">
        <v>0</v>
      </c>
      <c r="EM193" s="31">
        <v>2621.8</v>
      </c>
      <c r="EN193" s="31">
        <v>0</v>
      </c>
      <c r="EO193" s="31">
        <v>0</v>
      </c>
      <c r="EP193" s="31">
        <v>0</v>
      </c>
      <c r="EQ193" s="31">
        <v>0</v>
      </c>
      <c r="ER193" s="31">
        <v>0</v>
      </c>
      <c r="ES193" s="31">
        <v>0</v>
      </c>
      <c r="ET193" s="31">
        <v>0</v>
      </c>
      <c r="EU193" s="31">
        <v>0</v>
      </c>
      <c r="EV193" s="31">
        <v>0</v>
      </c>
      <c r="EW193" s="31">
        <v>0</v>
      </c>
      <c r="EX193" s="31">
        <v>0</v>
      </c>
      <c r="EY193" s="31">
        <v>0</v>
      </c>
      <c r="EZ193" s="31">
        <v>0</v>
      </c>
      <c r="FA193" s="31">
        <v>0</v>
      </c>
      <c r="FB193" s="31">
        <v>0</v>
      </c>
      <c r="FC193" s="31">
        <v>0</v>
      </c>
      <c r="FD193" s="31">
        <v>0</v>
      </c>
      <c r="FE193" s="31">
        <v>0</v>
      </c>
      <c r="FF193" s="31">
        <v>0</v>
      </c>
      <c r="FG193" s="31">
        <v>0</v>
      </c>
      <c r="FH193" s="31">
        <v>0</v>
      </c>
      <c r="FI193" s="31">
        <v>0</v>
      </c>
      <c r="FJ193" s="31">
        <v>0</v>
      </c>
      <c r="FK193" s="31">
        <v>0</v>
      </c>
      <c r="FL193" s="31">
        <v>0</v>
      </c>
      <c r="FM193" s="31">
        <v>0</v>
      </c>
      <c r="FN193" s="31">
        <v>0</v>
      </c>
      <c r="FO193" s="31">
        <v>0</v>
      </c>
      <c r="FP193" s="31">
        <v>0</v>
      </c>
      <c r="FQ193" s="31">
        <v>0</v>
      </c>
      <c r="FR193" s="31">
        <v>362.5</v>
      </c>
      <c r="FS193" s="31">
        <v>0</v>
      </c>
      <c r="FT193" s="31">
        <v>1912.1</v>
      </c>
      <c r="FU193" s="31">
        <v>0</v>
      </c>
      <c r="FV193" s="31">
        <v>0</v>
      </c>
      <c r="FW193" s="31">
        <v>11055</v>
      </c>
      <c r="FX193" s="31">
        <v>0</v>
      </c>
      <c r="FY193" s="31">
        <v>0</v>
      </c>
      <c r="FZ193" s="31">
        <v>0</v>
      </c>
      <c r="GA193" s="31">
        <v>0</v>
      </c>
      <c r="GB193" s="31">
        <v>0</v>
      </c>
      <c r="GC193" s="31">
        <v>0</v>
      </c>
      <c r="GD193" s="31">
        <v>0</v>
      </c>
      <c r="GE193" s="31">
        <v>0</v>
      </c>
      <c r="GF193" s="31">
        <v>0</v>
      </c>
      <c r="GG193" s="31">
        <v>0</v>
      </c>
      <c r="GH193" s="31">
        <v>0</v>
      </c>
      <c r="GI193" s="31">
        <v>0</v>
      </c>
      <c r="GJ193" s="31">
        <v>0</v>
      </c>
      <c r="GK193" s="31">
        <v>0</v>
      </c>
      <c r="GL193" s="31">
        <v>0</v>
      </c>
      <c r="GM193" s="31">
        <v>0</v>
      </c>
      <c r="GN193" s="31">
        <v>0</v>
      </c>
      <c r="GO193" s="31">
        <v>19453.5</v>
      </c>
      <c r="GP193" s="31">
        <v>24233</v>
      </c>
      <c r="GQ193" s="31">
        <v>4779.5</v>
      </c>
      <c r="GR193" s="31">
        <v>19.72</v>
      </c>
    </row>
    <row r="194" spans="1:200" ht="15" thickBot="1" x14ac:dyDescent="0.35">
      <c r="A194" s="30" t="s">
        <v>400</v>
      </c>
      <c r="B194" s="31">
        <v>6</v>
      </c>
      <c r="C194" s="31">
        <v>6</v>
      </c>
      <c r="D194" s="31">
        <v>2</v>
      </c>
      <c r="E194" s="31">
        <v>2</v>
      </c>
      <c r="F194" s="31">
        <v>6</v>
      </c>
      <c r="G194" s="31">
        <v>2</v>
      </c>
      <c r="H194" s="31">
        <v>1</v>
      </c>
      <c r="I194" s="31">
        <v>2</v>
      </c>
      <c r="J194" s="31">
        <v>6</v>
      </c>
      <c r="K194" s="31">
        <v>5</v>
      </c>
      <c r="L194" s="31">
        <v>1</v>
      </c>
      <c r="M194" s="31">
        <v>2</v>
      </c>
      <c r="N194" s="31">
        <v>1</v>
      </c>
      <c r="O194" s="31">
        <v>1</v>
      </c>
      <c r="P194" s="31">
        <v>1</v>
      </c>
      <c r="Q194" s="31">
        <v>1</v>
      </c>
      <c r="R194" s="31">
        <v>1</v>
      </c>
      <c r="S194" s="31">
        <v>2</v>
      </c>
      <c r="T194" s="31">
        <v>2</v>
      </c>
      <c r="U194" s="31">
        <v>6</v>
      </c>
      <c r="V194" s="31">
        <v>6</v>
      </c>
      <c r="W194" s="31">
        <v>6</v>
      </c>
      <c r="X194" s="31">
        <v>6</v>
      </c>
      <c r="Y194" s="31">
        <v>6</v>
      </c>
      <c r="Z194" s="31">
        <v>2</v>
      </c>
      <c r="AA194" s="31">
        <v>1</v>
      </c>
      <c r="AB194" s="31">
        <v>1</v>
      </c>
      <c r="AC194" s="31">
        <v>2</v>
      </c>
      <c r="AD194" s="31">
        <v>1</v>
      </c>
      <c r="AE194" s="31">
        <v>1</v>
      </c>
      <c r="AF194" s="31">
        <v>2</v>
      </c>
      <c r="AG194" s="31">
        <v>1</v>
      </c>
      <c r="AH194" s="31">
        <v>1</v>
      </c>
      <c r="AI194" s="31">
        <v>2</v>
      </c>
      <c r="AJ194" s="31">
        <v>6</v>
      </c>
      <c r="AK194" s="31">
        <v>1</v>
      </c>
      <c r="AL194" s="31">
        <v>1</v>
      </c>
      <c r="AM194" s="31">
        <v>2</v>
      </c>
      <c r="AN194" s="31">
        <v>1</v>
      </c>
      <c r="AO194" s="31">
        <v>1</v>
      </c>
      <c r="AP194" s="31">
        <v>1</v>
      </c>
      <c r="AQ194" s="31">
        <v>2</v>
      </c>
      <c r="AR194" s="31">
        <v>1</v>
      </c>
      <c r="AS194" s="31">
        <v>1</v>
      </c>
      <c r="AT194" s="31">
        <v>6</v>
      </c>
      <c r="AU194" s="31">
        <v>1</v>
      </c>
      <c r="AV194" s="31">
        <v>2</v>
      </c>
      <c r="AW194" s="31">
        <v>2</v>
      </c>
      <c r="AX194" s="31">
        <v>6</v>
      </c>
      <c r="AY194" s="31">
        <v>1</v>
      </c>
      <c r="AZ194" s="31">
        <v>1</v>
      </c>
      <c r="BA194" s="31">
        <v>6</v>
      </c>
      <c r="BB194" s="31">
        <v>6</v>
      </c>
      <c r="BC194" s="31">
        <v>2</v>
      </c>
      <c r="BD194" s="31">
        <v>1</v>
      </c>
      <c r="BE194" s="31">
        <v>2</v>
      </c>
      <c r="BF194" s="31">
        <v>6</v>
      </c>
      <c r="BG194" s="31">
        <v>2</v>
      </c>
      <c r="BH194" s="31">
        <v>1</v>
      </c>
      <c r="BI194" s="31">
        <v>1</v>
      </c>
      <c r="BJ194" s="31">
        <v>6</v>
      </c>
      <c r="BK194" s="31">
        <v>1</v>
      </c>
      <c r="BL194" s="31">
        <v>2</v>
      </c>
      <c r="BM194" s="31">
        <v>1</v>
      </c>
      <c r="BN194" s="31">
        <v>6</v>
      </c>
      <c r="BO194" s="31">
        <v>6</v>
      </c>
      <c r="BP194" s="31">
        <v>1</v>
      </c>
      <c r="BQ194" s="31">
        <v>1</v>
      </c>
      <c r="BR194" s="31">
        <v>6</v>
      </c>
      <c r="BS194" s="31">
        <v>1</v>
      </c>
      <c r="BT194" s="31">
        <v>1</v>
      </c>
      <c r="BU194" s="31">
        <v>6</v>
      </c>
      <c r="BV194" s="31">
        <v>1</v>
      </c>
      <c r="BW194" s="31">
        <v>6</v>
      </c>
      <c r="BX194" s="31">
        <v>6</v>
      </c>
      <c r="BY194" s="31">
        <v>1</v>
      </c>
      <c r="BZ194" s="31">
        <v>2</v>
      </c>
      <c r="CA194" s="31">
        <v>1</v>
      </c>
      <c r="CB194" s="31">
        <v>2</v>
      </c>
      <c r="CC194" s="31">
        <v>6</v>
      </c>
      <c r="CD194" s="31">
        <v>6</v>
      </c>
      <c r="CE194" s="31">
        <v>2</v>
      </c>
      <c r="CF194" s="31">
        <v>2</v>
      </c>
      <c r="CG194" s="31">
        <v>2</v>
      </c>
      <c r="CH194" s="31">
        <v>2</v>
      </c>
      <c r="CI194" s="31">
        <v>5</v>
      </c>
      <c r="CJ194" s="31">
        <v>2</v>
      </c>
      <c r="CK194" s="31">
        <v>2</v>
      </c>
      <c r="CL194" s="31">
        <v>6</v>
      </c>
      <c r="CM194" s="31">
        <v>6</v>
      </c>
      <c r="CN194" s="31">
        <v>2</v>
      </c>
      <c r="CO194" s="31">
        <v>1</v>
      </c>
      <c r="CP194" s="31">
        <v>1</v>
      </c>
      <c r="CQ194" s="31">
        <v>6</v>
      </c>
      <c r="CR194" s="31">
        <v>39250</v>
      </c>
      <c r="CX194" s="30" t="s">
        <v>416</v>
      </c>
      <c r="CY194" s="31">
        <v>0</v>
      </c>
      <c r="CZ194" s="31">
        <v>0</v>
      </c>
      <c r="DA194" s="31">
        <v>0</v>
      </c>
      <c r="DB194" s="31">
        <v>0</v>
      </c>
      <c r="DC194" s="31">
        <v>0</v>
      </c>
      <c r="DD194" s="31">
        <v>0</v>
      </c>
      <c r="DE194" s="31">
        <v>0</v>
      </c>
      <c r="DF194" s="31">
        <v>0</v>
      </c>
      <c r="DG194" s="31">
        <v>0</v>
      </c>
      <c r="DH194" s="31">
        <v>0</v>
      </c>
      <c r="DI194" s="31">
        <v>0</v>
      </c>
      <c r="DJ194" s="31">
        <v>0</v>
      </c>
      <c r="DK194" s="31">
        <v>3551.6</v>
      </c>
      <c r="DL194" s="31">
        <v>0</v>
      </c>
      <c r="DM194" s="31">
        <v>0</v>
      </c>
      <c r="DN194" s="31">
        <v>0</v>
      </c>
      <c r="DO194" s="31">
        <v>0</v>
      </c>
      <c r="DP194" s="31">
        <v>0</v>
      </c>
      <c r="DQ194" s="31">
        <v>0</v>
      </c>
      <c r="DR194" s="31">
        <v>0</v>
      </c>
      <c r="DS194" s="31">
        <v>0</v>
      </c>
      <c r="DT194" s="31">
        <v>0</v>
      </c>
      <c r="DU194" s="31">
        <v>0</v>
      </c>
      <c r="DV194" s="31">
        <v>0</v>
      </c>
      <c r="DW194" s="31">
        <v>0</v>
      </c>
      <c r="DX194" s="31">
        <v>0</v>
      </c>
      <c r="DY194" s="31">
        <v>0</v>
      </c>
      <c r="DZ194" s="31">
        <v>0</v>
      </c>
      <c r="EA194" s="31">
        <v>0</v>
      </c>
      <c r="EB194" s="31">
        <v>0</v>
      </c>
      <c r="EC194" s="31">
        <v>0</v>
      </c>
      <c r="ED194" s="31">
        <v>0</v>
      </c>
      <c r="EE194" s="31">
        <v>0</v>
      </c>
      <c r="EF194" s="31">
        <v>0</v>
      </c>
      <c r="EG194" s="31">
        <v>0</v>
      </c>
      <c r="EH194" s="31">
        <v>0</v>
      </c>
      <c r="EI194" s="31">
        <v>0</v>
      </c>
      <c r="EJ194" s="31">
        <v>0</v>
      </c>
      <c r="EK194" s="31">
        <v>0</v>
      </c>
      <c r="EL194" s="31">
        <v>0</v>
      </c>
      <c r="EM194" s="31">
        <v>2621.8</v>
      </c>
      <c r="EN194" s="31">
        <v>0</v>
      </c>
      <c r="EO194" s="31">
        <v>0</v>
      </c>
      <c r="EP194" s="31">
        <v>0</v>
      </c>
      <c r="EQ194" s="31">
        <v>939.2</v>
      </c>
      <c r="ER194" s="31">
        <v>0</v>
      </c>
      <c r="ES194" s="31">
        <v>0</v>
      </c>
      <c r="ET194" s="31">
        <v>0</v>
      </c>
      <c r="EU194" s="31">
        <v>0</v>
      </c>
      <c r="EV194" s="31">
        <v>0</v>
      </c>
      <c r="EW194" s="31">
        <v>0</v>
      </c>
      <c r="EX194" s="31">
        <v>0</v>
      </c>
      <c r="EY194" s="31">
        <v>0</v>
      </c>
      <c r="EZ194" s="31">
        <v>0</v>
      </c>
      <c r="FA194" s="31">
        <v>0</v>
      </c>
      <c r="FB194" s="31">
        <v>0</v>
      </c>
      <c r="FC194" s="31">
        <v>0</v>
      </c>
      <c r="FD194" s="31">
        <v>0</v>
      </c>
      <c r="FE194" s="31">
        <v>0</v>
      </c>
      <c r="FF194" s="31">
        <v>0</v>
      </c>
      <c r="FG194" s="31">
        <v>0</v>
      </c>
      <c r="FH194" s="31">
        <v>0</v>
      </c>
      <c r="FI194" s="31">
        <v>497.6</v>
      </c>
      <c r="FJ194" s="31">
        <v>1515.4</v>
      </c>
      <c r="FK194" s="31">
        <v>0</v>
      </c>
      <c r="FL194" s="31">
        <v>36.6</v>
      </c>
      <c r="FM194" s="31">
        <v>0</v>
      </c>
      <c r="FN194" s="31">
        <v>0</v>
      </c>
      <c r="FO194" s="31">
        <v>5699.6</v>
      </c>
      <c r="FP194" s="31">
        <v>0</v>
      </c>
      <c r="FQ194" s="31">
        <v>0</v>
      </c>
      <c r="FR194" s="31">
        <v>0</v>
      </c>
      <c r="FS194" s="31">
        <v>0</v>
      </c>
      <c r="FT194" s="31">
        <v>1912.1</v>
      </c>
      <c r="FU194" s="31">
        <v>0</v>
      </c>
      <c r="FV194" s="31">
        <v>0</v>
      </c>
      <c r="FW194" s="31">
        <v>0</v>
      </c>
      <c r="FX194" s="31">
        <v>0</v>
      </c>
      <c r="FY194" s="31">
        <v>0</v>
      </c>
      <c r="FZ194" s="31">
        <v>0</v>
      </c>
      <c r="GA194" s="31">
        <v>0</v>
      </c>
      <c r="GB194" s="31">
        <v>0</v>
      </c>
      <c r="GC194" s="31">
        <v>0</v>
      </c>
      <c r="GD194" s="31">
        <v>0</v>
      </c>
      <c r="GE194" s="31">
        <v>0</v>
      </c>
      <c r="GF194" s="31">
        <v>0</v>
      </c>
      <c r="GG194" s="31">
        <v>0</v>
      </c>
      <c r="GH194" s="31">
        <v>0</v>
      </c>
      <c r="GI194" s="31">
        <v>0</v>
      </c>
      <c r="GJ194" s="31">
        <v>0</v>
      </c>
      <c r="GK194" s="31">
        <v>0</v>
      </c>
      <c r="GL194" s="31">
        <v>0</v>
      </c>
      <c r="GM194" s="31">
        <v>0</v>
      </c>
      <c r="GN194" s="31">
        <v>0</v>
      </c>
      <c r="GO194" s="31">
        <v>16773.900000000001</v>
      </c>
      <c r="GP194" s="31">
        <v>20250</v>
      </c>
      <c r="GQ194" s="31">
        <v>3476.1</v>
      </c>
      <c r="GR194" s="31">
        <v>17.170000000000002</v>
      </c>
    </row>
    <row r="195" spans="1:200" ht="15" thickBot="1" x14ac:dyDescent="0.35">
      <c r="A195" s="30" t="s">
        <v>401</v>
      </c>
      <c r="B195" s="31">
        <v>6</v>
      </c>
      <c r="C195" s="31">
        <v>6</v>
      </c>
      <c r="D195" s="31">
        <v>5</v>
      </c>
      <c r="E195" s="31">
        <v>4</v>
      </c>
      <c r="F195" s="31">
        <v>1</v>
      </c>
      <c r="G195" s="31">
        <v>5</v>
      </c>
      <c r="H195" s="31">
        <v>1</v>
      </c>
      <c r="I195" s="31">
        <v>5</v>
      </c>
      <c r="J195" s="31">
        <v>6</v>
      </c>
      <c r="K195" s="31">
        <v>1</v>
      </c>
      <c r="L195" s="31">
        <v>1</v>
      </c>
      <c r="M195" s="31">
        <v>5</v>
      </c>
      <c r="N195" s="31">
        <v>1</v>
      </c>
      <c r="O195" s="31">
        <v>1</v>
      </c>
      <c r="P195" s="31">
        <v>1</v>
      </c>
      <c r="Q195" s="31">
        <v>1</v>
      </c>
      <c r="R195" s="31">
        <v>1</v>
      </c>
      <c r="S195" s="31">
        <v>4</v>
      </c>
      <c r="T195" s="31">
        <v>5</v>
      </c>
      <c r="U195" s="31">
        <v>6</v>
      </c>
      <c r="V195" s="31">
        <v>6</v>
      </c>
      <c r="W195" s="31">
        <v>6</v>
      </c>
      <c r="X195" s="31">
        <v>4</v>
      </c>
      <c r="Y195" s="31">
        <v>1</v>
      </c>
      <c r="Z195" s="31">
        <v>5</v>
      </c>
      <c r="AA195" s="31">
        <v>1</v>
      </c>
      <c r="AB195" s="31">
        <v>1</v>
      </c>
      <c r="AC195" s="31">
        <v>4</v>
      </c>
      <c r="AD195" s="31">
        <v>3</v>
      </c>
      <c r="AE195" s="31">
        <v>1</v>
      </c>
      <c r="AF195" s="31">
        <v>4</v>
      </c>
      <c r="AG195" s="31">
        <v>1</v>
      </c>
      <c r="AH195" s="31">
        <v>1</v>
      </c>
      <c r="AI195" s="31">
        <v>1</v>
      </c>
      <c r="AJ195" s="31">
        <v>6</v>
      </c>
      <c r="AK195" s="31">
        <v>1</v>
      </c>
      <c r="AL195" s="31">
        <v>5</v>
      </c>
      <c r="AM195" s="31">
        <v>1</v>
      </c>
      <c r="AN195" s="31">
        <v>1</v>
      </c>
      <c r="AO195" s="31">
        <v>1</v>
      </c>
      <c r="AP195" s="31">
        <v>1</v>
      </c>
      <c r="AQ195" s="31">
        <v>1</v>
      </c>
      <c r="AR195" s="31">
        <v>1</v>
      </c>
      <c r="AS195" s="31">
        <v>1</v>
      </c>
      <c r="AT195" s="31">
        <v>6</v>
      </c>
      <c r="AU195" s="31">
        <v>5</v>
      </c>
      <c r="AV195" s="31">
        <v>5</v>
      </c>
      <c r="AW195" s="31">
        <v>5</v>
      </c>
      <c r="AX195" s="31">
        <v>1</v>
      </c>
      <c r="AY195" s="31">
        <v>1</v>
      </c>
      <c r="AZ195" s="31">
        <v>1</v>
      </c>
      <c r="BA195" s="31">
        <v>4</v>
      </c>
      <c r="BB195" s="31">
        <v>1</v>
      </c>
      <c r="BC195" s="31">
        <v>5</v>
      </c>
      <c r="BD195" s="31">
        <v>4</v>
      </c>
      <c r="BE195" s="31">
        <v>5</v>
      </c>
      <c r="BF195" s="31">
        <v>5</v>
      </c>
      <c r="BG195" s="31">
        <v>4</v>
      </c>
      <c r="BH195" s="31">
        <v>1</v>
      </c>
      <c r="BI195" s="31">
        <v>5</v>
      </c>
      <c r="BJ195" s="31">
        <v>5</v>
      </c>
      <c r="BK195" s="31">
        <v>5</v>
      </c>
      <c r="BL195" s="31">
        <v>1</v>
      </c>
      <c r="BM195" s="31">
        <v>1</v>
      </c>
      <c r="BN195" s="31">
        <v>5</v>
      </c>
      <c r="BO195" s="31">
        <v>5</v>
      </c>
      <c r="BP195" s="31">
        <v>1</v>
      </c>
      <c r="BQ195" s="31">
        <v>5</v>
      </c>
      <c r="BR195" s="31">
        <v>1</v>
      </c>
      <c r="BS195" s="31">
        <v>5</v>
      </c>
      <c r="BT195" s="31">
        <v>1</v>
      </c>
      <c r="BU195" s="31">
        <v>1</v>
      </c>
      <c r="BV195" s="31">
        <v>6</v>
      </c>
      <c r="BW195" s="31">
        <v>5</v>
      </c>
      <c r="BX195" s="31">
        <v>5</v>
      </c>
      <c r="BY195" s="31">
        <v>1</v>
      </c>
      <c r="BZ195" s="31">
        <v>1</v>
      </c>
      <c r="CA195" s="31">
        <v>1</v>
      </c>
      <c r="CB195" s="31">
        <v>5</v>
      </c>
      <c r="CC195" s="31">
        <v>6</v>
      </c>
      <c r="CD195" s="31">
        <v>1</v>
      </c>
      <c r="CE195" s="31">
        <v>1</v>
      </c>
      <c r="CF195" s="31">
        <v>5</v>
      </c>
      <c r="CG195" s="31">
        <v>5</v>
      </c>
      <c r="CH195" s="31">
        <v>5</v>
      </c>
      <c r="CI195" s="31">
        <v>1</v>
      </c>
      <c r="CJ195" s="31">
        <v>1</v>
      </c>
      <c r="CK195" s="31">
        <v>5</v>
      </c>
      <c r="CL195" s="31">
        <v>1</v>
      </c>
      <c r="CM195" s="31">
        <v>5</v>
      </c>
      <c r="CN195" s="31">
        <v>5</v>
      </c>
      <c r="CO195" s="31">
        <v>1</v>
      </c>
      <c r="CP195" s="31">
        <v>1</v>
      </c>
      <c r="CQ195" s="31">
        <v>5</v>
      </c>
      <c r="CR195" s="31">
        <v>32733</v>
      </c>
      <c r="CX195" s="30" t="s">
        <v>417</v>
      </c>
      <c r="CY195" s="31">
        <v>0</v>
      </c>
      <c r="CZ195" s="31">
        <v>0</v>
      </c>
      <c r="DA195" s="31">
        <v>0</v>
      </c>
      <c r="DB195" s="31">
        <v>0</v>
      </c>
      <c r="DC195" s="31">
        <v>0</v>
      </c>
      <c r="DD195" s="31">
        <v>0</v>
      </c>
      <c r="DE195" s="31">
        <v>0</v>
      </c>
      <c r="DF195" s="31">
        <v>0</v>
      </c>
      <c r="DG195" s="31">
        <v>0</v>
      </c>
      <c r="DH195" s="31">
        <v>0</v>
      </c>
      <c r="DI195" s="31">
        <v>0</v>
      </c>
      <c r="DJ195" s="31">
        <v>1509.5</v>
      </c>
      <c r="DK195" s="31">
        <v>3502.2</v>
      </c>
      <c r="DL195" s="31">
        <v>0</v>
      </c>
      <c r="DM195" s="31">
        <v>0</v>
      </c>
      <c r="DN195" s="31">
        <v>0</v>
      </c>
      <c r="DO195" s="31">
        <v>0</v>
      </c>
      <c r="DP195" s="31">
        <v>0</v>
      </c>
      <c r="DQ195" s="31">
        <v>0</v>
      </c>
      <c r="DR195" s="31">
        <v>0</v>
      </c>
      <c r="DS195" s="31">
        <v>0</v>
      </c>
      <c r="DT195" s="31">
        <v>0</v>
      </c>
      <c r="DU195" s="31">
        <v>0</v>
      </c>
      <c r="DV195" s="31">
        <v>0</v>
      </c>
      <c r="DW195" s="31">
        <v>0</v>
      </c>
      <c r="DX195" s="31">
        <v>0</v>
      </c>
      <c r="DY195" s="31">
        <v>0</v>
      </c>
      <c r="DZ195" s="31">
        <v>0</v>
      </c>
      <c r="EA195" s="31">
        <v>0</v>
      </c>
      <c r="EB195" s="31">
        <v>0</v>
      </c>
      <c r="EC195" s="31">
        <v>0</v>
      </c>
      <c r="ED195" s="31">
        <v>0</v>
      </c>
      <c r="EE195" s="31">
        <v>0</v>
      </c>
      <c r="EF195" s="31">
        <v>0</v>
      </c>
      <c r="EG195" s="31">
        <v>0</v>
      </c>
      <c r="EH195" s="31">
        <v>0</v>
      </c>
      <c r="EI195" s="31">
        <v>0</v>
      </c>
      <c r="EJ195" s="31">
        <v>0</v>
      </c>
      <c r="EK195" s="31">
        <v>0</v>
      </c>
      <c r="EL195" s="31">
        <v>0</v>
      </c>
      <c r="EM195" s="31">
        <v>2621.8</v>
      </c>
      <c r="EN195" s="31">
        <v>0</v>
      </c>
      <c r="EO195" s="31">
        <v>0</v>
      </c>
      <c r="EP195" s="31">
        <v>0</v>
      </c>
      <c r="EQ195" s="31">
        <v>939.2</v>
      </c>
      <c r="ER195" s="31">
        <v>0</v>
      </c>
      <c r="ES195" s="31">
        <v>0</v>
      </c>
      <c r="ET195" s="31">
        <v>0</v>
      </c>
      <c r="EU195" s="31">
        <v>10521.3</v>
      </c>
      <c r="EV195" s="31">
        <v>0</v>
      </c>
      <c r="EW195" s="31">
        <v>0</v>
      </c>
      <c r="EX195" s="31">
        <v>0</v>
      </c>
      <c r="EY195" s="31">
        <v>0</v>
      </c>
      <c r="EZ195" s="31">
        <v>0</v>
      </c>
      <c r="FA195" s="31">
        <v>0</v>
      </c>
      <c r="FB195" s="31">
        <v>4144.1000000000004</v>
      </c>
      <c r="FC195" s="31">
        <v>0</v>
      </c>
      <c r="FD195" s="31">
        <v>0</v>
      </c>
      <c r="FE195" s="31">
        <v>0</v>
      </c>
      <c r="FF195" s="31">
        <v>0</v>
      </c>
      <c r="FG195" s="31">
        <v>0</v>
      </c>
      <c r="FH195" s="31">
        <v>0</v>
      </c>
      <c r="FI195" s="31">
        <v>0</v>
      </c>
      <c r="FJ195" s="31">
        <v>1515.4</v>
      </c>
      <c r="FK195" s="31">
        <v>0</v>
      </c>
      <c r="FL195" s="31">
        <v>0</v>
      </c>
      <c r="FM195" s="31">
        <v>0</v>
      </c>
      <c r="FN195" s="31">
        <v>0</v>
      </c>
      <c r="FO195" s="31">
        <v>0</v>
      </c>
      <c r="FP195" s="31">
        <v>0</v>
      </c>
      <c r="FQ195" s="31">
        <v>0</v>
      </c>
      <c r="FR195" s="31">
        <v>0</v>
      </c>
      <c r="FS195" s="31">
        <v>0</v>
      </c>
      <c r="FT195" s="31">
        <v>1912.1</v>
      </c>
      <c r="FU195" s="31">
        <v>0</v>
      </c>
      <c r="FV195" s="31">
        <v>0</v>
      </c>
      <c r="FW195" s="31">
        <v>0</v>
      </c>
      <c r="FX195" s="31">
        <v>0</v>
      </c>
      <c r="FY195" s="31">
        <v>6488</v>
      </c>
      <c r="FZ195" s="31">
        <v>0</v>
      </c>
      <c r="GA195" s="31">
        <v>0</v>
      </c>
      <c r="GB195" s="31">
        <v>0</v>
      </c>
      <c r="GC195" s="31">
        <v>0</v>
      </c>
      <c r="GD195" s="31">
        <v>0</v>
      </c>
      <c r="GE195" s="31">
        <v>0</v>
      </c>
      <c r="GF195" s="31">
        <v>0</v>
      </c>
      <c r="GG195" s="31">
        <v>0</v>
      </c>
      <c r="GH195" s="31">
        <v>0</v>
      </c>
      <c r="GI195" s="31">
        <v>0</v>
      </c>
      <c r="GJ195" s="31">
        <v>0</v>
      </c>
      <c r="GK195" s="31">
        <v>0</v>
      </c>
      <c r="GL195" s="31">
        <v>0</v>
      </c>
      <c r="GM195" s="31">
        <v>0</v>
      </c>
      <c r="GN195" s="31">
        <v>0</v>
      </c>
      <c r="GO195" s="31">
        <v>33153.5</v>
      </c>
      <c r="GP195" s="31">
        <v>30900</v>
      </c>
      <c r="GQ195" s="31">
        <v>-2253.5</v>
      </c>
      <c r="GR195" s="31">
        <v>-7.29</v>
      </c>
    </row>
    <row r="196" spans="1:200" ht="15" thickBot="1" x14ac:dyDescent="0.35">
      <c r="A196" s="30" t="s">
        <v>402</v>
      </c>
      <c r="B196" s="31">
        <v>3</v>
      </c>
      <c r="C196" s="31">
        <v>6</v>
      </c>
      <c r="D196" s="31">
        <v>6</v>
      </c>
      <c r="E196" s="31">
        <v>3</v>
      </c>
      <c r="F196" s="31">
        <v>1</v>
      </c>
      <c r="G196" s="31">
        <v>5</v>
      </c>
      <c r="H196" s="31">
        <v>1</v>
      </c>
      <c r="I196" s="31">
        <v>6</v>
      </c>
      <c r="J196" s="31">
        <v>6</v>
      </c>
      <c r="K196" s="31">
        <v>1</v>
      </c>
      <c r="L196" s="31">
        <v>1</v>
      </c>
      <c r="M196" s="31">
        <v>1</v>
      </c>
      <c r="N196" s="31">
        <v>1</v>
      </c>
      <c r="O196" s="31">
        <v>3</v>
      </c>
      <c r="P196" s="31">
        <v>1</v>
      </c>
      <c r="Q196" s="31">
        <v>1</v>
      </c>
      <c r="R196" s="31">
        <v>1</v>
      </c>
      <c r="S196" s="31">
        <v>1</v>
      </c>
      <c r="T196" s="31">
        <v>5</v>
      </c>
      <c r="U196" s="31">
        <v>6</v>
      </c>
      <c r="V196" s="31">
        <v>6</v>
      </c>
      <c r="W196" s="31">
        <v>6</v>
      </c>
      <c r="X196" s="31">
        <v>6</v>
      </c>
      <c r="Y196" s="31">
        <v>6</v>
      </c>
      <c r="Z196" s="31">
        <v>6</v>
      </c>
      <c r="AA196" s="31">
        <v>1</v>
      </c>
      <c r="AB196" s="31">
        <v>1</v>
      </c>
      <c r="AC196" s="31">
        <v>3</v>
      </c>
      <c r="AD196" s="31">
        <v>1</v>
      </c>
      <c r="AE196" s="31">
        <v>1</v>
      </c>
      <c r="AF196" s="31">
        <v>3</v>
      </c>
      <c r="AG196" s="31">
        <v>1</v>
      </c>
      <c r="AH196" s="31">
        <v>1</v>
      </c>
      <c r="AI196" s="31">
        <v>1</v>
      </c>
      <c r="AJ196" s="31">
        <v>6</v>
      </c>
      <c r="AK196" s="31">
        <v>2</v>
      </c>
      <c r="AL196" s="31">
        <v>1</v>
      </c>
      <c r="AM196" s="31">
        <v>1</v>
      </c>
      <c r="AN196" s="31">
        <v>1</v>
      </c>
      <c r="AO196" s="31">
        <v>1</v>
      </c>
      <c r="AP196" s="31">
        <v>1</v>
      </c>
      <c r="AQ196" s="31">
        <v>1</v>
      </c>
      <c r="AR196" s="31">
        <v>1</v>
      </c>
      <c r="AS196" s="31">
        <v>3</v>
      </c>
      <c r="AT196" s="31">
        <v>1</v>
      </c>
      <c r="AU196" s="31">
        <v>1</v>
      </c>
      <c r="AV196" s="31">
        <v>1</v>
      </c>
      <c r="AW196" s="31">
        <v>3</v>
      </c>
      <c r="AX196" s="31">
        <v>5</v>
      </c>
      <c r="AY196" s="31">
        <v>1</v>
      </c>
      <c r="AZ196" s="31">
        <v>3</v>
      </c>
      <c r="BA196" s="31">
        <v>1</v>
      </c>
      <c r="BB196" s="31">
        <v>1</v>
      </c>
      <c r="BC196" s="31">
        <v>5</v>
      </c>
      <c r="BD196" s="31">
        <v>1</v>
      </c>
      <c r="BE196" s="31">
        <v>6</v>
      </c>
      <c r="BF196" s="31">
        <v>6</v>
      </c>
      <c r="BG196" s="31">
        <v>1</v>
      </c>
      <c r="BH196" s="31">
        <v>1</v>
      </c>
      <c r="BI196" s="31">
        <v>6</v>
      </c>
      <c r="BJ196" s="31">
        <v>6</v>
      </c>
      <c r="BK196" s="31">
        <v>1</v>
      </c>
      <c r="BL196" s="31">
        <v>1</v>
      </c>
      <c r="BM196" s="31">
        <v>6</v>
      </c>
      <c r="BN196" s="31">
        <v>1</v>
      </c>
      <c r="BO196" s="31">
        <v>1</v>
      </c>
      <c r="BP196" s="31">
        <v>1</v>
      </c>
      <c r="BQ196" s="31">
        <v>1</v>
      </c>
      <c r="BR196" s="31">
        <v>1</v>
      </c>
      <c r="BS196" s="31">
        <v>5</v>
      </c>
      <c r="BT196" s="31">
        <v>1</v>
      </c>
      <c r="BU196" s="31">
        <v>1</v>
      </c>
      <c r="BV196" s="31">
        <v>1</v>
      </c>
      <c r="BW196" s="31">
        <v>3</v>
      </c>
      <c r="BX196" s="31">
        <v>1</v>
      </c>
      <c r="BY196" s="31">
        <v>1</v>
      </c>
      <c r="BZ196" s="31">
        <v>1</v>
      </c>
      <c r="CA196" s="31">
        <v>1</v>
      </c>
      <c r="CB196" s="31">
        <v>3</v>
      </c>
      <c r="CC196" s="31">
        <v>6</v>
      </c>
      <c r="CD196" s="31">
        <v>6</v>
      </c>
      <c r="CE196" s="31">
        <v>1</v>
      </c>
      <c r="CF196" s="31">
        <v>6</v>
      </c>
      <c r="CG196" s="31">
        <v>1</v>
      </c>
      <c r="CH196" s="31">
        <v>3</v>
      </c>
      <c r="CI196" s="31">
        <v>1</v>
      </c>
      <c r="CJ196" s="31">
        <v>1</v>
      </c>
      <c r="CK196" s="31">
        <v>1</v>
      </c>
      <c r="CL196" s="31">
        <v>6</v>
      </c>
      <c r="CM196" s="31">
        <v>5</v>
      </c>
      <c r="CN196" s="31">
        <v>1</v>
      </c>
      <c r="CO196" s="31">
        <v>1</v>
      </c>
      <c r="CP196" s="31">
        <v>1</v>
      </c>
      <c r="CQ196" s="31">
        <v>5</v>
      </c>
      <c r="CR196" s="31">
        <v>20666</v>
      </c>
      <c r="CX196" s="30" t="s">
        <v>418</v>
      </c>
      <c r="CY196" s="31">
        <v>0</v>
      </c>
      <c r="CZ196" s="31">
        <v>0</v>
      </c>
      <c r="DA196" s="31">
        <v>0</v>
      </c>
      <c r="DB196" s="31">
        <v>0</v>
      </c>
      <c r="DC196" s="31">
        <v>4863.3</v>
      </c>
      <c r="DD196" s="31">
        <v>0</v>
      </c>
      <c r="DE196" s="31">
        <v>0</v>
      </c>
      <c r="DF196" s="31">
        <v>0</v>
      </c>
      <c r="DG196" s="31">
        <v>0</v>
      </c>
      <c r="DH196" s="31">
        <v>0</v>
      </c>
      <c r="DI196" s="31">
        <v>0</v>
      </c>
      <c r="DJ196" s="31">
        <v>1509.5</v>
      </c>
      <c r="DK196" s="31">
        <v>3551.6</v>
      </c>
      <c r="DL196" s="31">
        <v>0</v>
      </c>
      <c r="DM196" s="31">
        <v>0</v>
      </c>
      <c r="DN196" s="31">
        <v>0</v>
      </c>
      <c r="DO196" s="31">
        <v>0</v>
      </c>
      <c r="DP196" s="31">
        <v>0</v>
      </c>
      <c r="DQ196" s="31">
        <v>0</v>
      </c>
      <c r="DR196" s="31">
        <v>0</v>
      </c>
      <c r="DS196" s="31">
        <v>181199.3</v>
      </c>
      <c r="DT196" s="31">
        <v>0</v>
      </c>
      <c r="DU196" s="31">
        <v>0</v>
      </c>
      <c r="DV196" s="31">
        <v>0</v>
      </c>
      <c r="DW196" s="31">
        <v>0</v>
      </c>
      <c r="DX196" s="31">
        <v>0</v>
      </c>
      <c r="DY196" s="31">
        <v>0</v>
      </c>
      <c r="DZ196" s="31">
        <v>0</v>
      </c>
      <c r="EA196" s="31">
        <v>0</v>
      </c>
      <c r="EB196" s="31">
        <v>0</v>
      </c>
      <c r="EC196" s="31">
        <v>0</v>
      </c>
      <c r="ED196" s="31">
        <v>0</v>
      </c>
      <c r="EE196" s="31">
        <v>0</v>
      </c>
      <c r="EF196" s="31">
        <v>0</v>
      </c>
      <c r="EG196" s="31">
        <v>0</v>
      </c>
      <c r="EH196" s="31">
        <v>0</v>
      </c>
      <c r="EI196" s="31">
        <v>0</v>
      </c>
      <c r="EJ196" s="31">
        <v>0</v>
      </c>
      <c r="EK196" s="31">
        <v>0</v>
      </c>
      <c r="EL196" s="31">
        <v>0</v>
      </c>
      <c r="EM196" s="31">
        <v>2621.8</v>
      </c>
      <c r="EN196" s="31">
        <v>0</v>
      </c>
      <c r="EO196" s="31">
        <v>0</v>
      </c>
      <c r="EP196" s="31">
        <v>0</v>
      </c>
      <c r="EQ196" s="31">
        <v>939.2</v>
      </c>
      <c r="ER196" s="31">
        <v>0</v>
      </c>
      <c r="ES196" s="31">
        <v>0</v>
      </c>
      <c r="ET196" s="31">
        <v>0</v>
      </c>
      <c r="EU196" s="31">
        <v>10521.3</v>
      </c>
      <c r="EV196" s="31">
        <v>0</v>
      </c>
      <c r="EW196" s="31">
        <v>0</v>
      </c>
      <c r="EX196" s="31">
        <v>0</v>
      </c>
      <c r="EY196" s="31">
        <v>0</v>
      </c>
      <c r="EZ196" s="31">
        <v>0</v>
      </c>
      <c r="FA196" s="31">
        <v>0</v>
      </c>
      <c r="FB196" s="31">
        <v>0</v>
      </c>
      <c r="FC196" s="31">
        <v>0</v>
      </c>
      <c r="FD196" s="31">
        <v>0</v>
      </c>
      <c r="FE196" s="31">
        <v>0</v>
      </c>
      <c r="FF196" s="31">
        <v>0</v>
      </c>
      <c r="FG196" s="31">
        <v>0</v>
      </c>
      <c r="FH196" s="31">
        <v>0</v>
      </c>
      <c r="FI196" s="31">
        <v>0</v>
      </c>
      <c r="FJ196" s="31">
        <v>1515.4</v>
      </c>
      <c r="FK196" s="31">
        <v>0</v>
      </c>
      <c r="FL196" s="31">
        <v>36.6</v>
      </c>
      <c r="FM196" s="31">
        <v>0</v>
      </c>
      <c r="FN196" s="31">
        <v>0</v>
      </c>
      <c r="FO196" s="31">
        <v>5699.6</v>
      </c>
      <c r="FP196" s="31">
        <v>0</v>
      </c>
      <c r="FQ196" s="31">
        <v>0</v>
      </c>
      <c r="FR196" s="31">
        <v>362.5</v>
      </c>
      <c r="FS196" s="31">
        <v>0</v>
      </c>
      <c r="FT196" s="31">
        <v>1912.1</v>
      </c>
      <c r="FU196" s="31">
        <v>0</v>
      </c>
      <c r="FV196" s="31">
        <v>0</v>
      </c>
      <c r="FW196" s="31">
        <v>0</v>
      </c>
      <c r="FX196" s="31">
        <v>0</v>
      </c>
      <c r="FY196" s="31">
        <v>6488</v>
      </c>
      <c r="FZ196" s="31">
        <v>0</v>
      </c>
      <c r="GA196" s="31">
        <v>0</v>
      </c>
      <c r="GB196" s="31">
        <v>0</v>
      </c>
      <c r="GC196" s="31">
        <v>0</v>
      </c>
      <c r="GD196" s="31">
        <v>0</v>
      </c>
      <c r="GE196" s="31">
        <v>0</v>
      </c>
      <c r="GF196" s="31">
        <v>0</v>
      </c>
      <c r="GG196" s="31">
        <v>0</v>
      </c>
      <c r="GH196" s="31">
        <v>0</v>
      </c>
      <c r="GI196" s="31">
        <v>0</v>
      </c>
      <c r="GJ196" s="31">
        <v>0</v>
      </c>
      <c r="GK196" s="31">
        <v>0</v>
      </c>
      <c r="GL196" s="31">
        <v>0</v>
      </c>
      <c r="GM196" s="31">
        <v>0</v>
      </c>
      <c r="GN196" s="31">
        <v>0</v>
      </c>
      <c r="GO196" s="31">
        <v>221220.1</v>
      </c>
      <c r="GP196" s="31">
        <v>223642</v>
      </c>
      <c r="GQ196" s="31">
        <v>2421.9</v>
      </c>
      <c r="GR196" s="31">
        <v>1.08</v>
      </c>
    </row>
    <row r="197" spans="1:200" ht="15" thickBot="1" x14ac:dyDescent="0.35">
      <c r="A197" s="30" t="s">
        <v>403</v>
      </c>
      <c r="B197" s="31">
        <v>5</v>
      </c>
      <c r="C197" s="31">
        <v>6</v>
      </c>
      <c r="D197" s="31">
        <v>6</v>
      </c>
      <c r="E197" s="31">
        <v>3</v>
      </c>
      <c r="F197" s="31">
        <v>1</v>
      </c>
      <c r="G197" s="31">
        <v>1</v>
      </c>
      <c r="H197" s="31">
        <v>1</v>
      </c>
      <c r="I197" s="31">
        <v>6</v>
      </c>
      <c r="J197" s="31">
        <v>6</v>
      </c>
      <c r="K197" s="31">
        <v>1</v>
      </c>
      <c r="L197" s="31">
        <v>5</v>
      </c>
      <c r="M197" s="31">
        <v>1</v>
      </c>
      <c r="N197" s="31">
        <v>1</v>
      </c>
      <c r="O197" s="31">
        <v>4</v>
      </c>
      <c r="P197" s="31">
        <v>1</v>
      </c>
      <c r="Q197" s="31">
        <v>1</v>
      </c>
      <c r="R197" s="31">
        <v>5</v>
      </c>
      <c r="S197" s="31">
        <v>1</v>
      </c>
      <c r="T197" s="31">
        <v>5</v>
      </c>
      <c r="U197" s="31">
        <v>6</v>
      </c>
      <c r="V197" s="31">
        <v>6</v>
      </c>
      <c r="W197" s="31">
        <v>6</v>
      </c>
      <c r="X197" s="31">
        <v>6</v>
      </c>
      <c r="Y197" s="31">
        <v>6</v>
      </c>
      <c r="Z197" s="31">
        <v>6</v>
      </c>
      <c r="AA197" s="31">
        <v>1</v>
      </c>
      <c r="AB197" s="31">
        <v>1</v>
      </c>
      <c r="AC197" s="31">
        <v>1</v>
      </c>
      <c r="AD197" s="31">
        <v>1</v>
      </c>
      <c r="AE197" s="31">
        <v>1</v>
      </c>
      <c r="AF197" s="31">
        <v>1</v>
      </c>
      <c r="AG197" s="31">
        <v>1</v>
      </c>
      <c r="AH197" s="31">
        <v>1</v>
      </c>
      <c r="AI197" s="31">
        <v>1</v>
      </c>
      <c r="AJ197" s="31">
        <v>1</v>
      </c>
      <c r="AK197" s="31">
        <v>1</v>
      </c>
      <c r="AL197" s="31">
        <v>3</v>
      </c>
      <c r="AM197" s="31">
        <v>3</v>
      </c>
      <c r="AN197" s="31">
        <v>1</v>
      </c>
      <c r="AO197" s="31">
        <v>1</v>
      </c>
      <c r="AP197" s="31">
        <v>3</v>
      </c>
      <c r="AQ197" s="31">
        <v>1</v>
      </c>
      <c r="AR197" s="31">
        <v>1</v>
      </c>
      <c r="AS197" s="31">
        <v>1</v>
      </c>
      <c r="AT197" s="31">
        <v>6</v>
      </c>
      <c r="AU197" s="31">
        <v>1</v>
      </c>
      <c r="AV197" s="31">
        <v>1</v>
      </c>
      <c r="AW197" s="31">
        <v>3</v>
      </c>
      <c r="AX197" s="31">
        <v>5</v>
      </c>
      <c r="AY197" s="31">
        <v>1</v>
      </c>
      <c r="AZ197" s="31">
        <v>1</v>
      </c>
      <c r="BA197" s="31">
        <v>3</v>
      </c>
      <c r="BB197" s="31">
        <v>1</v>
      </c>
      <c r="BC197" s="31">
        <v>5</v>
      </c>
      <c r="BD197" s="31">
        <v>1</v>
      </c>
      <c r="BE197" s="31">
        <v>6</v>
      </c>
      <c r="BF197" s="31">
        <v>6</v>
      </c>
      <c r="BG197" s="31">
        <v>1</v>
      </c>
      <c r="BH197" s="31">
        <v>1</v>
      </c>
      <c r="BI197" s="31">
        <v>6</v>
      </c>
      <c r="BJ197" s="31">
        <v>6</v>
      </c>
      <c r="BK197" s="31">
        <v>1</v>
      </c>
      <c r="BL197" s="31">
        <v>5</v>
      </c>
      <c r="BM197" s="31">
        <v>5</v>
      </c>
      <c r="BN197" s="31">
        <v>1</v>
      </c>
      <c r="BO197" s="31">
        <v>5</v>
      </c>
      <c r="BP197" s="31">
        <v>1</v>
      </c>
      <c r="BQ197" s="31">
        <v>1</v>
      </c>
      <c r="BR197" s="31">
        <v>1</v>
      </c>
      <c r="BS197" s="31">
        <v>5</v>
      </c>
      <c r="BT197" s="31">
        <v>3</v>
      </c>
      <c r="BU197" s="31">
        <v>1</v>
      </c>
      <c r="BV197" s="31">
        <v>5</v>
      </c>
      <c r="BW197" s="31">
        <v>1</v>
      </c>
      <c r="BX197" s="31">
        <v>5</v>
      </c>
      <c r="BY197" s="31">
        <v>1</v>
      </c>
      <c r="BZ197" s="31">
        <v>1</v>
      </c>
      <c r="CA197" s="31">
        <v>1</v>
      </c>
      <c r="CB197" s="31">
        <v>1</v>
      </c>
      <c r="CC197" s="31">
        <v>6</v>
      </c>
      <c r="CD197" s="31">
        <v>6</v>
      </c>
      <c r="CE197" s="31">
        <v>1</v>
      </c>
      <c r="CF197" s="31">
        <v>6</v>
      </c>
      <c r="CG197" s="31">
        <v>1</v>
      </c>
      <c r="CH197" s="31">
        <v>1</v>
      </c>
      <c r="CI197" s="31">
        <v>5</v>
      </c>
      <c r="CJ197" s="31">
        <v>1</v>
      </c>
      <c r="CK197" s="31">
        <v>5</v>
      </c>
      <c r="CL197" s="31">
        <v>1</v>
      </c>
      <c r="CM197" s="31">
        <v>5</v>
      </c>
      <c r="CN197" s="31">
        <v>5</v>
      </c>
      <c r="CO197" s="31">
        <v>1</v>
      </c>
      <c r="CP197" s="31">
        <v>1</v>
      </c>
      <c r="CQ197" s="31">
        <v>5</v>
      </c>
      <c r="CR197" s="31">
        <v>18966</v>
      </c>
    </row>
    <row r="198" spans="1:200" ht="15" thickBot="1" x14ac:dyDescent="0.35">
      <c r="A198" s="30" t="s">
        <v>404</v>
      </c>
      <c r="B198" s="31">
        <v>3</v>
      </c>
      <c r="C198" s="31">
        <v>6</v>
      </c>
      <c r="D198" s="31">
        <v>6</v>
      </c>
      <c r="E198" s="31">
        <v>3</v>
      </c>
      <c r="F198" s="31">
        <v>1</v>
      </c>
      <c r="G198" s="31">
        <v>5</v>
      </c>
      <c r="H198" s="31">
        <v>1</v>
      </c>
      <c r="I198" s="31">
        <v>6</v>
      </c>
      <c r="J198" s="31">
        <v>6</v>
      </c>
      <c r="K198" s="31">
        <v>1</v>
      </c>
      <c r="L198" s="31">
        <v>3</v>
      </c>
      <c r="M198" s="31">
        <v>5</v>
      </c>
      <c r="N198" s="31">
        <v>1</v>
      </c>
      <c r="O198" s="31">
        <v>2</v>
      </c>
      <c r="P198" s="31">
        <v>1</v>
      </c>
      <c r="Q198" s="31">
        <v>1</v>
      </c>
      <c r="R198" s="31">
        <v>2</v>
      </c>
      <c r="S198" s="31">
        <v>1</v>
      </c>
      <c r="T198" s="31">
        <v>5</v>
      </c>
      <c r="U198" s="31">
        <v>6</v>
      </c>
      <c r="V198" s="31">
        <v>6</v>
      </c>
      <c r="W198" s="31">
        <v>6</v>
      </c>
      <c r="X198" s="31">
        <v>6</v>
      </c>
      <c r="Y198" s="31">
        <v>6</v>
      </c>
      <c r="Z198" s="31">
        <v>6</v>
      </c>
      <c r="AA198" s="31">
        <v>1</v>
      </c>
      <c r="AB198" s="31">
        <v>1</v>
      </c>
      <c r="AC198" s="31">
        <v>3</v>
      </c>
      <c r="AD198" s="31">
        <v>1</v>
      </c>
      <c r="AE198" s="31">
        <v>1</v>
      </c>
      <c r="AF198" s="31">
        <v>3</v>
      </c>
      <c r="AG198" s="31">
        <v>1</v>
      </c>
      <c r="AH198" s="31">
        <v>1</v>
      </c>
      <c r="AI198" s="31">
        <v>1</v>
      </c>
      <c r="AJ198" s="31">
        <v>6</v>
      </c>
      <c r="AK198" s="31">
        <v>2</v>
      </c>
      <c r="AL198" s="31">
        <v>1</v>
      </c>
      <c r="AM198" s="31">
        <v>1</v>
      </c>
      <c r="AN198" s="31">
        <v>2</v>
      </c>
      <c r="AO198" s="31">
        <v>1</v>
      </c>
      <c r="AP198" s="31">
        <v>1</v>
      </c>
      <c r="AQ198" s="31">
        <v>1</v>
      </c>
      <c r="AR198" s="31">
        <v>1</v>
      </c>
      <c r="AS198" s="31">
        <v>4</v>
      </c>
      <c r="AT198" s="31">
        <v>1</v>
      </c>
      <c r="AU198" s="31">
        <v>2</v>
      </c>
      <c r="AV198" s="31">
        <v>1</v>
      </c>
      <c r="AW198" s="31">
        <v>3</v>
      </c>
      <c r="AX198" s="31">
        <v>5</v>
      </c>
      <c r="AY198" s="31">
        <v>1</v>
      </c>
      <c r="AZ198" s="31">
        <v>3</v>
      </c>
      <c r="BA198" s="31">
        <v>1</v>
      </c>
      <c r="BB198" s="31">
        <v>1</v>
      </c>
      <c r="BC198" s="31">
        <v>5</v>
      </c>
      <c r="BD198" s="31">
        <v>1</v>
      </c>
      <c r="BE198" s="31">
        <v>6</v>
      </c>
      <c r="BF198" s="31">
        <v>6</v>
      </c>
      <c r="BG198" s="31">
        <v>1</v>
      </c>
      <c r="BH198" s="31">
        <v>1</v>
      </c>
      <c r="BI198" s="31">
        <v>6</v>
      </c>
      <c r="BJ198" s="31">
        <v>6</v>
      </c>
      <c r="BK198" s="31">
        <v>1</v>
      </c>
      <c r="BL198" s="31">
        <v>2</v>
      </c>
      <c r="BM198" s="31">
        <v>6</v>
      </c>
      <c r="BN198" s="31">
        <v>2</v>
      </c>
      <c r="BO198" s="31">
        <v>2</v>
      </c>
      <c r="BP198" s="31">
        <v>1</v>
      </c>
      <c r="BQ198" s="31">
        <v>1</v>
      </c>
      <c r="BR198" s="31">
        <v>1</v>
      </c>
      <c r="BS198" s="31">
        <v>5</v>
      </c>
      <c r="BT198" s="31">
        <v>1</v>
      </c>
      <c r="BU198" s="31">
        <v>1</v>
      </c>
      <c r="BV198" s="31">
        <v>2</v>
      </c>
      <c r="BW198" s="31">
        <v>1</v>
      </c>
      <c r="BX198" s="31">
        <v>2</v>
      </c>
      <c r="BY198" s="31">
        <v>1</v>
      </c>
      <c r="BZ198" s="31">
        <v>1</v>
      </c>
      <c r="CA198" s="31">
        <v>1</v>
      </c>
      <c r="CB198" s="31">
        <v>3</v>
      </c>
      <c r="CC198" s="31">
        <v>6</v>
      </c>
      <c r="CD198" s="31">
        <v>6</v>
      </c>
      <c r="CE198" s="31">
        <v>1</v>
      </c>
      <c r="CF198" s="31">
        <v>6</v>
      </c>
      <c r="CG198" s="31">
        <v>1</v>
      </c>
      <c r="CH198" s="31">
        <v>3</v>
      </c>
      <c r="CI198" s="31">
        <v>2</v>
      </c>
      <c r="CJ198" s="31">
        <v>1</v>
      </c>
      <c r="CK198" s="31">
        <v>2</v>
      </c>
      <c r="CL198" s="31">
        <v>6</v>
      </c>
      <c r="CM198" s="31">
        <v>5</v>
      </c>
      <c r="CN198" s="31">
        <v>2</v>
      </c>
      <c r="CO198" s="31">
        <v>1</v>
      </c>
      <c r="CP198" s="31">
        <v>1</v>
      </c>
      <c r="CQ198" s="31">
        <v>5</v>
      </c>
      <c r="CR198" s="31">
        <v>16800</v>
      </c>
      <c r="CX198" s="32" t="s">
        <v>461</v>
      </c>
      <c r="CY198" s="33">
        <v>319865.90000000002</v>
      </c>
    </row>
    <row r="199" spans="1:200" ht="15" thickBot="1" x14ac:dyDescent="0.35">
      <c r="A199" s="30" t="s">
        <v>405</v>
      </c>
      <c r="B199" s="31">
        <v>3</v>
      </c>
      <c r="C199" s="31">
        <v>6</v>
      </c>
      <c r="D199" s="31">
        <v>6</v>
      </c>
      <c r="E199" s="31">
        <v>3</v>
      </c>
      <c r="F199" s="31">
        <v>1</v>
      </c>
      <c r="G199" s="31">
        <v>5</v>
      </c>
      <c r="H199" s="31">
        <v>1</v>
      </c>
      <c r="I199" s="31">
        <v>6</v>
      </c>
      <c r="J199" s="31">
        <v>6</v>
      </c>
      <c r="K199" s="31">
        <v>5</v>
      </c>
      <c r="L199" s="31">
        <v>1</v>
      </c>
      <c r="M199" s="31">
        <v>5</v>
      </c>
      <c r="N199" s="31">
        <v>1</v>
      </c>
      <c r="O199" s="31">
        <v>3</v>
      </c>
      <c r="P199" s="31">
        <v>1</v>
      </c>
      <c r="Q199" s="31">
        <v>1</v>
      </c>
      <c r="R199" s="31">
        <v>1</v>
      </c>
      <c r="S199" s="31">
        <v>1</v>
      </c>
      <c r="T199" s="31">
        <v>5</v>
      </c>
      <c r="U199" s="31">
        <v>6</v>
      </c>
      <c r="V199" s="31">
        <v>6</v>
      </c>
      <c r="W199" s="31">
        <v>6</v>
      </c>
      <c r="X199" s="31">
        <v>6</v>
      </c>
      <c r="Y199" s="31">
        <v>1</v>
      </c>
      <c r="Z199" s="31">
        <v>6</v>
      </c>
      <c r="AA199" s="31">
        <v>1</v>
      </c>
      <c r="AB199" s="31">
        <v>1</v>
      </c>
      <c r="AC199" s="31">
        <v>3</v>
      </c>
      <c r="AD199" s="31">
        <v>1</v>
      </c>
      <c r="AE199" s="31">
        <v>1</v>
      </c>
      <c r="AF199" s="31">
        <v>3</v>
      </c>
      <c r="AG199" s="31">
        <v>1</v>
      </c>
      <c r="AH199" s="31">
        <v>1</v>
      </c>
      <c r="AI199" s="31">
        <v>1</v>
      </c>
      <c r="AJ199" s="31">
        <v>6</v>
      </c>
      <c r="AK199" s="31">
        <v>2</v>
      </c>
      <c r="AL199" s="31">
        <v>3</v>
      </c>
      <c r="AM199" s="31">
        <v>3</v>
      </c>
      <c r="AN199" s="31">
        <v>1</v>
      </c>
      <c r="AO199" s="31">
        <v>1</v>
      </c>
      <c r="AP199" s="31">
        <v>3</v>
      </c>
      <c r="AQ199" s="31">
        <v>1</v>
      </c>
      <c r="AR199" s="31">
        <v>1</v>
      </c>
      <c r="AS199" s="31">
        <v>1</v>
      </c>
      <c r="AT199" s="31">
        <v>6</v>
      </c>
      <c r="AU199" s="31">
        <v>1</v>
      </c>
      <c r="AV199" s="31">
        <v>1</v>
      </c>
      <c r="AW199" s="31">
        <v>3</v>
      </c>
      <c r="AX199" s="31">
        <v>5</v>
      </c>
      <c r="AY199" s="31">
        <v>1</v>
      </c>
      <c r="AZ199" s="31">
        <v>3</v>
      </c>
      <c r="BA199" s="31">
        <v>1</v>
      </c>
      <c r="BB199" s="31">
        <v>1</v>
      </c>
      <c r="BC199" s="31">
        <v>5</v>
      </c>
      <c r="BD199" s="31">
        <v>1</v>
      </c>
      <c r="BE199" s="31">
        <v>6</v>
      </c>
      <c r="BF199" s="31">
        <v>6</v>
      </c>
      <c r="BG199" s="31">
        <v>1</v>
      </c>
      <c r="BH199" s="31">
        <v>1</v>
      </c>
      <c r="BI199" s="31">
        <v>6</v>
      </c>
      <c r="BJ199" s="31">
        <v>6</v>
      </c>
      <c r="BK199" s="31">
        <v>1</v>
      </c>
      <c r="BL199" s="31">
        <v>1</v>
      </c>
      <c r="BM199" s="31">
        <v>6</v>
      </c>
      <c r="BN199" s="31">
        <v>1</v>
      </c>
      <c r="BO199" s="31">
        <v>1</v>
      </c>
      <c r="BP199" s="31">
        <v>1</v>
      </c>
      <c r="BQ199" s="31">
        <v>1</v>
      </c>
      <c r="BR199" s="31">
        <v>1</v>
      </c>
      <c r="BS199" s="31">
        <v>5</v>
      </c>
      <c r="BT199" s="31">
        <v>3</v>
      </c>
      <c r="BU199" s="31">
        <v>1</v>
      </c>
      <c r="BV199" s="31">
        <v>3</v>
      </c>
      <c r="BW199" s="31">
        <v>3</v>
      </c>
      <c r="BX199" s="31">
        <v>1</v>
      </c>
      <c r="BY199" s="31">
        <v>1</v>
      </c>
      <c r="BZ199" s="31">
        <v>1</v>
      </c>
      <c r="CA199" s="31">
        <v>1</v>
      </c>
      <c r="CB199" s="31">
        <v>1</v>
      </c>
      <c r="CC199" s="31">
        <v>6</v>
      </c>
      <c r="CD199" s="31">
        <v>6</v>
      </c>
      <c r="CE199" s="31">
        <v>1</v>
      </c>
      <c r="CF199" s="31">
        <v>6</v>
      </c>
      <c r="CG199" s="31">
        <v>1</v>
      </c>
      <c r="CH199" s="31">
        <v>3</v>
      </c>
      <c r="CI199" s="31">
        <v>1</v>
      </c>
      <c r="CJ199" s="31">
        <v>1</v>
      </c>
      <c r="CK199" s="31">
        <v>1</v>
      </c>
      <c r="CL199" s="31">
        <v>1</v>
      </c>
      <c r="CM199" s="31">
        <v>5</v>
      </c>
      <c r="CN199" s="31">
        <v>1</v>
      </c>
      <c r="CO199" s="31">
        <v>1</v>
      </c>
      <c r="CP199" s="31">
        <v>1</v>
      </c>
      <c r="CQ199" s="31">
        <v>5</v>
      </c>
      <c r="CR199" s="31">
        <v>24233</v>
      </c>
      <c r="CX199" s="32" t="s">
        <v>462</v>
      </c>
      <c r="CY199" s="33">
        <v>0</v>
      </c>
    </row>
    <row r="200" spans="1:200" ht="15" thickBot="1" x14ac:dyDescent="0.35">
      <c r="A200" s="30" t="s">
        <v>406</v>
      </c>
      <c r="B200" s="31">
        <v>5</v>
      </c>
      <c r="C200" s="31">
        <v>6</v>
      </c>
      <c r="D200" s="31">
        <v>6</v>
      </c>
      <c r="E200" s="31">
        <v>3</v>
      </c>
      <c r="F200" s="31">
        <v>1</v>
      </c>
      <c r="G200" s="31">
        <v>5</v>
      </c>
      <c r="H200" s="31">
        <v>1</v>
      </c>
      <c r="I200" s="31">
        <v>6</v>
      </c>
      <c r="J200" s="31">
        <v>6</v>
      </c>
      <c r="K200" s="31">
        <v>5</v>
      </c>
      <c r="L200" s="31">
        <v>3</v>
      </c>
      <c r="M200" s="31">
        <v>1</v>
      </c>
      <c r="N200" s="31">
        <v>1</v>
      </c>
      <c r="O200" s="31">
        <v>1</v>
      </c>
      <c r="P200" s="31">
        <v>1</v>
      </c>
      <c r="Q200" s="31">
        <v>1</v>
      </c>
      <c r="R200" s="31">
        <v>1</v>
      </c>
      <c r="S200" s="31">
        <v>1</v>
      </c>
      <c r="T200" s="31">
        <v>5</v>
      </c>
      <c r="U200" s="31">
        <v>6</v>
      </c>
      <c r="V200" s="31">
        <v>6</v>
      </c>
      <c r="W200" s="31">
        <v>6</v>
      </c>
      <c r="X200" s="31">
        <v>6</v>
      </c>
      <c r="Y200" s="31">
        <v>6</v>
      </c>
      <c r="Z200" s="31">
        <v>6</v>
      </c>
      <c r="AA200" s="31">
        <v>1</v>
      </c>
      <c r="AB200" s="31">
        <v>1</v>
      </c>
      <c r="AC200" s="31">
        <v>3</v>
      </c>
      <c r="AD200" s="31">
        <v>1</v>
      </c>
      <c r="AE200" s="31">
        <v>1</v>
      </c>
      <c r="AF200" s="31">
        <v>3</v>
      </c>
      <c r="AG200" s="31">
        <v>1</v>
      </c>
      <c r="AH200" s="31">
        <v>1</v>
      </c>
      <c r="AI200" s="31">
        <v>1</v>
      </c>
      <c r="AJ200" s="31">
        <v>6</v>
      </c>
      <c r="AK200" s="31">
        <v>3</v>
      </c>
      <c r="AL200" s="31">
        <v>1</v>
      </c>
      <c r="AM200" s="31">
        <v>1</v>
      </c>
      <c r="AN200" s="31">
        <v>1</v>
      </c>
      <c r="AO200" s="31">
        <v>1</v>
      </c>
      <c r="AP200" s="31">
        <v>1</v>
      </c>
      <c r="AQ200" s="31">
        <v>1</v>
      </c>
      <c r="AR200" s="31">
        <v>1</v>
      </c>
      <c r="AS200" s="31">
        <v>1</v>
      </c>
      <c r="AT200" s="31">
        <v>1</v>
      </c>
      <c r="AU200" s="31">
        <v>1</v>
      </c>
      <c r="AV200" s="31">
        <v>1</v>
      </c>
      <c r="AW200" s="31">
        <v>3</v>
      </c>
      <c r="AX200" s="31">
        <v>5</v>
      </c>
      <c r="AY200" s="31">
        <v>1</v>
      </c>
      <c r="AZ200" s="31">
        <v>1</v>
      </c>
      <c r="BA200" s="31">
        <v>3</v>
      </c>
      <c r="BB200" s="31">
        <v>1</v>
      </c>
      <c r="BC200" s="31">
        <v>5</v>
      </c>
      <c r="BD200" s="31">
        <v>1</v>
      </c>
      <c r="BE200" s="31">
        <v>6</v>
      </c>
      <c r="BF200" s="31">
        <v>6</v>
      </c>
      <c r="BG200" s="31">
        <v>1</v>
      </c>
      <c r="BH200" s="31">
        <v>1</v>
      </c>
      <c r="BI200" s="31">
        <v>6</v>
      </c>
      <c r="BJ200" s="31">
        <v>6</v>
      </c>
      <c r="BK200" s="31">
        <v>1</v>
      </c>
      <c r="BL200" s="31">
        <v>1</v>
      </c>
      <c r="BM200" s="31">
        <v>6</v>
      </c>
      <c r="BN200" s="31">
        <v>1</v>
      </c>
      <c r="BO200" s="31">
        <v>1</v>
      </c>
      <c r="BP200" s="31">
        <v>1</v>
      </c>
      <c r="BQ200" s="31">
        <v>1</v>
      </c>
      <c r="BR200" s="31">
        <v>1</v>
      </c>
      <c r="BS200" s="31">
        <v>5</v>
      </c>
      <c r="BT200" s="31">
        <v>1</v>
      </c>
      <c r="BU200" s="31">
        <v>1</v>
      </c>
      <c r="BV200" s="31">
        <v>3</v>
      </c>
      <c r="BW200" s="31">
        <v>3</v>
      </c>
      <c r="BX200" s="31">
        <v>1</v>
      </c>
      <c r="BY200" s="31">
        <v>1</v>
      </c>
      <c r="BZ200" s="31">
        <v>1</v>
      </c>
      <c r="CA200" s="31">
        <v>1</v>
      </c>
      <c r="CB200" s="31">
        <v>3</v>
      </c>
      <c r="CC200" s="31">
        <v>6</v>
      </c>
      <c r="CD200" s="31">
        <v>6</v>
      </c>
      <c r="CE200" s="31">
        <v>1</v>
      </c>
      <c r="CF200" s="31">
        <v>6</v>
      </c>
      <c r="CG200" s="31">
        <v>1</v>
      </c>
      <c r="CH200" s="31">
        <v>3</v>
      </c>
      <c r="CI200" s="31">
        <v>1</v>
      </c>
      <c r="CJ200" s="31">
        <v>1</v>
      </c>
      <c r="CK200" s="31">
        <v>1</v>
      </c>
      <c r="CL200" s="31">
        <v>6</v>
      </c>
      <c r="CM200" s="31">
        <v>5</v>
      </c>
      <c r="CN200" s="31">
        <v>1</v>
      </c>
      <c r="CO200" s="31">
        <v>1</v>
      </c>
      <c r="CP200" s="31">
        <v>1</v>
      </c>
      <c r="CQ200" s="31">
        <v>5</v>
      </c>
      <c r="CR200" s="31">
        <v>28300</v>
      </c>
      <c r="CX200" s="32" t="s">
        <v>463</v>
      </c>
      <c r="CY200" s="33">
        <v>1050810.8</v>
      </c>
    </row>
    <row r="201" spans="1:200" ht="15" thickBot="1" x14ac:dyDescent="0.35">
      <c r="A201" s="30" t="s">
        <v>407</v>
      </c>
      <c r="B201" s="31">
        <v>3</v>
      </c>
      <c r="C201" s="31">
        <v>6</v>
      </c>
      <c r="D201" s="31">
        <v>6</v>
      </c>
      <c r="E201" s="31">
        <v>3</v>
      </c>
      <c r="F201" s="31">
        <v>1</v>
      </c>
      <c r="G201" s="31">
        <v>5</v>
      </c>
      <c r="H201" s="31">
        <v>1</v>
      </c>
      <c r="I201" s="31">
        <v>6</v>
      </c>
      <c r="J201" s="31">
        <v>6</v>
      </c>
      <c r="K201" s="31">
        <v>5</v>
      </c>
      <c r="L201" s="31">
        <v>1</v>
      </c>
      <c r="M201" s="31">
        <v>1</v>
      </c>
      <c r="N201" s="31">
        <v>3</v>
      </c>
      <c r="O201" s="31">
        <v>1</v>
      </c>
      <c r="P201" s="31">
        <v>1</v>
      </c>
      <c r="Q201" s="31">
        <v>1</v>
      </c>
      <c r="R201" s="31">
        <v>1</v>
      </c>
      <c r="S201" s="31">
        <v>1</v>
      </c>
      <c r="T201" s="31">
        <v>5</v>
      </c>
      <c r="U201" s="31">
        <v>6</v>
      </c>
      <c r="V201" s="31">
        <v>6</v>
      </c>
      <c r="W201" s="31">
        <v>6</v>
      </c>
      <c r="X201" s="31">
        <v>6</v>
      </c>
      <c r="Y201" s="31">
        <v>6</v>
      </c>
      <c r="Z201" s="31">
        <v>6</v>
      </c>
      <c r="AA201" s="31">
        <v>1</v>
      </c>
      <c r="AB201" s="31">
        <v>1</v>
      </c>
      <c r="AC201" s="31">
        <v>3</v>
      </c>
      <c r="AD201" s="31">
        <v>1</v>
      </c>
      <c r="AE201" s="31">
        <v>1</v>
      </c>
      <c r="AF201" s="31">
        <v>3</v>
      </c>
      <c r="AG201" s="31">
        <v>1</v>
      </c>
      <c r="AH201" s="31">
        <v>1</v>
      </c>
      <c r="AI201" s="31">
        <v>1</v>
      </c>
      <c r="AJ201" s="31">
        <v>6</v>
      </c>
      <c r="AK201" s="31">
        <v>2</v>
      </c>
      <c r="AL201" s="31">
        <v>1</v>
      </c>
      <c r="AM201" s="31">
        <v>1</v>
      </c>
      <c r="AN201" s="31">
        <v>1</v>
      </c>
      <c r="AO201" s="31">
        <v>1</v>
      </c>
      <c r="AP201" s="31">
        <v>1</v>
      </c>
      <c r="AQ201" s="31">
        <v>1</v>
      </c>
      <c r="AR201" s="31">
        <v>1</v>
      </c>
      <c r="AS201" s="31">
        <v>1</v>
      </c>
      <c r="AT201" s="31">
        <v>6</v>
      </c>
      <c r="AU201" s="31">
        <v>1</v>
      </c>
      <c r="AV201" s="31">
        <v>1</v>
      </c>
      <c r="AW201" s="31">
        <v>3</v>
      </c>
      <c r="AX201" s="31">
        <v>5</v>
      </c>
      <c r="AY201" s="31">
        <v>1</v>
      </c>
      <c r="AZ201" s="31">
        <v>3</v>
      </c>
      <c r="BA201" s="31">
        <v>1</v>
      </c>
      <c r="BB201" s="31">
        <v>1</v>
      </c>
      <c r="BC201" s="31">
        <v>5</v>
      </c>
      <c r="BD201" s="31">
        <v>1</v>
      </c>
      <c r="BE201" s="31">
        <v>6</v>
      </c>
      <c r="BF201" s="31">
        <v>6</v>
      </c>
      <c r="BG201" s="31">
        <v>1</v>
      </c>
      <c r="BH201" s="31">
        <v>1</v>
      </c>
      <c r="BI201" s="31">
        <v>6</v>
      </c>
      <c r="BJ201" s="31">
        <v>6</v>
      </c>
      <c r="BK201" s="31">
        <v>1</v>
      </c>
      <c r="BL201" s="31">
        <v>1</v>
      </c>
      <c r="BM201" s="31">
        <v>6</v>
      </c>
      <c r="BN201" s="31">
        <v>1</v>
      </c>
      <c r="BO201" s="31">
        <v>1</v>
      </c>
      <c r="BP201" s="31">
        <v>1</v>
      </c>
      <c r="BQ201" s="31">
        <v>1</v>
      </c>
      <c r="BR201" s="31">
        <v>1</v>
      </c>
      <c r="BS201" s="31">
        <v>5</v>
      </c>
      <c r="BT201" s="31">
        <v>1</v>
      </c>
      <c r="BU201" s="31">
        <v>1</v>
      </c>
      <c r="BV201" s="31">
        <v>3</v>
      </c>
      <c r="BW201" s="31">
        <v>3</v>
      </c>
      <c r="BX201" s="31">
        <v>1</v>
      </c>
      <c r="BY201" s="31">
        <v>1</v>
      </c>
      <c r="BZ201" s="31">
        <v>1</v>
      </c>
      <c r="CA201" s="31">
        <v>1</v>
      </c>
      <c r="CB201" s="31">
        <v>1</v>
      </c>
      <c r="CC201" s="31">
        <v>6</v>
      </c>
      <c r="CD201" s="31">
        <v>6</v>
      </c>
      <c r="CE201" s="31">
        <v>1</v>
      </c>
      <c r="CF201" s="31">
        <v>6</v>
      </c>
      <c r="CG201" s="31">
        <v>1</v>
      </c>
      <c r="CH201" s="31">
        <v>1</v>
      </c>
      <c r="CI201" s="31">
        <v>1</v>
      </c>
      <c r="CJ201" s="31">
        <v>1</v>
      </c>
      <c r="CK201" s="31">
        <v>1</v>
      </c>
      <c r="CL201" s="31">
        <v>1</v>
      </c>
      <c r="CM201" s="31">
        <v>5</v>
      </c>
      <c r="CN201" s="31">
        <v>1</v>
      </c>
      <c r="CO201" s="31">
        <v>1</v>
      </c>
      <c r="CP201" s="31">
        <v>1</v>
      </c>
      <c r="CQ201" s="31">
        <v>5</v>
      </c>
      <c r="CR201" s="31">
        <v>17300</v>
      </c>
      <c r="CX201" s="32" t="s">
        <v>464</v>
      </c>
      <c r="CY201" s="33">
        <v>1050685</v>
      </c>
    </row>
    <row r="202" spans="1:200" ht="15" thickBot="1" x14ac:dyDescent="0.35">
      <c r="A202" s="30" t="s">
        <v>408</v>
      </c>
      <c r="B202" s="31">
        <v>3</v>
      </c>
      <c r="C202" s="31">
        <v>6</v>
      </c>
      <c r="D202" s="31">
        <v>6</v>
      </c>
      <c r="E202" s="31">
        <v>3</v>
      </c>
      <c r="F202" s="31">
        <v>1</v>
      </c>
      <c r="G202" s="31">
        <v>5</v>
      </c>
      <c r="H202" s="31">
        <v>1</v>
      </c>
      <c r="I202" s="31">
        <v>6</v>
      </c>
      <c r="J202" s="31">
        <v>6</v>
      </c>
      <c r="K202" s="31">
        <v>5</v>
      </c>
      <c r="L202" s="31">
        <v>1</v>
      </c>
      <c r="M202" s="31">
        <v>5</v>
      </c>
      <c r="N202" s="31">
        <v>3</v>
      </c>
      <c r="O202" s="31">
        <v>1</v>
      </c>
      <c r="P202" s="31">
        <v>1</v>
      </c>
      <c r="Q202" s="31">
        <v>1</v>
      </c>
      <c r="R202" s="31">
        <v>1</v>
      </c>
      <c r="S202" s="31">
        <v>1</v>
      </c>
      <c r="T202" s="31">
        <v>5</v>
      </c>
      <c r="U202" s="31">
        <v>6</v>
      </c>
      <c r="V202" s="31">
        <v>6</v>
      </c>
      <c r="W202" s="31">
        <v>6</v>
      </c>
      <c r="X202" s="31">
        <v>6</v>
      </c>
      <c r="Y202" s="31">
        <v>6</v>
      </c>
      <c r="Z202" s="31">
        <v>6</v>
      </c>
      <c r="AA202" s="31">
        <v>1</v>
      </c>
      <c r="AB202" s="31">
        <v>1</v>
      </c>
      <c r="AC202" s="31">
        <v>3</v>
      </c>
      <c r="AD202" s="31">
        <v>1</v>
      </c>
      <c r="AE202" s="31">
        <v>1</v>
      </c>
      <c r="AF202" s="31">
        <v>3</v>
      </c>
      <c r="AG202" s="31">
        <v>1</v>
      </c>
      <c r="AH202" s="31">
        <v>1</v>
      </c>
      <c r="AI202" s="31">
        <v>1</v>
      </c>
      <c r="AJ202" s="31">
        <v>6</v>
      </c>
      <c r="AK202" s="31">
        <v>1</v>
      </c>
      <c r="AL202" s="31">
        <v>3</v>
      </c>
      <c r="AM202" s="31">
        <v>3</v>
      </c>
      <c r="AN202" s="31">
        <v>1</v>
      </c>
      <c r="AO202" s="31">
        <v>1</v>
      </c>
      <c r="AP202" s="31">
        <v>3</v>
      </c>
      <c r="AQ202" s="31">
        <v>1</v>
      </c>
      <c r="AR202" s="31">
        <v>1</v>
      </c>
      <c r="AS202" s="31">
        <v>1</v>
      </c>
      <c r="AT202" s="31">
        <v>6</v>
      </c>
      <c r="AU202" s="31">
        <v>1</v>
      </c>
      <c r="AV202" s="31">
        <v>1</v>
      </c>
      <c r="AW202" s="31">
        <v>3</v>
      </c>
      <c r="AX202" s="31">
        <v>5</v>
      </c>
      <c r="AY202" s="31">
        <v>1</v>
      </c>
      <c r="AZ202" s="31">
        <v>3</v>
      </c>
      <c r="BA202" s="31">
        <v>1</v>
      </c>
      <c r="BB202" s="31">
        <v>1</v>
      </c>
      <c r="BC202" s="31">
        <v>5</v>
      </c>
      <c r="BD202" s="31">
        <v>1</v>
      </c>
      <c r="BE202" s="31">
        <v>6</v>
      </c>
      <c r="BF202" s="31">
        <v>6</v>
      </c>
      <c r="BG202" s="31">
        <v>1</v>
      </c>
      <c r="BH202" s="31">
        <v>1</v>
      </c>
      <c r="BI202" s="31">
        <v>6</v>
      </c>
      <c r="BJ202" s="31">
        <v>6</v>
      </c>
      <c r="BK202" s="31">
        <v>1</v>
      </c>
      <c r="BL202" s="31">
        <v>1</v>
      </c>
      <c r="BM202" s="31">
        <v>6</v>
      </c>
      <c r="BN202" s="31">
        <v>1</v>
      </c>
      <c r="BO202" s="31">
        <v>1</v>
      </c>
      <c r="BP202" s="31">
        <v>1</v>
      </c>
      <c r="BQ202" s="31">
        <v>1</v>
      </c>
      <c r="BR202" s="31">
        <v>1</v>
      </c>
      <c r="BS202" s="31">
        <v>5</v>
      </c>
      <c r="BT202" s="31">
        <v>1</v>
      </c>
      <c r="BU202" s="31">
        <v>1</v>
      </c>
      <c r="BV202" s="31">
        <v>1</v>
      </c>
      <c r="BW202" s="31">
        <v>3</v>
      </c>
      <c r="BX202" s="31">
        <v>1</v>
      </c>
      <c r="BY202" s="31">
        <v>1</v>
      </c>
      <c r="BZ202" s="31">
        <v>1</v>
      </c>
      <c r="CA202" s="31">
        <v>1</v>
      </c>
      <c r="CB202" s="31">
        <v>3</v>
      </c>
      <c r="CC202" s="31">
        <v>6</v>
      </c>
      <c r="CD202" s="31">
        <v>6</v>
      </c>
      <c r="CE202" s="31">
        <v>1</v>
      </c>
      <c r="CF202" s="31">
        <v>6</v>
      </c>
      <c r="CG202" s="31">
        <v>1</v>
      </c>
      <c r="CH202" s="31">
        <v>3</v>
      </c>
      <c r="CI202" s="31">
        <v>1</v>
      </c>
      <c r="CJ202" s="31">
        <v>1</v>
      </c>
      <c r="CK202" s="31">
        <v>1</v>
      </c>
      <c r="CL202" s="31">
        <v>1</v>
      </c>
      <c r="CM202" s="31">
        <v>5</v>
      </c>
      <c r="CN202" s="31">
        <v>1</v>
      </c>
      <c r="CO202" s="31">
        <v>1</v>
      </c>
      <c r="CP202" s="31">
        <v>1</v>
      </c>
      <c r="CQ202" s="31">
        <v>5</v>
      </c>
      <c r="CR202" s="31">
        <v>41066</v>
      </c>
      <c r="CX202" s="32" t="s">
        <v>465</v>
      </c>
      <c r="CY202" s="33">
        <v>125.8</v>
      </c>
    </row>
    <row r="203" spans="1:200" ht="20.399999999999999" thickBot="1" x14ac:dyDescent="0.35">
      <c r="A203" s="30" t="s">
        <v>409</v>
      </c>
      <c r="B203" s="31">
        <v>1</v>
      </c>
      <c r="C203" s="31">
        <v>6</v>
      </c>
      <c r="D203" s="31">
        <v>1</v>
      </c>
      <c r="E203" s="31">
        <v>3</v>
      </c>
      <c r="F203" s="31">
        <v>1</v>
      </c>
      <c r="G203" s="31">
        <v>3</v>
      </c>
      <c r="H203" s="31">
        <v>1</v>
      </c>
      <c r="I203" s="31">
        <v>1</v>
      </c>
      <c r="J203" s="31">
        <v>5</v>
      </c>
      <c r="K203" s="31">
        <v>5</v>
      </c>
      <c r="L203" s="31">
        <v>3</v>
      </c>
      <c r="M203" s="31">
        <v>4</v>
      </c>
      <c r="N203" s="31">
        <v>1</v>
      </c>
      <c r="O203" s="31">
        <v>4</v>
      </c>
      <c r="P203" s="31">
        <v>4</v>
      </c>
      <c r="Q203" s="31">
        <v>1</v>
      </c>
      <c r="R203" s="31">
        <v>1</v>
      </c>
      <c r="S203" s="31">
        <v>5</v>
      </c>
      <c r="T203" s="31">
        <v>1</v>
      </c>
      <c r="U203" s="31">
        <v>5</v>
      </c>
      <c r="V203" s="31">
        <v>6</v>
      </c>
      <c r="W203" s="31">
        <v>6</v>
      </c>
      <c r="X203" s="31">
        <v>5</v>
      </c>
      <c r="Y203" s="31">
        <v>5</v>
      </c>
      <c r="Z203" s="31">
        <v>1</v>
      </c>
      <c r="AA203" s="31">
        <v>1</v>
      </c>
      <c r="AB203" s="31">
        <v>1</v>
      </c>
      <c r="AC203" s="31">
        <v>3</v>
      </c>
      <c r="AD203" s="31">
        <v>1</v>
      </c>
      <c r="AE203" s="31">
        <v>1</v>
      </c>
      <c r="AF203" s="31">
        <v>3</v>
      </c>
      <c r="AG203" s="31">
        <v>1</v>
      </c>
      <c r="AH203" s="31">
        <v>1</v>
      </c>
      <c r="AI203" s="31">
        <v>1</v>
      </c>
      <c r="AJ203" s="31">
        <v>6</v>
      </c>
      <c r="AK203" s="31">
        <v>3</v>
      </c>
      <c r="AL203" s="31">
        <v>1</v>
      </c>
      <c r="AM203" s="31">
        <v>1</v>
      </c>
      <c r="AN203" s="31">
        <v>1</v>
      </c>
      <c r="AO203" s="31">
        <v>3</v>
      </c>
      <c r="AP203" s="31">
        <v>1</v>
      </c>
      <c r="AQ203" s="31">
        <v>1</v>
      </c>
      <c r="AR203" s="31">
        <v>3</v>
      </c>
      <c r="AS203" s="31">
        <v>4</v>
      </c>
      <c r="AT203" s="31">
        <v>5</v>
      </c>
      <c r="AU203" s="31">
        <v>1</v>
      </c>
      <c r="AV203" s="31">
        <v>2</v>
      </c>
      <c r="AW203" s="31">
        <v>4</v>
      </c>
      <c r="AX203" s="31">
        <v>5</v>
      </c>
      <c r="AY203" s="31">
        <v>1</v>
      </c>
      <c r="AZ203" s="31">
        <v>3</v>
      </c>
      <c r="BA203" s="31">
        <v>5</v>
      </c>
      <c r="BB203" s="31">
        <v>1</v>
      </c>
      <c r="BC203" s="31">
        <v>4</v>
      </c>
      <c r="BD203" s="31">
        <v>1</v>
      </c>
      <c r="BE203" s="31">
        <v>1</v>
      </c>
      <c r="BF203" s="31">
        <v>5</v>
      </c>
      <c r="BG203" s="31">
        <v>1</v>
      </c>
      <c r="BH203" s="31">
        <v>1</v>
      </c>
      <c r="BI203" s="31">
        <v>1</v>
      </c>
      <c r="BJ203" s="31">
        <v>1</v>
      </c>
      <c r="BK203" s="31">
        <v>1</v>
      </c>
      <c r="BL203" s="31">
        <v>1</v>
      </c>
      <c r="BM203" s="31">
        <v>1</v>
      </c>
      <c r="BN203" s="31">
        <v>1</v>
      </c>
      <c r="BO203" s="31">
        <v>1</v>
      </c>
      <c r="BP203" s="31">
        <v>1</v>
      </c>
      <c r="BQ203" s="31">
        <v>1</v>
      </c>
      <c r="BR203" s="31">
        <v>3</v>
      </c>
      <c r="BS203" s="31">
        <v>6</v>
      </c>
      <c r="BT203" s="31">
        <v>1</v>
      </c>
      <c r="BU203" s="31">
        <v>1</v>
      </c>
      <c r="BV203" s="31">
        <v>5</v>
      </c>
      <c r="BW203" s="31">
        <v>1</v>
      </c>
      <c r="BX203" s="31">
        <v>1</v>
      </c>
      <c r="BY203" s="31">
        <v>1</v>
      </c>
      <c r="BZ203" s="31">
        <v>1</v>
      </c>
      <c r="CA203" s="31">
        <v>1</v>
      </c>
      <c r="CB203" s="31">
        <v>5</v>
      </c>
      <c r="CC203" s="31">
        <v>6</v>
      </c>
      <c r="CD203" s="31">
        <v>6</v>
      </c>
      <c r="CE203" s="31">
        <v>5</v>
      </c>
      <c r="CF203" s="31">
        <v>1</v>
      </c>
      <c r="CG203" s="31">
        <v>1</v>
      </c>
      <c r="CH203" s="31">
        <v>1</v>
      </c>
      <c r="CI203" s="31">
        <v>2</v>
      </c>
      <c r="CJ203" s="31">
        <v>1</v>
      </c>
      <c r="CK203" s="31">
        <v>1</v>
      </c>
      <c r="CL203" s="31">
        <v>5</v>
      </c>
      <c r="CM203" s="31">
        <v>5</v>
      </c>
      <c r="CN203" s="31">
        <v>1</v>
      </c>
      <c r="CO203" s="31">
        <v>1</v>
      </c>
      <c r="CP203" s="31">
        <v>4</v>
      </c>
      <c r="CQ203" s="31">
        <v>5</v>
      </c>
      <c r="CR203" s="31">
        <v>20339</v>
      </c>
      <c r="CX203" s="32" t="s">
        <v>466</v>
      </c>
      <c r="CY203" s="33"/>
    </row>
    <row r="204" spans="1:200" ht="20.399999999999999" thickBot="1" x14ac:dyDescent="0.35">
      <c r="A204" s="30" t="s">
        <v>410</v>
      </c>
      <c r="B204" s="31">
        <v>6</v>
      </c>
      <c r="C204" s="31">
        <v>6</v>
      </c>
      <c r="D204" s="31">
        <v>6</v>
      </c>
      <c r="E204" s="31">
        <v>1</v>
      </c>
      <c r="F204" s="31">
        <v>1</v>
      </c>
      <c r="G204" s="31">
        <v>1</v>
      </c>
      <c r="H204" s="31">
        <v>6</v>
      </c>
      <c r="I204" s="31">
        <v>5</v>
      </c>
      <c r="J204" s="31">
        <v>6</v>
      </c>
      <c r="K204" s="31">
        <v>1</v>
      </c>
      <c r="L204" s="31">
        <v>1</v>
      </c>
      <c r="M204" s="31">
        <v>1</v>
      </c>
      <c r="N204" s="31">
        <v>4</v>
      </c>
      <c r="O204" s="31">
        <v>1</v>
      </c>
      <c r="P204" s="31">
        <v>2</v>
      </c>
      <c r="Q204" s="31">
        <v>2</v>
      </c>
      <c r="R204" s="31">
        <v>3</v>
      </c>
      <c r="S204" s="31">
        <v>5</v>
      </c>
      <c r="T204" s="31">
        <v>1</v>
      </c>
      <c r="U204" s="31">
        <v>6</v>
      </c>
      <c r="V204" s="31">
        <v>6</v>
      </c>
      <c r="W204" s="31">
        <v>6</v>
      </c>
      <c r="X204" s="31">
        <v>6</v>
      </c>
      <c r="Y204" s="31">
        <v>6</v>
      </c>
      <c r="Z204" s="31">
        <v>5</v>
      </c>
      <c r="AA204" s="31">
        <v>1</v>
      </c>
      <c r="AB204" s="31">
        <v>5</v>
      </c>
      <c r="AC204" s="31">
        <v>1</v>
      </c>
      <c r="AD204" s="31">
        <v>5</v>
      </c>
      <c r="AE204" s="31">
        <v>1</v>
      </c>
      <c r="AF204" s="31">
        <v>1</v>
      </c>
      <c r="AG204" s="31">
        <v>5</v>
      </c>
      <c r="AH204" s="31">
        <v>1</v>
      </c>
      <c r="AI204" s="31">
        <v>1</v>
      </c>
      <c r="AJ204" s="31">
        <v>6</v>
      </c>
      <c r="AK204" s="31">
        <v>1</v>
      </c>
      <c r="AL204" s="31">
        <v>1</v>
      </c>
      <c r="AM204" s="31">
        <v>5</v>
      </c>
      <c r="AN204" s="31">
        <v>1</v>
      </c>
      <c r="AO204" s="31">
        <v>1</v>
      </c>
      <c r="AP204" s="31">
        <v>1</v>
      </c>
      <c r="AQ204" s="31">
        <v>1</v>
      </c>
      <c r="AR204" s="31">
        <v>1</v>
      </c>
      <c r="AS204" s="31">
        <v>4</v>
      </c>
      <c r="AT204" s="31">
        <v>6</v>
      </c>
      <c r="AU204" s="31">
        <v>1</v>
      </c>
      <c r="AV204" s="31">
        <v>5</v>
      </c>
      <c r="AW204" s="31">
        <v>4</v>
      </c>
      <c r="AX204" s="31">
        <v>1</v>
      </c>
      <c r="AY204" s="31">
        <v>5</v>
      </c>
      <c r="AZ204" s="31">
        <v>1</v>
      </c>
      <c r="BA204" s="31">
        <v>5</v>
      </c>
      <c r="BB204" s="31">
        <v>1</v>
      </c>
      <c r="BC204" s="31">
        <v>5</v>
      </c>
      <c r="BD204" s="31">
        <v>1</v>
      </c>
      <c r="BE204" s="31">
        <v>4</v>
      </c>
      <c r="BF204" s="31">
        <v>5</v>
      </c>
      <c r="BG204" s="31">
        <v>4</v>
      </c>
      <c r="BH204" s="31">
        <v>5</v>
      </c>
      <c r="BI204" s="31">
        <v>5</v>
      </c>
      <c r="BJ204" s="31">
        <v>1</v>
      </c>
      <c r="BK204" s="31">
        <v>1</v>
      </c>
      <c r="BL204" s="31">
        <v>5</v>
      </c>
      <c r="BM204" s="31">
        <v>6</v>
      </c>
      <c r="BN204" s="31">
        <v>6</v>
      </c>
      <c r="BO204" s="31">
        <v>1</v>
      </c>
      <c r="BP204" s="31">
        <v>1</v>
      </c>
      <c r="BQ204" s="31">
        <v>1</v>
      </c>
      <c r="BR204" s="31">
        <v>5</v>
      </c>
      <c r="BS204" s="31">
        <v>5</v>
      </c>
      <c r="BT204" s="31">
        <v>1</v>
      </c>
      <c r="BU204" s="31">
        <v>1</v>
      </c>
      <c r="BV204" s="31">
        <v>5</v>
      </c>
      <c r="BW204" s="31">
        <v>5</v>
      </c>
      <c r="BX204" s="31">
        <v>1</v>
      </c>
      <c r="BY204" s="31">
        <v>1</v>
      </c>
      <c r="BZ204" s="31">
        <v>1</v>
      </c>
      <c r="CA204" s="31">
        <v>1</v>
      </c>
      <c r="CB204" s="31">
        <v>1</v>
      </c>
      <c r="CC204" s="31">
        <v>6</v>
      </c>
      <c r="CD204" s="31">
        <v>6</v>
      </c>
      <c r="CE204" s="31">
        <v>1</v>
      </c>
      <c r="CF204" s="31">
        <v>5</v>
      </c>
      <c r="CG204" s="31">
        <v>6</v>
      </c>
      <c r="CH204" s="31">
        <v>1</v>
      </c>
      <c r="CI204" s="31">
        <v>1</v>
      </c>
      <c r="CJ204" s="31">
        <v>1</v>
      </c>
      <c r="CK204" s="31">
        <v>5</v>
      </c>
      <c r="CL204" s="31">
        <v>6</v>
      </c>
      <c r="CM204" s="31">
        <v>5</v>
      </c>
      <c r="CN204" s="31">
        <v>1</v>
      </c>
      <c r="CO204" s="31">
        <v>1</v>
      </c>
      <c r="CP204" s="31">
        <v>2</v>
      </c>
      <c r="CQ204" s="31">
        <v>5</v>
      </c>
      <c r="CR204" s="31">
        <v>11833</v>
      </c>
      <c r="CX204" s="32" t="s">
        <v>467</v>
      </c>
      <c r="CY204" s="33"/>
    </row>
    <row r="205" spans="1:200" ht="15" thickBot="1" x14ac:dyDescent="0.35">
      <c r="A205" s="30" t="s">
        <v>411</v>
      </c>
      <c r="B205" s="31">
        <v>6</v>
      </c>
      <c r="C205" s="31">
        <v>6</v>
      </c>
      <c r="D205" s="31">
        <v>6</v>
      </c>
      <c r="E205" s="31">
        <v>1</v>
      </c>
      <c r="F205" s="31">
        <v>1</v>
      </c>
      <c r="G205" s="31">
        <v>1</v>
      </c>
      <c r="H205" s="31">
        <v>6</v>
      </c>
      <c r="I205" s="31">
        <v>5</v>
      </c>
      <c r="J205" s="31">
        <v>6</v>
      </c>
      <c r="K205" s="31">
        <v>1</v>
      </c>
      <c r="L205" s="31">
        <v>1</v>
      </c>
      <c r="M205" s="31">
        <v>1</v>
      </c>
      <c r="N205" s="31">
        <v>4</v>
      </c>
      <c r="O205" s="31">
        <v>4</v>
      </c>
      <c r="P205" s="31">
        <v>2</v>
      </c>
      <c r="Q205" s="31">
        <v>2</v>
      </c>
      <c r="R205" s="31">
        <v>3</v>
      </c>
      <c r="S205" s="31">
        <v>5</v>
      </c>
      <c r="T205" s="31">
        <v>5</v>
      </c>
      <c r="U205" s="31">
        <v>6</v>
      </c>
      <c r="V205" s="31">
        <v>6</v>
      </c>
      <c r="W205" s="31">
        <v>6</v>
      </c>
      <c r="X205" s="31">
        <v>6</v>
      </c>
      <c r="Y205" s="31">
        <v>6</v>
      </c>
      <c r="Z205" s="31">
        <v>5</v>
      </c>
      <c r="AA205" s="31">
        <v>1</v>
      </c>
      <c r="AB205" s="31">
        <v>5</v>
      </c>
      <c r="AC205" s="31">
        <v>1</v>
      </c>
      <c r="AD205" s="31">
        <v>1</v>
      </c>
      <c r="AE205" s="31">
        <v>1</v>
      </c>
      <c r="AF205" s="31">
        <v>1</v>
      </c>
      <c r="AG205" s="31">
        <v>5</v>
      </c>
      <c r="AH205" s="31">
        <v>1</v>
      </c>
      <c r="AI205" s="31">
        <v>1</v>
      </c>
      <c r="AJ205" s="31">
        <v>6</v>
      </c>
      <c r="AK205" s="31">
        <v>1</v>
      </c>
      <c r="AL205" s="31">
        <v>4</v>
      </c>
      <c r="AM205" s="31">
        <v>4</v>
      </c>
      <c r="AN205" s="31">
        <v>5</v>
      </c>
      <c r="AO205" s="31">
        <v>1</v>
      </c>
      <c r="AP205" s="31">
        <v>4</v>
      </c>
      <c r="AQ205" s="31">
        <v>1</v>
      </c>
      <c r="AR205" s="31">
        <v>1</v>
      </c>
      <c r="AS205" s="31">
        <v>1</v>
      </c>
      <c r="AT205" s="31">
        <v>6</v>
      </c>
      <c r="AU205" s="31">
        <v>1</v>
      </c>
      <c r="AV205" s="31">
        <v>5</v>
      </c>
      <c r="AW205" s="31">
        <v>4</v>
      </c>
      <c r="AX205" s="31">
        <v>1</v>
      </c>
      <c r="AY205" s="31">
        <v>5</v>
      </c>
      <c r="AZ205" s="31">
        <v>1</v>
      </c>
      <c r="BA205" s="31">
        <v>5</v>
      </c>
      <c r="BB205" s="31">
        <v>1</v>
      </c>
      <c r="BC205" s="31">
        <v>5</v>
      </c>
      <c r="BD205" s="31">
        <v>1</v>
      </c>
      <c r="BE205" s="31">
        <v>4</v>
      </c>
      <c r="BF205" s="31">
        <v>5</v>
      </c>
      <c r="BG205" s="31">
        <v>4</v>
      </c>
      <c r="BH205" s="31">
        <v>5</v>
      </c>
      <c r="BI205" s="31">
        <v>5</v>
      </c>
      <c r="BJ205" s="31">
        <v>1</v>
      </c>
      <c r="BK205" s="31">
        <v>1</v>
      </c>
      <c r="BL205" s="31">
        <v>5</v>
      </c>
      <c r="BM205" s="31">
        <v>6</v>
      </c>
      <c r="BN205" s="31">
        <v>6</v>
      </c>
      <c r="BO205" s="31">
        <v>5</v>
      </c>
      <c r="BP205" s="31">
        <v>1</v>
      </c>
      <c r="BQ205" s="31">
        <v>1</v>
      </c>
      <c r="BR205" s="31">
        <v>5</v>
      </c>
      <c r="BS205" s="31">
        <v>1</v>
      </c>
      <c r="BT205" s="31">
        <v>1</v>
      </c>
      <c r="BU205" s="31">
        <v>1</v>
      </c>
      <c r="BV205" s="31">
        <v>5</v>
      </c>
      <c r="BW205" s="31">
        <v>5</v>
      </c>
      <c r="BX205" s="31">
        <v>1</v>
      </c>
      <c r="BY205" s="31">
        <v>1</v>
      </c>
      <c r="BZ205" s="31">
        <v>1</v>
      </c>
      <c r="CA205" s="31">
        <v>1</v>
      </c>
      <c r="CB205" s="31">
        <v>1</v>
      </c>
      <c r="CC205" s="31">
        <v>6</v>
      </c>
      <c r="CD205" s="31">
        <v>6</v>
      </c>
      <c r="CE205" s="31">
        <v>1</v>
      </c>
      <c r="CF205" s="31">
        <v>5</v>
      </c>
      <c r="CG205" s="31">
        <v>6</v>
      </c>
      <c r="CH205" s="31">
        <v>1</v>
      </c>
      <c r="CI205" s="31">
        <v>1</v>
      </c>
      <c r="CJ205" s="31">
        <v>1</v>
      </c>
      <c r="CK205" s="31">
        <v>5</v>
      </c>
      <c r="CL205" s="31">
        <v>6</v>
      </c>
      <c r="CM205" s="31">
        <v>5</v>
      </c>
      <c r="CN205" s="31">
        <v>1</v>
      </c>
      <c r="CO205" s="31">
        <v>1</v>
      </c>
      <c r="CP205" s="31">
        <v>2</v>
      </c>
      <c r="CQ205" s="31">
        <v>5</v>
      </c>
      <c r="CR205" s="31">
        <v>13666</v>
      </c>
      <c r="CX205" s="32" t="s">
        <v>468</v>
      </c>
      <c r="CY205" s="33">
        <v>0</v>
      </c>
    </row>
    <row r="206" spans="1:200" ht="15" thickBot="1" x14ac:dyDescent="0.35">
      <c r="A206" s="30" t="s">
        <v>412</v>
      </c>
      <c r="B206" s="31">
        <v>6</v>
      </c>
      <c r="C206" s="31">
        <v>6</v>
      </c>
      <c r="D206" s="31">
        <v>6</v>
      </c>
      <c r="E206" s="31">
        <v>1</v>
      </c>
      <c r="F206" s="31">
        <v>1</v>
      </c>
      <c r="G206" s="31">
        <v>1</v>
      </c>
      <c r="H206" s="31">
        <v>6</v>
      </c>
      <c r="I206" s="31">
        <v>5</v>
      </c>
      <c r="J206" s="31">
        <v>6</v>
      </c>
      <c r="K206" s="31">
        <v>1</v>
      </c>
      <c r="L206" s="31">
        <v>1</v>
      </c>
      <c r="M206" s="31">
        <v>1</v>
      </c>
      <c r="N206" s="31">
        <v>4</v>
      </c>
      <c r="O206" s="31">
        <v>4</v>
      </c>
      <c r="P206" s="31">
        <v>2</v>
      </c>
      <c r="Q206" s="31">
        <v>2</v>
      </c>
      <c r="R206" s="31">
        <v>3</v>
      </c>
      <c r="S206" s="31">
        <v>5</v>
      </c>
      <c r="T206" s="31">
        <v>5</v>
      </c>
      <c r="U206" s="31">
        <v>6</v>
      </c>
      <c r="V206" s="31">
        <v>6</v>
      </c>
      <c r="W206" s="31">
        <v>6</v>
      </c>
      <c r="X206" s="31">
        <v>6</v>
      </c>
      <c r="Y206" s="31">
        <v>6</v>
      </c>
      <c r="Z206" s="31">
        <v>5</v>
      </c>
      <c r="AA206" s="31">
        <v>1</v>
      </c>
      <c r="AB206" s="31">
        <v>5</v>
      </c>
      <c r="AC206" s="31">
        <v>1</v>
      </c>
      <c r="AD206" s="31">
        <v>1</v>
      </c>
      <c r="AE206" s="31">
        <v>1</v>
      </c>
      <c r="AF206" s="31">
        <v>1</v>
      </c>
      <c r="AG206" s="31">
        <v>5</v>
      </c>
      <c r="AH206" s="31">
        <v>1</v>
      </c>
      <c r="AI206" s="31">
        <v>1</v>
      </c>
      <c r="AJ206" s="31">
        <v>6</v>
      </c>
      <c r="AK206" s="31">
        <v>1</v>
      </c>
      <c r="AL206" s="31">
        <v>4</v>
      </c>
      <c r="AM206" s="31">
        <v>4</v>
      </c>
      <c r="AN206" s="31">
        <v>5</v>
      </c>
      <c r="AO206" s="31">
        <v>1</v>
      </c>
      <c r="AP206" s="31">
        <v>4</v>
      </c>
      <c r="AQ206" s="31">
        <v>1</v>
      </c>
      <c r="AR206" s="31">
        <v>1</v>
      </c>
      <c r="AS206" s="31">
        <v>1</v>
      </c>
      <c r="AT206" s="31">
        <v>6</v>
      </c>
      <c r="AU206" s="31">
        <v>1</v>
      </c>
      <c r="AV206" s="31">
        <v>5</v>
      </c>
      <c r="AW206" s="31">
        <v>4</v>
      </c>
      <c r="AX206" s="31">
        <v>1</v>
      </c>
      <c r="AY206" s="31">
        <v>5</v>
      </c>
      <c r="AZ206" s="31">
        <v>1</v>
      </c>
      <c r="BA206" s="31">
        <v>5</v>
      </c>
      <c r="BB206" s="31">
        <v>1</v>
      </c>
      <c r="BC206" s="31">
        <v>5</v>
      </c>
      <c r="BD206" s="31">
        <v>1</v>
      </c>
      <c r="BE206" s="31">
        <v>4</v>
      </c>
      <c r="BF206" s="31">
        <v>5</v>
      </c>
      <c r="BG206" s="31">
        <v>4</v>
      </c>
      <c r="BH206" s="31">
        <v>5</v>
      </c>
      <c r="BI206" s="31">
        <v>5</v>
      </c>
      <c r="BJ206" s="31">
        <v>1</v>
      </c>
      <c r="BK206" s="31">
        <v>1</v>
      </c>
      <c r="BL206" s="31">
        <v>5</v>
      </c>
      <c r="BM206" s="31">
        <v>6</v>
      </c>
      <c r="BN206" s="31">
        <v>6</v>
      </c>
      <c r="BO206" s="31">
        <v>5</v>
      </c>
      <c r="BP206" s="31">
        <v>1</v>
      </c>
      <c r="BQ206" s="31">
        <v>1</v>
      </c>
      <c r="BR206" s="31">
        <v>5</v>
      </c>
      <c r="BS206" s="31">
        <v>1</v>
      </c>
      <c r="BT206" s="31">
        <v>1</v>
      </c>
      <c r="BU206" s="31">
        <v>1</v>
      </c>
      <c r="BV206" s="31">
        <v>5</v>
      </c>
      <c r="BW206" s="31">
        <v>5</v>
      </c>
      <c r="BX206" s="31">
        <v>1</v>
      </c>
      <c r="BY206" s="31">
        <v>1</v>
      </c>
      <c r="BZ206" s="31">
        <v>1</v>
      </c>
      <c r="CA206" s="31">
        <v>1</v>
      </c>
      <c r="CB206" s="31">
        <v>1</v>
      </c>
      <c r="CC206" s="31">
        <v>6</v>
      </c>
      <c r="CD206" s="31">
        <v>6</v>
      </c>
      <c r="CE206" s="31">
        <v>1</v>
      </c>
      <c r="CF206" s="31">
        <v>5</v>
      </c>
      <c r="CG206" s="31">
        <v>6</v>
      </c>
      <c r="CH206" s="31">
        <v>1</v>
      </c>
      <c r="CI206" s="31">
        <v>1</v>
      </c>
      <c r="CJ206" s="31">
        <v>1</v>
      </c>
      <c r="CK206" s="31">
        <v>5</v>
      </c>
      <c r="CL206" s="31">
        <v>6</v>
      </c>
      <c r="CM206" s="31">
        <v>5</v>
      </c>
      <c r="CN206" s="31">
        <v>1</v>
      </c>
      <c r="CO206" s="31">
        <v>1</v>
      </c>
      <c r="CP206" s="31">
        <v>2</v>
      </c>
      <c r="CQ206" s="31">
        <v>5</v>
      </c>
      <c r="CR206" s="31">
        <v>17033</v>
      </c>
    </row>
    <row r="207" spans="1:200" ht="15" thickBot="1" x14ac:dyDescent="0.35">
      <c r="A207" s="30" t="s">
        <v>413</v>
      </c>
      <c r="B207" s="31">
        <v>6</v>
      </c>
      <c r="C207" s="31">
        <v>6</v>
      </c>
      <c r="D207" s="31">
        <v>6</v>
      </c>
      <c r="E207" s="31">
        <v>1</v>
      </c>
      <c r="F207" s="31">
        <v>1</v>
      </c>
      <c r="G207" s="31">
        <v>1</v>
      </c>
      <c r="H207" s="31">
        <v>6</v>
      </c>
      <c r="I207" s="31">
        <v>5</v>
      </c>
      <c r="J207" s="31">
        <v>6</v>
      </c>
      <c r="K207" s="31">
        <v>1</v>
      </c>
      <c r="L207" s="31">
        <v>1</v>
      </c>
      <c r="M207" s="31">
        <v>1</v>
      </c>
      <c r="N207" s="31">
        <v>4</v>
      </c>
      <c r="O207" s="31">
        <v>4</v>
      </c>
      <c r="P207" s="31">
        <v>2</v>
      </c>
      <c r="Q207" s="31">
        <v>2</v>
      </c>
      <c r="R207" s="31">
        <v>3</v>
      </c>
      <c r="S207" s="31">
        <v>5</v>
      </c>
      <c r="T207" s="31">
        <v>5</v>
      </c>
      <c r="U207" s="31">
        <v>6</v>
      </c>
      <c r="V207" s="31">
        <v>6</v>
      </c>
      <c r="W207" s="31">
        <v>6</v>
      </c>
      <c r="X207" s="31">
        <v>6</v>
      </c>
      <c r="Y207" s="31">
        <v>6</v>
      </c>
      <c r="Z207" s="31">
        <v>5</v>
      </c>
      <c r="AA207" s="31">
        <v>1</v>
      </c>
      <c r="AB207" s="31">
        <v>5</v>
      </c>
      <c r="AC207" s="31">
        <v>1</v>
      </c>
      <c r="AD207" s="31">
        <v>1</v>
      </c>
      <c r="AE207" s="31">
        <v>1</v>
      </c>
      <c r="AF207" s="31">
        <v>1</v>
      </c>
      <c r="AG207" s="31">
        <v>5</v>
      </c>
      <c r="AH207" s="31">
        <v>1</v>
      </c>
      <c r="AI207" s="31">
        <v>1</v>
      </c>
      <c r="AJ207" s="31">
        <v>6</v>
      </c>
      <c r="AK207" s="31">
        <v>1</v>
      </c>
      <c r="AL207" s="31">
        <v>4</v>
      </c>
      <c r="AM207" s="31">
        <v>4</v>
      </c>
      <c r="AN207" s="31">
        <v>5</v>
      </c>
      <c r="AO207" s="31">
        <v>1</v>
      </c>
      <c r="AP207" s="31">
        <v>4</v>
      </c>
      <c r="AQ207" s="31">
        <v>1</v>
      </c>
      <c r="AR207" s="31">
        <v>1</v>
      </c>
      <c r="AS207" s="31">
        <v>1</v>
      </c>
      <c r="AT207" s="31">
        <v>6</v>
      </c>
      <c r="AU207" s="31">
        <v>1</v>
      </c>
      <c r="AV207" s="31">
        <v>5</v>
      </c>
      <c r="AW207" s="31">
        <v>4</v>
      </c>
      <c r="AX207" s="31">
        <v>1</v>
      </c>
      <c r="AY207" s="31">
        <v>5</v>
      </c>
      <c r="AZ207" s="31">
        <v>1</v>
      </c>
      <c r="BA207" s="31">
        <v>5</v>
      </c>
      <c r="BB207" s="31">
        <v>1</v>
      </c>
      <c r="BC207" s="31">
        <v>5</v>
      </c>
      <c r="BD207" s="31">
        <v>1</v>
      </c>
      <c r="BE207" s="31">
        <v>4</v>
      </c>
      <c r="BF207" s="31">
        <v>5</v>
      </c>
      <c r="BG207" s="31">
        <v>4</v>
      </c>
      <c r="BH207" s="31">
        <v>5</v>
      </c>
      <c r="BI207" s="31">
        <v>5</v>
      </c>
      <c r="BJ207" s="31">
        <v>1</v>
      </c>
      <c r="BK207" s="31">
        <v>1</v>
      </c>
      <c r="BL207" s="31">
        <v>5</v>
      </c>
      <c r="BM207" s="31">
        <v>6</v>
      </c>
      <c r="BN207" s="31">
        <v>6</v>
      </c>
      <c r="BO207" s="31">
        <v>5</v>
      </c>
      <c r="BP207" s="31">
        <v>1</v>
      </c>
      <c r="BQ207" s="31">
        <v>1</v>
      </c>
      <c r="BR207" s="31">
        <v>1</v>
      </c>
      <c r="BS207" s="31">
        <v>5</v>
      </c>
      <c r="BT207" s="31">
        <v>1</v>
      </c>
      <c r="BU207" s="31">
        <v>1</v>
      </c>
      <c r="BV207" s="31">
        <v>5</v>
      </c>
      <c r="BW207" s="31">
        <v>5</v>
      </c>
      <c r="BX207" s="31">
        <v>1</v>
      </c>
      <c r="BY207" s="31">
        <v>1</v>
      </c>
      <c r="BZ207" s="31">
        <v>1</v>
      </c>
      <c r="CA207" s="31">
        <v>1</v>
      </c>
      <c r="CB207" s="31">
        <v>1</v>
      </c>
      <c r="CC207" s="31">
        <v>6</v>
      </c>
      <c r="CD207" s="31">
        <v>6</v>
      </c>
      <c r="CE207" s="31">
        <v>1</v>
      </c>
      <c r="CF207" s="31">
        <v>5</v>
      </c>
      <c r="CG207" s="31">
        <v>6</v>
      </c>
      <c r="CH207" s="31">
        <v>1</v>
      </c>
      <c r="CI207" s="31">
        <v>1</v>
      </c>
      <c r="CJ207" s="31">
        <v>1</v>
      </c>
      <c r="CK207" s="31">
        <v>5</v>
      </c>
      <c r="CL207" s="31">
        <v>6</v>
      </c>
      <c r="CM207" s="31">
        <v>5</v>
      </c>
      <c r="CN207" s="31">
        <v>1</v>
      </c>
      <c r="CO207" s="31">
        <v>1</v>
      </c>
      <c r="CP207" s="31">
        <v>2</v>
      </c>
      <c r="CQ207" s="31">
        <v>5</v>
      </c>
      <c r="CR207" s="31">
        <v>11196</v>
      </c>
      <c r="CX207" s="34" t="s">
        <v>469</v>
      </c>
    </row>
    <row r="208" spans="1:200" ht="15" thickBot="1" x14ac:dyDescent="0.35">
      <c r="A208" s="30" t="s">
        <v>414</v>
      </c>
      <c r="B208" s="31">
        <v>6</v>
      </c>
      <c r="C208" s="31">
        <v>7</v>
      </c>
      <c r="D208" s="31">
        <v>6</v>
      </c>
      <c r="E208" s="31">
        <v>4</v>
      </c>
      <c r="F208" s="31">
        <v>1</v>
      </c>
      <c r="G208" s="31">
        <v>1</v>
      </c>
      <c r="H208" s="31">
        <v>1</v>
      </c>
      <c r="I208" s="31">
        <v>5</v>
      </c>
      <c r="J208" s="31">
        <v>1</v>
      </c>
      <c r="K208" s="31">
        <v>6</v>
      </c>
      <c r="L208" s="31">
        <v>4</v>
      </c>
      <c r="M208" s="31">
        <v>5</v>
      </c>
      <c r="N208" s="31">
        <v>1</v>
      </c>
      <c r="O208" s="31">
        <v>1</v>
      </c>
      <c r="P208" s="31">
        <v>5</v>
      </c>
      <c r="Q208" s="31">
        <v>4</v>
      </c>
      <c r="R208" s="31">
        <v>1</v>
      </c>
      <c r="S208" s="31">
        <v>5</v>
      </c>
      <c r="T208" s="31">
        <v>5</v>
      </c>
      <c r="U208" s="31">
        <v>7</v>
      </c>
      <c r="V208" s="31">
        <v>5</v>
      </c>
      <c r="W208" s="31">
        <v>6</v>
      </c>
      <c r="X208" s="31">
        <v>6</v>
      </c>
      <c r="Y208" s="31">
        <v>5</v>
      </c>
      <c r="Z208" s="31">
        <v>5</v>
      </c>
      <c r="AA208" s="31">
        <v>1</v>
      </c>
      <c r="AB208" s="31">
        <v>3</v>
      </c>
      <c r="AC208" s="31">
        <v>5</v>
      </c>
      <c r="AD208" s="31">
        <v>4</v>
      </c>
      <c r="AE208" s="31">
        <v>1</v>
      </c>
      <c r="AF208" s="31">
        <v>4</v>
      </c>
      <c r="AG208" s="31">
        <v>5</v>
      </c>
      <c r="AH208" s="31">
        <v>1</v>
      </c>
      <c r="AI208" s="31">
        <v>1</v>
      </c>
      <c r="AJ208" s="31">
        <v>6</v>
      </c>
      <c r="AK208" s="31">
        <v>5</v>
      </c>
      <c r="AL208" s="31">
        <v>4</v>
      </c>
      <c r="AM208" s="31">
        <v>4</v>
      </c>
      <c r="AN208" s="31">
        <v>1</v>
      </c>
      <c r="AO208" s="31">
        <v>5</v>
      </c>
      <c r="AP208" s="31">
        <v>4</v>
      </c>
      <c r="AQ208" s="31">
        <v>4</v>
      </c>
      <c r="AR208" s="31">
        <v>4</v>
      </c>
      <c r="AS208" s="31">
        <v>1</v>
      </c>
      <c r="AT208" s="31">
        <v>1</v>
      </c>
      <c r="AU208" s="31">
        <v>7</v>
      </c>
      <c r="AV208" s="31">
        <v>6</v>
      </c>
      <c r="AW208" s="31">
        <v>5</v>
      </c>
      <c r="AX208" s="31">
        <v>1</v>
      </c>
      <c r="AY208" s="31">
        <v>5</v>
      </c>
      <c r="AZ208" s="31">
        <v>4</v>
      </c>
      <c r="BA208" s="31">
        <v>5</v>
      </c>
      <c r="BB208" s="31">
        <v>1</v>
      </c>
      <c r="BC208" s="31">
        <v>5</v>
      </c>
      <c r="BD208" s="31">
        <v>5</v>
      </c>
      <c r="BE208" s="31">
        <v>5</v>
      </c>
      <c r="BF208" s="31">
        <v>6</v>
      </c>
      <c r="BG208" s="31">
        <v>4</v>
      </c>
      <c r="BH208" s="31">
        <v>7</v>
      </c>
      <c r="BI208" s="31">
        <v>5</v>
      </c>
      <c r="BJ208" s="31">
        <v>1</v>
      </c>
      <c r="BK208" s="31">
        <v>1</v>
      </c>
      <c r="BL208" s="31">
        <v>1</v>
      </c>
      <c r="BM208" s="31">
        <v>5</v>
      </c>
      <c r="BN208" s="31">
        <v>1</v>
      </c>
      <c r="BO208" s="31">
        <v>1</v>
      </c>
      <c r="BP208" s="31">
        <v>1</v>
      </c>
      <c r="BQ208" s="31">
        <v>1</v>
      </c>
      <c r="BR208" s="31">
        <v>5</v>
      </c>
      <c r="BS208" s="31">
        <v>5</v>
      </c>
      <c r="BT208" s="31">
        <v>1</v>
      </c>
      <c r="BU208" s="31">
        <v>1</v>
      </c>
      <c r="BV208" s="31">
        <v>5</v>
      </c>
      <c r="BW208" s="31">
        <v>5</v>
      </c>
      <c r="BX208" s="31">
        <v>1</v>
      </c>
      <c r="BY208" s="31">
        <v>1</v>
      </c>
      <c r="BZ208" s="31">
        <v>1</v>
      </c>
      <c r="CA208" s="31">
        <v>1</v>
      </c>
      <c r="CB208" s="31">
        <v>1</v>
      </c>
      <c r="CC208" s="31">
        <v>6</v>
      </c>
      <c r="CD208" s="31">
        <v>7</v>
      </c>
      <c r="CE208" s="31">
        <v>1</v>
      </c>
      <c r="CF208" s="31">
        <v>5</v>
      </c>
      <c r="CG208" s="31">
        <v>4</v>
      </c>
      <c r="CH208" s="31">
        <v>5</v>
      </c>
      <c r="CI208" s="31">
        <v>6</v>
      </c>
      <c r="CJ208" s="31">
        <v>1</v>
      </c>
      <c r="CK208" s="31">
        <v>5</v>
      </c>
      <c r="CL208" s="31">
        <v>6</v>
      </c>
      <c r="CM208" s="31">
        <v>1</v>
      </c>
      <c r="CN208" s="31">
        <v>1</v>
      </c>
      <c r="CO208" s="31">
        <v>5</v>
      </c>
      <c r="CP208" s="31">
        <v>4</v>
      </c>
      <c r="CQ208" s="31">
        <v>5</v>
      </c>
      <c r="CR208" s="31">
        <v>32214</v>
      </c>
    </row>
    <row r="209" spans="1:123" ht="15" thickBot="1" x14ac:dyDescent="0.35">
      <c r="A209" s="30" t="s">
        <v>415</v>
      </c>
      <c r="B209" s="31">
        <v>5</v>
      </c>
      <c r="C209" s="31">
        <v>6</v>
      </c>
      <c r="D209" s="31">
        <v>6</v>
      </c>
      <c r="E209" s="31">
        <v>3</v>
      </c>
      <c r="F209" s="31">
        <v>1</v>
      </c>
      <c r="G209" s="31">
        <v>3</v>
      </c>
      <c r="H209" s="31">
        <v>1</v>
      </c>
      <c r="I209" s="31">
        <v>6</v>
      </c>
      <c r="J209" s="31">
        <v>6</v>
      </c>
      <c r="K209" s="31">
        <v>5</v>
      </c>
      <c r="L209" s="31">
        <v>3</v>
      </c>
      <c r="M209" s="31">
        <v>3</v>
      </c>
      <c r="N209" s="31">
        <v>3</v>
      </c>
      <c r="O209" s="31">
        <v>1</v>
      </c>
      <c r="P209" s="31">
        <v>6</v>
      </c>
      <c r="Q209" s="31">
        <v>5</v>
      </c>
      <c r="R209" s="31">
        <v>3</v>
      </c>
      <c r="S209" s="31">
        <v>5</v>
      </c>
      <c r="T209" s="31">
        <v>1</v>
      </c>
      <c r="U209" s="31">
        <v>6</v>
      </c>
      <c r="V209" s="31">
        <v>6</v>
      </c>
      <c r="W209" s="31">
        <v>6</v>
      </c>
      <c r="X209" s="31">
        <v>6</v>
      </c>
      <c r="Y209" s="31">
        <v>1</v>
      </c>
      <c r="Z209" s="31">
        <v>6</v>
      </c>
      <c r="AA209" s="31">
        <v>1</v>
      </c>
      <c r="AB209" s="31">
        <v>1</v>
      </c>
      <c r="AC209" s="31">
        <v>3</v>
      </c>
      <c r="AD209" s="31">
        <v>3</v>
      </c>
      <c r="AE209" s="31">
        <v>3</v>
      </c>
      <c r="AF209" s="31">
        <v>3</v>
      </c>
      <c r="AG209" s="31">
        <v>4</v>
      </c>
      <c r="AH209" s="31">
        <v>1</v>
      </c>
      <c r="AI209" s="31">
        <v>1</v>
      </c>
      <c r="AJ209" s="31">
        <v>5</v>
      </c>
      <c r="AK209" s="31">
        <v>3</v>
      </c>
      <c r="AL209" s="31">
        <v>3</v>
      </c>
      <c r="AM209" s="31">
        <v>3</v>
      </c>
      <c r="AN209" s="31">
        <v>1</v>
      </c>
      <c r="AO209" s="31">
        <v>1</v>
      </c>
      <c r="AP209" s="31">
        <v>3</v>
      </c>
      <c r="AQ209" s="31">
        <v>3</v>
      </c>
      <c r="AR209" s="31">
        <v>3</v>
      </c>
      <c r="AS209" s="31">
        <v>1</v>
      </c>
      <c r="AT209" s="31">
        <v>1</v>
      </c>
      <c r="AU209" s="31">
        <v>5</v>
      </c>
      <c r="AV209" s="31">
        <v>3</v>
      </c>
      <c r="AW209" s="31">
        <v>3</v>
      </c>
      <c r="AX209" s="31">
        <v>1</v>
      </c>
      <c r="AY209" s="31">
        <v>1</v>
      </c>
      <c r="AZ209" s="31">
        <v>3</v>
      </c>
      <c r="BA209" s="31">
        <v>1</v>
      </c>
      <c r="BB209" s="31">
        <v>1</v>
      </c>
      <c r="BC209" s="31">
        <v>6</v>
      </c>
      <c r="BD209" s="31">
        <v>4</v>
      </c>
      <c r="BE209" s="31">
        <v>1</v>
      </c>
      <c r="BF209" s="31">
        <v>6</v>
      </c>
      <c r="BG209" s="31">
        <v>3</v>
      </c>
      <c r="BH209" s="31">
        <v>3</v>
      </c>
      <c r="BI209" s="31">
        <v>1</v>
      </c>
      <c r="BJ209" s="31">
        <v>1</v>
      </c>
      <c r="BK209" s="31">
        <v>1</v>
      </c>
      <c r="BL209" s="31">
        <v>3</v>
      </c>
      <c r="BM209" s="31">
        <v>1</v>
      </c>
      <c r="BN209" s="31">
        <v>3</v>
      </c>
      <c r="BO209" s="31">
        <v>1</v>
      </c>
      <c r="BP209" s="31">
        <v>1</v>
      </c>
      <c r="BQ209" s="31">
        <v>3</v>
      </c>
      <c r="BR209" s="31">
        <v>4</v>
      </c>
      <c r="BS209" s="31">
        <v>4</v>
      </c>
      <c r="BT209" s="31">
        <v>1</v>
      </c>
      <c r="BU209" s="31">
        <v>4</v>
      </c>
      <c r="BV209" s="31">
        <v>5</v>
      </c>
      <c r="BW209" s="31">
        <v>5</v>
      </c>
      <c r="BX209" s="31">
        <v>5</v>
      </c>
      <c r="BY209" s="31">
        <v>1</v>
      </c>
      <c r="BZ209" s="31">
        <v>3</v>
      </c>
      <c r="CA209" s="31">
        <v>3</v>
      </c>
      <c r="CB209" s="31">
        <v>1</v>
      </c>
      <c r="CC209" s="31">
        <v>4</v>
      </c>
      <c r="CD209" s="31">
        <v>6</v>
      </c>
      <c r="CE209" s="31">
        <v>1</v>
      </c>
      <c r="CF209" s="31">
        <v>1</v>
      </c>
      <c r="CG209" s="31">
        <v>1</v>
      </c>
      <c r="CH209" s="31">
        <v>3</v>
      </c>
      <c r="CI209" s="31">
        <v>3</v>
      </c>
      <c r="CJ209" s="31">
        <v>3</v>
      </c>
      <c r="CK209" s="31">
        <v>3</v>
      </c>
      <c r="CL209" s="31">
        <v>5</v>
      </c>
      <c r="CM209" s="31">
        <v>6</v>
      </c>
      <c r="CN209" s="31">
        <v>4</v>
      </c>
      <c r="CO209" s="31">
        <v>1</v>
      </c>
      <c r="CP209" s="31">
        <v>3</v>
      </c>
      <c r="CQ209" s="31">
        <v>3</v>
      </c>
      <c r="CR209" s="31">
        <v>24233</v>
      </c>
      <c r="CX209" s="35" t="s">
        <v>1110</v>
      </c>
    </row>
    <row r="210" spans="1:123" ht="15" thickBot="1" x14ac:dyDescent="0.35">
      <c r="A210" s="30" t="s">
        <v>416</v>
      </c>
      <c r="B210" s="31">
        <v>6</v>
      </c>
      <c r="C210" s="31">
        <v>6</v>
      </c>
      <c r="D210" s="31">
        <v>6</v>
      </c>
      <c r="E210" s="31">
        <v>1</v>
      </c>
      <c r="F210" s="31">
        <v>1</v>
      </c>
      <c r="G210" s="31">
        <v>1</v>
      </c>
      <c r="H210" s="31">
        <v>6</v>
      </c>
      <c r="I210" s="31">
        <v>5</v>
      </c>
      <c r="J210" s="31">
        <v>6</v>
      </c>
      <c r="K210" s="31">
        <v>1</v>
      </c>
      <c r="L210" s="31">
        <v>1</v>
      </c>
      <c r="M210" s="31">
        <v>1</v>
      </c>
      <c r="N210" s="31">
        <v>4</v>
      </c>
      <c r="O210" s="31">
        <v>1</v>
      </c>
      <c r="P210" s="31">
        <v>2</v>
      </c>
      <c r="Q210" s="31">
        <v>2</v>
      </c>
      <c r="R210" s="31">
        <v>3</v>
      </c>
      <c r="S210" s="31">
        <v>5</v>
      </c>
      <c r="T210" s="31">
        <v>5</v>
      </c>
      <c r="U210" s="31">
        <v>6</v>
      </c>
      <c r="V210" s="31">
        <v>6</v>
      </c>
      <c r="W210" s="31">
        <v>6</v>
      </c>
      <c r="X210" s="31">
        <v>6</v>
      </c>
      <c r="Y210" s="31">
        <v>6</v>
      </c>
      <c r="Z210" s="31">
        <v>5</v>
      </c>
      <c r="AA210" s="31">
        <v>1</v>
      </c>
      <c r="AB210" s="31">
        <v>5</v>
      </c>
      <c r="AC210" s="31">
        <v>1</v>
      </c>
      <c r="AD210" s="31">
        <v>1</v>
      </c>
      <c r="AE210" s="31">
        <v>1</v>
      </c>
      <c r="AF210" s="31">
        <v>1</v>
      </c>
      <c r="AG210" s="31">
        <v>5</v>
      </c>
      <c r="AH210" s="31">
        <v>1</v>
      </c>
      <c r="AI210" s="31">
        <v>1</v>
      </c>
      <c r="AJ210" s="31">
        <v>6</v>
      </c>
      <c r="AK210" s="31">
        <v>1</v>
      </c>
      <c r="AL210" s="31">
        <v>4</v>
      </c>
      <c r="AM210" s="31">
        <v>4</v>
      </c>
      <c r="AN210" s="31">
        <v>5</v>
      </c>
      <c r="AO210" s="31">
        <v>1</v>
      </c>
      <c r="AP210" s="31">
        <v>4</v>
      </c>
      <c r="AQ210" s="31">
        <v>1</v>
      </c>
      <c r="AR210" s="31">
        <v>1</v>
      </c>
      <c r="AS210" s="31">
        <v>1</v>
      </c>
      <c r="AT210" s="31">
        <v>6</v>
      </c>
      <c r="AU210" s="31">
        <v>1</v>
      </c>
      <c r="AV210" s="31">
        <v>5</v>
      </c>
      <c r="AW210" s="31">
        <v>4</v>
      </c>
      <c r="AX210" s="31">
        <v>1</v>
      </c>
      <c r="AY210" s="31">
        <v>5</v>
      </c>
      <c r="AZ210" s="31">
        <v>1</v>
      </c>
      <c r="BA210" s="31">
        <v>5</v>
      </c>
      <c r="BB210" s="31">
        <v>1</v>
      </c>
      <c r="BC210" s="31">
        <v>5</v>
      </c>
      <c r="BD210" s="31">
        <v>1</v>
      </c>
      <c r="BE210" s="31">
        <v>4</v>
      </c>
      <c r="BF210" s="31">
        <v>5</v>
      </c>
      <c r="BG210" s="31">
        <v>4</v>
      </c>
      <c r="BH210" s="31">
        <v>5</v>
      </c>
      <c r="BI210" s="31">
        <v>5</v>
      </c>
      <c r="BJ210" s="31">
        <v>1</v>
      </c>
      <c r="BK210" s="31">
        <v>1</v>
      </c>
      <c r="BL210" s="31">
        <v>5</v>
      </c>
      <c r="BM210" s="31">
        <v>6</v>
      </c>
      <c r="BN210" s="31">
        <v>6</v>
      </c>
      <c r="BO210" s="31">
        <v>5</v>
      </c>
      <c r="BP210" s="31">
        <v>1</v>
      </c>
      <c r="BQ210" s="31">
        <v>1</v>
      </c>
      <c r="BR210" s="31">
        <v>5</v>
      </c>
      <c r="BS210" s="31">
        <v>1</v>
      </c>
      <c r="BT210" s="31">
        <v>1</v>
      </c>
      <c r="BU210" s="31">
        <v>1</v>
      </c>
      <c r="BV210" s="31">
        <v>5</v>
      </c>
      <c r="BW210" s="31">
        <v>5</v>
      </c>
      <c r="BX210" s="31">
        <v>1</v>
      </c>
      <c r="BY210" s="31">
        <v>1</v>
      </c>
      <c r="BZ210" s="31">
        <v>1</v>
      </c>
      <c r="CA210" s="31">
        <v>1</v>
      </c>
      <c r="CB210" s="31">
        <v>1</v>
      </c>
      <c r="CC210" s="31">
        <v>6</v>
      </c>
      <c r="CD210" s="31">
        <v>6</v>
      </c>
      <c r="CE210" s="31">
        <v>1</v>
      </c>
      <c r="CF210" s="31">
        <v>5</v>
      </c>
      <c r="CG210" s="31">
        <v>6</v>
      </c>
      <c r="CH210" s="31">
        <v>1</v>
      </c>
      <c r="CI210" s="31">
        <v>1</v>
      </c>
      <c r="CJ210" s="31">
        <v>1</v>
      </c>
      <c r="CK210" s="31">
        <v>5</v>
      </c>
      <c r="CL210" s="31">
        <v>6</v>
      </c>
      <c r="CM210" s="31">
        <v>5</v>
      </c>
      <c r="CN210" s="31">
        <v>1</v>
      </c>
      <c r="CO210" s="31">
        <v>1</v>
      </c>
      <c r="CP210" s="31">
        <v>2</v>
      </c>
      <c r="CQ210" s="31">
        <v>5</v>
      </c>
      <c r="CR210" s="31">
        <v>20250</v>
      </c>
      <c r="CX210" s="35" t="s">
        <v>1111</v>
      </c>
    </row>
    <row r="211" spans="1:123" ht="15" thickBot="1" x14ac:dyDescent="0.35">
      <c r="A211" s="30" t="s">
        <v>417</v>
      </c>
      <c r="B211" s="31">
        <v>3</v>
      </c>
      <c r="C211" s="31">
        <v>6</v>
      </c>
      <c r="D211" s="31">
        <v>6</v>
      </c>
      <c r="E211" s="31">
        <v>3</v>
      </c>
      <c r="F211" s="31">
        <v>1</v>
      </c>
      <c r="G211" s="31">
        <v>5</v>
      </c>
      <c r="H211" s="31">
        <v>1</v>
      </c>
      <c r="I211" s="31">
        <v>6</v>
      </c>
      <c r="J211" s="31">
        <v>6</v>
      </c>
      <c r="K211" s="31">
        <v>5</v>
      </c>
      <c r="L211" s="31">
        <v>1</v>
      </c>
      <c r="M211" s="31">
        <v>5</v>
      </c>
      <c r="N211" s="31">
        <v>3</v>
      </c>
      <c r="O211" s="31">
        <v>1</v>
      </c>
      <c r="P211" s="31">
        <v>1</v>
      </c>
      <c r="Q211" s="31">
        <v>1</v>
      </c>
      <c r="R211" s="31">
        <v>1</v>
      </c>
      <c r="S211" s="31">
        <v>1</v>
      </c>
      <c r="T211" s="31">
        <v>5</v>
      </c>
      <c r="U211" s="31">
        <v>6</v>
      </c>
      <c r="V211" s="31">
        <v>6</v>
      </c>
      <c r="W211" s="31">
        <v>6</v>
      </c>
      <c r="X211" s="31">
        <v>6</v>
      </c>
      <c r="Y211" s="31">
        <v>1</v>
      </c>
      <c r="Z211" s="31">
        <v>6</v>
      </c>
      <c r="AA211" s="31">
        <v>1</v>
      </c>
      <c r="AB211" s="31">
        <v>1</v>
      </c>
      <c r="AC211" s="31">
        <v>3</v>
      </c>
      <c r="AD211" s="31">
        <v>1</v>
      </c>
      <c r="AE211" s="31">
        <v>1</v>
      </c>
      <c r="AF211" s="31">
        <v>3</v>
      </c>
      <c r="AG211" s="31">
        <v>1</v>
      </c>
      <c r="AH211" s="31">
        <v>1</v>
      </c>
      <c r="AI211" s="31">
        <v>1</v>
      </c>
      <c r="AJ211" s="31">
        <v>6</v>
      </c>
      <c r="AK211" s="31">
        <v>2</v>
      </c>
      <c r="AL211" s="31">
        <v>3</v>
      </c>
      <c r="AM211" s="31">
        <v>3</v>
      </c>
      <c r="AN211" s="31">
        <v>1</v>
      </c>
      <c r="AO211" s="31">
        <v>3</v>
      </c>
      <c r="AP211" s="31">
        <v>3</v>
      </c>
      <c r="AQ211" s="31">
        <v>1</v>
      </c>
      <c r="AR211" s="31">
        <v>1</v>
      </c>
      <c r="AS211" s="31">
        <v>5</v>
      </c>
      <c r="AT211" s="31">
        <v>6</v>
      </c>
      <c r="AU211" s="31">
        <v>1</v>
      </c>
      <c r="AV211" s="31">
        <v>1</v>
      </c>
      <c r="AW211" s="31">
        <v>3</v>
      </c>
      <c r="AX211" s="31">
        <v>5</v>
      </c>
      <c r="AY211" s="31">
        <v>1</v>
      </c>
      <c r="AZ211" s="31">
        <v>3</v>
      </c>
      <c r="BA211" s="31">
        <v>1</v>
      </c>
      <c r="BB211" s="31">
        <v>1</v>
      </c>
      <c r="BC211" s="31">
        <v>5</v>
      </c>
      <c r="BD211" s="31">
        <v>1</v>
      </c>
      <c r="BE211" s="31">
        <v>6</v>
      </c>
      <c r="BF211" s="31">
        <v>6</v>
      </c>
      <c r="BG211" s="31">
        <v>1</v>
      </c>
      <c r="BH211" s="31">
        <v>1</v>
      </c>
      <c r="BI211" s="31">
        <v>6</v>
      </c>
      <c r="BJ211" s="31">
        <v>6</v>
      </c>
      <c r="BK211" s="31">
        <v>1</v>
      </c>
      <c r="BL211" s="31">
        <v>1</v>
      </c>
      <c r="BM211" s="31">
        <v>6</v>
      </c>
      <c r="BN211" s="31">
        <v>1</v>
      </c>
      <c r="BO211" s="31">
        <v>1</v>
      </c>
      <c r="BP211" s="31">
        <v>1</v>
      </c>
      <c r="BQ211" s="31">
        <v>1</v>
      </c>
      <c r="BR211" s="31">
        <v>1</v>
      </c>
      <c r="BS211" s="31">
        <v>5</v>
      </c>
      <c r="BT211" s="31">
        <v>1</v>
      </c>
      <c r="BU211" s="31">
        <v>1</v>
      </c>
      <c r="BV211" s="31">
        <v>1</v>
      </c>
      <c r="BW211" s="31">
        <v>3</v>
      </c>
      <c r="BX211" s="31">
        <v>1</v>
      </c>
      <c r="BY211" s="31">
        <v>1</v>
      </c>
      <c r="BZ211" s="31">
        <v>1</v>
      </c>
      <c r="CA211" s="31">
        <v>1</v>
      </c>
      <c r="CB211" s="31">
        <v>3</v>
      </c>
      <c r="CC211" s="31">
        <v>6</v>
      </c>
      <c r="CD211" s="31">
        <v>6</v>
      </c>
      <c r="CE211" s="31">
        <v>1</v>
      </c>
      <c r="CF211" s="31">
        <v>6</v>
      </c>
      <c r="CG211" s="31">
        <v>1</v>
      </c>
      <c r="CH211" s="31">
        <v>3</v>
      </c>
      <c r="CI211" s="31">
        <v>1</v>
      </c>
      <c r="CJ211" s="31">
        <v>1</v>
      </c>
      <c r="CK211" s="31">
        <v>1</v>
      </c>
      <c r="CL211" s="31">
        <v>1</v>
      </c>
      <c r="CM211" s="31">
        <v>5</v>
      </c>
      <c r="CN211" s="31">
        <v>1</v>
      </c>
      <c r="CO211" s="31">
        <v>1</v>
      </c>
      <c r="CP211" s="31">
        <v>1</v>
      </c>
      <c r="CQ211" s="31">
        <v>5</v>
      </c>
      <c r="CR211" s="31">
        <v>30900</v>
      </c>
      <c r="DI211" t="s">
        <v>1132</v>
      </c>
      <c r="DP211" t="s">
        <v>1133</v>
      </c>
    </row>
    <row r="212" spans="1:123" ht="15" thickBot="1" x14ac:dyDescent="0.35">
      <c r="A212" s="30" t="s">
        <v>418</v>
      </c>
      <c r="B212" s="31">
        <v>5</v>
      </c>
      <c r="C212" s="31">
        <v>7</v>
      </c>
      <c r="D212" s="31">
        <v>5</v>
      </c>
      <c r="E212" s="31">
        <v>1</v>
      </c>
      <c r="F212" s="31">
        <v>5</v>
      </c>
      <c r="G212" s="31">
        <v>1</v>
      </c>
      <c r="H212" s="31">
        <v>5</v>
      </c>
      <c r="I212" s="31">
        <v>5</v>
      </c>
      <c r="J212" s="31">
        <v>6</v>
      </c>
      <c r="K212" s="31">
        <v>1</v>
      </c>
      <c r="L212" s="31">
        <v>5</v>
      </c>
      <c r="M212" s="31">
        <v>5</v>
      </c>
      <c r="N212" s="31">
        <v>5</v>
      </c>
      <c r="O212" s="31">
        <v>5</v>
      </c>
      <c r="P212" s="31">
        <v>5</v>
      </c>
      <c r="Q212" s="31">
        <v>1</v>
      </c>
      <c r="R212" s="31">
        <v>1</v>
      </c>
      <c r="S212" s="31">
        <v>5</v>
      </c>
      <c r="T212" s="31">
        <v>5</v>
      </c>
      <c r="U212" s="31">
        <v>7</v>
      </c>
      <c r="V212" s="31">
        <v>7</v>
      </c>
      <c r="W212" s="31">
        <v>5</v>
      </c>
      <c r="X212" s="31">
        <v>5</v>
      </c>
      <c r="Y212" s="31">
        <v>1</v>
      </c>
      <c r="Z212" s="31">
        <v>5</v>
      </c>
      <c r="AA212" s="31">
        <v>5</v>
      </c>
      <c r="AB212" s="31">
        <v>1</v>
      </c>
      <c r="AC212" s="31">
        <v>5</v>
      </c>
      <c r="AD212" s="31">
        <v>1</v>
      </c>
      <c r="AE212" s="31">
        <v>1</v>
      </c>
      <c r="AF212" s="31">
        <v>5</v>
      </c>
      <c r="AG212" s="31">
        <v>1</v>
      </c>
      <c r="AH212" s="31">
        <v>1</v>
      </c>
      <c r="AI212" s="31">
        <v>1</v>
      </c>
      <c r="AJ212" s="31">
        <v>5</v>
      </c>
      <c r="AK212" s="31">
        <v>1</v>
      </c>
      <c r="AL212" s="31">
        <v>5</v>
      </c>
      <c r="AM212" s="31">
        <v>5</v>
      </c>
      <c r="AN212" s="31">
        <v>1</v>
      </c>
      <c r="AO212" s="31">
        <v>1</v>
      </c>
      <c r="AP212" s="31">
        <v>5</v>
      </c>
      <c r="AQ212" s="31">
        <v>1</v>
      </c>
      <c r="AR212" s="31">
        <v>1</v>
      </c>
      <c r="AS212" s="31">
        <v>1</v>
      </c>
      <c r="AT212" s="31">
        <v>6</v>
      </c>
      <c r="AU212" s="31">
        <v>1</v>
      </c>
      <c r="AV212" s="31">
        <v>5</v>
      </c>
      <c r="AW212" s="31">
        <v>5</v>
      </c>
      <c r="AX212" s="31">
        <v>5</v>
      </c>
      <c r="AY212" s="31">
        <v>1</v>
      </c>
      <c r="AZ212" s="31">
        <v>1</v>
      </c>
      <c r="BA212" s="31">
        <v>5</v>
      </c>
      <c r="BB212" s="31">
        <v>1</v>
      </c>
      <c r="BC212" s="31">
        <v>5</v>
      </c>
      <c r="BD212" s="31">
        <v>1</v>
      </c>
      <c r="BE212" s="31">
        <v>5</v>
      </c>
      <c r="BF212" s="31">
        <v>5</v>
      </c>
      <c r="BG212" s="31">
        <v>5</v>
      </c>
      <c r="BH212" s="31">
        <v>5</v>
      </c>
      <c r="BI212" s="31">
        <v>5</v>
      </c>
      <c r="BJ212" s="31">
        <v>5</v>
      </c>
      <c r="BK212" s="31">
        <v>1</v>
      </c>
      <c r="BL212" s="31">
        <v>1</v>
      </c>
      <c r="BM212" s="31">
        <v>6</v>
      </c>
      <c r="BN212" s="31">
        <v>5</v>
      </c>
      <c r="BO212" s="31">
        <v>5</v>
      </c>
      <c r="BP212" s="31">
        <v>1</v>
      </c>
      <c r="BQ212" s="31">
        <v>5</v>
      </c>
      <c r="BR212" s="31">
        <v>5</v>
      </c>
      <c r="BS212" s="31">
        <v>5</v>
      </c>
      <c r="BT212" s="31">
        <v>1</v>
      </c>
      <c r="BU212" s="31">
        <v>5</v>
      </c>
      <c r="BV212" s="31">
        <v>5</v>
      </c>
      <c r="BW212" s="31">
        <v>5</v>
      </c>
      <c r="BX212" s="31">
        <v>5</v>
      </c>
      <c r="BY212" s="31">
        <v>1</v>
      </c>
      <c r="BZ212" s="31">
        <v>1</v>
      </c>
      <c r="CA212" s="31">
        <v>1</v>
      </c>
      <c r="CB212" s="31">
        <v>5</v>
      </c>
      <c r="CC212" s="31">
        <v>7</v>
      </c>
      <c r="CD212" s="31">
        <v>7</v>
      </c>
      <c r="CE212" s="31">
        <v>1</v>
      </c>
      <c r="CF212" s="31">
        <v>5</v>
      </c>
      <c r="CG212" s="31">
        <v>5</v>
      </c>
      <c r="CH212" s="31">
        <v>5</v>
      </c>
      <c r="CI212" s="31">
        <v>5</v>
      </c>
      <c r="CJ212" s="31">
        <v>5</v>
      </c>
      <c r="CK212" s="31">
        <v>5</v>
      </c>
      <c r="CL212" s="31">
        <v>7</v>
      </c>
      <c r="CM212" s="31">
        <v>5</v>
      </c>
      <c r="CN212" s="31">
        <v>1</v>
      </c>
      <c r="CO212" s="31">
        <v>1</v>
      </c>
      <c r="CP212" s="31">
        <v>1</v>
      </c>
      <c r="CQ212" s="31">
        <v>5</v>
      </c>
      <c r="CR212" s="31">
        <v>223642</v>
      </c>
    </row>
    <row r="213" spans="1:123" ht="18.600000000000001" thickBot="1" x14ac:dyDescent="0.35">
      <c r="A213" s="26"/>
      <c r="DI213" t="s">
        <v>998</v>
      </c>
      <c r="DJ213" t="s">
        <v>999</v>
      </c>
      <c r="DK213" t="s">
        <v>1033</v>
      </c>
      <c r="DL213" s="24">
        <f>SUM(DK214:DK247)/COUNT(DK214:DK247)</f>
        <v>0.6470588235294118</v>
      </c>
      <c r="DP213" t="s">
        <v>998</v>
      </c>
      <c r="DQ213" t="s">
        <v>999</v>
      </c>
      <c r="DR213" t="s">
        <v>1033</v>
      </c>
      <c r="DS213" s="24">
        <f>SUM(DR214:DR247)/COUNT(DR214:DR247)</f>
        <v>0.6470588235294118</v>
      </c>
    </row>
    <row r="214" spans="1:123" ht="15" thickBot="1" x14ac:dyDescent="0.35">
      <c r="A214" s="30" t="s">
        <v>419</v>
      </c>
      <c r="B214" s="30" t="s">
        <v>290</v>
      </c>
      <c r="C214" s="30" t="s">
        <v>291</v>
      </c>
      <c r="D214" s="30" t="s">
        <v>292</v>
      </c>
      <c r="E214" s="30" t="s">
        <v>293</v>
      </c>
      <c r="F214" s="30" t="s">
        <v>294</v>
      </c>
      <c r="G214" s="30" t="s">
        <v>295</v>
      </c>
      <c r="H214" s="30" t="s">
        <v>296</v>
      </c>
      <c r="I214" s="30" t="s">
        <v>297</v>
      </c>
      <c r="J214" s="30" t="s">
        <v>298</v>
      </c>
      <c r="K214" s="30" t="s">
        <v>299</v>
      </c>
      <c r="L214" s="30" t="s">
        <v>300</v>
      </c>
      <c r="M214" s="30" t="s">
        <v>301</v>
      </c>
      <c r="N214" s="30" t="s">
        <v>302</v>
      </c>
      <c r="O214" s="30" t="s">
        <v>303</v>
      </c>
      <c r="P214" s="30" t="s">
        <v>304</v>
      </c>
      <c r="Q214" s="30" t="s">
        <v>305</v>
      </c>
      <c r="R214" s="30" t="s">
        <v>306</v>
      </c>
      <c r="S214" s="30" t="s">
        <v>307</v>
      </c>
      <c r="T214" s="30" t="s">
        <v>308</v>
      </c>
      <c r="U214" s="30" t="s">
        <v>309</v>
      </c>
      <c r="V214" s="30" t="s">
        <v>310</v>
      </c>
      <c r="W214" s="30" t="s">
        <v>311</v>
      </c>
      <c r="X214" s="30" t="s">
        <v>312</v>
      </c>
      <c r="Y214" s="30" t="s">
        <v>313</v>
      </c>
      <c r="Z214" s="30" t="s">
        <v>314</v>
      </c>
      <c r="AA214" s="30" t="s">
        <v>315</v>
      </c>
      <c r="AB214" s="30" t="s">
        <v>316</v>
      </c>
      <c r="AC214" s="30" t="s">
        <v>317</v>
      </c>
      <c r="AD214" s="30" t="s">
        <v>318</v>
      </c>
      <c r="AE214" s="30" t="s">
        <v>319</v>
      </c>
      <c r="AF214" s="30" t="s">
        <v>320</v>
      </c>
      <c r="AG214" s="30" t="s">
        <v>321</v>
      </c>
      <c r="AH214" s="30" t="s">
        <v>322</v>
      </c>
      <c r="AI214" s="30" t="s">
        <v>323</v>
      </c>
      <c r="AJ214" s="30" t="s">
        <v>324</v>
      </c>
      <c r="AK214" s="30" t="s">
        <v>325</v>
      </c>
      <c r="AL214" s="30" t="s">
        <v>326</v>
      </c>
      <c r="AM214" s="30" t="s">
        <v>327</v>
      </c>
      <c r="AN214" s="30" t="s">
        <v>328</v>
      </c>
      <c r="AO214" s="30" t="s">
        <v>329</v>
      </c>
      <c r="AP214" s="30" t="s">
        <v>330</v>
      </c>
      <c r="AQ214" s="30" t="s">
        <v>331</v>
      </c>
      <c r="AR214" s="30" t="s">
        <v>332</v>
      </c>
      <c r="AS214" s="30" t="s">
        <v>333</v>
      </c>
      <c r="AT214" s="30" t="s">
        <v>334</v>
      </c>
      <c r="AU214" s="30" t="s">
        <v>335</v>
      </c>
      <c r="AV214" s="30" t="s">
        <v>336</v>
      </c>
      <c r="AW214" s="30" t="s">
        <v>337</v>
      </c>
      <c r="AX214" s="30" t="s">
        <v>338</v>
      </c>
      <c r="AY214" s="30" t="s">
        <v>339</v>
      </c>
      <c r="AZ214" s="30" t="s">
        <v>340</v>
      </c>
      <c r="BA214" s="30" t="s">
        <v>341</v>
      </c>
      <c r="BB214" s="30" t="s">
        <v>342</v>
      </c>
      <c r="BC214" s="30" t="s">
        <v>343</v>
      </c>
      <c r="BD214" s="30" t="s">
        <v>344</v>
      </c>
      <c r="BE214" s="30" t="s">
        <v>345</v>
      </c>
      <c r="BF214" s="30" t="s">
        <v>346</v>
      </c>
      <c r="BG214" s="30" t="s">
        <v>347</v>
      </c>
      <c r="BH214" s="30" t="s">
        <v>348</v>
      </c>
      <c r="BI214" s="30" t="s">
        <v>349</v>
      </c>
      <c r="BJ214" s="30" t="s">
        <v>350</v>
      </c>
      <c r="BK214" s="30" t="s">
        <v>351</v>
      </c>
      <c r="BL214" s="30" t="s">
        <v>352</v>
      </c>
      <c r="BM214" s="30" t="s">
        <v>353</v>
      </c>
      <c r="BN214" s="30" t="s">
        <v>354</v>
      </c>
      <c r="BO214" s="30" t="s">
        <v>355</v>
      </c>
      <c r="BP214" s="30" t="s">
        <v>356</v>
      </c>
      <c r="BQ214" s="30" t="s">
        <v>357</v>
      </c>
      <c r="BR214" s="30" t="s">
        <v>358</v>
      </c>
      <c r="BS214" s="30" t="s">
        <v>359</v>
      </c>
      <c r="BT214" s="30" t="s">
        <v>360</v>
      </c>
      <c r="BU214" s="30" t="s">
        <v>361</v>
      </c>
      <c r="BV214" s="30" t="s">
        <v>362</v>
      </c>
      <c r="BW214" s="30" t="s">
        <v>363</v>
      </c>
      <c r="BX214" s="30" t="s">
        <v>364</v>
      </c>
      <c r="BY214" s="30" t="s">
        <v>365</v>
      </c>
      <c r="BZ214" s="30" t="s">
        <v>366</v>
      </c>
      <c r="CA214" s="30" t="s">
        <v>367</v>
      </c>
      <c r="CB214" s="30" t="s">
        <v>368</v>
      </c>
      <c r="CC214" s="30" t="s">
        <v>369</v>
      </c>
      <c r="CD214" s="30" t="s">
        <v>370</v>
      </c>
      <c r="CE214" s="30" t="s">
        <v>371</v>
      </c>
      <c r="CF214" s="30" t="s">
        <v>372</v>
      </c>
      <c r="CG214" s="30" t="s">
        <v>373</v>
      </c>
      <c r="CH214" s="30" t="s">
        <v>374</v>
      </c>
      <c r="CI214" s="30" t="s">
        <v>375</v>
      </c>
      <c r="CJ214" s="30" t="s">
        <v>376</v>
      </c>
      <c r="CK214" s="30" t="s">
        <v>377</v>
      </c>
      <c r="CL214" s="30" t="s">
        <v>378</v>
      </c>
      <c r="CM214" s="30" t="s">
        <v>379</v>
      </c>
      <c r="CN214" s="30" t="s">
        <v>380</v>
      </c>
      <c r="CO214" s="30" t="s">
        <v>381</v>
      </c>
      <c r="CP214" s="30" t="s">
        <v>382</v>
      </c>
      <c r="CQ214" s="30" t="s">
        <v>383</v>
      </c>
      <c r="DI214">
        <f>CU119</f>
        <v>12.33</v>
      </c>
      <c r="DJ214">
        <f>GR163</f>
        <v>-19.2</v>
      </c>
      <c r="DK214">
        <f>IF(DI214*DJ214&lt;=0,0,1)</f>
        <v>0</v>
      </c>
      <c r="DP214">
        <f>CU242</f>
        <v>11.33</v>
      </c>
      <c r="DQ214">
        <f>KU109</f>
        <v>-19.2</v>
      </c>
      <c r="DR214">
        <f>IF(DP214*DQ214&lt;=0,0,1)</f>
        <v>0</v>
      </c>
    </row>
    <row r="215" spans="1:123" ht="15" thickBot="1" x14ac:dyDescent="0.35">
      <c r="A215" s="30" t="s">
        <v>420</v>
      </c>
      <c r="B215" s="31" t="s">
        <v>421</v>
      </c>
      <c r="C215" s="31" t="s">
        <v>421</v>
      </c>
      <c r="D215" s="31" t="s">
        <v>517</v>
      </c>
      <c r="E215" s="31" t="s">
        <v>421</v>
      </c>
      <c r="F215" s="31" t="s">
        <v>421</v>
      </c>
      <c r="G215" s="31" t="s">
        <v>518</v>
      </c>
      <c r="H215" s="31" t="s">
        <v>421</v>
      </c>
      <c r="I215" s="31" t="s">
        <v>519</v>
      </c>
      <c r="J215" s="31" t="s">
        <v>520</v>
      </c>
      <c r="K215" s="31" t="s">
        <v>421</v>
      </c>
      <c r="L215" s="31" t="s">
        <v>421</v>
      </c>
      <c r="M215" s="31" t="s">
        <v>421</v>
      </c>
      <c r="N215" s="31" t="s">
        <v>421</v>
      </c>
      <c r="O215" s="31" t="s">
        <v>488</v>
      </c>
      <c r="P215" s="31" t="s">
        <v>421</v>
      </c>
      <c r="Q215" s="31" t="s">
        <v>421</v>
      </c>
      <c r="R215" s="31" t="s">
        <v>421</v>
      </c>
      <c r="S215" s="31" t="s">
        <v>489</v>
      </c>
      <c r="T215" s="31" t="s">
        <v>421</v>
      </c>
      <c r="U215" s="31" t="s">
        <v>421</v>
      </c>
      <c r="V215" s="31" t="s">
        <v>521</v>
      </c>
      <c r="W215" s="31" t="s">
        <v>522</v>
      </c>
      <c r="X215" s="31" t="s">
        <v>421</v>
      </c>
      <c r="Y215" s="31" t="s">
        <v>492</v>
      </c>
      <c r="Z215" s="31" t="s">
        <v>421</v>
      </c>
      <c r="AA215" s="31" t="s">
        <v>421</v>
      </c>
      <c r="AB215" s="31" t="s">
        <v>421</v>
      </c>
      <c r="AC215" s="31" t="s">
        <v>421</v>
      </c>
      <c r="AD215" s="31" t="s">
        <v>493</v>
      </c>
      <c r="AE215" s="31" t="s">
        <v>421</v>
      </c>
      <c r="AF215" s="31" t="s">
        <v>421</v>
      </c>
      <c r="AG215" s="31" t="s">
        <v>421</v>
      </c>
      <c r="AH215" s="31" t="s">
        <v>421</v>
      </c>
      <c r="AI215" s="31" t="s">
        <v>421</v>
      </c>
      <c r="AJ215" s="31" t="s">
        <v>523</v>
      </c>
      <c r="AK215" s="31" t="s">
        <v>524</v>
      </c>
      <c r="AL215" s="31" t="s">
        <v>421</v>
      </c>
      <c r="AM215" s="31" t="s">
        <v>496</v>
      </c>
      <c r="AN215" s="31" t="s">
        <v>421</v>
      </c>
      <c r="AO215" s="31" t="s">
        <v>421</v>
      </c>
      <c r="AP215" s="31" t="s">
        <v>421</v>
      </c>
      <c r="AQ215" s="31" t="s">
        <v>421</v>
      </c>
      <c r="AR215" s="31" t="s">
        <v>421</v>
      </c>
      <c r="AS215" s="31" t="s">
        <v>497</v>
      </c>
      <c r="AT215" s="31" t="s">
        <v>421</v>
      </c>
      <c r="AU215" s="31" t="s">
        <v>421</v>
      </c>
      <c r="AV215" s="31" t="s">
        <v>421</v>
      </c>
      <c r="AW215" s="31" t="s">
        <v>498</v>
      </c>
      <c r="AX215" s="31" t="s">
        <v>421</v>
      </c>
      <c r="AY215" s="31" t="s">
        <v>421</v>
      </c>
      <c r="AZ215" s="31" t="s">
        <v>499</v>
      </c>
      <c r="BA215" s="31" t="s">
        <v>421</v>
      </c>
      <c r="BB215" s="31" t="s">
        <v>421</v>
      </c>
      <c r="BC215" s="31" t="s">
        <v>421</v>
      </c>
      <c r="BD215" s="31" t="s">
        <v>421</v>
      </c>
      <c r="BE215" s="31" t="s">
        <v>421</v>
      </c>
      <c r="BF215" s="31" t="s">
        <v>421</v>
      </c>
      <c r="BG215" s="31" t="s">
        <v>421</v>
      </c>
      <c r="BH215" s="31" t="s">
        <v>421</v>
      </c>
      <c r="BI215" s="31" t="s">
        <v>500</v>
      </c>
      <c r="BJ215" s="31" t="s">
        <v>421</v>
      </c>
      <c r="BK215" s="31" t="s">
        <v>421</v>
      </c>
      <c r="BL215" s="31" t="s">
        <v>501</v>
      </c>
      <c r="BM215" s="31" t="s">
        <v>421</v>
      </c>
      <c r="BN215" s="31" t="s">
        <v>502</v>
      </c>
      <c r="BO215" s="31" t="s">
        <v>421</v>
      </c>
      <c r="BP215" s="31" t="s">
        <v>421</v>
      </c>
      <c r="BQ215" s="31" t="s">
        <v>421</v>
      </c>
      <c r="BR215" s="31" t="s">
        <v>503</v>
      </c>
      <c r="BS215" s="31" t="s">
        <v>504</v>
      </c>
      <c r="BT215" s="31" t="s">
        <v>421</v>
      </c>
      <c r="BU215" s="31" t="s">
        <v>421</v>
      </c>
      <c r="BV215" s="31" t="s">
        <v>505</v>
      </c>
      <c r="BW215" s="31" t="s">
        <v>421</v>
      </c>
      <c r="BX215" s="31" t="s">
        <v>421</v>
      </c>
      <c r="BY215" s="31" t="s">
        <v>421</v>
      </c>
      <c r="BZ215" s="31" t="s">
        <v>421</v>
      </c>
      <c r="CA215" s="31" t="s">
        <v>421</v>
      </c>
      <c r="CB215" s="31" t="s">
        <v>421</v>
      </c>
      <c r="CC215" s="31" t="s">
        <v>421</v>
      </c>
      <c r="CD215" s="31" t="s">
        <v>421</v>
      </c>
      <c r="CE215" s="31" t="s">
        <v>421</v>
      </c>
      <c r="CF215" s="31" t="s">
        <v>421</v>
      </c>
      <c r="CG215" s="31" t="s">
        <v>421</v>
      </c>
      <c r="CH215" s="31" t="s">
        <v>421</v>
      </c>
      <c r="CI215" s="31" t="s">
        <v>421</v>
      </c>
      <c r="CJ215" s="31" t="s">
        <v>421</v>
      </c>
      <c r="CK215" s="31" t="s">
        <v>421</v>
      </c>
      <c r="CL215" s="31" t="s">
        <v>506</v>
      </c>
      <c r="CM215" s="31" t="s">
        <v>421</v>
      </c>
      <c r="CN215" s="31" t="s">
        <v>507</v>
      </c>
      <c r="CO215" s="31" t="s">
        <v>421</v>
      </c>
      <c r="CP215" s="31" t="s">
        <v>508</v>
      </c>
      <c r="CQ215" s="31" t="s">
        <v>421</v>
      </c>
      <c r="DI215">
        <f t="shared" ref="DI215:DI247" si="105">CU120</f>
        <v>-4.55</v>
      </c>
      <c r="DJ215">
        <f t="shared" ref="DJ215:DJ247" si="106">GR164</f>
        <v>-28.83</v>
      </c>
      <c r="DK215">
        <f t="shared" ref="DK215:DK247" si="107">IF(DI215*DJ215&lt;=0,0,1)</f>
        <v>1</v>
      </c>
      <c r="DP215">
        <f t="shared" ref="DP215:DP247" si="108">CU243</f>
        <v>-4.55</v>
      </c>
      <c r="DQ215">
        <f t="shared" ref="DQ215:DQ247" si="109">KU110</f>
        <v>-28.83</v>
      </c>
      <c r="DR215">
        <f t="shared" ref="DR215:DR247" si="110">IF(DP215*DQ215&lt;=0,0,1)</f>
        <v>1</v>
      </c>
    </row>
    <row r="216" spans="1:123" ht="15" thickBot="1" x14ac:dyDescent="0.35">
      <c r="A216" s="30" t="s">
        <v>422</v>
      </c>
      <c r="B216" s="31" t="s">
        <v>421</v>
      </c>
      <c r="C216" s="31" t="s">
        <v>421</v>
      </c>
      <c r="D216" s="31" t="s">
        <v>517</v>
      </c>
      <c r="E216" s="31" t="s">
        <v>421</v>
      </c>
      <c r="F216" s="31" t="s">
        <v>421</v>
      </c>
      <c r="G216" s="31" t="s">
        <v>421</v>
      </c>
      <c r="H216" s="31" t="s">
        <v>421</v>
      </c>
      <c r="I216" s="31" t="s">
        <v>519</v>
      </c>
      <c r="J216" s="31" t="s">
        <v>525</v>
      </c>
      <c r="K216" s="31" t="s">
        <v>421</v>
      </c>
      <c r="L216" s="31" t="s">
        <v>421</v>
      </c>
      <c r="M216" s="31" t="s">
        <v>421</v>
      </c>
      <c r="N216" s="31" t="s">
        <v>421</v>
      </c>
      <c r="O216" s="31" t="s">
        <v>488</v>
      </c>
      <c r="P216" s="31" t="s">
        <v>421</v>
      </c>
      <c r="Q216" s="31" t="s">
        <v>421</v>
      </c>
      <c r="R216" s="31" t="s">
        <v>421</v>
      </c>
      <c r="S216" s="31" t="s">
        <v>489</v>
      </c>
      <c r="T216" s="31" t="s">
        <v>421</v>
      </c>
      <c r="U216" s="31" t="s">
        <v>421</v>
      </c>
      <c r="V216" s="31" t="s">
        <v>521</v>
      </c>
      <c r="W216" s="31" t="s">
        <v>522</v>
      </c>
      <c r="X216" s="31" t="s">
        <v>421</v>
      </c>
      <c r="Y216" s="31" t="s">
        <v>421</v>
      </c>
      <c r="Z216" s="31" t="s">
        <v>421</v>
      </c>
      <c r="AA216" s="31" t="s">
        <v>421</v>
      </c>
      <c r="AB216" s="31" t="s">
        <v>421</v>
      </c>
      <c r="AC216" s="31" t="s">
        <v>421</v>
      </c>
      <c r="AD216" s="31" t="s">
        <v>421</v>
      </c>
      <c r="AE216" s="31" t="s">
        <v>421</v>
      </c>
      <c r="AF216" s="31" t="s">
        <v>421</v>
      </c>
      <c r="AG216" s="31" t="s">
        <v>421</v>
      </c>
      <c r="AH216" s="31" t="s">
        <v>421</v>
      </c>
      <c r="AI216" s="31" t="s">
        <v>421</v>
      </c>
      <c r="AJ216" s="31" t="s">
        <v>510</v>
      </c>
      <c r="AK216" s="31" t="s">
        <v>421</v>
      </c>
      <c r="AL216" s="31" t="s">
        <v>421</v>
      </c>
      <c r="AM216" s="31" t="s">
        <v>496</v>
      </c>
      <c r="AN216" s="31" t="s">
        <v>421</v>
      </c>
      <c r="AO216" s="31" t="s">
        <v>421</v>
      </c>
      <c r="AP216" s="31" t="s">
        <v>421</v>
      </c>
      <c r="AQ216" s="31" t="s">
        <v>421</v>
      </c>
      <c r="AR216" s="31" t="s">
        <v>421</v>
      </c>
      <c r="AS216" s="31" t="s">
        <v>421</v>
      </c>
      <c r="AT216" s="31" t="s">
        <v>421</v>
      </c>
      <c r="AU216" s="31" t="s">
        <v>421</v>
      </c>
      <c r="AV216" s="31" t="s">
        <v>421</v>
      </c>
      <c r="AW216" s="31" t="s">
        <v>498</v>
      </c>
      <c r="AX216" s="31" t="s">
        <v>421</v>
      </c>
      <c r="AY216" s="31" t="s">
        <v>421</v>
      </c>
      <c r="AZ216" s="31" t="s">
        <v>499</v>
      </c>
      <c r="BA216" s="31" t="s">
        <v>421</v>
      </c>
      <c r="BB216" s="31" t="s">
        <v>421</v>
      </c>
      <c r="BC216" s="31" t="s">
        <v>421</v>
      </c>
      <c r="BD216" s="31" t="s">
        <v>421</v>
      </c>
      <c r="BE216" s="31" t="s">
        <v>421</v>
      </c>
      <c r="BF216" s="31" t="s">
        <v>421</v>
      </c>
      <c r="BG216" s="31" t="s">
        <v>421</v>
      </c>
      <c r="BH216" s="31" t="s">
        <v>421</v>
      </c>
      <c r="BI216" s="31" t="s">
        <v>421</v>
      </c>
      <c r="BJ216" s="31" t="s">
        <v>421</v>
      </c>
      <c r="BK216" s="31" t="s">
        <v>421</v>
      </c>
      <c r="BL216" s="31" t="s">
        <v>526</v>
      </c>
      <c r="BM216" s="31" t="s">
        <v>421</v>
      </c>
      <c r="BN216" s="31" t="s">
        <v>502</v>
      </c>
      <c r="BO216" s="31" t="s">
        <v>421</v>
      </c>
      <c r="BP216" s="31" t="s">
        <v>421</v>
      </c>
      <c r="BQ216" s="31" t="s">
        <v>421</v>
      </c>
      <c r="BR216" s="31" t="s">
        <v>421</v>
      </c>
      <c r="BS216" s="31" t="s">
        <v>504</v>
      </c>
      <c r="BT216" s="31" t="s">
        <v>421</v>
      </c>
      <c r="BU216" s="31" t="s">
        <v>421</v>
      </c>
      <c r="BV216" s="31" t="s">
        <v>512</v>
      </c>
      <c r="BW216" s="31" t="s">
        <v>421</v>
      </c>
      <c r="BX216" s="31" t="s">
        <v>421</v>
      </c>
      <c r="BY216" s="31" t="s">
        <v>421</v>
      </c>
      <c r="BZ216" s="31" t="s">
        <v>421</v>
      </c>
      <c r="CA216" s="31" t="s">
        <v>421</v>
      </c>
      <c r="CB216" s="31" t="s">
        <v>421</v>
      </c>
      <c r="CC216" s="31" t="s">
        <v>421</v>
      </c>
      <c r="CD216" s="31" t="s">
        <v>421</v>
      </c>
      <c r="CE216" s="31" t="s">
        <v>421</v>
      </c>
      <c r="CF216" s="31" t="s">
        <v>421</v>
      </c>
      <c r="CG216" s="31" t="s">
        <v>421</v>
      </c>
      <c r="CH216" s="31" t="s">
        <v>421</v>
      </c>
      <c r="CI216" s="31" t="s">
        <v>421</v>
      </c>
      <c r="CJ216" s="31" t="s">
        <v>421</v>
      </c>
      <c r="CK216" s="31" t="s">
        <v>421</v>
      </c>
      <c r="CL216" s="31" t="s">
        <v>513</v>
      </c>
      <c r="CM216" s="31" t="s">
        <v>421</v>
      </c>
      <c r="CN216" s="31" t="s">
        <v>507</v>
      </c>
      <c r="CO216" s="31" t="s">
        <v>421</v>
      </c>
      <c r="CP216" s="31" t="s">
        <v>421</v>
      </c>
      <c r="CQ216" s="31" t="s">
        <v>421</v>
      </c>
      <c r="DI216">
        <f t="shared" si="105"/>
        <v>12.38</v>
      </c>
      <c r="DJ216">
        <f t="shared" si="106"/>
        <v>1.0900000000000001</v>
      </c>
      <c r="DK216">
        <f t="shared" si="107"/>
        <v>1</v>
      </c>
      <c r="DP216">
        <f t="shared" si="108"/>
        <v>12.38</v>
      </c>
      <c r="DQ216">
        <f t="shared" si="109"/>
        <v>1.0900000000000001</v>
      </c>
      <c r="DR216">
        <f t="shared" si="110"/>
        <v>1</v>
      </c>
    </row>
    <row r="217" spans="1:123" ht="15" thickBot="1" x14ac:dyDescent="0.35">
      <c r="A217" s="30" t="s">
        <v>423</v>
      </c>
      <c r="B217" s="31" t="s">
        <v>421</v>
      </c>
      <c r="C217" s="31" t="s">
        <v>421</v>
      </c>
      <c r="D217" s="31" t="s">
        <v>421</v>
      </c>
      <c r="E217" s="31" t="s">
        <v>421</v>
      </c>
      <c r="F217" s="31" t="s">
        <v>421</v>
      </c>
      <c r="G217" s="31" t="s">
        <v>421</v>
      </c>
      <c r="H217" s="31" t="s">
        <v>421</v>
      </c>
      <c r="I217" s="31" t="s">
        <v>519</v>
      </c>
      <c r="J217" s="31" t="s">
        <v>525</v>
      </c>
      <c r="K217" s="31" t="s">
        <v>421</v>
      </c>
      <c r="L217" s="31" t="s">
        <v>421</v>
      </c>
      <c r="M217" s="31" t="s">
        <v>421</v>
      </c>
      <c r="N217" s="31" t="s">
        <v>421</v>
      </c>
      <c r="O217" s="31" t="s">
        <v>421</v>
      </c>
      <c r="P217" s="31" t="s">
        <v>421</v>
      </c>
      <c r="Q217" s="31" t="s">
        <v>421</v>
      </c>
      <c r="R217" s="31" t="s">
        <v>421</v>
      </c>
      <c r="S217" s="31" t="s">
        <v>421</v>
      </c>
      <c r="T217" s="31" t="s">
        <v>421</v>
      </c>
      <c r="U217" s="31" t="s">
        <v>421</v>
      </c>
      <c r="V217" s="31" t="s">
        <v>521</v>
      </c>
      <c r="W217" s="31" t="s">
        <v>522</v>
      </c>
      <c r="X217" s="31" t="s">
        <v>421</v>
      </c>
      <c r="Y217" s="31" t="s">
        <v>421</v>
      </c>
      <c r="Z217" s="31" t="s">
        <v>421</v>
      </c>
      <c r="AA217" s="31" t="s">
        <v>421</v>
      </c>
      <c r="AB217" s="31" t="s">
        <v>421</v>
      </c>
      <c r="AC217" s="31" t="s">
        <v>421</v>
      </c>
      <c r="AD217" s="31" t="s">
        <v>421</v>
      </c>
      <c r="AE217" s="31" t="s">
        <v>421</v>
      </c>
      <c r="AF217" s="31" t="s">
        <v>421</v>
      </c>
      <c r="AG217" s="31" t="s">
        <v>421</v>
      </c>
      <c r="AH217" s="31" t="s">
        <v>421</v>
      </c>
      <c r="AI217" s="31" t="s">
        <v>421</v>
      </c>
      <c r="AJ217" s="31" t="s">
        <v>510</v>
      </c>
      <c r="AK217" s="31" t="s">
        <v>421</v>
      </c>
      <c r="AL217" s="31" t="s">
        <v>421</v>
      </c>
      <c r="AM217" s="31" t="s">
        <v>496</v>
      </c>
      <c r="AN217" s="31" t="s">
        <v>421</v>
      </c>
      <c r="AO217" s="31" t="s">
        <v>421</v>
      </c>
      <c r="AP217" s="31" t="s">
        <v>421</v>
      </c>
      <c r="AQ217" s="31" t="s">
        <v>421</v>
      </c>
      <c r="AR217" s="31" t="s">
        <v>421</v>
      </c>
      <c r="AS217" s="31" t="s">
        <v>421</v>
      </c>
      <c r="AT217" s="31" t="s">
        <v>421</v>
      </c>
      <c r="AU217" s="31" t="s">
        <v>421</v>
      </c>
      <c r="AV217" s="31" t="s">
        <v>421</v>
      </c>
      <c r="AW217" s="31" t="s">
        <v>421</v>
      </c>
      <c r="AX217" s="31" t="s">
        <v>421</v>
      </c>
      <c r="AY217" s="31" t="s">
        <v>421</v>
      </c>
      <c r="AZ217" s="31" t="s">
        <v>421</v>
      </c>
      <c r="BA217" s="31" t="s">
        <v>421</v>
      </c>
      <c r="BB217" s="31" t="s">
        <v>421</v>
      </c>
      <c r="BC217" s="31" t="s">
        <v>421</v>
      </c>
      <c r="BD217" s="31" t="s">
        <v>421</v>
      </c>
      <c r="BE217" s="31" t="s">
        <v>421</v>
      </c>
      <c r="BF217" s="31" t="s">
        <v>421</v>
      </c>
      <c r="BG217" s="31" t="s">
        <v>421</v>
      </c>
      <c r="BH217" s="31" t="s">
        <v>421</v>
      </c>
      <c r="BI217" s="31" t="s">
        <v>421</v>
      </c>
      <c r="BJ217" s="31" t="s">
        <v>421</v>
      </c>
      <c r="BK217" s="31" t="s">
        <v>421</v>
      </c>
      <c r="BL217" s="31" t="s">
        <v>526</v>
      </c>
      <c r="BM217" s="31" t="s">
        <v>421</v>
      </c>
      <c r="BN217" s="31" t="s">
        <v>502</v>
      </c>
      <c r="BO217" s="31" t="s">
        <v>421</v>
      </c>
      <c r="BP217" s="31" t="s">
        <v>421</v>
      </c>
      <c r="BQ217" s="31" t="s">
        <v>421</v>
      </c>
      <c r="BR217" s="31" t="s">
        <v>421</v>
      </c>
      <c r="BS217" s="31" t="s">
        <v>504</v>
      </c>
      <c r="BT217" s="31" t="s">
        <v>421</v>
      </c>
      <c r="BU217" s="31" t="s">
        <v>421</v>
      </c>
      <c r="BV217" s="31" t="s">
        <v>421</v>
      </c>
      <c r="BW217" s="31" t="s">
        <v>421</v>
      </c>
      <c r="BX217" s="31" t="s">
        <v>421</v>
      </c>
      <c r="BY217" s="31" t="s">
        <v>421</v>
      </c>
      <c r="BZ217" s="31" t="s">
        <v>421</v>
      </c>
      <c r="CA217" s="31" t="s">
        <v>421</v>
      </c>
      <c r="CB217" s="31" t="s">
        <v>421</v>
      </c>
      <c r="CC217" s="31" t="s">
        <v>421</v>
      </c>
      <c r="CD217" s="31" t="s">
        <v>421</v>
      </c>
      <c r="CE217" s="31" t="s">
        <v>421</v>
      </c>
      <c r="CF217" s="31" t="s">
        <v>421</v>
      </c>
      <c r="CG217" s="31" t="s">
        <v>421</v>
      </c>
      <c r="CH217" s="31" t="s">
        <v>421</v>
      </c>
      <c r="CI217" s="31" t="s">
        <v>421</v>
      </c>
      <c r="CJ217" s="31" t="s">
        <v>421</v>
      </c>
      <c r="CK217" s="31" t="s">
        <v>421</v>
      </c>
      <c r="CL217" s="31" t="s">
        <v>513</v>
      </c>
      <c r="CM217" s="31" t="s">
        <v>421</v>
      </c>
      <c r="CN217" s="31" t="s">
        <v>421</v>
      </c>
      <c r="CO217" s="31" t="s">
        <v>421</v>
      </c>
      <c r="CP217" s="31" t="s">
        <v>421</v>
      </c>
      <c r="CQ217" s="31" t="s">
        <v>421</v>
      </c>
      <c r="DI217">
        <f t="shared" si="105"/>
        <v>30.74</v>
      </c>
      <c r="DJ217">
        <f t="shared" si="106"/>
        <v>18.260000000000002</v>
      </c>
      <c r="DK217">
        <f t="shared" si="107"/>
        <v>1</v>
      </c>
      <c r="DP217">
        <f t="shared" si="108"/>
        <v>30.74</v>
      </c>
      <c r="DQ217">
        <f t="shared" si="109"/>
        <v>18.260000000000002</v>
      </c>
      <c r="DR217">
        <f t="shared" si="110"/>
        <v>1</v>
      </c>
    </row>
    <row r="218" spans="1:123" ht="15" thickBot="1" x14ac:dyDescent="0.35">
      <c r="A218" s="30" t="s">
        <v>424</v>
      </c>
      <c r="B218" s="31" t="s">
        <v>421</v>
      </c>
      <c r="C218" s="31" t="s">
        <v>421</v>
      </c>
      <c r="D218" s="31" t="s">
        <v>421</v>
      </c>
      <c r="E218" s="31" t="s">
        <v>421</v>
      </c>
      <c r="F218" s="31" t="s">
        <v>421</v>
      </c>
      <c r="G218" s="31" t="s">
        <v>421</v>
      </c>
      <c r="H218" s="31" t="s">
        <v>421</v>
      </c>
      <c r="I218" s="31" t="s">
        <v>519</v>
      </c>
      <c r="J218" s="31" t="s">
        <v>525</v>
      </c>
      <c r="K218" s="31" t="s">
        <v>421</v>
      </c>
      <c r="L218" s="31" t="s">
        <v>421</v>
      </c>
      <c r="M218" s="31" t="s">
        <v>421</v>
      </c>
      <c r="N218" s="31" t="s">
        <v>421</v>
      </c>
      <c r="O218" s="31" t="s">
        <v>421</v>
      </c>
      <c r="P218" s="31" t="s">
        <v>421</v>
      </c>
      <c r="Q218" s="31" t="s">
        <v>421</v>
      </c>
      <c r="R218" s="31" t="s">
        <v>421</v>
      </c>
      <c r="S218" s="31" t="s">
        <v>421</v>
      </c>
      <c r="T218" s="31" t="s">
        <v>421</v>
      </c>
      <c r="U218" s="31" t="s">
        <v>421</v>
      </c>
      <c r="V218" s="31" t="s">
        <v>521</v>
      </c>
      <c r="W218" s="31" t="s">
        <v>522</v>
      </c>
      <c r="X218" s="31" t="s">
        <v>421</v>
      </c>
      <c r="Y218" s="31" t="s">
        <v>421</v>
      </c>
      <c r="Z218" s="31" t="s">
        <v>421</v>
      </c>
      <c r="AA218" s="31" t="s">
        <v>421</v>
      </c>
      <c r="AB218" s="31" t="s">
        <v>421</v>
      </c>
      <c r="AC218" s="31" t="s">
        <v>421</v>
      </c>
      <c r="AD218" s="31" t="s">
        <v>421</v>
      </c>
      <c r="AE218" s="31" t="s">
        <v>421</v>
      </c>
      <c r="AF218" s="31" t="s">
        <v>421</v>
      </c>
      <c r="AG218" s="31" t="s">
        <v>421</v>
      </c>
      <c r="AH218" s="31" t="s">
        <v>421</v>
      </c>
      <c r="AI218" s="31" t="s">
        <v>421</v>
      </c>
      <c r="AJ218" s="31" t="s">
        <v>510</v>
      </c>
      <c r="AK218" s="31" t="s">
        <v>421</v>
      </c>
      <c r="AL218" s="31" t="s">
        <v>421</v>
      </c>
      <c r="AM218" s="31" t="s">
        <v>421</v>
      </c>
      <c r="AN218" s="31" t="s">
        <v>421</v>
      </c>
      <c r="AO218" s="31" t="s">
        <v>421</v>
      </c>
      <c r="AP218" s="31" t="s">
        <v>421</v>
      </c>
      <c r="AQ218" s="31" t="s">
        <v>421</v>
      </c>
      <c r="AR218" s="31" t="s">
        <v>421</v>
      </c>
      <c r="AS218" s="31" t="s">
        <v>421</v>
      </c>
      <c r="AT218" s="31" t="s">
        <v>421</v>
      </c>
      <c r="AU218" s="31" t="s">
        <v>421</v>
      </c>
      <c r="AV218" s="31" t="s">
        <v>421</v>
      </c>
      <c r="AW218" s="31" t="s">
        <v>421</v>
      </c>
      <c r="AX218" s="31" t="s">
        <v>421</v>
      </c>
      <c r="AY218" s="31" t="s">
        <v>421</v>
      </c>
      <c r="AZ218" s="31" t="s">
        <v>421</v>
      </c>
      <c r="BA218" s="31" t="s">
        <v>421</v>
      </c>
      <c r="BB218" s="31" t="s">
        <v>421</v>
      </c>
      <c r="BC218" s="31" t="s">
        <v>421</v>
      </c>
      <c r="BD218" s="31" t="s">
        <v>421</v>
      </c>
      <c r="BE218" s="31" t="s">
        <v>421</v>
      </c>
      <c r="BF218" s="31" t="s">
        <v>421</v>
      </c>
      <c r="BG218" s="31" t="s">
        <v>421</v>
      </c>
      <c r="BH218" s="31" t="s">
        <v>421</v>
      </c>
      <c r="BI218" s="31" t="s">
        <v>421</v>
      </c>
      <c r="BJ218" s="31" t="s">
        <v>421</v>
      </c>
      <c r="BK218" s="31" t="s">
        <v>421</v>
      </c>
      <c r="BL218" s="31" t="s">
        <v>421</v>
      </c>
      <c r="BM218" s="31" t="s">
        <v>421</v>
      </c>
      <c r="BN218" s="31" t="s">
        <v>502</v>
      </c>
      <c r="BO218" s="31" t="s">
        <v>421</v>
      </c>
      <c r="BP218" s="31" t="s">
        <v>421</v>
      </c>
      <c r="BQ218" s="31" t="s">
        <v>421</v>
      </c>
      <c r="BR218" s="31" t="s">
        <v>421</v>
      </c>
      <c r="BS218" s="31" t="s">
        <v>504</v>
      </c>
      <c r="BT218" s="31" t="s">
        <v>421</v>
      </c>
      <c r="BU218" s="31" t="s">
        <v>421</v>
      </c>
      <c r="BV218" s="31" t="s">
        <v>421</v>
      </c>
      <c r="BW218" s="31" t="s">
        <v>421</v>
      </c>
      <c r="BX218" s="31" t="s">
        <v>421</v>
      </c>
      <c r="BY218" s="31" t="s">
        <v>421</v>
      </c>
      <c r="BZ218" s="31" t="s">
        <v>421</v>
      </c>
      <c r="CA218" s="31" t="s">
        <v>421</v>
      </c>
      <c r="CB218" s="31" t="s">
        <v>421</v>
      </c>
      <c r="CC218" s="31" t="s">
        <v>421</v>
      </c>
      <c r="CD218" s="31" t="s">
        <v>421</v>
      </c>
      <c r="CE218" s="31" t="s">
        <v>421</v>
      </c>
      <c r="CF218" s="31" t="s">
        <v>421</v>
      </c>
      <c r="CG218" s="31" t="s">
        <v>421</v>
      </c>
      <c r="CH218" s="31" t="s">
        <v>421</v>
      </c>
      <c r="CI218" s="31" t="s">
        <v>421</v>
      </c>
      <c r="CJ218" s="31" t="s">
        <v>421</v>
      </c>
      <c r="CK218" s="31" t="s">
        <v>421</v>
      </c>
      <c r="CL218" s="31" t="s">
        <v>513</v>
      </c>
      <c r="CM218" s="31" t="s">
        <v>421</v>
      </c>
      <c r="CN218" s="31" t="s">
        <v>421</v>
      </c>
      <c r="CO218" s="31" t="s">
        <v>421</v>
      </c>
      <c r="CP218" s="31" t="s">
        <v>421</v>
      </c>
      <c r="CQ218" s="31" t="s">
        <v>421</v>
      </c>
      <c r="DI218">
        <f t="shared" si="105"/>
        <v>32.979999999999997</v>
      </c>
      <c r="DJ218">
        <f t="shared" si="106"/>
        <v>1.08</v>
      </c>
      <c r="DK218">
        <f t="shared" si="107"/>
        <v>1</v>
      </c>
      <c r="DP218">
        <f t="shared" si="108"/>
        <v>32.97</v>
      </c>
      <c r="DQ218">
        <f t="shared" si="109"/>
        <v>1.08</v>
      </c>
      <c r="DR218">
        <f t="shared" si="110"/>
        <v>1</v>
      </c>
    </row>
    <row r="219" spans="1:123" ht="15" thickBot="1" x14ac:dyDescent="0.35">
      <c r="A219" s="30" t="s">
        <v>425</v>
      </c>
      <c r="B219" s="31" t="s">
        <v>421</v>
      </c>
      <c r="C219" s="31" t="s">
        <v>421</v>
      </c>
      <c r="D219" s="31" t="s">
        <v>421</v>
      </c>
      <c r="E219" s="31" t="s">
        <v>421</v>
      </c>
      <c r="F219" s="31" t="s">
        <v>421</v>
      </c>
      <c r="G219" s="31" t="s">
        <v>421</v>
      </c>
      <c r="H219" s="31" t="s">
        <v>421</v>
      </c>
      <c r="I219" s="31" t="s">
        <v>519</v>
      </c>
      <c r="J219" s="31" t="s">
        <v>525</v>
      </c>
      <c r="K219" s="31" t="s">
        <v>421</v>
      </c>
      <c r="L219" s="31" t="s">
        <v>421</v>
      </c>
      <c r="M219" s="31" t="s">
        <v>421</v>
      </c>
      <c r="N219" s="31" t="s">
        <v>421</v>
      </c>
      <c r="O219" s="31" t="s">
        <v>421</v>
      </c>
      <c r="P219" s="31" t="s">
        <v>421</v>
      </c>
      <c r="Q219" s="31" t="s">
        <v>421</v>
      </c>
      <c r="R219" s="31" t="s">
        <v>421</v>
      </c>
      <c r="S219" s="31" t="s">
        <v>421</v>
      </c>
      <c r="T219" s="31" t="s">
        <v>421</v>
      </c>
      <c r="U219" s="31" t="s">
        <v>421</v>
      </c>
      <c r="V219" s="31" t="s">
        <v>521</v>
      </c>
      <c r="W219" s="31" t="s">
        <v>522</v>
      </c>
      <c r="X219" s="31" t="s">
        <v>421</v>
      </c>
      <c r="Y219" s="31" t="s">
        <v>421</v>
      </c>
      <c r="Z219" s="31" t="s">
        <v>421</v>
      </c>
      <c r="AA219" s="31" t="s">
        <v>421</v>
      </c>
      <c r="AB219" s="31" t="s">
        <v>421</v>
      </c>
      <c r="AC219" s="31" t="s">
        <v>421</v>
      </c>
      <c r="AD219" s="31" t="s">
        <v>421</v>
      </c>
      <c r="AE219" s="31" t="s">
        <v>421</v>
      </c>
      <c r="AF219" s="31" t="s">
        <v>421</v>
      </c>
      <c r="AG219" s="31" t="s">
        <v>421</v>
      </c>
      <c r="AH219" s="31" t="s">
        <v>421</v>
      </c>
      <c r="AI219" s="31" t="s">
        <v>421</v>
      </c>
      <c r="AJ219" s="31" t="s">
        <v>510</v>
      </c>
      <c r="AK219" s="31" t="s">
        <v>421</v>
      </c>
      <c r="AL219" s="31" t="s">
        <v>421</v>
      </c>
      <c r="AM219" s="31" t="s">
        <v>421</v>
      </c>
      <c r="AN219" s="31" t="s">
        <v>421</v>
      </c>
      <c r="AO219" s="31" t="s">
        <v>421</v>
      </c>
      <c r="AP219" s="31" t="s">
        <v>421</v>
      </c>
      <c r="AQ219" s="31" t="s">
        <v>421</v>
      </c>
      <c r="AR219" s="31" t="s">
        <v>421</v>
      </c>
      <c r="AS219" s="31" t="s">
        <v>421</v>
      </c>
      <c r="AT219" s="31" t="s">
        <v>421</v>
      </c>
      <c r="AU219" s="31" t="s">
        <v>421</v>
      </c>
      <c r="AV219" s="31" t="s">
        <v>421</v>
      </c>
      <c r="AW219" s="31" t="s">
        <v>421</v>
      </c>
      <c r="AX219" s="31" t="s">
        <v>421</v>
      </c>
      <c r="AY219" s="31" t="s">
        <v>421</v>
      </c>
      <c r="AZ219" s="31" t="s">
        <v>421</v>
      </c>
      <c r="BA219" s="31" t="s">
        <v>421</v>
      </c>
      <c r="BB219" s="31" t="s">
        <v>421</v>
      </c>
      <c r="BC219" s="31" t="s">
        <v>421</v>
      </c>
      <c r="BD219" s="31" t="s">
        <v>421</v>
      </c>
      <c r="BE219" s="31" t="s">
        <v>421</v>
      </c>
      <c r="BF219" s="31" t="s">
        <v>421</v>
      </c>
      <c r="BG219" s="31" t="s">
        <v>421</v>
      </c>
      <c r="BH219" s="31" t="s">
        <v>421</v>
      </c>
      <c r="BI219" s="31" t="s">
        <v>421</v>
      </c>
      <c r="BJ219" s="31" t="s">
        <v>421</v>
      </c>
      <c r="BK219" s="31" t="s">
        <v>421</v>
      </c>
      <c r="BL219" s="31" t="s">
        <v>421</v>
      </c>
      <c r="BM219" s="31" t="s">
        <v>421</v>
      </c>
      <c r="BN219" s="31" t="s">
        <v>502</v>
      </c>
      <c r="BO219" s="31" t="s">
        <v>421</v>
      </c>
      <c r="BP219" s="31" t="s">
        <v>421</v>
      </c>
      <c r="BQ219" s="31" t="s">
        <v>421</v>
      </c>
      <c r="BR219" s="31" t="s">
        <v>421</v>
      </c>
      <c r="BS219" s="31" t="s">
        <v>421</v>
      </c>
      <c r="BT219" s="31" t="s">
        <v>421</v>
      </c>
      <c r="BU219" s="31" t="s">
        <v>421</v>
      </c>
      <c r="BV219" s="31" t="s">
        <v>421</v>
      </c>
      <c r="BW219" s="31" t="s">
        <v>421</v>
      </c>
      <c r="BX219" s="31" t="s">
        <v>421</v>
      </c>
      <c r="BY219" s="31" t="s">
        <v>421</v>
      </c>
      <c r="BZ219" s="31" t="s">
        <v>421</v>
      </c>
      <c r="CA219" s="31" t="s">
        <v>421</v>
      </c>
      <c r="CB219" s="31" t="s">
        <v>421</v>
      </c>
      <c r="CC219" s="31" t="s">
        <v>421</v>
      </c>
      <c r="CD219" s="31" t="s">
        <v>421</v>
      </c>
      <c r="CE219" s="31" t="s">
        <v>421</v>
      </c>
      <c r="CF219" s="31" t="s">
        <v>421</v>
      </c>
      <c r="CG219" s="31" t="s">
        <v>421</v>
      </c>
      <c r="CH219" s="31" t="s">
        <v>421</v>
      </c>
      <c r="CI219" s="31" t="s">
        <v>421</v>
      </c>
      <c r="CJ219" s="31" t="s">
        <v>421</v>
      </c>
      <c r="CK219" s="31" t="s">
        <v>421</v>
      </c>
      <c r="CL219" s="31" t="s">
        <v>421</v>
      </c>
      <c r="CM219" s="31" t="s">
        <v>421</v>
      </c>
      <c r="CN219" s="31" t="s">
        <v>421</v>
      </c>
      <c r="CO219" s="31" t="s">
        <v>421</v>
      </c>
      <c r="CP219" s="31" t="s">
        <v>421</v>
      </c>
      <c r="CQ219" s="31" t="s">
        <v>421</v>
      </c>
      <c r="DI219">
        <f t="shared" si="105"/>
        <v>-10.24</v>
      </c>
      <c r="DJ219">
        <f t="shared" si="106"/>
        <v>1.08</v>
      </c>
      <c r="DK219">
        <f t="shared" si="107"/>
        <v>0</v>
      </c>
      <c r="DP219">
        <f t="shared" si="108"/>
        <v>-10.24</v>
      </c>
      <c r="DQ219">
        <f t="shared" si="109"/>
        <v>1.08</v>
      </c>
      <c r="DR219">
        <f t="shared" si="110"/>
        <v>0</v>
      </c>
    </row>
    <row r="220" spans="1:123" ht="15" thickBot="1" x14ac:dyDescent="0.35">
      <c r="A220" s="30" t="s">
        <v>426</v>
      </c>
      <c r="B220" s="31" t="s">
        <v>421</v>
      </c>
      <c r="C220" s="31" t="s">
        <v>421</v>
      </c>
      <c r="D220" s="31" t="s">
        <v>421</v>
      </c>
      <c r="E220" s="31" t="s">
        <v>421</v>
      </c>
      <c r="F220" s="31" t="s">
        <v>421</v>
      </c>
      <c r="G220" s="31" t="s">
        <v>421</v>
      </c>
      <c r="H220" s="31" t="s">
        <v>421</v>
      </c>
      <c r="I220" s="31" t="s">
        <v>421</v>
      </c>
      <c r="J220" s="31" t="s">
        <v>421</v>
      </c>
      <c r="K220" s="31" t="s">
        <v>421</v>
      </c>
      <c r="L220" s="31" t="s">
        <v>421</v>
      </c>
      <c r="M220" s="31" t="s">
        <v>421</v>
      </c>
      <c r="N220" s="31" t="s">
        <v>421</v>
      </c>
      <c r="O220" s="31" t="s">
        <v>421</v>
      </c>
      <c r="P220" s="31" t="s">
        <v>421</v>
      </c>
      <c r="Q220" s="31" t="s">
        <v>421</v>
      </c>
      <c r="R220" s="31" t="s">
        <v>421</v>
      </c>
      <c r="S220" s="31" t="s">
        <v>421</v>
      </c>
      <c r="T220" s="31" t="s">
        <v>421</v>
      </c>
      <c r="U220" s="31" t="s">
        <v>421</v>
      </c>
      <c r="V220" s="31" t="s">
        <v>421</v>
      </c>
      <c r="W220" s="31" t="s">
        <v>421</v>
      </c>
      <c r="X220" s="31" t="s">
        <v>421</v>
      </c>
      <c r="Y220" s="31" t="s">
        <v>421</v>
      </c>
      <c r="Z220" s="31" t="s">
        <v>421</v>
      </c>
      <c r="AA220" s="31" t="s">
        <v>421</v>
      </c>
      <c r="AB220" s="31" t="s">
        <v>421</v>
      </c>
      <c r="AC220" s="31" t="s">
        <v>421</v>
      </c>
      <c r="AD220" s="31" t="s">
        <v>421</v>
      </c>
      <c r="AE220" s="31" t="s">
        <v>421</v>
      </c>
      <c r="AF220" s="31" t="s">
        <v>421</v>
      </c>
      <c r="AG220" s="31" t="s">
        <v>421</v>
      </c>
      <c r="AH220" s="31" t="s">
        <v>421</v>
      </c>
      <c r="AI220" s="31" t="s">
        <v>421</v>
      </c>
      <c r="AJ220" s="31" t="s">
        <v>421</v>
      </c>
      <c r="AK220" s="31" t="s">
        <v>421</v>
      </c>
      <c r="AL220" s="31" t="s">
        <v>421</v>
      </c>
      <c r="AM220" s="31" t="s">
        <v>421</v>
      </c>
      <c r="AN220" s="31" t="s">
        <v>421</v>
      </c>
      <c r="AO220" s="31" t="s">
        <v>421</v>
      </c>
      <c r="AP220" s="31" t="s">
        <v>421</v>
      </c>
      <c r="AQ220" s="31" t="s">
        <v>421</v>
      </c>
      <c r="AR220" s="31" t="s">
        <v>421</v>
      </c>
      <c r="AS220" s="31" t="s">
        <v>421</v>
      </c>
      <c r="AT220" s="31" t="s">
        <v>421</v>
      </c>
      <c r="AU220" s="31" t="s">
        <v>421</v>
      </c>
      <c r="AV220" s="31" t="s">
        <v>421</v>
      </c>
      <c r="AW220" s="31" t="s">
        <v>421</v>
      </c>
      <c r="AX220" s="31" t="s">
        <v>421</v>
      </c>
      <c r="AY220" s="31" t="s">
        <v>421</v>
      </c>
      <c r="AZ220" s="31" t="s">
        <v>421</v>
      </c>
      <c r="BA220" s="31" t="s">
        <v>421</v>
      </c>
      <c r="BB220" s="31" t="s">
        <v>421</v>
      </c>
      <c r="BC220" s="31" t="s">
        <v>421</v>
      </c>
      <c r="BD220" s="31" t="s">
        <v>421</v>
      </c>
      <c r="BE220" s="31" t="s">
        <v>421</v>
      </c>
      <c r="BF220" s="31" t="s">
        <v>421</v>
      </c>
      <c r="BG220" s="31" t="s">
        <v>421</v>
      </c>
      <c r="BH220" s="31" t="s">
        <v>421</v>
      </c>
      <c r="BI220" s="31" t="s">
        <v>421</v>
      </c>
      <c r="BJ220" s="31" t="s">
        <v>421</v>
      </c>
      <c r="BK220" s="31" t="s">
        <v>421</v>
      </c>
      <c r="BL220" s="31" t="s">
        <v>421</v>
      </c>
      <c r="BM220" s="31" t="s">
        <v>421</v>
      </c>
      <c r="BN220" s="31" t="s">
        <v>421</v>
      </c>
      <c r="BO220" s="31" t="s">
        <v>421</v>
      </c>
      <c r="BP220" s="31" t="s">
        <v>421</v>
      </c>
      <c r="BQ220" s="31" t="s">
        <v>421</v>
      </c>
      <c r="BR220" s="31" t="s">
        <v>421</v>
      </c>
      <c r="BS220" s="31" t="s">
        <v>421</v>
      </c>
      <c r="BT220" s="31" t="s">
        <v>421</v>
      </c>
      <c r="BU220" s="31" t="s">
        <v>421</v>
      </c>
      <c r="BV220" s="31" t="s">
        <v>421</v>
      </c>
      <c r="BW220" s="31" t="s">
        <v>421</v>
      </c>
      <c r="BX220" s="31" t="s">
        <v>421</v>
      </c>
      <c r="BY220" s="31" t="s">
        <v>421</v>
      </c>
      <c r="BZ220" s="31" t="s">
        <v>421</v>
      </c>
      <c r="CA220" s="31" t="s">
        <v>421</v>
      </c>
      <c r="CB220" s="31" t="s">
        <v>421</v>
      </c>
      <c r="CC220" s="31" t="s">
        <v>421</v>
      </c>
      <c r="CD220" s="31" t="s">
        <v>421</v>
      </c>
      <c r="CE220" s="31" t="s">
        <v>421</v>
      </c>
      <c r="CF220" s="31" t="s">
        <v>421</v>
      </c>
      <c r="CG220" s="31" t="s">
        <v>421</v>
      </c>
      <c r="CH220" s="31" t="s">
        <v>421</v>
      </c>
      <c r="CI220" s="31" t="s">
        <v>421</v>
      </c>
      <c r="CJ220" s="31" t="s">
        <v>421</v>
      </c>
      <c r="CK220" s="31" t="s">
        <v>421</v>
      </c>
      <c r="CL220" s="31" t="s">
        <v>421</v>
      </c>
      <c r="CM220" s="31" t="s">
        <v>421</v>
      </c>
      <c r="CN220" s="31" t="s">
        <v>421</v>
      </c>
      <c r="CO220" s="31" t="s">
        <v>421</v>
      </c>
      <c r="CP220" s="31" t="s">
        <v>421</v>
      </c>
      <c r="CQ220" s="31" t="s">
        <v>421</v>
      </c>
      <c r="DI220">
        <f t="shared" si="105"/>
        <v>11.33</v>
      </c>
      <c r="DJ220">
        <f t="shared" si="106"/>
        <v>1.08</v>
      </c>
      <c r="DK220">
        <f t="shared" si="107"/>
        <v>1</v>
      </c>
      <c r="DP220">
        <f t="shared" si="108"/>
        <v>11.33</v>
      </c>
      <c r="DQ220">
        <f t="shared" si="109"/>
        <v>1.08</v>
      </c>
      <c r="DR220">
        <f t="shared" si="110"/>
        <v>1</v>
      </c>
    </row>
    <row r="221" spans="1:123" ht="15" thickBot="1" x14ac:dyDescent="0.35">
      <c r="A221" s="30" t="s">
        <v>427</v>
      </c>
      <c r="B221" s="31" t="s">
        <v>421</v>
      </c>
      <c r="C221" s="31" t="s">
        <v>421</v>
      </c>
      <c r="D221" s="31" t="s">
        <v>421</v>
      </c>
      <c r="E221" s="31" t="s">
        <v>421</v>
      </c>
      <c r="F221" s="31" t="s">
        <v>421</v>
      </c>
      <c r="G221" s="31" t="s">
        <v>421</v>
      </c>
      <c r="H221" s="31" t="s">
        <v>421</v>
      </c>
      <c r="I221" s="31" t="s">
        <v>421</v>
      </c>
      <c r="J221" s="31" t="s">
        <v>421</v>
      </c>
      <c r="K221" s="31" t="s">
        <v>421</v>
      </c>
      <c r="L221" s="31" t="s">
        <v>421</v>
      </c>
      <c r="M221" s="31" t="s">
        <v>421</v>
      </c>
      <c r="N221" s="31" t="s">
        <v>421</v>
      </c>
      <c r="O221" s="31" t="s">
        <v>421</v>
      </c>
      <c r="P221" s="31" t="s">
        <v>421</v>
      </c>
      <c r="Q221" s="31" t="s">
        <v>421</v>
      </c>
      <c r="R221" s="31" t="s">
        <v>421</v>
      </c>
      <c r="S221" s="31" t="s">
        <v>421</v>
      </c>
      <c r="T221" s="31" t="s">
        <v>421</v>
      </c>
      <c r="U221" s="31" t="s">
        <v>421</v>
      </c>
      <c r="V221" s="31" t="s">
        <v>421</v>
      </c>
      <c r="W221" s="31" t="s">
        <v>421</v>
      </c>
      <c r="X221" s="31" t="s">
        <v>421</v>
      </c>
      <c r="Y221" s="31" t="s">
        <v>421</v>
      </c>
      <c r="Z221" s="31" t="s">
        <v>421</v>
      </c>
      <c r="AA221" s="31" t="s">
        <v>421</v>
      </c>
      <c r="AB221" s="31" t="s">
        <v>421</v>
      </c>
      <c r="AC221" s="31" t="s">
        <v>421</v>
      </c>
      <c r="AD221" s="31" t="s">
        <v>421</v>
      </c>
      <c r="AE221" s="31" t="s">
        <v>421</v>
      </c>
      <c r="AF221" s="31" t="s">
        <v>421</v>
      </c>
      <c r="AG221" s="31" t="s">
        <v>421</v>
      </c>
      <c r="AH221" s="31" t="s">
        <v>421</v>
      </c>
      <c r="AI221" s="31" t="s">
        <v>421</v>
      </c>
      <c r="AJ221" s="31" t="s">
        <v>421</v>
      </c>
      <c r="AK221" s="31" t="s">
        <v>421</v>
      </c>
      <c r="AL221" s="31" t="s">
        <v>421</v>
      </c>
      <c r="AM221" s="31" t="s">
        <v>421</v>
      </c>
      <c r="AN221" s="31" t="s">
        <v>421</v>
      </c>
      <c r="AO221" s="31" t="s">
        <v>421</v>
      </c>
      <c r="AP221" s="31" t="s">
        <v>421</v>
      </c>
      <c r="AQ221" s="31" t="s">
        <v>421</v>
      </c>
      <c r="AR221" s="31" t="s">
        <v>421</v>
      </c>
      <c r="AS221" s="31" t="s">
        <v>421</v>
      </c>
      <c r="AT221" s="31" t="s">
        <v>421</v>
      </c>
      <c r="AU221" s="31" t="s">
        <v>421</v>
      </c>
      <c r="AV221" s="31" t="s">
        <v>421</v>
      </c>
      <c r="AW221" s="31" t="s">
        <v>421</v>
      </c>
      <c r="AX221" s="31" t="s">
        <v>421</v>
      </c>
      <c r="AY221" s="31" t="s">
        <v>421</v>
      </c>
      <c r="AZ221" s="31" t="s">
        <v>421</v>
      </c>
      <c r="BA221" s="31" t="s">
        <v>421</v>
      </c>
      <c r="BB221" s="31" t="s">
        <v>421</v>
      </c>
      <c r="BC221" s="31" t="s">
        <v>421</v>
      </c>
      <c r="BD221" s="31" t="s">
        <v>421</v>
      </c>
      <c r="BE221" s="31" t="s">
        <v>421</v>
      </c>
      <c r="BF221" s="31" t="s">
        <v>421</v>
      </c>
      <c r="BG221" s="31" t="s">
        <v>421</v>
      </c>
      <c r="BH221" s="31" t="s">
        <v>421</v>
      </c>
      <c r="BI221" s="31" t="s">
        <v>421</v>
      </c>
      <c r="BJ221" s="31" t="s">
        <v>421</v>
      </c>
      <c r="BK221" s="31" t="s">
        <v>421</v>
      </c>
      <c r="BL221" s="31" t="s">
        <v>421</v>
      </c>
      <c r="BM221" s="31" t="s">
        <v>421</v>
      </c>
      <c r="BN221" s="31" t="s">
        <v>421</v>
      </c>
      <c r="BO221" s="31" t="s">
        <v>421</v>
      </c>
      <c r="BP221" s="31" t="s">
        <v>421</v>
      </c>
      <c r="BQ221" s="31" t="s">
        <v>421</v>
      </c>
      <c r="BR221" s="31" t="s">
        <v>421</v>
      </c>
      <c r="BS221" s="31" t="s">
        <v>421</v>
      </c>
      <c r="BT221" s="31" t="s">
        <v>421</v>
      </c>
      <c r="BU221" s="31" t="s">
        <v>421</v>
      </c>
      <c r="BV221" s="31" t="s">
        <v>421</v>
      </c>
      <c r="BW221" s="31" t="s">
        <v>421</v>
      </c>
      <c r="BX221" s="31" t="s">
        <v>421</v>
      </c>
      <c r="BY221" s="31" t="s">
        <v>421</v>
      </c>
      <c r="BZ221" s="31" t="s">
        <v>421</v>
      </c>
      <c r="CA221" s="31" t="s">
        <v>421</v>
      </c>
      <c r="CB221" s="31" t="s">
        <v>421</v>
      </c>
      <c r="CC221" s="31" t="s">
        <v>421</v>
      </c>
      <c r="CD221" s="31" t="s">
        <v>421</v>
      </c>
      <c r="CE221" s="31" t="s">
        <v>421</v>
      </c>
      <c r="CF221" s="31" t="s">
        <v>421</v>
      </c>
      <c r="CG221" s="31" t="s">
        <v>421</v>
      </c>
      <c r="CH221" s="31" t="s">
        <v>421</v>
      </c>
      <c r="CI221" s="31" t="s">
        <v>421</v>
      </c>
      <c r="CJ221" s="31" t="s">
        <v>421</v>
      </c>
      <c r="CK221" s="31" t="s">
        <v>421</v>
      </c>
      <c r="CL221" s="31" t="s">
        <v>421</v>
      </c>
      <c r="CM221" s="31" t="s">
        <v>421</v>
      </c>
      <c r="CN221" s="31" t="s">
        <v>421</v>
      </c>
      <c r="CO221" s="31" t="s">
        <v>421</v>
      </c>
      <c r="CP221" s="31" t="s">
        <v>421</v>
      </c>
      <c r="CQ221" s="31" t="s">
        <v>421</v>
      </c>
      <c r="DI221">
        <f t="shared" si="105"/>
        <v>1.53</v>
      </c>
      <c r="DJ221">
        <f t="shared" si="106"/>
        <v>-11.94</v>
      </c>
      <c r="DK221">
        <f t="shared" si="107"/>
        <v>0</v>
      </c>
      <c r="DP221">
        <f t="shared" si="108"/>
        <v>1.53</v>
      </c>
      <c r="DQ221">
        <f t="shared" si="109"/>
        <v>-11.94</v>
      </c>
      <c r="DR221">
        <f t="shared" si="110"/>
        <v>0</v>
      </c>
    </row>
    <row r="222" spans="1:123" ht="18.600000000000001" thickBot="1" x14ac:dyDescent="0.35">
      <c r="A222" s="26" t="s">
        <v>473</v>
      </c>
      <c r="B222" s="7">
        <f>'gyakoriság (számmal)'!G1</f>
        <v>-4.0938847693205343E-3</v>
      </c>
      <c r="C222" s="7">
        <f>'gyakoriság (számmal)'!H1</f>
        <v>0.32872248126969122</v>
      </c>
      <c r="D222" s="7">
        <f>'gyakoriság (számmal)'!I1</f>
        <v>-0.11098231912678784</v>
      </c>
      <c r="E222" s="7">
        <f>'gyakoriság (számmal)'!J1</f>
        <v>-0.15532630826839813</v>
      </c>
      <c r="F222" s="7">
        <f>'gyakoriság (számmal)'!K1</f>
        <v>0.60801561794999082</v>
      </c>
      <c r="G222" s="7">
        <f>'gyakoriság (számmal)'!L1</f>
        <v>-0.10575369438724995</v>
      </c>
      <c r="H222" s="7">
        <f>'gyakoriság (számmal)'!M1</f>
        <v>0.16023077897805965</v>
      </c>
      <c r="I222" s="7">
        <f>'gyakoriság (számmal)'!N1</f>
        <v>-3.529935073098249E-2</v>
      </c>
      <c r="J222" s="7">
        <f>'gyakoriság (számmal)'!O1</f>
        <v>-2.2508482237857175E-2</v>
      </c>
      <c r="K222" s="7">
        <f>'gyakoriság (számmal)'!P1</f>
        <v>-0.10830224590653292</v>
      </c>
      <c r="L222" s="7">
        <f>'gyakoriság (számmal)'!Q1</f>
        <v>0.27937711823796441</v>
      </c>
      <c r="M222" s="7">
        <f>'gyakoriság (számmal)'!R1</f>
        <v>0.21820810588384365</v>
      </c>
      <c r="N222" s="7">
        <f>'gyakoriság (számmal)'!S1</f>
        <v>0.24071243943203099</v>
      </c>
      <c r="O222" s="7">
        <f>'gyakoriság (számmal)'!T1</f>
        <v>0.33305926270574104</v>
      </c>
      <c r="P222" s="7">
        <f>'gyakoriság (számmal)'!U1</f>
        <v>0.17028527634061158</v>
      </c>
      <c r="Q222" s="7">
        <f>'gyakoriság (számmal)'!V1</f>
        <v>-0.23027095107608844</v>
      </c>
      <c r="R222" s="7">
        <f>'gyakoriság (számmal)'!W1</f>
        <v>-0.23534265734752993</v>
      </c>
      <c r="S222" s="7">
        <f>'gyakoriság (számmal)'!X1</f>
        <v>3.7588849767823077E-2</v>
      </c>
      <c r="T222" s="7">
        <f>'gyakoriság (számmal)'!Y1</f>
        <v>5.1402666848732299E-2</v>
      </c>
      <c r="U222" s="7">
        <f>'gyakoriság (számmal)'!Z1</f>
        <v>0.16547126224366945</v>
      </c>
      <c r="V222" s="7">
        <f>'gyakoriság (számmal)'!AA1</f>
        <v>0.21503369429673333</v>
      </c>
      <c r="W222" s="7">
        <f>'gyakoriság (számmal)'!AB1</f>
        <v>-0.45634680230672819</v>
      </c>
      <c r="X222" s="7">
        <f>'gyakoriság (számmal)'!AC1</f>
        <v>-0.30054627013307023</v>
      </c>
      <c r="Y222" s="7">
        <f>'gyakoriság (számmal)'!AD1</f>
        <v>-0.36227804834057642</v>
      </c>
      <c r="Z222" s="7">
        <f>'gyakoriság (számmal)'!AE1</f>
        <v>-2.6195788778794412E-2</v>
      </c>
      <c r="AA222" s="7">
        <f>'gyakoriság (számmal)'!AF1</f>
        <v>0.48819182612093864</v>
      </c>
      <c r="AB222" s="7">
        <f>'gyakoriság (számmal)'!AG1</f>
        <v>-0.24291716653744402</v>
      </c>
      <c r="AC222" s="7">
        <f>'gyakoriság (számmal)'!AH1</f>
        <v>0.29397995655008835</v>
      </c>
      <c r="AD222" s="7">
        <f>'gyakoriság (számmal)'!AI1</f>
        <v>-0.14669104377537562</v>
      </c>
      <c r="AE222" s="7">
        <f>'gyakoriság (számmal)'!AJ1</f>
        <v>-7.9519689728842199E-2</v>
      </c>
      <c r="AF222" s="7">
        <f>'gyakoriság (számmal)'!AK1</f>
        <v>0.44348303962249652</v>
      </c>
      <c r="AG222" s="7">
        <f>'gyakoriság (számmal)'!AL1</f>
        <v>-0.24954472431589345</v>
      </c>
      <c r="AH222" s="7">
        <f>'gyakoriság (számmal)'!AM1</f>
        <v>3.7501859190188253E-2</v>
      </c>
      <c r="AI222" s="7">
        <f>'gyakoriság (számmal)'!AN1</f>
        <v>4.6461033777963442E-2</v>
      </c>
      <c r="AJ222" s="7">
        <f>'gyakoriság (számmal)'!AO1</f>
        <v>-5.5205890022701383E-2</v>
      </c>
      <c r="AK222" s="7">
        <f>'gyakoriság (számmal)'!AP1</f>
        <v>-0.19717630126103505</v>
      </c>
      <c r="AL222" s="7">
        <f>'gyakoriság (számmal)'!AQ1</f>
        <v>0.19751940022600101</v>
      </c>
      <c r="AM222" s="7">
        <f>'gyakoriság (számmal)'!AR1</f>
        <v>0.22251330239944472</v>
      </c>
      <c r="AN222" s="7">
        <f>'gyakoriság (számmal)'!AS1</f>
        <v>-0.20192258462359158</v>
      </c>
      <c r="AO222" s="7">
        <f>'gyakoriság (számmal)'!AT1</f>
        <v>-0.14442660712532088</v>
      </c>
      <c r="AP222" s="7">
        <f>'gyakoriság (számmal)'!AU1</f>
        <v>0.26344063577625143</v>
      </c>
      <c r="AQ222" s="7">
        <f>'gyakoriság (számmal)'!AV1</f>
        <v>-9.673862651986459E-2</v>
      </c>
      <c r="AR222" s="7">
        <f>'gyakoriság (számmal)'!AW1</f>
        <v>-0.15714274345173029</v>
      </c>
      <c r="AS222" s="7">
        <f>'gyakoriság (számmal)'!AX1</f>
        <v>-0.12125419834512498</v>
      </c>
      <c r="AT222" s="7">
        <f>'gyakoriság (számmal)'!AY1</f>
        <v>0.1314315028477005</v>
      </c>
      <c r="AU222" s="7">
        <f>'gyakoriság (számmal)'!AZ1</f>
        <v>-3.7416127262334467E-2</v>
      </c>
      <c r="AV222" s="7">
        <f>'gyakoriság (számmal)'!BA1</f>
        <v>5.7790865140986518E-2</v>
      </c>
      <c r="AW222" s="7">
        <f>'gyakoriság (számmal)'!BB1</f>
        <v>7.8593301942700838E-2</v>
      </c>
      <c r="AX222" s="7">
        <f>'gyakoriság (számmal)'!BC1</f>
        <v>0.27896090395878126</v>
      </c>
      <c r="AY222" s="7">
        <f>'gyakoriság (számmal)'!BD1</f>
        <v>-0.28056457913703542</v>
      </c>
      <c r="AZ222" s="7">
        <f>'gyakoriság (számmal)'!BE1</f>
        <v>-0.16880209349577682</v>
      </c>
      <c r="BA222" s="7">
        <f>'gyakoriság (számmal)'!BF1</f>
        <v>6.1718513058506272E-2</v>
      </c>
      <c r="BB222" s="7">
        <f>'gyakoriság (számmal)'!BG1</f>
        <v>0.13709913614921831</v>
      </c>
      <c r="BC222" s="7">
        <f>'gyakoriság (számmal)'!BH1</f>
        <v>-5.2420568472080126E-2</v>
      </c>
      <c r="BD222" s="7">
        <f>'gyakoriság (számmal)'!BI1</f>
        <v>-0.13902091877883641</v>
      </c>
      <c r="BE222" s="7">
        <f>'gyakoriság (számmal)'!BJ1</f>
        <v>7.0321358584830546E-2</v>
      </c>
      <c r="BF222" s="7">
        <f>'gyakoriság (számmal)'!BK1</f>
        <v>-0.17672057277980244</v>
      </c>
      <c r="BG222" s="7">
        <f>'gyakoriság (számmal)'!BL1</f>
        <v>0.21015277486918549</v>
      </c>
      <c r="BH222" s="7">
        <f>'gyakoriság (számmal)'!BM1</f>
        <v>1.152992510030312E-2</v>
      </c>
      <c r="BI222" s="7">
        <f>'gyakoriság (számmal)'!BN1</f>
        <v>-6.1745419829553505E-2</v>
      </c>
      <c r="BJ222" s="7">
        <f>'gyakoriság (számmal)'!BO1</f>
        <v>0.26365032459503845</v>
      </c>
      <c r="BK222" s="7">
        <f>'gyakoriság (számmal)'!BP1</f>
        <v>0.14982583255592641</v>
      </c>
      <c r="BL222" s="7">
        <f>'gyakoriság (számmal)'!BQ1</f>
        <v>-0.21169946576902693</v>
      </c>
      <c r="BM222" s="7">
        <f>'gyakoriság (számmal)'!BR1</f>
        <v>-7.978713182092487E-3</v>
      </c>
      <c r="BN222" s="7">
        <f>'gyakoriság (számmal)'!BS1</f>
        <v>0.14313303534208102</v>
      </c>
      <c r="BO222" s="7">
        <f>'gyakoriság (számmal)'!BT1</f>
        <v>0.23430309151426357</v>
      </c>
      <c r="BP222" s="7">
        <f>'gyakoriság (számmal)'!BU1</f>
        <v>0.1592268114304756</v>
      </c>
      <c r="BQ222" s="7">
        <f>'gyakoriság (számmal)'!BV1</f>
        <v>0.23571464551267143</v>
      </c>
      <c r="BR222" s="7">
        <f>'gyakoriság (számmal)'!BW1</f>
        <v>0.14743437617064856</v>
      </c>
      <c r="BS222" s="7">
        <f>'gyakoriság (számmal)'!BX1</f>
        <v>8.022898464873135E-2</v>
      </c>
      <c r="BT222" s="7">
        <f>'gyakoriság (számmal)'!BY1</f>
        <v>-4.6913957649767808E-2</v>
      </c>
      <c r="BU222" s="7">
        <f>'gyakoriság (számmal)'!BZ1</f>
        <v>0.38461644613323537</v>
      </c>
      <c r="BV222" s="7">
        <f>'gyakoriság (számmal)'!CA1</f>
        <v>-1.6898087924289044E-2</v>
      </c>
      <c r="BW222" s="7">
        <f>'gyakoriság (számmal)'!CB1</f>
        <v>5.3950042071974083E-2</v>
      </c>
      <c r="BX222" s="7">
        <f>'gyakoriság (számmal)'!CC1</f>
        <v>0.29377967159586837</v>
      </c>
      <c r="BY222" s="7">
        <f>'gyakoriság (számmal)'!CD1</f>
        <v>3.7501859190188253E-2</v>
      </c>
      <c r="BZ222" s="7">
        <f>'gyakoriság (számmal)'!CE1</f>
        <v>9.9471020369664587E-3</v>
      </c>
      <c r="CA222" s="7">
        <f>'gyakoriság (számmal)'!CF1</f>
        <v>-7.9519689728842199E-2</v>
      </c>
      <c r="CB222" s="7">
        <f>'gyakoriság (számmal)'!CG1</f>
        <v>0.34276643340365526</v>
      </c>
      <c r="CC222" s="7">
        <f>'gyakoriság (számmal)'!CH1</f>
        <v>0.38713048524453308</v>
      </c>
      <c r="CD222" s="7">
        <f>'gyakoriság (számmal)'!CI1</f>
        <v>0.11639823163602846</v>
      </c>
      <c r="CE222" s="7">
        <f>'gyakoriság (számmal)'!CJ1</f>
        <v>-3.1276417319921868E-2</v>
      </c>
      <c r="CF222" s="7">
        <f>'gyakoriság (számmal)'!CK1</f>
        <v>4.0631982641998209E-2</v>
      </c>
      <c r="CG222" s="7">
        <f>'gyakoriság (számmal)'!CL1</f>
        <v>0.10898183260882545</v>
      </c>
      <c r="CH222" s="7">
        <f>'gyakoriság (számmal)'!CM1</f>
        <v>0.3002446367020285</v>
      </c>
      <c r="CI222" s="7">
        <f>'gyakoriság (számmal)'!CN1</f>
        <v>0.10120868673681029</v>
      </c>
      <c r="CJ222" s="7">
        <f>'gyakoriság (számmal)'!CO1</f>
        <v>0.44093153997835166</v>
      </c>
      <c r="CK222" s="7">
        <f>'gyakoriság (számmal)'!CP1</f>
        <v>2.8075612550140103E-2</v>
      </c>
      <c r="CL222" s="7">
        <f>'gyakoriság (számmal)'!CQ1</f>
        <v>9.1352273982034757E-2</v>
      </c>
      <c r="CM222" s="7">
        <f>'gyakoriság (számmal)'!CR1</f>
        <v>-9.4106068654934271E-3</v>
      </c>
      <c r="CN222" s="7">
        <f>'gyakoriság (számmal)'!CS1</f>
        <v>-3.3261562820089449E-2</v>
      </c>
      <c r="CO222" s="7">
        <f>'gyakoriság (számmal)'!CT1</f>
        <v>-3.1698149310340831E-3</v>
      </c>
      <c r="CP222" s="7">
        <f>'gyakoriság (számmal)'!CU1</f>
        <v>-0.241021157811668</v>
      </c>
      <c r="CQ222" s="7">
        <f>'gyakoriság (számmal)'!CV1</f>
        <v>6.5619412409678585E-2</v>
      </c>
      <c r="DI222">
        <f t="shared" si="105"/>
        <v>-50.74</v>
      </c>
      <c r="DJ222">
        <f t="shared" si="106"/>
        <v>5.72</v>
      </c>
      <c r="DK222">
        <f t="shared" si="107"/>
        <v>0</v>
      </c>
      <c r="DP222">
        <f t="shared" si="108"/>
        <v>-50.74</v>
      </c>
      <c r="DQ222">
        <f t="shared" si="109"/>
        <v>7.52</v>
      </c>
      <c r="DR222">
        <f t="shared" si="110"/>
        <v>0</v>
      </c>
    </row>
    <row r="223" spans="1:123" ht="15" thickBot="1" x14ac:dyDescent="0.35">
      <c r="A223" s="30" t="s">
        <v>455</v>
      </c>
      <c r="B223" s="30" t="s">
        <v>290</v>
      </c>
      <c r="C223" s="30" t="s">
        <v>291</v>
      </c>
      <c r="D223" s="30" t="s">
        <v>292</v>
      </c>
      <c r="E223" s="30" t="s">
        <v>293</v>
      </c>
      <c r="F223" s="30" t="s">
        <v>294</v>
      </c>
      <c r="G223" s="30" t="s">
        <v>295</v>
      </c>
      <c r="H223" s="30" t="s">
        <v>296</v>
      </c>
      <c r="I223" s="30" t="s">
        <v>297</v>
      </c>
      <c r="J223" s="30" t="s">
        <v>298</v>
      </c>
      <c r="K223" s="30" t="s">
        <v>299</v>
      </c>
      <c r="L223" s="30" t="s">
        <v>300</v>
      </c>
      <c r="M223" s="30" t="s">
        <v>301</v>
      </c>
      <c r="N223" s="30" t="s">
        <v>302</v>
      </c>
      <c r="O223" s="30" t="s">
        <v>303</v>
      </c>
      <c r="P223" s="30" t="s">
        <v>304</v>
      </c>
      <c r="Q223" s="30" t="s">
        <v>305</v>
      </c>
      <c r="R223" s="30" t="s">
        <v>306</v>
      </c>
      <c r="S223" s="30" t="s">
        <v>307</v>
      </c>
      <c r="T223" s="30" t="s">
        <v>308</v>
      </c>
      <c r="U223" s="30" t="s">
        <v>309</v>
      </c>
      <c r="V223" s="30" t="s">
        <v>310</v>
      </c>
      <c r="W223" s="30" t="s">
        <v>311</v>
      </c>
      <c r="X223" s="30" t="s">
        <v>312</v>
      </c>
      <c r="Y223" s="30" t="s">
        <v>313</v>
      </c>
      <c r="Z223" s="30" t="s">
        <v>314</v>
      </c>
      <c r="AA223" s="30" t="s">
        <v>315</v>
      </c>
      <c r="AB223" s="30" t="s">
        <v>316</v>
      </c>
      <c r="AC223" s="30" t="s">
        <v>317</v>
      </c>
      <c r="AD223" s="30" t="s">
        <v>318</v>
      </c>
      <c r="AE223" s="30" t="s">
        <v>319</v>
      </c>
      <c r="AF223" s="30" t="s">
        <v>320</v>
      </c>
      <c r="AG223" s="30" t="s">
        <v>321</v>
      </c>
      <c r="AH223" s="30" t="s">
        <v>322</v>
      </c>
      <c r="AI223" s="30" t="s">
        <v>323</v>
      </c>
      <c r="AJ223" s="30" t="s">
        <v>324</v>
      </c>
      <c r="AK223" s="30" t="s">
        <v>325</v>
      </c>
      <c r="AL223" s="30" t="s">
        <v>326</v>
      </c>
      <c r="AM223" s="30" t="s">
        <v>327</v>
      </c>
      <c r="AN223" s="30" t="s">
        <v>328</v>
      </c>
      <c r="AO223" s="30" t="s">
        <v>329</v>
      </c>
      <c r="AP223" s="30" t="s">
        <v>330</v>
      </c>
      <c r="AQ223" s="30" t="s">
        <v>331</v>
      </c>
      <c r="AR223" s="30" t="s">
        <v>332</v>
      </c>
      <c r="AS223" s="30" t="s">
        <v>333</v>
      </c>
      <c r="AT223" s="30" t="s">
        <v>334</v>
      </c>
      <c r="AU223" s="30" t="s">
        <v>335</v>
      </c>
      <c r="AV223" s="30" t="s">
        <v>336</v>
      </c>
      <c r="AW223" s="30" t="s">
        <v>337</v>
      </c>
      <c r="AX223" s="30" t="s">
        <v>338</v>
      </c>
      <c r="AY223" s="30" t="s">
        <v>339</v>
      </c>
      <c r="AZ223" s="30" t="s">
        <v>340</v>
      </c>
      <c r="BA223" s="30" t="s">
        <v>341</v>
      </c>
      <c r="BB223" s="30" t="s">
        <v>342</v>
      </c>
      <c r="BC223" s="30" t="s">
        <v>343</v>
      </c>
      <c r="BD223" s="30" t="s">
        <v>344</v>
      </c>
      <c r="BE223" s="30" t="s">
        <v>345</v>
      </c>
      <c r="BF223" s="30" t="s">
        <v>346</v>
      </c>
      <c r="BG223" s="30" t="s">
        <v>347</v>
      </c>
      <c r="BH223" s="30" t="s">
        <v>348</v>
      </c>
      <c r="BI223" s="30" t="s">
        <v>349</v>
      </c>
      <c r="BJ223" s="30" t="s">
        <v>350</v>
      </c>
      <c r="BK223" s="30" t="s">
        <v>351</v>
      </c>
      <c r="BL223" s="30" t="s">
        <v>352</v>
      </c>
      <c r="BM223" s="30" t="s">
        <v>353</v>
      </c>
      <c r="BN223" s="30" t="s">
        <v>354</v>
      </c>
      <c r="BO223" s="30" t="s">
        <v>355</v>
      </c>
      <c r="BP223" s="30" t="s">
        <v>356</v>
      </c>
      <c r="BQ223" s="30" t="s">
        <v>357</v>
      </c>
      <c r="BR223" s="30" t="s">
        <v>358</v>
      </c>
      <c r="BS223" s="30" t="s">
        <v>359</v>
      </c>
      <c r="BT223" s="30" t="s">
        <v>360</v>
      </c>
      <c r="BU223" s="30" t="s">
        <v>361</v>
      </c>
      <c r="BV223" s="30" t="s">
        <v>362</v>
      </c>
      <c r="BW223" s="30" t="s">
        <v>363</v>
      </c>
      <c r="BX223" s="30" t="s">
        <v>364</v>
      </c>
      <c r="BY223" s="30" t="s">
        <v>365</v>
      </c>
      <c r="BZ223" s="30" t="s">
        <v>366</v>
      </c>
      <c r="CA223" s="30" t="s">
        <v>367</v>
      </c>
      <c r="CB223" s="30" t="s">
        <v>368</v>
      </c>
      <c r="CC223" s="30" t="s">
        <v>369</v>
      </c>
      <c r="CD223" s="30" t="s">
        <v>370</v>
      </c>
      <c r="CE223" s="30" t="s">
        <v>371</v>
      </c>
      <c r="CF223" s="30" t="s">
        <v>372</v>
      </c>
      <c r="CG223" s="30" t="s">
        <v>373</v>
      </c>
      <c r="CH223" s="30" t="s">
        <v>374</v>
      </c>
      <c r="CI223" s="30" t="s">
        <v>375</v>
      </c>
      <c r="CJ223" s="30" t="s">
        <v>376</v>
      </c>
      <c r="CK223" s="30" t="s">
        <v>377</v>
      </c>
      <c r="CL223" s="30" t="s">
        <v>378</v>
      </c>
      <c r="CM223" s="30" t="s">
        <v>379</v>
      </c>
      <c r="CN223" s="30" t="s">
        <v>380</v>
      </c>
      <c r="CO223" s="30" t="s">
        <v>381</v>
      </c>
      <c r="CP223" s="30" t="s">
        <v>382</v>
      </c>
      <c r="CQ223" s="30" t="s">
        <v>383</v>
      </c>
      <c r="DI223">
        <f t="shared" si="105"/>
        <v>35.29</v>
      </c>
      <c r="DJ223">
        <f t="shared" si="106"/>
        <v>27.86</v>
      </c>
      <c r="DK223">
        <f t="shared" si="107"/>
        <v>1</v>
      </c>
      <c r="DP223">
        <f t="shared" si="108"/>
        <v>35.299999999999997</v>
      </c>
      <c r="DQ223">
        <f t="shared" si="109"/>
        <v>28</v>
      </c>
      <c r="DR223">
        <f t="shared" si="110"/>
        <v>1</v>
      </c>
    </row>
    <row r="224" spans="1:123" ht="15" thickBot="1" x14ac:dyDescent="0.35">
      <c r="A224" s="30" t="s">
        <v>420</v>
      </c>
      <c r="B224" s="31">
        <v>0</v>
      </c>
      <c r="C224" s="31">
        <v>0</v>
      </c>
      <c r="D224" s="31">
        <v>334.3</v>
      </c>
      <c r="E224" s="31">
        <v>0</v>
      </c>
      <c r="F224" s="31">
        <v>0</v>
      </c>
      <c r="G224" s="31">
        <v>2061.6</v>
      </c>
      <c r="H224" s="31">
        <v>0</v>
      </c>
      <c r="I224" s="31">
        <v>5803</v>
      </c>
      <c r="J224" s="31">
        <v>15086.3</v>
      </c>
      <c r="K224" s="31">
        <v>0</v>
      </c>
      <c r="L224" s="31">
        <v>0</v>
      </c>
      <c r="M224" s="31">
        <v>0</v>
      </c>
      <c r="N224" s="31">
        <v>0</v>
      </c>
      <c r="O224" s="31">
        <v>509.4</v>
      </c>
      <c r="P224" s="31">
        <v>0</v>
      </c>
      <c r="Q224" s="31">
        <v>0</v>
      </c>
      <c r="R224" s="31">
        <v>0</v>
      </c>
      <c r="S224" s="31">
        <v>1280</v>
      </c>
      <c r="T224" s="31">
        <v>0</v>
      </c>
      <c r="U224" s="31">
        <v>0</v>
      </c>
      <c r="V224" s="31">
        <v>697.8</v>
      </c>
      <c r="W224" s="31">
        <v>75042.399999999994</v>
      </c>
      <c r="X224" s="31">
        <v>0</v>
      </c>
      <c r="Y224" s="31">
        <v>3583.2</v>
      </c>
      <c r="Z224" s="31">
        <v>0</v>
      </c>
      <c r="AA224" s="31">
        <v>0</v>
      </c>
      <c r="AB224" s="31">
        <v>0</v>
      </c>
      <c r="AC224" s="31">
        <v>0</v>
      </c>
      <c r="AD224" s="31">
        <v>1244</v>
      </c>
      <c r="AE224" s="31">
        <v>0</v>
      </c>
      <c r="AF224" s="31">
        <v>0</v>
      </c>
      <c r="AG224" s="31">
        <v>0</v>
      </c>
      <c r="AH224" s="31">
        <v>0</v>
      </c>
      <c r="AI224" s="31">
        <v>0</v>
      </c>
      <c r="AJ224" s="31">
        <v>5907.6</v>
      </c>
      <c r="AK224" s="31">
        <v>4462.8</v>
      </c>
      <c r="AL224" s="31">
        <v>0</v>
      </c>
      <c r="AM224" s="31">
        <v>1064.5</v>
      </c>
      <c r="AN224" s="31">
        <v>0</v>
      </c>
      <c r="AO224" s="31">
        <v>0</v>
      </c>
      <c r="AP224" s="31">
        <v>0</v>
      </c>
      <c r="AQ224" s="31">
        <v>0</v>
      </c>
      <c r="AR224" s="31">
        <v>0</v>
      </c>
      <c r="AS224" s="31">
        <v>43</v>
      </c>
      <c r="AT224" s="31">
        <v>0</v>
      </c>
      <c r="AU224" s="31">
        <v>0</v>
      </c>
      <c r="AV224" s="31">
        <v>0</v>
      </c>
      <c r="AW224" s="31">
        <v>1694</v>
      </c>
      <c r="AX224" s="31">
        <v>0</v>
      </c>
      <c r="AY224" s="31">
        <v>0</v>
      </c>
      <c r="AZ224" s="31">
        <v>44.3</v>
      </c>
      <c r="BA224" s="31">
        <v>0</v>
      </c>
      <c r="BB224" s="31">
        <v>0</v>
      </c>
      <c r="BC224" s="31">
        <v>0</v>
      </c>
      <c r="BD224" s="31">
        <v>0</v>
      </c>
      <c r="BE224" s="31">
        <v>0</v>
      </c>
      <c r="BF224" s="31">
        <v>0</v>
      </c>
      <c r="BG224" s="31">
        <v>0</v>
      </c>
      <c r="BH224" s="31">
        <v>0</v>
      </c>
      <c r="BI224" s="31">
        <v>1911.3</v>
      </c>
      <c r="BJ224" s="31">
        <v>0</v>
      </c>
      <c r="BK224" s="31">
        <v>0</v>
      </c>
      <c r="BL224" s="31">
        <v>415.4</v>
      </c>
      <c r="BM224" s="31">
        <v>0</v>
      </c>
      <c r="BN224" s="31">
        <v>2712.4</v>
      </c>
      <c r="BO224" s="31">
        <v>0</v>
      </c>
      <c r="BP224" s="31">
        <v>0</v>
      </c>
      <c r="BQ224" s="31">
        <v>0</v>
      </c>
      <c r="BR224" s="31">
        <v>184</v>
      </c>
      <c r="BS224" s="31">
        <v>1279.0999999999999</v>
      </c>
      <c r="BT224" s="31">
        <v>0</v>
      </c>
      <c r="BU224" s="31">
        <v>0</v>
      </c>
      <c r="BV224" s="31">
        <v>2489.4</v>
      </c>
      <c r="BW224" s="31">
        <v>0</v>
      </c>
      <c r="BX224" s="31">
        <v>0</v>
      </c>
      <c r="BY224" s="31">
        <v>0</v>
      </c>
      <c r="BZ224" s="31">
        <v>0</v>
      </c>
      <c r="CA224" s="31">
        <v>0</v>
      </c>
      <c r="CB224" s="31">
        <v>0</v>
      </c>
      <c r="CC224" s="31">
        <v>0</v>
      </c>
      <c r="CD224" s="31">
        <v>0</v>
      </c>
      <c r="CE224" s="31">
        <v>0</v>
      </c>
      <c r="CF224" s="31">
        <v>0</v>
      </c>
      <c r="CG224" s="31">
        <v>0</v>
      </c>
      <c r="CH224" s="31">
        <v>0</v>
      </c>
      <c r="CI224" s="31">
        <v>0</v>
      </c>
      <c r="CJ224" s="31">
        <v>0</v>
      </c>
      <c r="CK224" s="31">
        <v>0</v>
      </c>
      <c r="CL224" s="31">
        <v>2027.4</v>
      </c>
      <c r="CM224" s="31">
        <v>0</v>
      </c>
      <c r="CN224" s="31">
        <v>98.9</v>
      </c>
      <c r="CO224" s="31">
        <v>0</v>
      </c>
      <c r="CP224" s="31">
        <v>12220.5</v>
      </c>
      <c r="CQ224" s="31">
        <v>0</v>
      </c>
      <c r="DI224">
        <f t="shared" si="105"/>
        <v>-177.14</v>
      </c>
      <c r="DJ224">
        <f t="shared" si="106"/>
        <v>1.08</v>
      </c>
      <c r="DK224">
        <f t="shared" si="107"/>
        <v>0</v>
      </c>
      <c r="DP224">
        <f t="shared" si="108"/>
        <v>-176.29</v>
      </c>
      <c r="DQ224">
        <f t="shared" si="109"/>
        <v>1.08</v>
      </c>
      <c r="DR224">
        <f t="shared" si="110"/>
        <v>0</v>
      </c>
    </row>
    <row r="225" spans="1:122" ht="15" thickBot="1" x14ac:dyDescent="0.35">
      <c r="A225" s="30" t="s">
        <v>422</v>
      </c>
      <c r="B225" s="31">
        <v>0</v>
      </c>
      <c r="C225" s="31">
        <v>0</v>
      </c>
      <c r="D225" s="31">
        <v>334.3</v>
      </c>
      <c r="E225" s="31">
        <v>0</v>
      </c>
      <c r="F225" s="31">
        <v>0</v>
      </c>
      <c r="G225" s="31">
        <v>0</v>
      </c>
      <c r="H225" s="31">
        <v>0</v>
      </c>
      <c r="I225" s="31">
        <v>5803</v>
      </c>
      <c r="J225" s="31">
        <v>4450.8</v>
      </c>
      <c r="K225" s="31">
        <v>0</v>
      </c>
      <c r="L225" s="31">
        <v>0</v>
      </c>
      <c r="M225" s="31">
        <v>0</v>
      </c>
      <c r="N225" s="31">
        <v>0</v>
      </c>
      <c r="O225" s="31">
        <v>509.4</v>
      </c>
      <c r="P225" s="31">
        <v>0</v>
      </c>
      <c r="Q225" s="31">
        <v>0</v>
      </c>
      <c r="R225" s="31">
        <v>0</v>
      </c>
      <c r="S225" s="31">
        <v>1280</v>
      </c>
      <c r="T225" s="31">
        <v>0</v>
      </c>
      <c r="U225" s="31">
        <v>0</v>
      </c>
      <c r="V225" s="31">
        <v>697.8</v>
      </c>
      <c r="W225" s="31">
        <v>75042.399999999994</v>
      </c>
      <c r="X225" s="31">
        <v>0</v>
      </c>
      <c r="Y225" s="31">
        <v>0</v>
      </c>
      <c r="Z225" s="31">
        <v>0</v>
      </c>
      <c r="AA225" s="31">
        <v>0</v>
      </c>
      <c r="AB225" s="31">
        <v>0</v>
      </c>
      <c r="AC225" s="31">
        <v>0</v>
      </c>
      <c r="AD225" s="31">
        <v>0</v>
      </c>
      <c r="AE225" s="31">
        <v>0</v>
      </c>
      <c r="AF225" s="31">
        <v>0</v>
      </c>
      <c r="AG225" s="31">
        <v>0</v>
      </c>
      <c r="AH225" s="31">
        <v>0</v>
      </c>
      <c r="AI225" s="31">
        <v>0</v>
      </c>
      <c r="AJ225" s="31">
        <v>4990.8</v>
      </c>
      <c r="AK225" s="31">
        <v>0</v>
      </c>
      <c r="AL225" s="31">
        <v>0</v>
      </c>
      <c r="AM225" s="31">
        <v>1064.5</v>
      </c>
      <c r="AN225" s="31">
        <v>0</v>
      </c>
      <c r="AO225" s="31">
        <v>0</v>
      </c>
      <c r="AP225" s="31">
        <v>0</v>
      </c>
      <c r="AQ225" s="31">
        <v>0</v>
      </c>
      <c r="AR225" s="31">
        <v>0</v>
      </c>
      <c r="AS225" s="31">
        <v>0</v>
      </c>
      <c r="AT225" s="31">
        <v>0</v>
      </c>
      <c r="AU225" s="31">
        <v>0</v>
      </c>
      <c r="AV225" s="31">
        <v>0</v>
      </c>
      <c r="AW225" s="31">
        <v>1694</v>
      </c>
      <c r="AX225" s="31">
        <v>0</v>
      </c>
      <c r="AY225" s="31">
        <v>0</v>
      </c>
      <c r="AZ225" s="31">
        <v>44.3</v>
      </c>
      <c r="BA225" s="31">
        <v>0</v>
      </c>
      <c r="BB225" s="31">
        <v>0</v>
      </c>
      <c r="BC225" s="31">
        <v>0</v>
      </c>
      <c r="BD225" s="31">
        <v>0</v>
      </c>
      <c r="BE225" s="31">
        <v>0</v>
      </c>
      <c r="BF225" s="31">
        <v>0</v>
      </c>
      <c r="BG225" s="31">
        <v>0</v>
      </c>
      <c r="BH225" s="31">
        <v>0</v>
      </c>
      <c r="BI225" s="31">
        <v>0</v>
      </c>
      <c r="BJ225" s="31">
        <v>0</v>
      </c>
      <c r="BK225" s="31">
        <v>0</v>
      </c>
      <c r="BL225" s="31">
        <v>325</v>
      </c>
      <c r="BM225" s="31">
        <v>0</v>
      </c>
      <c r="BN225" s="31">
        <v>2712.4</v>
      </c>
      <c r="BO225" s="31">
        <v>0</v>
      </c>
      <c r="BP225" s="31">
        <v>0</v>
      </c>
      <c r="BQ225" s="31">
        <v>0</v>
      </c>
      <c r="BR225" s="31">
        <v>0</v>
      </c>
      <c r="BS225" s="31">
        <v>1279.0999999999999</v>
      </c>
      <c r="BT225" s="31">
        <v>0</v>
      </c>
      <c r="BU225" s="31">
        <v>0</v>
      </c>
      <c r="BV225" s="31">
        <v>266</v>
      </c>
      <c r="BW225" s="31">
        <v>0</v>
      </c>
      <c r="BX225" s="31">
        <v>0</v>
      </c>
      <c r="BY225" s="31">
        <v>0</v>
      </c>
      <c r="BZ225" s="31">
        <v>0</v>
      </c>
      <c r="CA225" s="31">
        <v>0</v>
      </c>
      <c r="CB225" s="31">
        <v>0</v>
      </c>
      <c r="CC225" s="31">
        <v>0</v>
      </c>
      <c r="CD225" s="31">
        <v>0</v>
      </c>
      <c r="CE225" s="31">
        <v>0</v>
      </c>
      <c r="CF225" s="31">
        <v>0</v>
      </c>
      <c r="CG225" s="31">
        <v>0</v>
      </c>
      <c r="CH225" s="31">
        <v>0</v>
      </c>
      <c r="CI225" s="31">
        <v>0</v>
      </c>
      <c r="CJ225" s="31">
        <v>0</v>
      </c>
      <c r="CK225" s="31">
        <v>0</v>
      </c>
      <c r="CL225" s="31">
        <v>444.7</v>
      </c>
      <c r="CM225" s="31">
        <v>0</v>
      </c>
      <c r="CN225" s="31">
        <v>98.9</v>
      </c>
      <c r="CO225" s="31">
        <v>0</v>
      </c>
      <c r="CP225" s="31">
        <v>0</v>
      </c>
      <c r="CQ225" s="31">
        <v>0</v>
      </c>
      <c r="DI225">
        <f t="shared" si="105"/>
        <v>7.98</v>
      </c>
      <c r="DJ225">
        <f t="shared" si="106"/>
        <v>1.08</v>
      </c>
      <c r="DK225">
        <f t="shared" si="107"/>
        <v>1</v>
      </c>
      <c r="DP225">
        <f t="shared" si="108"/>
        <v>7.98</v>
      </c>
      <c r="DQ225">
        <f t="shared" si="109"/>
        <v>1.08</v>
      </c>
      <c r="DR225">
        <f t="shared" si="110"/>
        <v>1</v>
      </c>
    </row>
    <row r="226" spans="1:122" ht="15" thickBot="1" x14ac:dyDescent="0.35">
      <c r="A226" s="30" t="s">
        <v>423</v>
      </c>
      <c r="B226" s="31">
        <v>0</v>
      </c>
      <c r="C226" s="31">
        <v>0</v>
      </c>
      <c r="D226" s="31">
        <v>0</v>
      </c>
      <c r="E226" s="31">
        <v>0</v>
      </c>
      <c r="F226" s="31">
        <v>0</v>
      </c>
      <c r="G226" s="31">
        <v>0</v>
      </c>
      <c r="H226" s="31">
        <v>0</v>
      </c>
      <c r="I226" s="31">
        <v>5803</v>
      </c>
      <c r="J226" s="31">
        <v>4450.8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697.8</v>
      </c>
      <c r="W226" s="31">
        <v>75042.399999999994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1">
        <v>0</v>
      </c>
      <c r="AD226" s="31">
        <v>0</v>
      </c>
      <c r="AE226" s="31">
        <v>0</v>
      </c>
      <c r="AF226" s="31">
        <v>0</v>
      </c>
      <c r="AG226" s="31">
        <v>0</v>
      </c>
      <c r="AH226" s="31">
        <v>0</v>
      </c>
      <c r="AI226" s="31">
        <v>0</v>
      </c>
      <c r="AJ226" s="31">
        <v>4990.8</v>
      </c>
      <c r="AK226" s="31">
        <v>0</v>
      </c>
      <c r="AL226" s="31">
        <v>0</v>
      </c>
      <c r="AM226" s="31">
        <v>1064.5</v>
      </c>
      <c r="AN226" s="31">
        <v>0</v>
      </c>
      <c r="AO226" s="31">
        <v>0</v>
      </c>
      <c r="AP226" s="31">
        <v>0</v>
      </c>
      <c r="AQ226" s="31">
        <v>0</v>
      </c>
      <c r="AR226" s="31">
        <v>0</v>
      </c>
      <c r="AS226" s="31">
        <v>0</v>
      </c>
      <c r="AT226" s="31">
        <v>0</v>
      </c>
      <c r="AU226" s="31">
        <v>0</v>
      </c>
      <c r="AV226" s="31">
        <v>0</v>
      </c>
      <c r="AW226" s="31">
        <v>0</v>
      </c>
      <c r="AX226" s="31">
        <v>0</v>
      </c>
      <c r="AY226" s="31">
        <v>0</v>
      </c>
      <c r="AZ226" s="31">
        <v>0</v>
      </c>
      <c r="BA226" s="31">
        <v>0</v>
      </c>
      <c r="BB226" s="31">
        <v>0</v>
      </c>
      <c r="BC226" s="31">
        <v>0</v>
      </c>
      <c r="BD226" s="31">
        <v>0</v>
      </c>
      <c r="BE226" s="31">
        <v>0</v>
      </c>
      <c r="BF226" s="31">
        <v>0</v>
      </c>
      <c r="BG226" s="31">
        <v>0</v>
      </c>
      <c r="BH226" s="31">
        <v>0</v>
      </c>
      <c r="BI226" s="31">
        <v>0</v>
      </c>
      <c r="BJ226" s="31">
        <v>0</v>
      </c>
      <c r="BK226" s="31">
        <v>0</v>
      </c>
      <c r="BL226" s="31">
        <v>325</v>
      </c>
      <c r="BM226" s="31">
        <v>0</v>
      </c>
      <c r="BN226" s="31">
        <v>2712.4</v>
      </c>
      <c r="BO226" s="31">
        <v>0</v>
      </c>
      <c r="BP226" s="31">
        <v>0</v>
      </c>
      <c r="BQ226" s="31">
        <v>0</v>
      </c>
      <c r="BR226" s="31">
        <v>0</v>
      </c>
      <c r="BS226" s="31">
        <v>1279.0999999999999</v>
      </c>
      <c r="BT226" s="31">
        <v>0</v>
      </c>
      <c r="BU226" s="31">
        <v>0</v>
      </c>
      <c r="BV226" s="31">
        <v>0</v>
      </c>
      <c r="BW226" s="31">
        <v>0</v>
      </c>
      <c r="BX226" s="31">
        <v>0</v>
      </c>
      <c r="BY226" s="31">
        <v>0</v>
      </c>
      <c r="BZ226" s="31">
        <v>0</v>
      </c>
      <c r="CA226" s="31">
        <v>0</v>
      </c>
      <c r="CB226" s="31">
        <v>0</v>
      </c>
      <c r="CC226" s="31">
        <v>0</v>
      </c>
      <c r="CD226" s="31">
        <v>0</v>
      </c>
      <c r="CE226" s="31">
        <v>0</v>
      </c>
      <c r="CF226" s="31">
        <v>0</v>
      </c>
      <c r="CG226" s="31">
        <v>0</v>
      </c>
      <c r="CH226" s="31">
        <v>0</v>
      </c>
      <c r="CI226" s="31">
        <v>0</v>
      </c>
      <c r="CJ226" s="31">
        <v>0</v>
      </c>
      <c r="CK226" s="31">
        <v>0</v>
      </c>
      <c r="CL226" s="31">
        <v>444.7</v>
      </c>
      <c r="CM226" s="31">
        <v>0</v>
      </c>
      <c r="CN226" s="31">
        <v>0</v>
      </c>
      <c r="CO226" s="31">
        <v>0</v>
      </c>
      <c r="CP226" s="31">
        <v>0</v>
      </c>
      <c r="CQ226" s="31">
        <v>0</v>
      </c>
      <c r="DI226">
        <f t="shared" si="105"/>
        <v>15.36</v>
      </c>
      <c r="DJ226">
        <f t="shared" si="106"/>
        <v>-3.56</v>
      </c>
      <c r="DK226">
        <f t="shared" si="107"/>
        <v>0</v>
      </c>
      <c r="DP226">
        <f t="shared" si="108"/>
        <v>16.899999999999999</v>
      </c>
      <c r="DQ226">
        <f t="shared" si="109"/>
        <v>-3.56</v>
      </c>
      <c r="DR226">
        <f t="shared" si="110"/>
        <v>0</v>
      </c>
    </row>
    <row r="227" spans="1:122" ht="15" thickBot="1" x14ac:dyDescent="0.35">
      <c r="A227" s="30" t="s">
        <v>424</v>
      </c>
      <c r="B227" s="31">
        <v>0</v>
      </c>
      <c r="C227" s="31">
        <v>0</v>
      </c>
      <c r="D227" s="31">
        <v>0</v>
      </c>
      <c r="E227" s="31">
        <v>0</v>
      </c>
      <c r="F227" s="31">
        <v>0</v>
      </c>
      <c r="G227" s="31">
        <v>0</v>
      </c>
      <c r="H227" s="31">
        <v>0</v>
      </c>
      <c r="I227" s="31">
        <v>5803</v>
      </c>
      <c r="J227" s="31">
        <v>4450.8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697.8</v>
      </c>
      <c r="W227" s="31">
        <v>75042.399999999994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31">
        <v>0</v>
      </c>
      <c r="AH227" s="31">
        <v>0</v>
      </c>
      <c r="AI227" s="31">
        <v>0</v>
      </c>
      <c r="AJ227" s="31">
        <v>4990.8</v>
      </c>
      <c r="AK227" s="31">
        <v>0</v>
      </c>
      <c r="AL227" s="31">
        <v>0</v>
      </c>
      <c r="AM227" s="31">
        <v>0</v>
      </c>
      <c r="AN227" s="31">
        <v>0</v>
      </c>
      <c r="AO227" s="31">
        <v>0</v>
      </c>
      <c r="AP227" s="31">
        <v>0</v>
      </c>
      <c r="AQ227" s="31">
        <v>0</v>
      </c>
      <c r="AR227" s="31">
        <v>0</v>
      </c>
      <c r="AS227" s="31">
        <v>0</v>
      </c>
      <c r="AT227" s="31">
        <v>0</v>
      </c>
      <c r="AU227" s="31">
        <v>0</v>
      </c>
      <c r="AV227" s="31">
        <v>0</v>
      </c>
      <c r="AW227" s="31">
        <v>0</v>
      </c>
      <c r="AX227" s="31">
        <v>0</v>
      </c>
      <c r="AY227" s="31">
        <v>0</v>
      </c>
      <c r="AZ227" s="31">
        <v>0</v>
      </c>
      <c r="BA227" s="31">
        <v>0</v>
      </c>
      <c r="BB227" s="31">
        <v>0</v>
      </c>
      <c r="BC227" s="31">
        <v>0</v>
      </c>
      <c r="BD227" s="31">
        <v>0</v>
      </c>
      <c r="BE227" s="31">
        <v>0</v>
      </c>
      <c r="BF227" s="31">
        <v>0</v>
      </c>
      <c r="BG227" s="31">
        <v>0</v>
      </c>
      <c r="BH227" s="31">
        <v>0</v>
      </c>
      <c r="BI227" s="31">
        <v>0</v>
      </c>
      <c r="BJ227" s="31">
        <v>0</v>
      </c>
      <c r="BK227" s="31">
        <v>0</v>
      </c>
      <c r="BL227" s="31">
        <v>0</v>
      </c>
      <c r="BM227" s="31">
        <v>0</v>
      </c>
      <c r="BN227" s="31">
        <v>2712.4</v>
      </c>
      <c r="BO227" s="31">
        <v>0</v>
      </c>
      <c r="BP227" s="31">
        <v>0</v>
      </c>
      <c r="BQ227" s="31">
        <v>0</v>
      </c>
      <c r="BR227" s="31">
        <v>0</v>
      </c>
      <c r="BS227" s="31">
        <v>1279.0999999999999</v>
      </c>
      <c r="BT227" s="31">
        <v>0</v>
      </c>
      <c r="BU227" s="31">
        <v>0</v>
      </c>
      <c r="BV227" s="31">
        <v>0</v>
      </c>
      <c r="BW227" s="31">
        <v>0</v>
      </c>
      <c r="BX227" s="31">
        <v>0</v>
      </c>
      <c r="BY227" s="31">
        <v>0</v>
      </c>
      <c r="BZ227" s="31">
        <v>0</v>
      </c>
      <c r="CA227" s="31">
        <v>0</v>
      </c>
      <c r="CB227" s="31">
        <v>0</v>
      </c>
      <c r="CC227" s="31">
        <v>0</v>
      </c>
      <c r="CD227" s="31">
        <v>0</v>
      </c>
      <c r="CE227" s="31">
        <v>0</v>
      </c>
      <c r="CF227" s="31">
        <v>0</v>
      </c>
      <c r="CG227" s="31">
        <v>0</v>
      </c>
      <c r="CH227" s="31">
        <v>0</v>
      </c>
      <c r="CI227" s="31">
        <v>0</v>
      </c>
      <c r="CJ227" s="31">
        <v>0</v>
      </c>
      <c r="CK227" s="31">
        <v>0</v>
      </c>
      <c r="CL227" s="31">
        <v>444.7</v>
      </c>
      <c r="CM227" s="31">
        <v>0</v>
      </c>
      <c r="CN227" s="31">
        <v>0</v>
      </c>
      <c r="CO227" s="31">
        <v>0</v>
      </c>
      <c r="CP227" s="31">
        <v>0</v>
      </c>
      <c r="CQ227" s="31">
        <v>0</v>
      </c>
      <c r="DI227">
        <f t="shared" si="105"/>
        <v>-296.87</v>
      </c>
      <c r="DJ227">
        <f t="shared" si="106"/>
        <v>1.08</v>
      </c>
      <c r="DK227">
        <f t="shared" si="107"/>
        <v>0</v>
      </c>
      <c r="DP227">
        <f t="shared" si="108"/>
        <v>-298.07</v>
      </c>
      <c r="DQ227">
        <f t="shared" si="109"/>
        <v>1.08</v>
      </c>
      <c r="DR227">
        <f t="shared" si="110"/>
        <v>0</v>
      </c>
    </row>
    <row r="228" spans="1:122" ht="15" thickBot="1" x14ac:dyDescent="0.35">
      <c r="A228" s="30" t="s">
        <v>425</v>
      </c>
      <c r="B228" s="31">
        <v>0</v>
      </c>
      <c r="C228" s="31">
        <v>0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5803</v>
      </c>
      <c r="J228" s="31">
        <v>4450.8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697.8</v>
      </c>
      <c r="W228" s="31">
        <v>75042.399999999994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1">
        <v>0</v>
      </c>
      <c r="AG228" s="31">
        <v>0</v>
      </c>
      <c r="AH228" s="31">
        <v>0</v>
      </c>
      <c r="AI228" s="31">
        <v>0</v>
      </c>
      <c r="AJ228" s="31">
        <v>4990.8</v>
      </c>
      <c r="AK228" s="31">
        <v>0</v>
      </c>
      <c r="AL228" s="31">
        <v>0</v>
      </c>
      <c r="AM228" s="31">
        <v>0</v>
      </c>
      <c r="AN228" s="31">
        <v>0</v>
      </c>
      <c r="AO228" s="31">
        <v>0</v>
      </c>
      <c r="AP228" s="31">
        <v>0</v>
      </c>
      <c r="AQ228" s="31">
        <v>0</v>
      </c>
      <c r="AR228" s="31">
        <v>0</v>
      </c>
      <c r="AS228" s="31">
        <v>0</v>
      </c>
      <c r="AT228" s="31">
        <v>0</v>
      </c>
      <c r="AU228" s="31">
        <v>0</v>
      </c>
      <c r="AV228" s="31">
        <v>0</v>
      </c>
      <c r="AW228" s="31">
        <v>0</v>
      </c>
      <c r="AX228" s="31">
        <v>0</v>
      </c>
      <c r="AY228" s="31">
        <v>0</v>
      </c>
      <c r="AZ228" s="31">
        <v>0</v>
      </c>
      <c r="BA228" s="31">
        <v>0</v>
      </c>
      <c r="BB228" s="31">
        <v>0</v>
      </c>
      <c r="BC228" s="31">
        <v>0</v>
      </c>
      <c r="BD228" s="31">
        <v>0</v>
      </c>
      <c r="BE228" s="31">
        <v>0</v>
      </c>
      <c r="BF228" s="31">
        <v>0</v>
      </c>
      <c r="BG228" s="31">
        <v>0</v>
      </c>
      <c r="BH228" s="31">
        <v>0</v>
      </c>
      <c r="BI228" s="31">
        <v>0</v>
      </c>
      <c r="BJ228" s="31">
        <v>0</v>
      </c>
      <c r="BK228" s="31">
        <v>0</v>
      </c>
      <c r="BL228" s="31">
        <v>0</v>
      </c>
      <c r="BM228" s="31">
        <v>0</v>
      </c>
      <c r="BN228" s="31">
        <v>2712.4</v>
      </c>
      <c r="BO228" s="31">
        <v>0</v>
      </c>
      <c r="BP228" s="31">
        <v>0</v>
      </c>
      <c r="BQ228" s="31">
        <v>0</v>
      </c>
      <c r="BR228" s="31">
        <v>0</v>
      </c>
      <c r="BS228" s="31">
        <v>0</v>
      </c>
      <c r="BT228" s="31">
        <v>0</v>
      </c>
      <c r="BU228" s="31">
        <v>0</v>
      </c>
      <c r="BV228" s="31">
        <v>0</v>
      </c>
      <c r="BW228" s="31">
        <v>0</v>
      </c>
      <c r="BX228" s="31">
        <v>0</v>
      </c>
      <c r="BY228" s="31">
        <v>0</v>
      </c>
      <c r="BZ228" s="31">
        <v>0</v>
      </c>
      <c r="CA228" s="31">
        <v>0</v>
      </c>
      <c r="CB228" s="31">
        <v>0</v>
      </c>
      <c r="CC228" s="31">
        <v>0</v>
      </c>
      <c r="CD228" s="31">
        <v>0</v>
      </c>
      <c r="CE228" s="31">
        <v>0</v>
      </c>
      <c r="CF228" s="31">
        <v>0</v>
      </c>
      <c r="CG228" s="31">
        <v>0</v>
      </c>
      <c r="CH228" s="31">
        <v>0</v>
      </c>
      <c r="CI228" s="31">
        <v>0</v>
      </c>
      <c r="CJ228" s="31">
        <v>0</v>
      </c>
      <c r="CK228" s="31">
        <v>0</v>
      </c>
      <c r="CL228" s="31">
        <v>0</v>
      </c>
      <c r="CM228" s="31">
        <v>0</v>
      </c>
      <c r="CN228" s="31">
        <v>0</v>
      </c>
      <c r="CO228" s="31">
        <v>0</v>
      </c>
      <c r="CP228" s="31">
        <v>0</v>
      </c>
      <c r="CQ228" s="31">
        <v>0</v>
      </c>
      <c r="DI228">
        <f t="shared" si="105"/>
        <v>-10.52</v>
      </c>
      <c r="DJ228">
        <f t="shared" si="106"/>
        <v>1.0900000000000001</v>
      </c>
      <c r="DK228">
        <f t="shared" si="107"/>
        <v>0</v>
      </c>
      <c r="DP228">
        <f t="shared" si="108"/>
        <v>-10.51</v>
      </c>
      <c r="DQ228">
        <f t="shared" si="109"/>
        <v>1.0900000000000001</v>
      </c>
      <c r="DR228">
        <f t="shared" si="110"/>
        <v>0</v>
      </c>
    </row>
    <row r="229" spans="1:122" ht="15" thickBot="1" x14ac:dyDescent="0.35">
      <c r="A229" s="30" t="s">
        <v>426</v>
      </c>
      <c r="B229" s="31">
        <v>0</v>
      </c>
      <c r="C229" s="31">
        <v>0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1">
        <v>0</v>
      </c>
      <c r="AG229" s="31">
        <v>0</v>
      </c>
      <c r="AH229" s="31">
        <v>0</v>
      </c>
      <c r="AI229" s="31">
        <v>0</v>
      </c>
      <c r="AJ229" s="31">
        <v>0</v>
      </c>
      <c r="AK229" s="31">
        <v>0</v>
      </c>
      <c r="AL229" s="31">
        <v>0</v>
      </c>
      <c r="AM229" s="31">
        <v>0</v>
      </c>
      <c r="AN229" s="31">
        <v>0</v>
      </c>
      <c r="AO229" s="31">
        <v>0</v>
      </c>
      <c r="AP229" s="31">
        <v>0</v>
      </c>
      <c r="AQ229" s="31">
        <v>0</v>
      </c>
      <c r="AR229" s="31">
        <v>0</v>
      </c>
      <c r="AS229" s="31">
        <v>0</v>
      </c>
      <c r="AT229" s="31">
        <v>0</v>
      </c>
      <c r="AU229" s="31">
        <v>0</v>
      </c>
      <c r="AV229" s="31">
        <v>0</v>
      </c>
      <c r="AW229" s="31">
        <v>0</v>
      </c>
      <c r="AX229" s="31">
        <v>0</v>
      </c>
      <c r="AY229" s="31">
        <v>0</v>
      </c>
      <c r="AZ229" s="31">
        <v>0</v>
      </c>
      <c r="BA229" s="31">
        <v>0</v>
      </c>
      <c r="BB229" s="31">
        <v>0</v>
      </c>
      <c r="BC229" s="31">
        <v>0</v>
      </c>
      <c r="BD229" s="31">
        <v>0</v>
      </c>
      <c r="BE229" s="31">
        <v>0</v>
      </c>
      <c r="BF229" s="31">
        <v>0</v>
      </c>
      <c r="BG229" s="31">
        <v>0</v>
      </c>
      <c r="BH229" s="31">
        <v>0</v>
      </c>
      <c r="BI229" s="31">
        <v>0</v>
      </c>
      <c r="BJ229" s="31">
        <v>0</v>
      </c>
      <c r="BK229" s="31">
        <v>0</v>
      </c>
      <c r="BL229" s="31">
        <v>0</v>
      </c>
      <c r="BM229" s="31">
        <v>0</v>
      </c>
      <c r="BN229" s="31">
        <v>0</v>
      </c>
      <c r="BO229" s="31">
        <v>0</v>
      </c>
      <c r="BP229" s="31">
        <v>0</v>
      </c>
      <c r="BQ229" s="31">
        <v>0</v>
      </c>
      <c r="BR229" s="31">
        <v>0</v>
      </c>
      <c r="BS229" s="31">
        <v>0</v>
      </c>
      <c r="BT229" s="31">
        <v>0</v>
      </c>
      <c r="BU229" s="31">
        <v>0</v>
      </c>
      <c r="BV229" s="31">
        <v>0</v>
      </c>
      <c r="BW229" s="31">
        <v>0</v>
      </c>
      <c r="BX229" s="31">
        <v>0</v>
      </c>
      <c r="BY229" s="31">
        <v>0</v>
      </c>
      <c r="BZ229" s="31">
        <v>0</v>
      </c>
      <c r="CA229" s="31">
        <v>0</v>
      </c>
      <c r="CB229" s="31">
        <v>0</v>
      </c>
      <c r="CC229" s="31">
        <v>0</v>
      </c>
      <c r="CD229" s="31">
        <v>0</v>
      </c>
      <c r="CE229" s="31">
        <v>0</v>
      </c>
      <c r="CF229" s="31">
        <v>0</v>
      </c>
      <c r="CG229" s="31">
        <v>0</v>
      </c>
      <c r="CH229" s="31">
        <v>0</v>
      </c>
      <c r="CI229" s="31">
        <v>0</v>
      </c>
      <c r="CJ229" s="31">
        <v>0</v>
      </c>
      <c r="CK229" s="31">
        <v>0</v>
      </c>
      <c r="CL229" s="31">
        <v>0</v>
      </c>
      <c r="CM229" s="31">
        <v>0</v>
      </c>
      <c r="CN229" s="31">
        <v>0</v>
      </c>
      <c r="CO229" s="31">
        <v>0</v>
      </c>
      <c r="CP229" s="31">
        <v>0</v>
      </c>
      <c r="CQ229" s="31">
        <v>0</v>
      </c>
      <c r="DI229">
        <f t="shared" si="105"/>
        <v>11.33</v>
      </c>
      <c r="DJ229">
        <f t="shared" si="106"/>
        <v>1.08</v>
      </c>
      <c r="DK229">
        <f t="shared" si="107"/>
        <v>1</v>
      </c>
      <c r="DP229">
        <f t="shared" si="108"/>
        <v>11.33</v>
      </c>
      <c r="DQ229">
        <f t="shared" si="109"/>
        <v>1.08</v>
      </c>
      <c r="DR229">
        <f t="shared" si="110"/>
        <v>1</v>
      </c>
    </row>
    <row r="230" spans="1:122" ht="15" thickBot="1" x14ac:dyDescent="0.35">
      <c r="A230" s="30" t="s">
        <v>427</v>
      </c>
      <c r="B230" s="31">
        <v>0</v>
      </c>
      <c r="C230" s="31">
        <v>0</v>
      </c>
      <c r="D230" s="31">
        <v>0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31">
        <v>0</v>
      </c>
      <c r="W230" s="31">
        <v>0</v>
      </c>
      <c r="X230" s="31">
        <v>0</v>
      </c>
      <c r="Y230" s="31">
        <v>0</v>
      </c>
      <c r="Z230" s="31">
        <v>0</v>
      </c>
      <c r="AA230" s="31">
        <v>0</v>
      </c>
      <c r="AB230" s="31">
        <v>0</v>
      </c>
      <c r="AC230" s="31">
        <v>0</v>
      </c>
      <c r="AD230" s="31">
        <v>0</v>
      </c>
      <c r="AE230" s="31">
        <v>0</v>
      </c>
      <c r="AF230" s="31">
        <v>0</v>
      </c>
      <c r="AG230" s="31">
        <v>0</v>
      </c>
      <c r="AH230" s="31">
        <v>0</v>
      </c>
      <c r="AI230" s="31">
        <v>0</v>
      </c>
      <c r="AJ230" s="31">
        <v>0</v>
      </c>
      <c r="AK230" s="31">
        <v>0</v>
      </c>
      <c r="AL230" s="31">
        <v>0</v>
      </c>
      <c r="AM230" s="31">
        <v>0</v>
      </c>
      <c r="AN230" s="31">
        <v>0</v>
      </c>
      <c r="AO230" s="31">
        <v>0</v>
      </c>
      <c r="AP230" s="31">
        <v>0</v>
      </c>
      <c r="AQ230" s="31">
        <v>0</v>
      </c>
      <c r="AR230" s="31">
        <v>0</v>
      </c>
      <c r="AS230" s="31">
        <v>0</v>
      </c>
      <c r="AT230" s="31">
        <v>0</v>
      </c>
      <c r="AU230" s="31">
        <v>0</v>
      </c>
      <c r="AV230" s="31">
        <v>0</v>
      </c>
      <c r="AW230" s="31">
        <v>0</v>
      </c>
      <c r="AX230" s="31">
        <v>0</v>
      </c>
      <c r="AY230" s="31">
        <v>0</v>
      </c>
      <c r="AZ230" s="31">
        <v>0</v>
      </c>
      <c r="BA230" s="31">
        <v>0</v>
      </c>
      <c r="BB230" s="31">
        <v>0</v>
      </c>
      <c r="BC230" s="31">
        <v>0</v>
      </c>
      <c r="BD230" s="31">
        <v>0</v>
      </c>
      <c r="BE230" s="31">
        <v>0</v>
      </c>
      <c r="BF230" s="31">
        <v>0</v>
      </c>
      <c r="BG230" s="31">
        <v>0</v>
      </c>
      <c r="BH230" s="31">
        <v>0</v>
      </c>
      <c r="BI230" s="31">
        <v>0</v>
      </c>
      <c r="BJ230" s="31">
        <v>0</v>
      </c>
      <c r="BK230" s="31">
        <v>0</v>
      </c>
      <c r="BL230" s="31">
        <v>0</v>
      </c>
      <c r="BM230" s="31">
        <v>0</v>
      </c>
      <c r="BN230" s="31">
        <v>0</v>
      </c>
      <c r="BO230" s="31">
        <v>0</v>
      </c>
      <c r="BP230" s="31">
        <v>0</v>
      </c>
      <c r="BQ230" s="31">
        <v>0</v>
      </c>
      <c r="BR230" s="31">
        <v>0</v>
      </c>
      <c r="BS230" s="31">
        <v>0</v>
      </c>
      <c r="BT230" s="31">
        <v>0</v>
      </c>
      <c r="BU230" s="31">
        <v>0</v>
      </c>
      <c r="BV230" s="31">
        <v>0</v>
      </c>
      <c r="BW230" s="31">
        <v>0</v>
      </c>
      <c r="BX230" s="31">
        <v>0</v>
      </c>
      <c r="BY230" s="31">
        <v>0</v>
      </c>
      <c r="BZ230" s="31">
        <v>0</v>
      </c>
      <c r="CA230" s="31">
        <v>0</v>
      </c>
      <c r="CB230" s="31">
        <v>0</v>
      </c>
      <c r="CC230" s="31">
        <v>0</v>
      </c>
      <c r="CD230" s="31">
        <v>0</v>
      </c>
      <c r="CE230" s="31">
        <v>0</v>
      </c>
      <c r="CF230" s="31">
        <v>0</v>
      </c>
      <c r="CG230" s="31">
        <v>0</v>
      </c>
      <c r="CH230" s="31">
        <v>0</v>
      </c>
      <c r="CI230" s="31">
        <v>0</v>
      </c>
      <c r="CJ230" s="31">
        <v>0</v>
      </c>
      <c r="CK230" s="31">
        <v>0</v>
      </c>
      <c r="CL230" s="31">
        <v>0</v>
      </c>
      <c r="CM230" s="31">
        <v>0</v>
      </c>
      <c r="CN230" s="31">
        <v>0</v>
      </c>
      <c r="CO230" s="31">
        <v>0</v>
      </c>
      <c r="CP230" s="31">
        <v>0</v>
      </c>
      <c r="CQ230" s="31">
        <v>0</v>
      </c>
      <c r="DI230">
        <f t="shared" si="105"/>
        <v>-1.03</v>
      </c>
      <c r="DJ230">
        <f t="shared" si="106"/>
        <v>-12.95</v>
      </c>
      <c r="DK230">
        <f t="shared" si="107"/>
        <v>1</v>
      </c>
      <c r="DP230">
        <f t="shared" si="108"/>
        <v>-1.03</v>
      </c>
      <c r="DQ230">
        <f t="shared" si="109"/>
        <v>-12.95</v>
      </c>
      <c r="DR230">
        <f t="shared" si="110"/>
        <v>1</v>
      </c>
    </row>
    <row r="231" spans="1:122" x14ac:dyDescent="0.3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DI231">
        <f t="shared" si="105"/>
        <v>-5.05</v>
      </c>
      <c r="DJ231">
        <f t="shared" si="106"/>
        <v>-18.940000000000001</v>
      </c>
      <c r="DK231">
        <f t="shared" si="107"/>
        <v>1</v>
      </c>
      <c r="DP231">
        <f t="shared" si="108"/>
        <v>-5.05</v>
      </c>
      <c r="DQ231">
        <f t="shared" si="109"/>
        <v>-18.940000000000001</v>
      </c>
      <c r="DR231">
        <f t="shared" si="110"/>
        <v>1</v>
      </c>
    </row>
    <row r="232" spans="1:122" x14ac:dyDescent="0.3">
      <c r="A232" s="37" t="s">
        <v>528</v>
      </c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DI232">
        <f t="shared" si="105"/>
        <v>-75.319999999999993</v>
      </c>
      <c r="DJ232">
        <f t="shared" si="106"/>
        <v>1.08</v>
      </c>
      <c r="DK232">
        <f t="shared" si="107"/>
        <v>0</v>
      </c>
      <c r="DP232">
        <f t="shared" si="108"/>
        <v>-75.33</v>
      </c>
      <c r="DQ232">
        <f t="shared" si="109"/>
        <v>1.08</v>
      </c>
      <c r="DR232">
        <f t="shared" si="110"/>
        <v>0</v>
      </c>
    </row>
    <row r="233" spans="1:122" x14ac:dyDescent="0.3">
      <c r="A233" s="37" t="str">
        <f>A83</f>
        <v>S1</v>
      </c>
      <c r="B233" s="37">
        <f t="shared" ref="B233:BM234" si="111">B83</f>
        <v>0</v>
      </c>
      <c r="C233" s="37">
        <f t="shared" si="111"/>
        <v>0</v>
      </c>
      <c r="D233" s="37">
        <f t="shared" si="111"/>
        <v>0</v>
      </c>
      <c r="E233" s="37">
        <f t="shared" si="111"/>
        <v>0</v>
      </c>
      <c r="F233" s="37">
        <f t="shared" si="111"/>
        <v>0</v>
      </c>
      <c r="G233" s="37">
        <f t="shared" si="111"/>
        <v>2061.6</v>
      </c>
      <c r="H233" s="37">
        <f t="shared" si="111"/>
        <v>0</v>
      </c>
      <c r="I233" s="37">
        <f t="shared" si="111"/>
        <v>6523.4</v>
      </c>
      <c r="J233" s="37">
        <f t="shared" si="111"/>
        <v>14700.1</v>
      </c>
      <c r="K233" s="37">
        <f t="shared" si="111"/>
        <v>0</v>
      </c>
      <c r="L233" s="37">
        <f t="shared" si="111"/>
        <v>0</v>
      </c>
      <c r="M233" s="37">
        <f t="shared" si="111"/>
        <v>0</v>
      </c>
      <c r="N233" s="37">
        <f t="shared" si="111"/>
        <v>0</v>
      </c>
      <c r="O233" s="37">
        <f t="shared" si="111"/>
        <v>509.4</v>
      </c>
      <c r="P233" s="37">
        <f t="shared" si="111"/>
        <v>0</v>
      </c>
      <c r="Q233" s="37">
        <f t="shared" si="111"/>
        <v>0</v>
      </c>
      <c r="R233" s="37">
        <f t="shared" si="111"/>
        <v>0</v>
      </c>
      <c r="S233" s="37">
        <f t="shared" si="111"/>
        <v>1279.9000000000001</v>
      </c>
      <c r="T233" s="37">
        <f t="shared" si="111"/>
        <v>0</v>
      </c>
      <c r="U233" s="37">
        <f t="shared" si="111"/>
        <v>0</v>
      </c>
      <c r="V233" s="37">
        <f t="shared" si="111"/>
        <v>311.7</v>
      </c>
      <c r="W233" s="37">
        <f t="shared" si="111"/>
        <v>75814</v>
      </c>
      <c r="X233" s="37">
        <f t="shared" si="111"/>
        <v>0</v>
      </c>
      <c r="Y233" s="37">
        <f t="shared" si="111"/>
        <v>3583.1</v>
      </c>
      <c r="Z233" s="37">
        <f t="shared" si="111"/>
        <v>0</v>
      </c>
      <c r="AA233" s="37">
        <f t="shared" si="111"/>
        <v>0</v>
      </c>
      <c r="AB233" s="37">
        <f t="shared" si="111"/>
        <v>0</v>
      </c>
      <c r="AC233" s="37">
        <f t="shared" si="111"/>
        <v>0</v>
      </c>
      <c r="AD233" s="37">
        <f t="shared" si="111"/>
        <v>1244</v>
      </c>
      <c r="AE233" s="37">
        <f t="shared" si="111"/>
        <v>0</v>
      </c>
      <c r="AF233" s="37">
        <f t="shared" si="111"/>
        <v>0</v>
      </c>
      <c r="AG233" s="37">
        <f t="shared" si="111"/>
        <v>0</v>
      </c>
      <c r="AH233" s="37">
        <f t="shared" si="111"/>
        <v>0</v>
      </c>
      <c r="AI233" s="37">
        <f t="shared" si="111"/>
        <v>0</v>
      </c>
      <c r="AJ233" s="37">
        <f t="shared" si="111"/>
        <v>6293.3</v>
      </c>
      <c r="AK233" s="37">
        <f t="shared" si="111"/>
        <v>4077</v>
      </c>
      <c r="AL233" s="37">
        <f t="shared" si="111"/>
        <v>0</v>
      </c>
      <c r="AM233" s="37">
        <f t="shared" si="111"/>
        <v>1064.5</v>
      </c>
      <c r="AN233" s="37">
        <f t="shared" si="111"/>
        <v>0</v>
      </c>
      <c r="AO233" s="37">
        <f t="shared" si="111"/>
        <v>0</v>
      </c>
      <c r="AP233" s="37">
        <f t="shared" si="111"/>
        <v>0</v>
      </c>
      <c r="AQ233" s="37">
        <f t="shared" si="111"/>
        <v>0</v>
      </c>
      <c r="AR233" s="37">
        <f t="shared" si="111"/>
        <v>0</v>
      </c>
      <c r="AS233" s="37">
        <f t="shared" si="111"/>
        <v>43</v>
      </c>
      <c r="AT233" s="37">
        <f t="shared" si="111"/>
        <v>0</v>
      </c>
      <c r="AU233" s="37">
        <f t="shared" si="111"/>
        <v>0</v>
      </c>
      <c r="AV233" s="37">
        <f t="shared" si="111"/>
        <v>0</v>
      </c>
      <c r="AW233" s="37">
        <f t="shared" si="111"/>
        <v>1694</v>
      </c>
      <c r="AX233" s="37">
        <f t="shared" si="111"/>
        <v>0</v>
      </c>
      <c r="AY233" s="37">
        <f t="shared" si="111"/>
        <v>0</v>
      </c>
      <c r="AZ233" s="37">
        <f t="shared" si="111"/>
        <v>44.3</v>
      </c>
      <c r="BA233" s="37">
        <f t="shared" si="111"/>
        <v>0</v>
      </c>
      <c r="BB233" s="37">
        <f t="shared" si="111"/>
        <v>0</v>
      </c>
      <c r="BC233" s="37">
        <f t="shared" si="111"/>
        <v>0</v>
      </c>
      <c r="BD233" s="37">
        <f t="shared" si="111"/>
        <v>0</v>
      </c>
      <c r="BE233" s="37">
        <f t="shared" si="111"/>
        <v>0</v>
      </c>
      <c r="BF233" s="37">
        <f t="shared" si="111"/>
        <v>0</v>
      </c>
      <c r="BG233" s="37">
        <f t="shared" si="111"/>
        <v>0</v>
      </c>
      <c r="BH233" s="37">
        <f t="shared" si="111"/>
        <v>0</v>
      </c>
      <c r="BI233" s="37">
        <f t="shared" si="111"/>
        <v>1911.3</v>
      </c>
      <c r="BJ233" s="37">
        <f t="shared" si="111"/>
        <v>0</v>
      </c>
      <c r="BK233" s="37">
        <f t="shared" si="111"/>
        <v>0</v>
      </c>
      <c r="BL233" s="37">
        <f t="shared" si="111"/>
        <v>415.4</v>
      </c>
      <c r="BM233" s="37">
        <f t="shared" si="111"/>
        <v>0</v>
      </c>
      <c r="BN233" s="37">
        <f t="shared" ref="BN233:CQ237" si="112">BN83</f>
        <v>2712.4</v>
      </c>
      <c r="BO233" s="37">
        <f t="shared" si="112"/>
        <v>0</v>
      </c>
      <c r="BP233" s="37">
        <f t="shared" si="112"/>
        <v>0</v>
      </c>
      <c r="BQ233" s="37">
        <f t="shared" si="112"/>
        <v>0</v>
      </c>
      <c r="BR233" s="37">
        <f t="shared" si="112"/>
        <v>184</v>
      </c>
      <c r="BS233" s="37">
        <f t="shared" si="112"/>
        <v>1279.0999999999999</v>
      </c>
      <c r="BT233" s="37">
        <f t="shared" si="112"/>
        <v>0</v>
      </c>
      <c r="BU233" s="37">
        <f t="shared" si="112"/>
        <v>0</v>
      </c>
      <c r="BV233" s="37">
        <f t="shared" si="112"/>
        <v>2489.4</v>
      </c>
      <c r="BW233" s="37">
        <f t="shared" si="112"/>
        <v>0</v>
      </c>
      <c r="BX233" s="37">
        <f t="shared" si="112"/>
        <v>0</v>
      </c>
      <c r="BY233" s="37">
        <f t="shared" si="112"/>
        <v>0</v>
      </c>
      <c r="BZ233" s="37">
        <f t="shared" si="112"/>
        <v>0</v>
      </c>
      <c r="CA233" s="37">
        <f t="shared" si="112"/>
        <v>0</v>
      </c>
      <c r="CB233" s="37">
        <f t="shared" si="112"/>
        <v>0</v>
      </c>
      <c r="CC233" s="37">
        <f t="shared" si="112"/>
        <v>0</v>
      </c>
      <c r="CD233" s="37">
        <f t="shared" si="112"/>
        <v>0</v>
      </c>
      <c r="CE233" s="37">
        <f t="shared" si="112"/>
        <v>0</v>
      </c>
      <c r="CF233" s="37">
        <f t="shared" si="112"/>
        <v>0</v>
      </c>
      <c r="CG233" s="37">
        <f t="shared" si="112"/>
        <v>0</v>
      </c>
      <c r="CH233" s="37">
        <f t="shared" si="112"/>
        <v>0</v>
      </c>
      <c r="CI233" s="37">
        <f t="shared" si="112"/>
        <v>0</v>
      </c>
      <c r="CJ233" s="37">
        <f t="shared" si="112"/>
        <v>0</v>
      </c>
      <c r="CK233" s="37">
        <f t="shared" si="112"/>
        <v>0</v>
      </c>
      <c r="CL233" s="37">
        <f t="shared" si="112"/>
        <v>2027.4</v>
      </c>
      <c r="CM233" s="37">
        <f t="shared" si="112"/>
        <v>0</v>
      </c>
      <c r="CN233" s="37">
        <f t="shared" si="112"/>
        <v>98.9</v>
      </c>
      <c r="CO233" s="37">
        <f t="shared" si="112"/>
        <v>0</v>
      </c>
      <c r="CP233" s="37">
        <f t="shared" si="112"/>
        <v>12220.5</v>
      </c>
      <c r="CQ233" s="37">
        <f t="shared" si="112"/>
        <v>0</v>
      </c>
      <c r="DI233">
        <f t="shared" si="105"/>
        <v>-18.48</v>
      </c>
      <c r="DJ233">
        <f t="shared" si="106"/>
        <v>-43.92</v>
      </c>
      <c r="DK233">
        <f t="shared" si="107"/>
        <v>1</v>
      </c>
      <c r="DP233">
        <f t="shared" si="108"/>
        <v>-18.48</v>
      </c>
      <c r="DQ233">
        <f t="shared" si="109"/>
        <v>-43.92</v>
      </c>
      <c r="DR233">
        <f t="shared" si="110"/>
        <v>1</v>
      </c>
    </row>
    <row r="234" spans="1:122" x14ac:dyDescent="0.3">
      <c r="A234" s="37" t="str">
        <f t="shared" ref="A234:P239" si="113">A84</f>
        <v>S2</v>
      </c>
      <c r="B234" s="41">
        <f t="shared" si="113"/>
        <v>0</v>
      </c>
      <c r="C234" s="41">
        <f t="shared" si="113"/>
        <v>0</v>
      </c>
      <c r="D234" s="41">
        <f t="shared" si="113"/>
        <v>0</v>
      </c>
      <c r="E234" s="41">
        <f t="shared" si="113"/>
        <v>0</v>
      </c>
      <c r="F234" s="41">
        <f t="shared" si="113"/>
        <v>0</v>
      </c>
      <c r="G234" s="41">
        <f t="shared" si="113"/>
        <v>0</v>
      </c>
      <c r="H234" s="41">
        <f t="shared" si="113"/>
        <v>0</v>
      </c>
      <c r="I234" s="41">
        <f t="shared" si="113"/>
        <v>6523.4</v>
      </c>
      <c r="J234" s="41">
        <f t="shared" si="113"/>
        <v>4064.6</v>
      </c>
      <c r="K234" s="41">
        <f t="shared" si="113"/>
        <v>0</v>
      </c>
      <c r="L234" s="41">
        <f t="shared" si="113"/>
        <v>0</v>
      </c>
      <c r="M234" s="41">
        <f t="shared" si="113"/>
        <v>0</v>
      </c>
      <c r="N234" s="41">
        <f t="shared" si="113"/>
        <v>0</v>
      </c>
      <c r="O234" s="41">
        <f t="shared" si="113"/>
        <v>509.4</v>
      </c>
      <c r="P234" s="41">
        <f t="shared" si="113"/>
        <v>0</v>
      </c>
      <c r="Q234" s="41">
        <f t="shared" si="111"/>
        <v>0</v>
      </c>
      <c r="R234" s="41">
        <f t="shared" si="111"/>
        <v>0</v>
      </c>
      <c r="S234" s="41">
        <f t="shared" si="111"/>
        <v>1279.9000000000001</v>
      </c>
      <c r="T234" s="41">
        <f t="shared" si="111"/>
        <v>0</v>
      </c>
      <c r="U234" s="41">
        <f t="shared" si="111"/>
        <v>0</v>
      </c>
      <c r="V234" s="41">
        <f t="shared" si="111"/>
        <v>311.7</v>
      </c>
      <c r="W234" s="41">
        <f t="shared" si="111"/>
        <v>75814</v>
      </c>
      <c r="X234" s="41">
        <f t="shared" si="111"/>
        <v>0</v>
      </c>
      <c r="Y234" s="41">
        <f t="shared" si="111"/>
        <v>0</v>
      </c>
      <c r="Z234" s="41">
        <f t="shared" si="111"/>
        <v>0</v>
      </c>
      <c r="AA234" s="41">
        <f t="shared" si="111"/>
        <v>0</v>
      </c>
      <c r="AB234" s="41">
        <f t="shared" si="111"/>
        <v>0</v>
      </c>
      <c r="AC234" s="41">
        <f t="shared" si="111"/>
        <v>0</v>
      </c>
      <c r="AD234" s="41">
        <f t="shared" si="111"/>
        <v>0</v>
      </c>
      <c r="AE234" s="41">
        <f t="shared" si="111"/>
        <v>0</v>
      </c>
      <c r="AF234" s="41">
        <f t="shared" si="111"/>
        <v>0</v>
      </c>
      <c r="AG234" s="41">
        <f t="shared" si="111"/>
        <v>0</v>
      </c>
      <c r="AH234" s="41">
        <f t="shared" si="111"/>
        <v>0</v>
      </c>
      <c r="AI234" s="41">
        <f t="shared" si="111"/>
        <v>0</v>
      </c>
      <c r="AJ234" s="41">
        <f t="shared" si="111"/>
        <v>4990.8</v>
      </c>
      <c r="AK234" s="41">
        <f t="shared" si="111"/>
        <v>0</v>
      </c>
      <c r="AL234" s="41">
        <f t="shared" si="111"/>
        <v>0</v>
      </c>
      <c r="AM234" s="41">
        <f t="shared" si="111"/>
        <v>1064.5</v>
      </c>
      <c r="AN234" s="41">
        <f t="shared" si="111"/>
        <v>0</v>
      </c>
      <c r="AO234" s="41">
        <f t="shared" si="111"/>
        <v>0</v>
      </c>
      <c r="AP234" s="41">
        <f t="shared" si="111"/>
        <v>0</v>
      </c>
      <c r="AQ234" s="41">
        <f t="shared" si="111"/>
        <v>0</v>
      </c>
      <c r="AR234" s="41">
        <f t="shared" si="111"/>
        <v>0</v>
      </c>
      <c r="AS234" s="41">
        <f t="shared" si="111"/>
        <v>0</v>
      </c>
      <c r="AT234" s="41">
        <f t="shared" si="111"/>
        <v>0</v>
      </c>
      <c r="AU234" s="41">
        <f t="shared" si="111"/>
        <v>0</v>
      </c>
      <c r="AV234" s="41">
        <f t="shared" si="111"/>
        <v>0</v>
      </c>
      <c r="AW234" s="41">
        <f t="shared" si="111"/>
        <v>1694</v>
      </c>
      <c r="AX234" s="41">
        <f t="shared" si="111"/>
        <v>0</v>
      </c>
      <c r="AY234" s="41">
        <f t="shared" si="111"/>
        <v>0</v>
      </c>
      <c r="AZ234" s="41">
        <f t="shared" si="111"/>
        <v>44.3</v>
      </c>
      <c r="BA234" s="41">
        <f t="shared" si="111"/>
        <v>0</v>
      </c>
      <c r="BB234" s="41">
        <f t="shared" si="111"/>
        <v>0</v>
      </c>
      <c r="BC234" s="41">
        <f t="shared" si="111"/>
        <v>0</v>
      </c>
      <c r="BD234" s="41">
        <f t="shared" si="111"/>
        <v>0</v>
      </c>
      <c r="BE234" s="41">
        <f t="shared" si="111"/>
        <v>0</v>
      </c>
      <c r="BF234" s="41">
        <f t="shared" si="111"/>
        <v>0</v>
      </c>
      <c r="BG234" s="41">
        <f t="shared" si="111"/>
        <v>0</v>
      </c>
      <c r="BH234" s="41">
        <f t="shared" si="111"/>
        <v>0</v>
      </c>
      <c r="BI234" s="41">
        <f t="shared" si="111"/>
        <v>0</v>
      </c>
      <c r="BJ234" s="41">
        <f t="shared" si="111"/>
        <v>0</v>
      </c>
      <c r="BK234" s="41">
        <f t="shared" si="111"/>
        <v>0</v>
      </c>
      <c r="BL234" s="41">
        <f t="shared" si="111"/>
        <v>325</v>
      </c>
      <c r="BM234" s="41">
        <f t="shared" si="111"/>
        <v>0</v>
      </c>
      <c r="BN234" s="41">
        <f t="shared" si="112"/>
        <v>2712.4</v>
      </c>
      <c r="BO234" s="41">
        <f t="shared" si="112"/>
        <v>0</v>
      </c>
      <c r="BP234" s="41">
        <f t="shared" si="112"/>
        <v>0</v>
      </c>
      <c r="BQ234" s="41">
        <f t="shared" si="112"/>
        <v>0</v>
      </c>
      <c r="BR234" s="41">
        <f t="shared" si="112"/>
        <v>0</v>
      </c>
      <c r="BS234" s="41">
        <f t="shared" si="112"/>
        <v>1279.0999999999999</v>
      </c>
      <c r="BT234" s="41">
        <f t="shared" si="112"/>
        <v>0</v>
      </c>
      <c r="BU234" s="41">
        <f t="shared" si="112"/>
        <v>0</v>
      </c>
      <c r="BV234" s="41">
        <f t="shared" si="112"/>
        <v>266</v>
      </c>
      <c r="BW234" s="41">
        <f t="shared" si="112"/>
        <v>0</v>
      </c>
      <c r="BX234" s="41">
        <f t="shared" si="112"/>
        <v>0</v>
      </c>
      <c r="BY234" s="41">
        <f t="shared" si="112"/>
        <v>0</v>
      </c>
      <c r="BZ234" s="41">
        <f t="shared" si="112"/>
        <v>0</v>
      </c>
      <c r="CA234" s="41">
        <f t="shared" si="112"/>
        <v>0</v>
      </c>
      <c r="CB234" s="41">
        <f t="shared" si="112"/>
        <v>0</v>
      </c>
      <c r="CC234" s="41">
        <f t="shared" si="112"/>
        <v>0</v>
      </c>
      <c r="CD234" s="41">
        <f t="shared" si="112"/>
        <v>0</v>
      </c>
      <c r="CE234" s="41">
        <f t="shared" si="112"/>
        <v>0</v>
      </c>
      <c r="CF234" s="41">
        <f t="shared" si="112"/>
        <v>0</v>
      </c>
      <c r="CG234" s="41">
        <f t="shared" si="112"/>
        <v>0</v>
      </c>
      <c r="CH234" s="41">
        <f t="shared" si="112"/>
        <v>0</v>
      </c>
      <c r="CI234" s="41">
        <f t="shared" si="112"/>
        <v>0</v>
      </c>
      <c r="CJ234" s="41">
        <f t="shared" si="112"/>
        <v>0</v>
      </c>
      <c r="CK234" s="41">
        <f t="shared" si="112"/>
        <v>0</v>
      </c>
      <c r="CL234" s="41">
        <f t="shared" si="112"/>
        <v>444.7</v>
      </c>
      <c r="CM234" s="41">
        <f t="shared" si="112"/>
        <v>0</v>
      </c>
      <c r="CN234" s="41">
        <f t="shared" si="112"/>
        <v>98.9</v>
      </c>
      <c r="CO234" s="41">
        <f t="shared" si="112"/>
        <v>0</v>
      </c>
      <c r="CP234" s="41">
        <f t="shared" si="112"/>
        <v>0</v>
      </c>
      <c r="CQ234" s="41">
        <f t="shared" si="112"/>
        <v>0</v>
      </c>
      <c r="DI234">
        <f t="shared" si="105"/>
        <v>-2.64</v>
      </c>
      <c r="DJ234">
        <f t="shared" si="106"/>
        <v>4.41</v>
      </c>
      <c r="DK234">
        <f t="shared" si="107"/>
        <v>0</v>
      </c>
      <c r="DP234">
        <f t="shared" si="108"/>
        <v>-2.64</v>
      </c>
      <c r="DQ234">
        <f t="shared" si="109"/>
        <v>4.41</v>
      </c>
      <c r="DR234">
        <f t="shared" si="110"/>
        <v>0</v>
      </c>
    </row>
    <row r="235" spans="1:122" x14ac:dyDescent="0.3">
      <c r="A235" s="37" t="str">
        <f t="shared" si="113"/>
        <v>S3</v>
      </c>
      <c r="B235" s="41">
        <f t="shared" ref="B235:BM238" si="114">B85</f>
        <v>0</v>
      </c>
      <c r="C235" s="41">
        <f t="shared" si="114"/>
        <v>0</v>
      </c>
      <c r="D235" s="41">
        <f t="shared" si="114"/>
        <v>0</v>
      </c>
      <c r="E235" s="41">
        <f t="shared" si="114"/>
        <v>0</v>
      </c>
      <c r="F235" s="41">
        <f t="shared" si="114"/>
        <v>0</v>
      </c>
      <c r="G235" s="41">
        <f t="shared" si="114"/>
        <v>0</v>
      </c>
      <c r="H235" s="41">
        <f t="shared" si="114"/>
        <v>0</v>
      </c>
      <c r="I235" s="41">
        <f t="shared" si="114"/>
        <v>6189.2</v>
      </c>
      <c r="J235" s="41">
        <f t="shared" si="114"/>
        <v>4064.6</v>
      </c>
      <c r="K235" s="41">
        <f t="shared" si="114"/>
        <v>0</v>
      </c>
      <c r="L235" s="41">
        <f t="shared" si="114"/>
        <v>0</v>
      </c>
      <c r="M235" s="41">
        <f t="shared" si="114"/>
        <v>0</v>
      </c>
      <c r="N235" s="41">
        <f t="shared" si="114"/>
        <v>0</v>
      </c>
      <c r="O235" s="41">
        <f t="shared" si="114"/>
        <v>0</v>
      </c>
      <c r="P235" s="41">
        <f t="shared" si="114"/>
        <v>0</v>
      </c>
      <c r="Q235" s="41">
        <f t="shared" si="114"/>
        <v>0</v>
      </c>
      <c r="R235" s="41">
        <f t="shared" si="114"/>
        <v>0</v>
      </c>
      <c r="S235" s="41">
        <f t="shared" si="114"/>
        <v>0</v>
      </c>
      <c r="T235" s="41">
        <f t="shared" si="114"/>
        <v>0</v>
      </c>
      <c r="U235" s="41">
        <f t="shared" si="114"/>
        <v>0</v>
      </c>
      <c r="V235" s="41">
        <f t="shared" si="114"/>
        <v>311.7</v>
      </c>
      <c r="W235" s="41">
        <f t="shared" si="114"/>
        <v>75814</v>
      </c>
      <c r="X235" s="41">
        <f t="shared" si="114"/>
        <v>0</v>
      </c>
      <c r="Y235" s="41">
        <f t="shared" si="114"/>
        <v>0</v>
      </c>
      <c r="Z235" s="41">
        <f t="shared" si="114"/>
        <v>0</v>
      </c>
      <c r="AA235" s="41">
        <f t="shared" si="114"/>
        <v>0</v>
      </c>
      <c r="AB235" s="41">
        <f t="shared" si="114"/>
        <v>0</v>
      </c>
      <c r="AC235" s="41">
        <f t="shared" si="114"/>
        <v>0</v>
      </c>
      <c r="AD235" s="41">
        <f t="shared" si="114"/>
        <v>0</v>
      </c>
      <c r="AE235" s="41">
        <f t="shared" si="114"/>
        <v>0</v>
      </c>
      <c r="AF235" s="41">
        <f t="shared" si="114"/>
        <v>0</v>
      </c>
      <c r="AG235" s="41">
        <f t="shared" si="114"/>
        <v>0</v>
      </c>
      <c r="AH235" s="41">
        <f t="shared" si="114"/>
        <v>0</v>
      </c>
      <c r="AI235" s="41">
        <f t="shared" si="114"/>
        <v>0</v>
      </c>
      <c r="AJ235" s="41">
        <f t="shared" si="114"/>
        <v>4990.8</v>
      </c>
      <c r="AK235" s="41">
        <f t="shared" si="114"/>
        <v>0</v>
      </c>
      <c r="AL235" s="41">
        <f t="shared" si="114"/>
        <v>0</v>
      </c>
      <c r="AM235" s="41">
        <f t="shared" si="114"/>
        <v>1064.5</v>
      </c>
      <c r="AN235" s="41">
        <f t="shared" si="114"/>
        <v>0</v>
      </c>
      <c r="AO235" s="41">
        <f t="shared" si="114"/>
        <v>0</v>
      </c>
      <c r="AP235" s="41">
        <f t="shared" si="114"/>
        <v>0</v>
      </c>
      <c r="AQ235" s="41">
        <f t="shared" si="114"/>
        <v>0</v>
      </c>
      <c r="AR235" s="41">
        <f t="shared" si="114"/>
        <v>0</v>
      </c>
      <c r="AS235" s="41">
        <f t="shared" si="114"/>
        <v>0</v>
      </c>
      <c r="AT235" s="41">
        <f t="shared" si="114"/>
        <v>0</v>
      </c>
      <c r="AU235" s="41">
        <f t="shared" si="114"/>
        <v>0</v>
      </c>
      <c r="AV235" s="41">
        <f t="shared" si="114"/>
        <v>0</v>
      </c>
      <c r="AW235" s="41">
        <f t="shared" si="114"/>
        <v>0</v>
      </c>
      <c r="AX235" s="41">
        <f t="shared" si="114"/>
        <v>0</v>
      </c>
      <c r="AY235" s="41">
        <f t="shared" si="114"/>
        <v>0</v>
      </c>
      <c r="AZ235" s="41">
        <f t="shared" si="114"/>
        <v>0</v>
      </c>
      <c r="BA235" s="41">
        <f t="shared" si="114"/>
        <v>0</v>
      </c>
      <c r="BB235" s="41">
        <f t="shared" si="114"/>
        <v>0</v>
      </c>
      <c r="BC235" s="41">
        <f t="shared" si="114"/>
        <v>0</v>
      </c>
      <c r="BD235" s="41">
        <f t="shared" si="114"/>
        <v>0</v>
      </c>
      <c r="BE235" s="41">
        <f t="shared" si="114"/>
        <v>0</v>
      </c>
      <c r="BF235" s="41">
        <f t="shared" si="114"/>
        <v>0</v>
      </c>
      <c r="BG235" s="41">
        <f t="shared" si="114"/>
        <v>0</v>
      </c>
      <c r="BH235" s="41">
        <f t="shared" si="114"/>
        <v>0</v>
      </c>
      <c r="BI235" s="41">
        <f t="shared" si="114"/>
        <v>0</v>
      </c>
      <c r="BJ235" s="41">
        <f t="shared" si="114"/>
        <v>0</v>
      </c>
      <c r="BK235" s="41">
        <f t="shared" si="114"/>
        <v>0</v>
      </c>
      <c r="BL235" s="41">
        <f t="shared" si="114"/>
        <v>325</v>
      </c>
      <c r="BM235" s="41">
        <f t="shared" si="114"/>
        <v>0</v>
      </c>
      <c r="BN235" s="41">
        <f t="shared" si="112"/>
        <v>2712.4</v>
      </c>
      <c r="BO235" s="41">
        <f t="shared" si="112"/>
        <v>0</v>
      </c>
      <c r="BP235" s="41">
        <f t="shared" si="112"/>
        <v>0</v>
      </c>
      <c r="BQ235" s="41">
        <f t="shared" si="112"/>
        <v>0</v>
      </c>
      <c r="BR235" s="41">
        <f t="shared" si="112"/>
        <v>0</v>
      </c>
      <c r="BS235" s="41">
        <f t="shared" si="112"/>
        <v>1279.0999999999999</v>
      </c>
      <c r="BT235" s="41">
        <f t="shared" si="112"/>
        <v>0</v>
      </c>
      <c r="BU235" s="41">
        <f t="shared" si="112"/>
        <v>0</v>
      </c>
      <c r="BV235" s="41">
        <f t="shared" si="112"/>
        <v>0</v>
      </c>
      <c r="BW235" s="41">
        <f t="shared" si="112"/>
        <v>0</v>
      </c>
      <c r="BX235" s="41">
        <f t="shared" si="112"/>
        <v>0</v>
      </c>
      <c r="BY235" s="41">
        <f t="shared" si="112"/>
        <v>0</v>
      </c>
      <c r="BZ235" s="41">
        <f t="shared" si="112"/>
        <v>0</v>
      </c>
      <c r="CA235" s="41">
        <f t="shared" si="112"/>
        <v>0</v>
      </c>
      <c r="CB235" s="41">
        <f t="shared" si="112"/>
        <v>0</v>
      </c>
      <c r="CC235" s="41">
        <f t="shared" si="112"/>
        <v>0</v>
      </c>
      <c r="CD235" s="41">
        <f t="shared" si="112"/>
        <v>0</v>
      </c>
      <c r="CE235" s="41">
        <f t="shared" si="112"/>
        <v>0</v>
      </c>
      <c r="CF235" s="41">
        <f t="shared" si="112"/>
        <v>0</v>
      </c>
      <c r="CG235" s="41">
        <f t="shared" si="112"/>
        <v>0</v>
      </c>
      <c r="CH235" s="41">
        <f t="shared" si="112"/>
        <v>0</v>
      </c>
      <c r="CI235" s="41">
        <f t="shared" si="112"/>
        <v>0</v>
      </c>
      <c r="CJ235" s="41">
        <f t="shared" si="112"/>
        <v>0</v>
      </c>
      <c r="CK235" s="41">
        <f t="shared" si="112"/>
        <v>0</v>
      </c>
      <c r="CL235" s="41">
        <f t="shared" si="112"/>
        <v>444.7</v>
      </c>
      <c r="CM235" s="41">
        <f t="shared" si="112"/>
        <v>0</v>
      </c>
      <c r="CN235" s="41">
        <f t="shared" si="112"/>
        <v>0</v>
      </c>
      <c r="CO235" s="41">
        <f t="shared" si="112"/>
        <v>0</v>
      </c>
      <c r="CP235" s="41">
        <f t="shared" si="112"/>
        <v>0</v>
      </c>
      <c r="CQ235" s="41">
        <f t="shared" si="112"/>
        <v>0</v>
      </c>
      <c r="DI235">
        <f t="shared" si="105"/>
        <v>29.98</v>
      </c>
      <c r="DJ235">
        <f t="shared" si="106"/>
        <v>13.14</v>
      </c>
      <c r="DK235">
        <f t="shared" si="107"/>
        <v>1</v>
      </c>
      <c r="DP235">
        <f t="shared" si="108"/>
        <v>29.98</v>
      </c>
      <c r="DQ235">
        <f t="shared" si="109"/>
        <v>13.14</v>
      </c>
      <c r="DR235">
        <f t="shared" si="110"/>
        <v>1</v>
      </c>
    </row>
    <row r="236" spans="1:122" x14ac:dyDescent="0.3">
      <c r="A236" s="37" t="str">
        <f t="shared" si="113"/>
        <v>S4</v>
      </c>
      <c r="B236" s="41">
        <f t="shared" si="114"/>
        <v>0</v>
      </c>
      <c r="C236" s="41">
        <f t="shared" si="114"/>
        <v>0</v>
      </c>
      <c r="D236" s="41">
        <f t="shared" si="114"/>
        <v>0</v>
      </c>
      <c r="E236" s="41">
        <f t="shared" si="114"/>
        <v>0</v>
      </c>
      <c r="F236" s="41">
        <f t="shared" si="114"/>
        <v>0</v>
      </c>
      <c r="G236" s="41">
        <f t="shared" si="114"/>
        <v>0</v>
      </c>
      <c r="H236" s="41">
        <f t="shared" si="114"/>
        <v>0</v>
      </c>
      <c r="I236" s="41">
        <f t="shared" si="114"/>
        <v>6189.2</v>
      </c>
      <c r="J236" s="41">
        <f t="shared" si="114"/>
        <v>4064.6</v>
      </c>
      <c r="K236" s="41">
        <f t="shared" si="114"/>
        <v>0</v>
      </c>
      <c r="L236" s="41">
        <f t="shared" si="114"/>
        <v>0</v>
      </c>
      <c r="M236" s="41">
        <f t="shared" si="114"/>
        <v>0</v>
      </c>
      <c r="N236" s="41">
        <f t="shared" si="114"/>
        <v>0</v>
      </c>
      <c r="O236" s="41">
        <f t="shared" si="114"/>
        <v>0</v>
      </c>
      <c r="P236" s="41">
        <f t="shared" si="114"/>
        <v>0</v>
      </c>
      <c r="Q236" s="41">
        <f t="shared" si="114"/>
        <v>0</v>
      </c>
      <c r="R236" s="41">
        <f t="shared" si="114"/>
        <v>0</v>
      </c>
      <c r="S236" s="41">
        <f t="shared" si="114"/>
        <v>0</v>
      </c>
      <c r="T236" s="41">
        <f t="shared" si="114"/>
        <v>0</v>
      </c>
      <c r="U236" s="41">
        <f t="shared" si="114"/>
        <v>0</v>
      </c>
      <c r="V236" s="41">
        <f t="shared" si="114"/>
        <v>311.7</v>
      </c>
      <c r="W236" s="41">
        <f t="shared" si="114"/>
        <v>75814</v>
      </c>
      <c r="X236" s="41">
        <f t="shared" si="114"/>
        <v>0</v>
      </c>
      <c r="Y236" s="41">
        <f t="shared" si="114"/>
        <v>0</v>
      </c>
      <c r="Z236" s="41">
        <f t="shared" si="114"/>
        <v>0</v>
      </c>
      <c r="AA236" s="41">
        <f t="shared" si="114"/>
        <v>0</v>
      </c>
      <c r="AB236" s="41">
        <f t="shared" si="114"/>
        <v>0</v>
      </c>
      <c r="AC236" s="41">
        <f t="shared" si="114"/>
        <v>0</v>
      </c>
      <c r="AD236" s="41">
        <f t="shared" si="114"/>
        <v>0</v>
      </c>
      <c r="AE236" s="41">
        <f t="shared" si="114"/>
        <v>0</v>
      </c>
      <c r="AF236" s="41">
        <f t="shared" si="114"/>
        <v>0</v>
      </c>
      <c r="AG236" s="41">
        <f t="shared" si="114"/>
        <v>0</v>
      </c>
      <c r="AH236" s="41">
        <f t="shared" si="114"/>
        <v>0</v>
      </c>
      <c r="AI236" s="41">
        <f t="shared" si="114"/>
        <v>0</v>
      </c>
      <c r="AJ236" s="41">
        <f t="shared" si="114"/>
        <v>4990.8</v>
      </c>
      <c r="AK236" s="41">
        <f t="shared" si="114"/>
        <v>0</v>
      </c>
      <c r="AL236" s="41">
        <f t="shared" si="114"/>
        <v>0</v>
      </c>
      <c r="AM236" s="41">
        <f t="shared" si="114"/>
        <v>0</v>
      </c>
      <c r="AN236" s="41">
        <f t="shared" si="114"/>
        <v>0</v>
      </c>
      <c r="AO236" s="41">
        <f t="shared" si="114"/>
        <v>0</v>
      </c>
      <c r="AP236" s="41">
        <f t="shared" si="114"/>
        <v>0</v>
      </c>
      <c r="AQ236" s="41">
        <f t="shared" si="114"/>
        <v>0</v>
      </c>
      <c r="AR236" s="41">
        <f t="shared" si="114"/>
        <v>0</v>
      </c>
      <c r="AS236" s="41">
        <f t="shared" si="114"/>
        <v>0</v>
      </c>
      <c r="AT236" s="41">
        <f t="shared" si="114"/>
        <v>0</v>
      </c>
      <c r="AU236" s="41">
        <f t="shared" si="114"/>
        <v>0</v>
      </c>
      <c r="AV236" s="41">
        <f t="shared" si="114"/>
        <v>0</v>
      </c>
      <c r="AW236" s="41">
        <f t="shared" si="114"/>
        <v>0</v>
      </c>
      <c r="AX236" s="41">
        <f t="shared" si="114"/>
        <v>0</v>
      </c>
      <c r="AY236" s="41">
        <f t="shared" si="114"/>
        <v>0</v>
      </c>
      <c r="AZ236" s="41">
        <f t="shared" si="114"/>
        <v>0</v>
      </c>
      <c r="BA236" s="41">
        <f t="shared" si="114"/>
        <v>0</v>
      </c>
      <c r="BB236" s="41">
        <f t="shared" si="114"/>
        <v>0</v>
      </c>
      <c r="BC236" s="41">
        <f t="shared" si="114"/>
        <v>0</v>
      </c>
      <c r="BD236" s="41">
        <f t="shared" si="114"/>
        <v>0</v>
      </c>
      <c r="BE236" s="41">
        <f t="shared" si="114"/>
        <v>0</v>
      </c>
      <c r="BF236" s="41">
        <f t="shared" si="114"/>
        <v>0</v>
      </c>
      <c r="BG236" s="41">
        <f t="shared" si="114"/>
        <v>0</v>
      </c>
      <c r="BH236" s="41">
        <f t="shared" si="114"/>
        <v>0</v>
      </c>
      <c r="BI236" s="41">
        <f t="shared" si="114"/>
        <v>0</v>
      </c>
      <c r="BJ236" s="41">
        <f t="shared" si="114"/>
        <v>0</v>
      </c>
      <c r="BK236" s="41">
        <f t="shared" si="114"/>
        <v>0</v>
      </c>
      <c r="BL236" s="41">
        <f t="shared" si="114"/>
        <v>0</v>
      </c>
      <c r="BM236" s="41">
        <f t="shared" si="114"/>
        <v>0</v>
      </c>
      <c r="BN236" s="41">
        <f t="shared" si="112"/>
        <v>2712.4</v>
      </c>
      <c r="BO236" s="41">
        <f t="shared" si="112"/>
        <v>0</v>
      </c>
      <c r="BP236" s="41">
        <f t="shared" si="112"/>
        <v>0</v>
      </c>
      <c r="BQ236" s="41">
        <f t="shared" si="112"/>
        <v>0</v>
      </c>
      <c r="BR236" s="41">
        <f t="shared" si="112"/>
        <v>0</v>
      </c>
      <c r="BS236" s="41">
        <f t="shared" si="112"/>
        <v>1279.0999999999999</v>
      </c>
      <c r="BT236" s="41">
        <f t="shared" si="112"/>
        <v>0</v>
      </c>
      <c r="BU236" s="41">
        <f t="shared" si="112"/>
        <v>0</v>
      </c>
      <c r="BV236" s="41">
        <f t="shared" si="112"/>
        <v>0</v>
      </c>
      <c r="BW236" s="41">
        <f t="shared" si="112"/>
        <v>0</v>
      </c>
      <c r="BX236" s="41">
        <f t="shared" si="112"/>
        <v>0</v>
      </c>
      <c r="BY236" s="41">
        <f t="shared" si="112"/>
        <v>0</v>
      </c>
      <c r="BZ236" s="41">
        <f t="shared" si="112"/>
        <v>0</v>
      </c>
      <c r="CA236" s="41">
        <f t="shared" si="112"/>
        <v>0</v>
      </c>
      <c r="CB236" s="41">
        <f t="shared" si="112"/>
        <v>0</v>
      </c>
      <c r="CC236" s="41">
        <f t="shared" si="112"/>
        <v>0</v>
      </c>
      <c r="CD236" s="41">
        <f t="shared" si="112"/>
        <v>0</v>
      </c>
      <c r="CE236" s="41">
        <f t="shared" si="112"/>
        <v>0</v>
      </c>
      <c r="CF236" s="41">
        <f t="shared" si="112"/>
        <v>0</v>
      </c>
      <c r="CG236" s="41">
        <f t="shared" si="112"/>
        <v>0</v>
      </c>
      <c r="CH236" s="41">
        <f t="shared" si="112"/>
        <v>0</v>
      </c>
      <c r="CI236" s="41">
        <f t="shared" si="112"/>
        <v>0</v>
      </c>
      <c r="CJ236" s="41">
        <f t="shared" si="112"/>
        <v>0</v>
      </c>
      <c r="CK236" s="41">
        <f t="shared" si="112"/>
        <v>0</v>
      </c>
      <c r="CL236" s="41">
        <f t="shared" si="112"/>
        <v>444.7</v>
      </c>
      <c r="CM236" s="41">
        <f t="shared" si="112"/>
        <v>0</v>
      </c>
      <c r="CN236" s="41">
        <f t="shared" si="112"/>
        <v>0</v>
      </c>
      <c r="CO236" s="41">
        <f t="shared" si="112"/>
        <v>0</v>
      </c>
      <c r="CP236" s="41">
        <f t="shared" si="112"/>
        <v>0</v>
      </c>
      <c r="CQ236" s="41">
        <f t="shared" si="112"/>
        <v>0</v>
      </c>
      <c r="DI236">
        <f t="shared" si="105"/>
        <v>-26.01</v>
      </c>
      <c r="DJ236">
        <f t="shared" si="106"/>
        <v>-30.26</v>
      </c>
      <c r="DK236">
        <f t="shared" si="107"/>
        <v>1</v>
      </c>
      <c r="DP236">
        <f t="shared" si="108"/>
        <v>-26.01</v>
      </c>
      <c r="DQ236">
        <f t="shared" si="109"/>
        <v>-30.26</v>
      </c>
      <c r="DR236">
        <f t="shared" si="110"/>
        <v>1</v>
      </c>
    </row>
    <row r="237" spans="1:122" x14ac:dyDescent="0.3">
      <c r="A237" s="37" t="str">
        <f t="shared" si="113"/>
        <v>S5</v>
      </c>
      <c r="B237" s="41">
        <f t="shared" si="114"/>
        <v>0</v>
      </c>
      <c r="C237" s="41">
        <f t="shared" si="114"/>
        <v>0</v>
      </c>
      <c r="D237" s="41">
        <f t="shared" si="114"/>
        <v>0</v>
      </c>
      <c r="E237" s="41">
        <f t="shared" si="114"/>
        <v>0</v>
      </c>
      <c r="F237" s="41">
        <f t="shared" si="114"/>
        <v>0</v>
      </c>
      <c r="G237" s="41">
        <f t="shared" si="114"/>
        <v>0</v>
      </c>
      <c r="H237" s="41">
        <f t="shared" si="114"/>
        <v>0</v>
      </c>
      <c r="I237" s="41">
        <f t="shared" si="114"/>
        <v>6189.2</v>
      </c>
      <c r="J237" s="41">
        <f t="shared" si="114"/>
        <v>4064.6</v>
      </c>
      <c r="K237" s="41">
        <f t="shared" si="114"/>
        <v>0</v>
      </c>
      <c r="L237" s="41">
        <f t="shared" si="114"/>
        <v>0</v>
      </c>
      <c r="M237" s="41">
        <f t="shared" si="114"/>
        <v>0</v>
      </c>
      <c r="N237" s="41">
        <f t="shared" si="114"/>
        <v>0</v>
      </c>
      <c r="O237" s="41">
        <f t="shared" si="114"/>
        <v>0</v>
      </c>
      <c r="P237" s="41">
        <f t="shared" si="114"/>
        <v>0</v>
      </c>
      <c r="Q237" s="41">
        <f t="shared" si="114"/>
        <v>0</v>
      </c>
      <c r="R237" s="41">
        <f t="shared" si="114"/>
        <v>0</v>
      </c>
      <c r="S237" s="41">
        <f t="shared" si="114"/>
        <v>0</v>
      </c>
      <c r="T237" s="41">
        <f t="shared" si="114"/>
        <v>0</v>
      </c>
      <c r="U237" s="41">
        <f t="shared" si="114"/>
        <v>0</v>
      </c>
      <c r="V237" s="41">
        <f t="shared" si="114"/>
        <v>311.7</v>
      </c>
      <c r="W237" s="41">
        <f t="shared" si="114"/>
        <v>75814</v>
      </c>
      <c r="X237" s="41">
        <f t="shared" si="114"/>
        <v>0</v>
      </c>
      <c r="Y237" s="41">
        <f t="shared" si="114"/>
        <v>0</v>
      </c>
      <c r="Z237" s="41">
        <f t="shared" si="114"/>
        <v>0</v>
      </c>
      <c r="AA237" s="41">
        <f t="shared" si="114"/>
        <v>0</v>
      </c>
      <c r="AB237" s="41">
        <f t="shared" si="114"/>
        <v>0</v>
      </c>
      <c r="AC237" s="41">
        <f t="shared" si="114"/>
        <v>0</v>
      </c>
      <c r="AD237" s="41">
        <f t="shared" si="114"/>
        <v>0</v>
      </c>
      <c r="AE237" s="41">
        <f t="shared" si="114"/>
        <v>0</v>
      </c>
      <c r="AF237" s="41">
        <f t="shared" si="114"/>
        <v>0</v>
      </c>
      <c r="AG237" s="41">
        <f t="shared" si="114"/>
        <v>0</v>
      </c>
      <c r="AH237" s="41">
        <f t="shared" si="114"/>
        <v>0</v>
      </c>
      <c r="AI237" s="41">
        <f t="shared" si="114"/>
        <v>0</v>
      </c>
      <c r="AJ237" s="41">
        <f t="shared" si="114"/>
        <v>4990.8</v>
      </c>
      <c r="AK237" s="41">
        <f t="shared" si="114"/>
        <v>0</v>
      </c>
      <c r="AL237" s="41">
        <f t="shared" si="114"/>
        <v>0</v>
      </c>
      <c r="AM237" s="41">
        <f t="shared" si="114"/>
        <v>0</v>
      </c>
      <c r="AN237" s="41">
        <f t="shared" si="114"/>
        <v>0</v>
      </c>
      <c r="AO237" s="41">
        <f t="shared" si="114"/>
        <v>0</v>
      </c>
      <c r="AP237" s="41">
        <f t="shared" si="114"/>
        <v>0</v>
      </c>
      <c r="AQ237" s="41">
        <f t="shared" si="114"/>
        <v>0</v>
      </c>
      <c r="AR237" s="41">
        <f t="shared" si="114"/>
        <v>0</v>
      </c>
      <c r="AS237" s="41">
        <f t="shared" si="114"/>
        <v>0</v>
      </c>
      <c r="AT237" s="41">
        <f t="shared" si="114"/>
        <v>0</v>
      </c>
      <c r="AU237" s="41">
        <f t="shared" si="114"/>
        <v>0</v>
      </c>
      <c r="AV237" s="41">
        <f t="shared" si="114"/>
        <v>0</v>
      </c>
      <c r="AW237" s="41">
        <f t="shared" si="114"/>
        <v>0</v>
      </c>
      <c r="AX237" s="41">
        <f t="shared" si="114"/>
        <v>0</v>
      </c>
      <c r="AY237" s="41">
        <f t="shared" si="114"/>
        <v>0</v>
      </c>
      <c r="AZ237" s="41">
        <f t="shared" si="114"/>
        <v>0</v>
      </c>
      <c r="BA237" s="41">
        <f t="shared" si="114"/>
        <v>0</v>
      </c>
      <c r="BB237" s="41">
        <f t="shared" si="114"/>
        <v>0</v>
      </c>
      <c r="BC237" s="41">
        <f t="shared" si="114"/>
        <v>0</v>
      </c>
      <c r="BD237" s="41">
        <f t="shared" si="114"/>
        <v>0</v>
      </c>
      <c r="BE237" s="41">
        <f t="shared" si="114"/>
        <v>0</v>
      </c>
      <c r="BF237" s="41">
        <f t="shared" si="114"/>
        <v>0</v>
      </c>
      <c r="BG237" s="41">
        <f t="shared" si="114"/>
        <v>0</v>
      </c>
      <c r="BH237" s="41">
        <f t="shared" si="114"/>
        <v>0</v>
      </c>
      <c r="BI237" s="41">
        <f t="shared" si="114"/>
        <v>0</v>
      </c>
      <c r="BJ237" s="41">
        <f t="shared" si="114"/>
        <v>0</v>
      </c>
      <c r="BK237" s="41">
        <f t="shared" si="114"/>
        <v>0</v>
      </c>
      <c r="BL237" s="41">
        <f t="shared" si="114"/>
        <v>0</v>
      </c>
      <c r="BM237" s="41">
        <f t="shared" si="114"/>
        <v>0</v>
      </c>
      <c r="BN237" s="41">
        <f t="shared" si="112"/>
        <v>2712.4</v>
      </c>
      <c r="BO237" s="41">
        <f t="shared" si="112"/>
        <v>0</v>
      </c>
      <c r="BP237" s="41">
        <f t="shared" si="112"/>
        <v>0</v>
      </c>
      <c r="BQ237" s="41">
        <f t="shared" si="112"/>
        <v>0</v>
      </c>
      <c r="BR237" s="41">
        <f t="shared" si="112"/>
        <v>0</v>
      </c>
      <c r="BS237" s="41">
        <f t="shared" si="112"/>
        <v>0</v>
      </c>
      <c r="BT237" s="41">
        <f t="shared" si="112"/>
        <v>0</v>
      </c>
      <c r="BU237" s="41">
        <f t="shared" si="112"/>
        <v>0</v>
      </c>
      <c r="BV237" s="41">
        <f t="shared" si="112"/>
        <v>0</v>
      </c>
      <c r="BW237" s="41">
        <f t="shared" si="112"/>
        <v>0</v>
      </c>
      <c r="BX237" s="41">
        <f t="shared" si="112"/>
        <v>0</v>
      </c>
      <c r="BY237" s="41">
        <f t="shared" si="112"/>
        <v>0</v>
      </c>
      <c r="BZ237" s="41">
        <f t="shared" si="112"/>
        <v>0</v>
      </c>
      <c r="CA237" s="41">
        <f t="shared" si="112"/>
        <v>0</v>
      </c>
      <c r="CB237" s="41">
        <f t="shared" si="112"/>
        <v>0</v>
      </c>
      <c r="CC237" s="41">
        <f t="shared" si="112"/>
        <v>0</v>
      </c>
      <c r="CD237" s="41">
        <f t="shared" si="112"/>
        <v>0</v>
      </c>
      <c r="CE237" s="41">
        <f t="shared" si="112"/>
        <v>0</v>
      </c>
      <c r="CF237" s="41">
        <f t="shared" si="112"/>
        <v>0</v>
      </c>
      <c r="CG237" s="41">
        <f t="shared" si="112"/>
        <v>0</v>
      </c>
      <c r="CH237" s="41">
        <f t="shared" si="112"/>
        <v>0</v>
      </c>
      <c r="CI237" s="41">
        <f t="shared" si="112"/>
        <v>0</v>
      </c>
      <c r="CJ237" s="41">
        <f t="shared" si="112"/>
        <v>0</v>
      </c>
      <c r="CK237" s="41">
        <f t="shared" si="112"/>
        <v>0</v>
      </c>
      <c r="CL237" s="41">
        <f t="shared" si="112"/>
        <v>0</v>
      </c>
      <c r="CM237" s="41">
        <f t="shared" si="112"/>
        <v>0</v>
      </c>
      <c r="CN237" s="41">
        <f t="shared" si="112"/>
        <v>0</v>
      </c>
      <c r="CO237" s="41">
        <f t="shared" si="112"/>
        <v>0</v>
      </c>
      <c r="CP237" s="41">
        <f t="shared" si="112"/>
        <v>0</v>
      </c>
      <c r="CQ237" s="41">
        <f t="shared" si="112"/>
        <v>0</v>
      </c>
      <c r="DI237">
        <f t="shared" si="105"/>
        <v>30.93</v>
      </c>
      <c r="DJ237">
        <f t="shared" si="106"/>
        <v>19.27</v>
      </c>
      <c r="DK237">
        <f t="shared" si="107"/>
        <v>1</v>
      </c>
      <c r="DP237">
        <f t="shared" si="108"/>
        <v>29.99</v>
      </c>
      <c r="DQ237">
        <f t="shared" si="109"/>
        <v>19.27</v>
      </c>
      <c r="DR237">
        <f t="shared" si="110"/>
        <v>1</v>
      </c>
    </row>
    <row r="238" spans="1:122" x14ac:dyDescent="0.3">
      <c r="A238" s="37" t="str">
        <f t="shared" si="113"/>
        <v>S6</v>
      </c>
      <c r="B238" s="41">
        <f t="shared" si="114"/>
        <v>0</v>
      </c>
      <c r="C238" s="41">
        <f t="shared" si="114"/>
        <v>0</v>
      </c>
      <c r="D238" s="41">
        <f t="shared" si="114"/>
        <v>0</v>
      </c>
      <c r="E238" s="41">
        <f t="shared" si="114"/>
        <v>0</v>
      </c>
      <c r="F238" s="41">
        <f t="shared" si="114"/>
        <v>0</v>
      </c>
      <c r="G238" s="41">
        <f t="shared" si="114"/>
        <v>0</v>
      </c>
      <c r="H238" s="41">
        <f t="shared" si="114"/>
        <v>0</v>
      </c>
      <c r="I238" s="41">
        <f t="shared" si="114"/>
        <v>0</v>
      </c>
      <c r="J238" s="41">
        <f t="shared" si="114"/>
        <v>0</v>
      </c>
      <c r="K238" s="41">
        <f t="shared" si="114"/>
        <v>0</v>
      </c>
      <c r="L238" s="41">
        <f t="shared" si="114"/>
        <v>0</v>
      </c>
      <c r="M238" s="41">
        <f t="shared" si="114"/>
        <v>0</v>
      </c>
      <c r="N238" s="41">
        <f t="shared" si="114"/>
        <v>0</v>
      </c>
      <c r="O238" s="41">
        <f t="shared" si="114"/>
        <v>0</v>
      </c>
      <c r="P238" s="41">
        <f t="shared" si="114"/>
        <v>0</v>
      </c>
      <c r="Q238" s="41">
        <f t="shared" si="114"/>
        <v>0</v>
      </c>
      <c r="R238" s="41">
        <f t="shared" si="114"/>
        <v>0</v>
      </c>
      <c r="S238" s="41">
        <f t="shared" si="114"/>
        <v>0</v>
      </c>
      <c r="T238" s="41">
        <f t="shared" si="114"/>
        <v>0</v>
      </c>
      <c r="U238" s="41">
        <f t="shared" si="114"/>
        <v>0</v>
      </c>
      <c r="V238" s="41">
        <f t="shared" si="114"/>
        <v>0</v>
      </c>
      <c r="W238" s="41">
        <f t="shared" si="114"/>
        <v>0</v>
      </c>
      <c r="X238" s="41">
        <f t="shared" si="114"/>
        <v>0</v>
      </c>
      <c r="Y238" s="41">
        <f t="shared" si="114"/>
        <v>0</v>
      </c>
      <c r="Z238" s="41">
        <f t="shared" si="114"/>
        <v>0</v>
      </c>
      <c r="AA238" s="41">
        <f t="shared" si="114"/>
        <v>0</v>
      </c>
      <c r="AB238" s="41">
        <f t="shared" si="114"/>
        <v>0</v>
      </c>
      <c r="AC238" s="41">
        <f t="shared" si="114"/>
        <v>0</v>
      </c>
      <c r="AD238" s="41">
        <f t="shared" si="114"/>
        <v>0</v>
      </c>
      <c r="AE238" s="41">
        <f t="shared" si="114"/>
        <v>0</v>
      </c>
      <c r="AF238" s="41">
        <f t="shared" si="114"/>
        <v>0</v>
      </c>
      <c r="AG238" s="41">
        <f t="shared" si="114"/>
        <v>0</v>
      </c>
      <c r="AH238" s="41">
        <f t="shared" si="114"/>
        <v>0</v>
      </c>
      <c r="AI238" s="41">
        <f t="shared" si="114"/>
        <v>0</v>
      </c>
      <c r="AJ238" s="41">
        <f t="shared" si="114"/>
        <v>0</v>
      </c>
      <c r="AK238" s="41">
        <f t="shared" si="114"/>
        <v>0</v>
      </c>
      <c r="AL238" s="41">
        <f t="shared" si="114"/>
        <v>0</v>
      </c>
      <c r="AM238" s="41">
        <f t="shared" si="114"/>
        <v>0</v>
      </c>
      <c r="AN238" s="41">
        <f t="shared" si="114"/>
        <v>0</v>
      </c>
      <c r="AO238" s="41">
        <f t="shared" si="114"/>
        <v>0</v>
      </c>
      <c r="AP238" s="41">
        <f t="shared" si="114"/>
        <v>0</v>
      </c>
      <c r="AQ238" s="41">
        <f t="shared" si="114"/>
        <v>0</v>
      </c>
      <c r="AR238" s="41">
        <f t="shared" si="114"/>
        <v>0</v>
      </c>
      <c r="AS238" s="41">
        <f t="shared" si="114"/>
        <v>0</v>
      </c>
      <c r="AT238" s="41">
        <f t="shared" si="114"/>
        <v>0</v>
      </c>
      <c r="AU238" s="41">
        <f t="shared" si="114"/>
        <v>0</v>
      </c>
      <c r="AV238" s="41">
        <f t="shared" si="114"/>
        <v>0</v>
      </c>
      <c r="AW238" s="41">
        <f t="shared" si="114"/>
        <v>0</v>
      </c>
      <c r="AX238" s="41">
        <f t="shared" si="114"/>
        <v>0</v>
      </c>
      <c r="AY238" s="41">
        <f t="shared" si="114"/>
        <v>0</v>
      </c>
      <c r="AZ238" s="41">
        <f t="shared" si="114"/>
        <v>0</v>
      </c>
      <c r="BA238" s="41">
        <f t="shared" si="114"/>
        <v>0</v>
      </c>
      <c r="BB238" s="41">
        <f t="shared" si="114"/>
        <v>0</v>
      </c>
      <c r="BC238" s="41">
        <f t="shared" si="114"/>
        <v>0</v>
      </c>
      <c r="BD238" s="41">
        <f t="shared" si="114"/>
        <v>0</v>
      </c>
      <c r="BE238" s="41">
        <f t="shared" si="114"/>
        <v>0</v>
      </c>
      <c r="BF238" s="41">
        <f t="shared" si="114"/>
        <v>0</v>
      </c>
      <c r="BG238" s="41">
        <f t="shared" si="114"/>
        <v>0</v>
      </c>
      <c r="BH238" s="41">
        <f t="shared" si="114"/>
        <v>0</v>
      </c>
      <c r="BI238" s="41">
        <f t="shared" si="114"/>
        <v>0</v>
      </c>
      <c r="BJ238" s="41">
        <f t="shared" si="114"/>
        <v>0</v>
      </c>
      <c r="BK238" s="41">
        <f t="shared" si="114"/>
        <v>0</v>
      </c>
      <c r="BL238" s="41">
        <f t="shared" si="114"/>
        <v>0</v>
      </c>
      <c r="BM238" s="41">
        <f t="shared" ref="BM238:CQ239" si="115">BM88</f>
        <v>0</v>
      </c>
      <c r="BN238" s="41">
        <f t="shared" si="115"/>
        <v>0</v>
      </c>
      <c r="BO238" s="41">
        <f t="shared" si="115"/>
        <v>0</v>
      </c>
      <c r="BP238" s="41">
        <f t="shared" si="115"/>
        <v>0</v>
      </c>
      <c r="BQ238" s="41">
        <f t="shared" si="115"/>
        <v>0</v>
      </c>
      <c r="BR238" s="41">
        <f t="shared" si="115"/>
        <v>0</v>
      </c>
      <c r="BS238" s="41">
        <f t="shared" si="115"/>
        <v>0</v>
      </c>
      <c r="BT238" s="41">
        <f t="shared" si="115"/>
        <v>0</v>
      </c>
      <c r="BU238" s="41">
        <f t="shared" si="115"/>
        <v>0</v>
      </c>
      <c r="BV238" s="41">
        <f t="shared" si="115"/>
        <v>0</v>
      </c>
      <c r="BW238" s="41">
        <f t="shared" si="115"/>
        <v>0</v>
      </c>
      <c r="BX238" s="41">
        <f t="shared" si="115"/>
        <v>0</v>
      </c>
      <c r="BY238" s="41">
        <f t="shared" si="115"/>
        <v>0</v>
      </c>
      <c r="BZ238" s="41">
        <f t="shared" si="115"/>
        <v>0</v>
      </c>
      <c r="CA238" s="41">
        <f t="shared" si="115"/>
        <v>0</v>
      </c>
      <c r="CB238" s="41">
        <f t="shared" si="115"/>
        <v>0</v>
      </c>
      <c r="CC238" s="41">
        <f t="shared" si="115"/>
        <v>0</v>
      </c>
      <c r="CD238" s="41">
        <f t="shared" si="115"/>
        <v>0</v>
      </c>
      <c r="CE238" s="41">
        <f t="shared" si="115"/>
        <v>0</v>
      </c>
      <c r="CF238" s="41">
        <f t="shared" si="115"/>
        <v>0</v>
      </c>
      <c r="CG238" s="41">
        <f t="shared" si="115"/>
        <v>0</v>
      </c>
      <c r="CH238" s="41">
        <f t="shared" si="115"/>
        <v>0</v>
      </c>
      <c r="CI238" s="41">
        <f t="shared" si="115"/>
        <v>0</v>
      </c>
      <c r="CJ238" s="41">
        <f t="shared" si="115"/>
        <v>0</v>
      </c>
      <c r="CK238" s="41">
        <f t="shared" si="115"/>
        <v>0</v>
      </c>
      <c r="CL238" s="41">
        <f t="shared" si="115"/>
        <v>0</v>
      </c>
      <c r="CM238" s="41">
        <f t="shared" si="115"/>
        <v>0</v>
      </c>
      <c r="CN238" s="41">
        <f t="shared" si="115"/>
        <v>0</v>
      </c>
      <c r="CO238" s="41">
        <f t="shared" si="115"/>
        <v>0</v>
      </c>
      <c r="CP238" s="41">
        <f t="shared" si="115"/>
        <v>0</v>
      </c>
      <c r="CQ238" s="41">
        <f t="shared" si="115"/>
        <v>0</v>
      </c>
      <c r="DI238">
        <f t="shared" si="105"/>
        <v>11.33</v>
      </c>
      <c r="DJ238">
        <f t="shared" si="106"/>
        <v>1.08</v>
      </c>
      <c r="DK238">
        <f t="shared" si="107"/>
        <v>1</v>
      </c>
      <c r="DP238">
        <f t="shared" si="108"/>
        <v>11.33</v>
      </c>
      <c r="DQ238">
        <f t="shared" si="109"/>
        <v>1.08</v>
      </c>
      <c r="DR238">
        <f t="shared" si="110"/>
        <v>1</v>
      </c>
    </row>
    <row r="239" spans="1:122" x14ac:dyDescent="0.3">
      <c r="A239" s="37" t="str">
        <f t="shared" si="113"/>
        <v>S7</v>
      </c>
      <c r="B239" s="41">
        <f t="shared" ref="B239:BM239" si="116">B89</f>
        <v>0</v>
      </c>
      <c r="C239" s="41">
        <f t="shared" si="116"/>
        <v>0</v>
      </c>
      <c r="D239" s="41">
        <f t="shared" si="116"/>
        <v>0</v>
      </c>
      <c r="E239" s="41">
        <f t="shared" si="116"/>
        <v>0</v>
      </c>
      <c r="F239" s="41">
        <f t="shared" si="116"/>
        <v>0</v>
      </c>
      <c r="G239" s="41">
        <f t="shared" si="116"/>
        <v>0</v>
      </c>
      <c r="H239" s="41">
        <f t="shared" si="116"/>
        <v>0</v>
      </c>
      <c r="I239" s="41">
        <f t="shared" si="116"/>
        <v>0</v>
      </c>
      <c r="J239" s="41">
        <f t="shared" si="116"/>
        <v>0</v>
      </c>
      <c r="K239" s="41">
        <f t="shared" si="116"/>
        <v>0</v>
      </c>
      <c r="L239" s="41">
        <f t="shared" si="116"/>
        <v>0</v>
      </c>
      <c r="M239" s="41">
        <f t="shared" si="116"/>
        <v>0</v>
      </c>
      <c r="N239" s="41">
        <f t="shared" si="116"/>
        <v>0</v>
      </c>
      <c r="O239" s="41">
        <f t="shared" si="116"/>
        <v>0</v>
      </c>
      <c r="P239" s="41">
        <f t="shared" si="116"/>
        <v>0</v>
      </c>
      <c r="Q239" s="41">
        <f t="shared" si="116"/>
        <v>0</v>
      </c>
      <c r="R239" s="41">
        <f t="shared" si="116"/>
        <v>0</v>
      </c>
      <c r="S239" s="41">
        <f t="shared" si="116"/>
        <v>0</v>
      </c>
      <c r="T239" s="41">
        <f t="shared" si="116"/>
        <v>0</v>
      </c>
      <c r="U239" s="41">
        <f t="shared" si="116"/>
        <v>0</v>
      </c>
      <c r="V239" s="41">
        <f t="shared" si="116"/>
        <v>0</v>
      </c>
      <c r="W239" s="41">
        <f t="shared" si="116"/>
        <v>0</v>
      </c>
      <c r="X239" s="41">
        <f t="shared" si="116"/>
        <v>0</v>
      </c>
      <c r="Y239" s="41">
        <f t="shared" si="116"/>
        <v>0</v>
      </c>
      <c r="Z239" s="41">
        <f t="shared" si="116"/>
        <v>0</v>
      </c>
      <c r="AA239" s="41">
        <f t="shared" si="116"/>
        <v>0</v>
      </c>
      <c r="AB239" s="41">
        <f t="shared" si="116"/>
        <v>0</v>
      </c>
      <c r="AC239" s="41">
        <f t="shared" si="116"/>
        <v>0</v>
      </c>
      <c r="AD239" s="41">
        <f t="shared" si="116"/>
        <v>0</v>
      </c>
      <c r="AE239" s="41">
        <f t="shared" si="116"/>
        <v>0</v>
      </c>
      <c r="AF239" s="41">
        <f t="shared" si="116"/>
        <v>0</v>
      </c>
      <c r="AG239" s="41">
        <f t="shared" si="116"/>
        <v>0</v>
      </c>
      <c r="AH239" s="41">
        <f t="shared" si="116"/>
        <v>0</v>
      </c>
      <c r="AI239" s="41">
        <f t="shared" si="116"/>
        <v>0</v>
      </c>
      <c r="AJ239" s="41">
        <f t="shared" si="116"/>
        <v>0</v>
      </c>
      <c r="AK239" s="41">
        <f t="shared" si="116"/>
        <v>0</v>
      </c>
      <c r="AL239" s="41">
        <f t="shared" si="116"/>
        <v>0</v>
      </c>
      <c r="AM239" s="41">
        <f t="shared" si="116"/>
        <v>0</v>
      </c>
      <c r="AN239" s="41">
        <f t="shared" si="116"/>
        <v>0</v>
      </c>
      <c r="AO239" s="41">
        <f t="shared" si="116"/>
        <v>0</v>
      </c>
      <c r="AP239" s="41">
        <f t="shared" si="116"/>
        <v>0</v>
      </c>
      <c r="AQ239" s="41">
        <f t="shared" si="116"/>
        <v>0</v>
      </c>
      <c r="AR239" s="41">
        <f t="shared" si="116"/>
        <v>0</v>
      </c>
      <c r="AS239" s="41">
        <f t="shared" si="116"/>
        <v>0</v>
      </c>
      <c r="AT239" s="41">
        <f t="shared" si="116"/>
        <v>0</v>
      </c>
      <c r="AU239" s="41">
        <f t="shared" si="116"/>
        <v>0</v>
      </c>
      <c r="AV239" s="41">
        <f t="shared" si="116"/>
        <v>0</v>
      </c>
      <c r="AW239" s="41">
        <f t="shared" si="116"/>
        <v>0</v>
      </c>
      <c r="AX239" s="41">
        <f t="shared" si="116"/>
        <v>0</v>
      </c>
      <c r="AY239" s="41">
        <f t="shared" si="116"/>
        <v>0</v>
      </c>
      <c r="AZ239" s="41">
        <f t="shared" si="116"/>
        <v>0</v>
      </c>
      <c r="BA239" s="41">
        <f t="shared" si="116"/>
        <v>0</v>
      </c>
      <c r="BB239" s="41">
        <f t="shared" si="116"/>
        <v>0</v>
      </c>
      <c r="BC239" s="41">
        <f t="shared" si="116"/>
        <v>0</v>
      </c>
      <c r="BD239" s="41">
        <f t="shared" si="116"/>
        <v>0</v>
      </c>
      <c r="BE239" s="41">
        <f t="shared" si="116"/>
        <v>0</v>
      </c>
      <c r="BF239" s="41">
        <f t="shared" si="116"/>
        <v>0</v>
      </c>
      <c r="BG239" s="41">
        <f t="shared" si="116"/>
        <v>0</v>
      </c>
      <c r="BH239" s="41">
        <f t="shared" si="116"/>
        <v>0</v>
      </c>
      <c r="BI239" s="41">
        <f t="shared" si="116"/>
        <v>0</v>
      </c>
      <c r="BJ239" s="41">
        <f t="shared" si="116"/>
        <v>0</v>
      </c>
      <c r="BK239" s="41">
        <f t="shared" si="116"/>
        <v>0</v>
      </c>
      <c r="BL239" s="41">
        <f t="shared" si="116"/>
        <v>0</v>
      </c>
      <c r="BM239" s="41">
        <f t="shared" si="116"/>
        <v>0</v>
      </c>
      <c r="BN239" s="41">
        <f t="shared" si="115"/>
        <v>0</v>
      </c>
      <c r="BO239" s="41">
        <f t="shared" si="115"/>
        <v>0</v>
      </c>
      <c r="BP239" s="41">
        <f t="shared" si="115"/>
        <v>0</v>
      </c>
      <c r="BQ239" s="41">
        <f t="shared" si="115"/>
        <v>0</v>
      </c>
      <c r="BR239" s="41">
        <f t="shared" si="115"/>
        <v>0</v>
      </c>
      <c r="BS239" s="41">
        <f t="shared" si="115"/>
        <v>0</v>
      </c>
      <c r="BT239" s="41">
        <f t="shared" si="115"/>
        <v>0</v>
      </c>
      <c r="BU239" s="41">
        <f t="shared" si="115"/>
        <v>0</v>
      </c>
      <c r="BV239" s="41">
        <f t="shared" si="115"/>
        <v>0</v>
      </c>
      <c r="BW239" s="41">
        <f t="shared" si="115"/>
        <v>0</v>
      </c>
      <c r="BX239" s="41">
        <f t="shared" si="115"/>
        <v>0</v>
      </c>
      <c r="BY239" s="41">
        <f t="shared" si="115"/>
        <v>0</v>
      </c>
      <c r="BZ239" s="41">
        <f t="shared" si="115"/>
        <v>0</v>
      </c>
      <c r="CA239" s="41">
        <f t="shared" si="115"/>
        <v>0</v>
      </c>
      <c r="CB239" s="41">
        <f t="shared" si="115"/>
        <v>0</v>
      </c>
      <c r="CC239" s="41">
        <f t="shared" si="115"/>
        <v>0</v>
      </c>
      <c r="CD239" s="41">
        <f t="shared" si="115"/>
        <v>0</v>
      </c>
      <c r="CE239" s="41">
        <f t="shared" si="115"/>
        <v>0</v>
      </c>
      <c r="CF239" s="41">
        <f t="shared" si="115"/>
        <v>0</v>
      </c>
      <c r="CG239" s="41">
        <f t="shared" si="115"/>
        <v>0</v>
      </c>
      <c r="CH239" s="41">
        <f t="shared" si="115"/>
        <v>0</v>
      </c>
      <c r="CI239" s="41">
        <f t="shared" si="115"/>
        <v>0</v>
      </c>
      <c r="CJ239" s="41">
        <f t="shared" si="115"/>
        <v>0</v>
      </c>
      <c r="CK239" s="41">
        <f t="shared" si="115"/>
        <v>0</v>
      </c>
      <c r="CL239" s="41">
        <f t="shared" si="115"/>
        <v>0</v>
      </c>
      <c r="CM239" s="41">
        <f t="shared" si="115"/>
        <v>0</v>
      </c>
      <c r="CN239" s="41">
        <f t="shared" si="115"/>
        <v>0</v>
      </c>
      <c r="CO239" s="41">
        <f t="shared" si="115"/>
        <v>0</v>
      </c>
      <c r="CP239" s="41">
        <f t="shared" si="115"/>
        <v>0</v>
      </c>
      <c r="CQ239" s="41">
        <f t="shared" si="115"/>
        <v>0</v>
      </c>
      <c r="CU239">
        <f>MAX(CU242:CU275)</f>
        <v>49.6</v>
      </c>
      <c r="DI239">
        <f t="shared" si="105"/>
        <v>-9.6999999999999993</v>
      </c>
      <c r="DJ239">
        <f t="shared" si="106"/>
        <v>-34.090000000000003</v>
      </c>
      <c r="DK239">
        <f t="shared" si="107"/>
        <v>1</v>
      </c>
      <c r="DP239">
        <f t="shared" si="108"/>
        <v>-9.69</v>
      </c>
      <c r="DQ239">
        <f t="shared" si="109"/>
        <v>-34.090000000000003</v>
      </c>
      <c r="DR239">
        <f t="shared" si="110"/>
        <v>1</v>
      </c>
    </row>
    <row r="240" spans="1:122" ht="18.600000000000001" thickBot="1" x14ac:dyDescent="0.35">
      <c r="A240" s="26"/>
      <c r="CU240">
        <f>MIN(CU242:CU275)</f>
        <v>-298.07</v>
      </c>
      <c r="CW240" s="24">
        <f>SUM(CW242:CW275)/COUNT(CW242:CW275)</f>
        <v>1</v>
      </c>
      <c r="DI240">
        <f t="shared" si="105"/>
        <v>-10.029999999999999</v>
      </c>
      <c r="DJ240">
        <f t="shared" si="106"/>
        <v>-22.74</v>
      </c>
      <c r="DK240">
        <f t="shared" si="107"/>
        <v>1</v>
      </c>
      <c r="DP240">
        <f t="shared" si="108"/>
        <v>-10.029999999999999</v>
      </c>
      <c r="DQ240">
        <f t="shared" si="109"/>
        <v>-22.74</v>
      </c>
      <c r="DR240">
        <f t="shared" si="110"/>
        <v>1</v>
      </c>
    </row>
    <row r="241" spans="1:122" ht="15" thickBot="1" x14ac:dyDescent="0.35">
      <c r="A241" s="30" t="s">
        <v>456</v>
      </c>
      <c r="B241" s="30" t="s">
        <v>290</v>
      </c>
      <c r="C241" s="30" t="s">
        <v>291</v>
      </c>
      <c r="D241" s="30" t="s">
        <v>292</v>
      </c>
      <c r="E241" s="30" t="s">
        <v>293</v>
      </c>
      <c r="F241" s="30" t="s">
        <v>294</v>
      </c>
      <c r="G241" s="30" t="s">
        <v>295</v>
      </c>
      <c r="H241" s="30" t="s">
        <v>296</v>
      </c>
      <c r="I241" s="30" t="s">
        <v>297</v>
      </c>
      <c r="J241" s="30" t="s">
        <v>298</v>
      </c>
      <c r="K241" s="30" t="s">
        <v>299</v>
      </c>
      <c r="L241" s="30" t="s">
        <v>300</v>
      </c>
      <c r="M241" s="30" t="s">
        <v>301</v>
      </c>
      <c r="N241" s="30" t="s">
        <v>302</v>
      </c>
      <c r="O241" s="30" t="s">
        <v>303</v>
      </c>
      <c r="P241" s="30" t="s">
        <v>304</v>
      </c>
      <c r="Q241" s="30" t="s">
        <v>305</v>
      </c>
      <c r="R241" s="30" t="s">
        <v>306</v>
      </c>
      <c r="S241" s="30" t="s">
        <v>307</v>
      </c>
      <c r="T241" s="30" t="s">
        <v>308</v>
      </c>
      <c r="U241" s="30" t="s">
        <v>309</v>
      </c>
      <c r="V241" s="30" t="s">
        <v>310</v>
      </c>
      <c r="W241" s="30" t="s">
        <v>311</v>
      </c>
      <c r="X241" s="30" t="s">
        <v>312</v>
      </c>
      <c r="Y241" s="30" t="s">
        <v>313</v>
      </c>
      <c r="Z241" s="30" t="s">
        <v>314</v>
      </c>
      <c r="AA241" s="30" t="s">
        <v>315</v>
      </c>
      <c r="AB241" s="30" t="s">
        <v>316</v>
      </c>
      <c r="AC241" s="30" t="s">
        <v>317</v>
      </c>
      <c r="AD241" s="30" t="s">
        <v>318</v>
      </c>
      <c r="AE241" s="30" t="s">
        <v>319</v>
      </c>
      <c r="AF241" s="30" t="s">
        <v>320</v>
      </c>
      <c r="AG241" s="30" t="s">
        <v>321</v>
      </c>
      <c r="AH241" s="30" t="s">
        <v>322</v>
      </c>
      <c r="AI241" s="30" t="s">
        <v>323</v>
      </c>
      <c r="AJ241" s="30" t="s">
        <v>324</v>
      </c>
      <c r="AK241" s="30" t="s">
        <v>325</v>
      </c>
      <c r="AL241" s="30" t="s">
        <v>326</v>
      </c>
      <c r="AM241" s="30" t="s">
        <v>327</v>
      </c>
      <c r="AN241" s="30" t="s">
        <v>328</v>
      </c>
      <c r="AO241" s="30" t="s">
        <v>329</v>
      </c>
      <c r="AP241" s="30" t="s">
        <v>330</v>
      </c>
      <c r="AQ241" s="30" t="s">
        <v>331</v>
      </c>
      <c r="AR241" s="30" t="s">
        <v>332</v>
      </c>
      <c r="AS241" s="30" t="s">
        <v>333</v>
      </c>
      <c r="AT241" s="30" t="s">
        <v>334</v>
      </c>
      <c r="AU241" s="30" t="s">
        <v>335</v>
      </c>
      <c r="AV241" s="30" t="s">
        <v>336</v>
      </c>
      <c r="AW241" s="30" t="s">
        <v>337</v>
      </c>
      <c r="AX241" s="30" t="s">
        <v>338</v>
      </c>
      <c r="AY241" s="30" t="s">
        <v>339</v>
      </c>
      <c r="AZ241" s="30" t="s">
        <v>340</v>
      </c>
      <c r="BA241" s="30" t="s">
        <v>341</v>
      </c>
      <c r="BB241" s="30" t="s">
        <v>342</v>
      </c>
      <c r="BC241" s="30" t="s">
        <v>343</v>
      </c>
      <c r="BD241" s="30" t="s">
        <v>344</v>
      </c>
      <c r="BE241" s="30" t="s">
        <v>345</v>
      </c>
      <c r="BF241" s="30" t="s">
        <v>346</v>
      </c>
      <c r="BG241" s="30" t="s">
        <v>347</v>
      </c>
      <c r="BH241" s="30" t="s">
        <v>348</v>
      </c>
      <c r="BI241" s="30" t="s">
        <v>349</v>
      </c>
      <c r="BJ241" s="30" t="s">
        <v>350</v>
      </c>
      <c r="BK241" s="30" t="s">
        <v>351</v>
      </c>
      <c r="BL241" s="30" t="s">
        <v>352</v>
      </c>
      <c r="BM241" s="30" t="s">
        <v>353</v>
      </c>
      <c r="BN241" s="30" t="s">
        <v>354</v>
      </c>
      <c r="BO241" s="30" t="s">
        <v>355</v>
      </c>
      <c r="BP241" s="30" t="s">
        <v>356</v>
      </c>
      <c r="BQ241" s="30" t="s">
        <v>357</v>
      </c>
      <c r="BR241" s="30" t="s">
        <v>358</v>
      </c>
      <c r="BS241" s="30" t="s">
        <v>359</v>
      </c>
      <c r="BT241" s="30" t="s">
        <v>360</v>
      </c>
      <c r="BU241" s="30" t="s">
        <v>361</v>
      </c>
      <c r="BV241" s="30" t="s">
        <v>362</v>
      </c>
      <c r="BW241" s="30" t="s">
        <v>363</v>
      </c>
      <c r="BX241" s="30" t="s">
        <v>364</v>
      </c>
      <c r="BY241" s="30" t="s">
        <v>365</v>
      </c>
      <c r="BZ241" s="30" t="s">
        <v>366</v>
      </c>
      <c r="CA241" s="30" t="s">
        <v>367</v>
      </c>
      <c r="CB241" s="30" t="s">
        <v>368</v>
      </c>
      <c r="CC241" s="30" t="s">
        <v>369</v>
      </c>
      <c r="CD241" s="30" t="s">
        <v>370</v>
      </c>
      <c r="CE241" s="30" t="s">
        <v>371</v>
      </c>
      <c r="CF241" s="30" t="s">
        <v>372</v>
      </c>
      <c r="CG241" s="30" t="s">
        <v>373</v>
      </c>
      <c r="CH241" s="30" t="s">
        <v>374</v>
      </c>
      <c r="CI241" s="30" t="s">
        <v>375</v>
      </c>
      <c r="CJ241" s="30" t="s">
        <v>376</v>
      </c>
      <c r="CK241" s="30" t="s">
        <v>377</v>
      </c>
      <c r="CL241" s="30" t="s">
        <v>378</v>
      </c>
      <c r="CM241" s="30" t="s">
        <v>379</v>
      </c>
      <c r="CN241" s="30" t="s">
        <v>380</v>
      </c>
      <c r="CO241" s="30" t="s">
        <v>381</v>
      </c>
      <c r="CP241" s="30" t="s">
        <v>382</v>
      </c>
      <c r="CQ241" s="30" t="s">
        <v>383</v>
      </c>
      <c r="CR241" s="30" t="s">
        <v>457</v>
      </c>
      <c r="CS241" s="30" t="s">
        <v>458</v>
      </c>
      <c r="CT241" s="30" t="s">
        <v>459</v>
      </c>
      <c r="CU241" s="30" t="s">
        <v>460</v>
      </c>
      <c r="CV241" s="36" t="s">
        <v>623</v>
      </c>
      <c r="CW241" s="36" t="s">
        <v>622</v>
      </c>
      <c r="DI241">
        <f t="shared" si="105"/>
        <v>11.72</v>
      </c>
      <c r="DJ241">
        <f t="shared" si="106"/>
        <v>1.52</v>
      </c>
      <c r="DK241">
        <f t="shared" si="107"/>
        <v>1</v>
      </c>
      <c r="DP241">
        <f t="shared" si="108"/>
        <v>11.72</v>
      </c>
      <c r="DQ241">
        <f t="shared" si="109"/>
        <v>1.52</v>
      </c>
      <c r="DR241">
        <f t="shared" si="110"/>
        <v>1</v>
      </c>
    </row>
    <row r="242" spans="1:122" ht="15" thickBot="1" x14ac:dyDescent="0.35">
      <c r="A242" s="30" t="s">
        <v>385</v>
      </c>
      <c r="B242" s="31">
        <v>0</v>
      </c>
      <c r="C242" s="31">
        <v>0</v>
      </c>
      <c r="D242" s="31">
        <v>0</v>
      </c>
      <c r="E242" s="31">
        <v>0</v>
      </c>
      <c r="F242" s="31">
        <v>0</v>
      </c>
      <c r="G242" s="31">
        <v>0</v>
      </c>
      <c r="H242" s="31">
        <v>0</v>
      </c>
      <c r="I242" s="31">
        <v>5803</v>
      </c>
      <c r="J242" s="31">
        <v>4450.8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0</v>
      </c>
      <c r="Q242" s="31">
        <v>0</v>
      </c>
      <c r="R242" s="31">
        <v>0</v>
      </c>
      <c r="S242" s="31">
        <v>1280</v>
      </c>
      <c r="T242" s="31">
        <v>0</v>
      </c>
      <c r="U242" s="31">
        <v>0</v>
      </c>
      <c r="V242" s="31">
        <v>0</v>
      </c>
      <c r="W242" s="31">
        <v>0</v>
      </c>
      <c r="X242" s="31">
        <v>0</v>
      </c>
      <c r="Y242" s="31">
        <v>0</v>
      </c>
      <c r="Z242" s="31">
        <v>0</v>
      </c>
      <c r="AA242" s="31">
        <v>0</v>
      </c>
      <c r="AB242" s="31">
        <v>0</v>
      </c>
      <c r="AC242" s="31">
        <v>0</v>
      </c>
      <c r="AD242" s="31">
        <v>1244</v>
      </c>
      <c r="AE242" s="31">
        <v>0</v>
      </c>
      <c r="AF242" s="31">
        <v>0</v>
      </c>
      <c r="AG242" s="31">
        <v>0</v>
      </c>
      <c r="AH242" s="31">
        <v>0</v>
      </c>
      <c r="AI242" s="31">
        <v>0</v>
      </c>
      <c r="AJ242" s="31">
        <v>0</v>
      </c>
      <c r="AK242" s="31">
        <v>4462.8</v>
      </c>
      <c r="AL242" s="31">
        <v>0</v>
      </c>
      <c r="AM242" s="31">
        <v>1064.5</v>
      </c>
      <c r="AN242" s="31">
        <v>0</v>
      </c>
      <c r="AO242" s="31">
        <v>0</v>
      </c>
      <c r="AP242" s="31">
        <v>0</v>
      </c>
      <c r="AQ242" s="31">
        <v>0</v>
      </c>
      <c r="AR242" s="31">
        <v>0</v>
      </c>
      <c r="AS242" s="31">
        <v>0</v>
      </c>
      <c r="AT242" s="31">
        <v>0</v>
      </c>
      <c r="AU242" s="31">
        <v>0</v>
      </c>
      <c r="AV242" s="31">
        <v>0</v>
      </c>
      <c r="AW242" s="31">
        <v>0</v>
      </c>
      <c r="AX242" s="31">
        <v>0</v>
      </c>
      <c r="AY242" s="31">
        <v>0</v>
      </c>
      <c r="AZ242" s="31">
        <v>0</v>
      </c>
      <c r="BA242" s="31">
        <v>0</v>
      </c>
      <c r="BB242" s="31">
        <v>0</v>
      </c>
      <c r="BC242" s="31">
        <v>0</v>
      </c>
      <c r="BD242" s="31">
        <v>0</v>
      </c>
      <c r="BE242" s="31">
        <v>0</v>
      </c>
      <c r="BF242" s="31">
        <v>0</v>
      </c>
      <c r="BG242" s="31">
        <v>0</v>
      </c>
      <c r="BH242" s="31">
        <v>0</v>
      </c>
      <c r="BI242" s="31">
        <v>1911.3</v>
      </c>
      <c r="BJ242" s="31">
        <v>0</v>
      </c>
      <c r="BK242" s="31">
        <v>0</v>
      </c>
      <c r="BL242" s="31">
        <v>415.4</v>
      </c>
      <c r="BM242" s="31">
        <v>0</v>
      </c>
      <c r="BN242" s="31">
        <v>0</v>
      </c>
      <c r="BO242" s="31">
        <v>0</v>
      </c>
      <c r="BP242" s="31">
        <v>0</v>
      </c>
      <c r="BQ242" s="31">
        <v>0</v>
      </c>
      <c r="BR242" s="31">
        <v>184</v>
      </c>
      <c r="BS242" s="31">
        <v>1279.0999999999999</v>
      </c>
      <c r="BT242" s="31">
        <v>0</v>
      </c>
      <c r="BU242" s="31">
        <v>0</v>
      </c>
      <c r="BV242" s="31">
        <v>0</v>
      </c>
      <c r="BW242" s="31">
        <v>0</v>
      </c>
      <c r="BX242" s="31">
        <v>0</v>
      </c>
      <c r="BY242" s="31">
        <v>0</v>
      </c>
      <c r="BZ242" s="31">
        <v>0</v>
      </c>
      <c r="CA242" s="31">
        <v>0</v>
      </c>
      <c r="CB242" s="31">
        <v>0</v>
      </c>
      <c r="CC242" s="31">
        <v>0</v>
      </c>
      <c r="CD242" s="31">
        <v>0</v>
      </c>
      <c r="CE242" s="31">
        <v>0</v>
      </c>
      <c r="CF242" s="31">
        <v>0</v>
      </c>
      <c r="CG242" s="31">
        <v>0</v>
      </c>
      <c r="CH242" s="31">
        <v>0</v>
      </c>
      <c r="CI242" s="31">
        <v>0</v>
      </c>
      <c r="CJ242" s="31">
        <v>0</v>
      </c>
      <c r="CK242" s="31">
        <v>0</v>
      </c>
      <c r="CL242" s="31">
        <v>0</v>
      </c>
      <c r="CM242" s="31">
        <v>0</v>
      </c>
      <c r="CN242" s="31">
        <v>0</v>
      </c>
      <c r="CO242" s="31">
        <v>0</v>
      </c>
      <c r="CP242" s="31">
        <v>12220.5</v>
      </c>
      <c r="CQ242" s="31">
        <v>0</v>
      </c>
      <c r="CR242" s="31">
        <v>34315.300000000003</v>
      </c>
      <c r="CS242" s="31">
        <v>38700</v>
      </c>
      <c r="CT242" s="31">
        <v>4384.7</v>
      </c>
      <c r="CU242" s="31">
        <v>11.33</v>
      </c>
      <c r="CV242" t="str">
        <f>A242</f>
        <v>O1</v>
      </c>
      <c r="CW242">
        <f>IF(CU242*CU119&lt;0,0,1)</f>
        <v>1</v>
      </c>
      <c r="DI242">
        <f t="shared" si="105"/>
        <v>-24.53</v>
      </c>
      <c r="DJ242">
        <f t="shared" si="106"/>
        <v>1.0900000000000001</v>
      </c>
      <c r="DK242">
        <f t="shared" si="107"/>
        <v>0</v>
      </c>
      <c r="DP242">
        <f t="shared" si="108"/>
        <v>-24.52</v>
      </c>
      <c r="DQ242">
        <f t="shared" si="109"/>
        <v>1.0900000000000001</v>
      </c>
      <c r="DR242">
        <f t="shared" si="110"/>
        <v>0</v>
      </c>
    </row>
    <row r="243" spans="1:122" ht="15" thickBot="1" x14ac:dyDescent="0.35">
      <c r="A243" s="30" t="s">
        <v>386</v>
      </c>
      <c r="B243" s="31">
        <v>0</v>
      </c>
      <c r="C243" s="31">
        <v>0</v>
      </c>
      <c r="D243" s="31">
        <v>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509.4</v>
      </c>
      <c r="P243" s="31">
        <v>0</v>
      </c>
      <c r="Q243" s="31">
        <v>0</v>
      </c>
      <c r="R243" s="31">
        <v>0</v>
      </c>
      <c r="S243" s="31">
        <v>1280</v>
      </c>
      <c r="T243" s="31">
        <v>0</v>
      </c>
      <c r="U243" s="31">
        <v>0</v>
      </c>
      <c r="V243" s="31">
        <v>0</v>
      </c>
      <c r="W243" s="31">
        <v>0</v>
      </c>
      <c r="X243" s="31">
        <v>0</v>
      </c>
      <c r="Y243" s="31">
        <v>3583.2</v>
      </c>
      <c r="Z243" s="31">
        <v>0</v>
      </c>
      <c r="AA243" s="31">
        <v>0</v>
      </c>
      <c r="AB243" s="31">
        <v>0</v>
      </c>
      <c r="AC243" s="31">
        <v>0</v>
      </c>
      <c r="AD243" s="31">
        <v>0</v>
      </c>
      <c r="AE243" s="31">
        <v>0</v>
      </c>
      <c r="AF243" s="31">
        <v>0</v>
      </c>
      <c r="AG243" s="31">
        <v>0</v>
      </c>
      <c r="AH243" s="31">
        <v>0</v>
      </c>
      <c r="AI243" s="31">
        <v>0</v>
      </c>
      <c r="AJ243" s="31">
        <v>4990.8</v>
      </c>
      <c r="AK243" s="31">
        <v>0</v>
      </c>
      <c r="AL243" s="31">
        <v>0</v>
      </c>
      <c r="AM243" s="31">
        <v>1064.5</v>
      </c>
      <c r="AN243" s="31">
        <v>0</v>
      </c>
      <c r="AO243" s="31">
        <v>0</v>
      </c>
      <c r="AP243" s="31">
        <v>0</v>
      </c>
      <c r="AQ243" s="31">
        <v>0</v>
      </c>
      <c r="AR243" s="31">
        <v>0</v>
      </c>
      <c r="AS243" s="31">
        <v>43</v>
      </c>
      <c r="AT243" s="31">
        <v>0</v>
      </c>
      <c r="AU243" s="31">
        <v>0</v>
      </c>
      <c r="AV243" s="31">
        <v>0</v>
      </c>
      <c r="AW243" s="31">
        <v>0</v>
      </c>
      <c r="AX243" s="31">
        <v>0</v>
      </c>
      <c r="AY243" s="31">
        <v>0</v>
      </c>
      <c r="AZ243" s="31">
        <v>0</v>
      </c>
      <c r="BA243" s="31">
        <v>0</v>
      </c>
      <c r="BB243" s="31">
        <v>0</v>
      </c>
      <c r="BC243" s="31">
        <v>0</v>
      </c>
      <c r="BD243" s="31">
        <v>0</v>
      </c>
      <c r="BE243" s="31">
        <v>0</v>
      </c>
      <c r="BF243" s="31">
        <v>0</v>
      </c>
      <c r="BG243" s="31">
        <v>0</v>
      </c>
      <c r="BH243" s="31">
        <v>0</v>
      </c>
      <c r="BI243" s="31">
        <v>0</v>
      </c>
      <c r="BJ243" s="31">
        <v>0</v>
      </c>
      <c r="BK243" s="31">
        <v>0</v>
      </c>
      <c r="BL243" s="31">
        <v>325</v>
      </c>
      <c r="BM243" s="31">
        <v>0</v>
      </c>
      <c r="BN243" s="31">
        <v>2712.4</v>
      </c>
      <c r="BO243" s="31">
        <v>0</v>
      </c>
      <c r="BP243" s="31">
        <v>0</v>
      </c>
      <c r="BQ243" s="31">
        <v>0</v>
      </c>
      <c r="BR243" s="31">
        <v>0</v>
      </c>
      <c r="BS243" s="31">
        <v>1279.0999999999999</v>
      </c>
      <c r="BT243" s="31">
        <v>0</v>
      </c>
      <c r="BU243" s="31">
        <v>0</v>
      </c>
      <c r="BV243" s="31">
        <v>0</v>
      </c>
      <c r="BW243" s="31">
        <v>0</v>
      </c>
      <c r="BX243" s="31">
        <v>0</v>
      </c>
      <c r="BY243" s="31">
        <v>0</v>
      </c>
      <c r="BZ243" s="31">
        <v>0</v>
      </c>
      <c r="CA243" s="31">
        <v>0</v>
      </c>
      <c r="CB243" s="31">
        <v>0</v>
      </c>
      <c r="CC243" s="31">
        <v>0</v>
      </c>
      <c r="CD243" s="31">
        <v>0</v>
      </c>
      <c r="CE243" s="31">
        <v>0</v>
      </c>
      <c r="CF243" s="31">
        <v>0</v>
      </c>
      <c r="CG243" s="31">
        <v>0</v>
      </c>
      <c r="CH243" s="31">
        <v>0</v>
      </c>
      <c r="CI243" s="31">
        <v>0</v>
      </c>
      <c r="CJ243" s="31">
        <v>0</v>
      </c>
      <c r="CK243" s="31">
        <v>0</v>
      </c>
      <c r="CL243" s="31">
        <v>0</v>
      </c>
      <c r="CM243" s="31">
        <v>0</v>
      </c>
      <c r="CN243" s="31">
        <v>0</v>
      </c>
      <c r="CO243" s="31">
        <v>0</v>
      </c>
      <c r="CP243" s="31">
        <v>0</v>
      </c>
      <c r="CQ243" s="31">
        <v>0</v>
      </c>
      <c r="CR243" s="31">
        <v>15787.3</v>
      </c>
      <c r="CS243" s="31">
        <v>15100</v>
      </c>
      <c r="CT243" s="31">
        <v>-687.3</v>
      </c>
      <c r="CU243" s="31">
        <v>-4.55</v>
      </c>
      <c r="CV243" t="str">
        <f t="shared" ref="CV243:CV275" si="117">A243</f>
        <v>O2</v>
      </c>
      <c r="CW243">
        <f t="shared" ref="CW243:CW275" si="118">IF(CU243*CU120&lt;0,0,1)</f>
        <v>1</v>
      </c>
      <c r="DI243">
        <f t="shared" si="105"/>
        <v>16.059999999999999</v>
      </c>
      <c r="DJ243">
        <f t="shared" si="106"/>
        <v>1.08</v>
      </c>
      <c r="DK243">
        <f t="shared" si="107"/>
        <v>1</v>
      </c>
      <c r="DP243">
        <f t="shared" si="108"/>
        <v>14.86</v>
      </c>
      <c r="DQ243">
        <f t="shared" si="109"/>
        <v>1.08</v>
      </c>
      <c r="DR243">
        <f t="shared" si="110"/>
        <v>1</v>
      </c>
    </row>
    <row r="244" spans="1:122" ht="15" thickBot="1" x14ac:dyDescent="0.35">
      <c r="A244" s="30" t="s">
        <v>387</v>
      </c>
      <c r="B244" s="31">
        <v>0</v>
      </c>
      <c r="C244" s="31">
        <v>0</v>
      </c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v>5803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509.4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1">
        <v>0</v>
      </c>
      <c r="AD244" s="31">
        <v>1244</v>
      </c>
      <c r="AE244" s="31">
        <v>0</v>
      </c>
      <c r="AF244" s="31">
        <v>0</v>
      </c>
      <c r="AG244" s="31">
        <v>0</v>
      </c>
      <c r="AH244" s="31">
        <v>0</v>
      </c>
      <c r="AI244" s="31">
        <v>0</v>
      </c>
      <c r="AJ244" s="31">
        <v>0</v>
      </c>
      <c r="AK244" s="31">
        <v>4462.8</v>
      </c>
      <c r="AL244" s="31">
        <v>0</v>
      </c>
      <c r="AM244" s="31">
        <v>0</v>
      </c>
      <c r="AN244" s="31">
        <v>0</v>
      </c>
      <c r="AO244" s="31">
        <v>0</v>
      </c>
      <c r="AP244" s="31">
        <v>0</v>
      </c>
      <c r="AQ244" s="31">
        <v>0</v>
      </c>
      <c r="AR244" s="31">
        <v>0</v>
      </c>
      <c r="AS244" s="31">
        <v>43</v>
      </c>
      <c r="AT244" s="31">
        <v>0</v>
      </c>
      <c r="AU244" s="31">
        <v>0</v>
      </c>
      <c r="AV244" s="31">
        <v>0</v>
      </c>
      <c r="AW244" s="31">
        <v>0</v>
      </c>
      <c r="AX244" s="31">
        <v>0</v>
      </c>
      <c r="AY244" s="31">
        <v>0</v>
      </c>
      <c r="AZ244" s="31">
        <v>44.3</v>
      </c>
      <c r="BA244" s="31">
        <v>0</v>
      </c>
      <c r="BB244" s="31">
        <v>0</v>
      </c>
      <c r="BC244" s="31">
        <v>0</v>
      </c>
      <c r="BD244" s="31">
        <v>0</v>
      </c>
      <c r="BE244" s="31">
        <v>0</v>
      </c>
      <c r="BF244" s="31">
        <v>0</v>
      </c>
      <c r="BG244" s="31">
        <v>0</v>
      </c>
      <c r="BH244" s="31">
        <v>0</v>
      </c>
      <c r="BI244" s="31">
        <v>0</v>
      </c>
      <c r="BJ244" s="31">
        <v>0</v>
      </c>
      <c r="BK244" s="31">
        <v>0</v>
      </c>
      <c r="BL244" s="31">
        <v>0</v>
      </c>
      <c r="BM244" s="31">
        <v>0</v>
      </c>
      <c r="BN244" s="31">
        <v>0</v>
      </c>
      <c r="BO244" s="31">
        <v>0</v>
      </c>
      <c r="BP244" s="31">
        <v>0</v>
      </c>
      <c r="BQ244" s="31">
        <v>0</v>
      </c>
      <c r="BR244" s="31">
        <v>184</v>
      </c>
      <c r="BS244" s="31">
        <v>1279.0999999999999</v>
      </c>
      <c r="BT244" s="31">
        <v>0</v>
      </c>
      <c r="BU244" s="31">
        <v>0</v>
      </c>
      <c r="BV244" s="31">
        <v>0</v>
      </c>
      <c r="BW244" s="31">
        <v>0</v>
      </c>
      <c r="BX244" s="31">
        <v>0</v>
      </c>
      <c r="BY244" s="31">
        <v>0</v>
      </c>
      <c r="BZ244" s="31">
        <v>0</v>
      </c>
      <c r="CA244" s="31">
        <v>0</v>
      </c>
      <c r="CB244" s="31">
        <v>0</v>
      </c>
      <c r="CC244" s="31">
        <v>0</v>
      </c>
      <c r="CD244" s="31">
        <v>0</v>
      </c>
      <c r="CE244" s="31">
        <v>0</v>
      </c>
      <c r="CF244" s="31">
        <v>0</v>
      </c>
      <c r="CG244" s="31">
        <v>0</v>
      </c>
      <c r="CH244" s="31">
        <v>0</v>
      </c>
      <c r="CI244" s="31">
        <v>0</v>
      </c>
      <c r="CJ244" s="31">
        <v>0</v>
      </c>
      <c r="CK244" s="31">
        <v>0</v>
      </c>
      <c r="CL244" s="31">
        <v>0</v>
      </c>
      <c r="CM244" s="31">
        <v>0</v>
      </c>
      <c r="CN244" s="31">
        <v>98.9</v>
      </c>
      <c r="CO244" s="31">
        <v>0</v>
      </c>
      <c r="CP244" s="31">
        <v>0</v>
      </c>
      <c r="CQ244" s="31">
        <v>0</v>
      </c>
      <c r="CR244" s="31">
        <v>13668.5</v>
      </c>
      <c r="CS244" s="31">
        <v>15600</v>
      </c>
      <c r="CT244" s="31">
        <v>1931.5</v>
      </c>
      <c r="CU244" s="31">
        <v>12.38</v>
      </c>
      <c r="CV244" t="str">
        <f t="shared" si="117"/>
        <v>O3</v>
      </c>
      <c r="CW244">
        <f t="shared" si="118"/>
        <v>1</v>
      </c>
      <c r="DI244">
        <f t="shared" si="105"/>
        <v>32.25</v>
      </c>
      <c r="DJ244">
        <f t="shared" si="106"/>
        <v>19.72</v>
      </c>
      <c r="DK244">
        <f t="shared" si="107"/>
        <v>1</v>
      </c>
      <c r="DP244">
        <f t="shared" si="108"/>
        <v>32.25</v>
      </c>
      <c r="DQ244">
        <f t="shared" si="109"/>
        <v>19.72</v>
      </c>
      <c r="DR244">
        <f t="shared" si="110"/>
        <v>1</v>
      </c>
    </row>
    <row r="245" spans="1:122" ht="15" thickBot="1" x14ac:dyDescent="0.35">
      <c r="A245" s="30" t="s">
        <v>388</v>
      </c>
      <c r="B245" s="31">
        <v>0</v>
      </c>
      <c r="C245" s="31">
        <v>0</v>
      </c>
      <c r="D245" s="31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509.4</v>
      </c>
      <c r="P245" s="31">
        <v>0</v>
      </c>
      <c r="Q245" s="31">
        <v>0</v>
      </c>
      <c r="R245" s="31">
        <v>0</v>
      </c>
      <c r="S245" s="31">
        <v>1280</v>
      </c>
      <c r="T245" s="31">
        <v>0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1">
        <v>1244</v>
      </c>
      <c r="AE245" s="31">
        <v>0</v>
      </c>
      <c r="AF245" s="31">
        <v>0</v>
      </c>
      <c r="AG245" s="31">
        <v>0</v>
      </c>
      <c r="AH245" s="31">
        <v>0</v>
      </c>
      <c r="AI245" s="31">
        <v>0</v>
      </c>
      <c r="AJ245" s="31">
        <v>0</v>
      </c>
      <c r="AK245" s="31">
        <v>0</v>
      </c>
      <c r="AL245" s="31">
        <v>0</v>
      </c>
      <c r="AM245" s="31">
        <v>1064.5</v>
      </c>
      <c r="AN245" s="31">
        <v>0</v>
      </c>
      <c r="AO245" s="31">
        <v>0</v>
      </c>
      <c r="AP245" s="31">
        <v>0</v>
      </c>
      <c r="AQ245" s="31">
        <v>0</v>
      </c>
      <c r="AR245" s="31">
        <v>0</v>
      </c>
      <c r="AS245" s="31">
        <v>0</v>
      </c>
      <c r="AT245" s="31">
        <v>0</v>
      </c>
      <c r="AU245" s="31">
        <v>0</v>
      </c>
      <c r="AV245" s="31">
        <v>0</v>
      </c>
      <c r="AW245" s="31">
        <v>0</v>
      </c>
      <c r="AX245" s="31">
        <v>0</v>
      </c>
      <c r="AY245" s="31">
        <v>0</v>
      </c>
      <c r="AZ245" s="31">
        <v>0</v>
      </c>
      <c r="BA245" s="31">
        <v>0</v>
      </c>
      <c r="BB245" s="31">
        <v>0</v>
      </c>
      <c r="BC245" s="31">
        <v>0</v>
      </c>
      <c r="BD245" s="31">
        <v>0</v>
      </c>
      <c r="BE245" s="31">
        <v>0</v>
      </c>
      <c r="BF245" s="31">
        <v>0</v>
      </c>
      <c r="BG245" s="31">
        <v>0</v>
      </c>
      <c r="BH245" s="31">
        <v>0</v>
      </c>
      <c r="BI245" s="31">
        <v>0</v>
      </c>
      <c r="BJ245" s="31">
        <v>0</v>
      </c>
      <c r="BK245" s="31">
        <v>0</v>
      </c>
      <c r="BL245" s="31">
        <v>325</v>
      </c>
      <c r="BM245" s="31">
        <v>0</v>
      </c>
      <c r="BN245" s="31">
        <v>2712.4</v>
      </c>
      <c r="BO245" s="31">
        <v>0</v>
      </c>
      <c r="BP245" s="31">
        <v>0</v>
      </c>
      <c r="BQ245" s="31">
        <v>0</v>
      </c>
      <c r="BR245" s="31">
        <v>184</v>
      </c>
      <c r="BS245" s="31">
        <v>0</v>
      </c>
      <c r="BT245" s="31">
        <v>0</v>
      </c>
      <c r="BU245" s="31">
        <v>0</v>
      </c>
      <c r="BV245" s="31">
        <v>266</v>
      </c>
      <c r="BW245" s="31">
        <v>0</v>
      </c>
      <c r="BX245" s="31">
        <v>0</v>
      </c>
      <c r="BY245" s="31">
        <v>0</v>
      </c>
      <c r="BZ245" s="31">
        <v>0</v>
      </c>
      <c r="CA245" s="31">
        <v>0</v>
      </c>
      <c r="CB245" s="31">
        <v>0</v>
      </c>
      <c r="CC245" s="31">
        <v>0</v>
      </c>
      <c r="CD245" s="31">
        <v>0</v>
      </c>
      <c r="CE245" s="31">
        <v>0</v>
      </c>
      <c r="CF245" s="31">
        <v>0</v>
      </c>
      <c r="CG245" s="31">
        <v>0</v>
      </c>
      <c r="CH245" s="31">
        <v>0</v>
      </c>
      <c r="CI245" s="31">
        <v>0</v>
      </c>
      <c r="CJ245" s="31">
        <v>0</v>
      </c>
      <c r="CK245" s="31">
        <v>0</v>
      </c>
      <c r="CL245" s="31">
        <v>2027.4</v>
      </c>
      <c r="CM245" s="31">
        <v>0</v>
      </c>
      <c r="CN245" s="31">
        <v>98.9</v>
      </c>
      <c r="CO245" s="31">
        <v>0</v>
      </c>
      <c r="CP245" s="31">
        <v>12220.5</v>
      </c>
      <c r="CQ245" s="31">
        <v>0</v>
      </c>
      <c r="CR245" s="31">
        <v>21932.1</v>
      </c>
      <c r="CS245" s="31">
        <v>31666</v>
      </c>
      <c r="CT245" s="31">
        <v>9733.9</v>
      </c>
      <c r="CU245" s="31">
        <v>30.74</v>
      </c>
      <c r="CV245" t="str">
        <f t="shared" si="117"/>
        <v>O4</v>
      </c>
      <c r="CW245">
        <f t="shared" si="118"/>
        <v>1</v>
      </c>
      <c r="DI245">
        <f t="shared" si="105"/>
        <v>23.23</v>
      </c>
      <c r="DJ245">
        <f t="shared" si="106"/>
        <v>17.170000000000002</v>
      </c>
      <c r="DK245">
        <f t="shared" si="107"/>
        <v>1</v>
      </c>
      <c r="DP245">
        <f t="shared" si="108"/>
        <v>23.23</v>
      </c>
      <c r="DQ245">
        <f t="shared" si="109"/>
        <v>17.170000000000002</v>
      </c>
      <c r="DR245">
        <f t="shared" si="110"/>
        <v>1</v>
      </c>
    </row>
    <row r="246" spans="1:122" ht="15" thickBot="1" x14ac:dyDescent="0.35">
      <c r="A246" s="30" t="s">
        <v>389</v>
      </c>
      <c r="B246" s="31">
        <v>0</v>
      </c>
      <c r="C246" s="31">
        <v>0</v>
      </c>
      <c r="D246" s="31">
        <v>0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1280</v>
      </c>
      <c r="T246" s="31">
        <v>0</v>
      </c>
      <c r="U246" s="31">
        <v>0</v>
      </c>
      <c r="V246" s="31">
        <v>0</v>
      </c>
      <c r="W246" s="31">
        <v>0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1">
        <v>0</v>
      </c>
      <c r="AD246" s="31">
        <v>1244</v>
      </c>
      <c r="AE246" s="31">
        <v>0</v>
      </c>
      <c r="AF246" s="31">
        <v>0</v>
      </c>
      <c r="AG246" s="31">
        <v>0</v>
      </c>
      <c r="AH246" s="31">
        <v>0</v>
      </c>
      <c r="AI246" s="31">
        <v>0</v>
      </c>
      <c r="AJ246" s="31">
        <v>0</v>
      </c>
      <c r="AK246" s="31">
        <v>0</v>
      </c>
      <c r="AL246" s="31">
        <v>0</v>
      </c>
      <c r="AM246" s="31">
        <v>1064.5</v>
      </c>
      <c r="AN246" s="31">
        <v>0</v>
      </c>
      <c r="AO246" s="31">
        <v>0</v>
      </c>
      <c r="AP246" s="31">
        <v>0</v>
      </c>
      <c r="AQ246" s="31">
        <v>0</v>
      </c>
      <c r="AR246" s="31">
        <v>0</v>
      </c>
      <c r="AS246" s="31">
        <v>0</v>
      </c>
      <c r="AT246" s="31">
        <v>0</v>
      </c>
      <c r="AU246" s="31">
        <v>0</v>
      </c>
      <c r="AV246" s="31">
        <v>0</v>
      </c>
      <c r="AW246" s="31">
        <v>0</v>
      </c>
      <c r="AX246" s="31">
        <v>0</v>
      </c>
      <c r="AY246" s="31">
        <v>0</v>
      </c>
      <c r="AZ246" s="31">
        <v>0</v>
      </c>
      <c r="BA246" s="31">
        <v>0</v>
      </c>
      <c r="BB246" s="31">
        <v>0</v>
      </c>
      <c r="BC246" s="31">
        <v>0</v>
      </c>
      <c r="BD246" s="31">
        <v>0</v>
      </c>
      <c r="BE246" s="31">
        <v>0</v>
      </c>
      <c r="BF246" s="31">
        <v>0</v>
      </c>
      <c r="BG246" s="31">
        <v>0</v>
      </c>
      <c r="BH246" s="31">
        <v>0</v>
      </c>
      <c r="BI246" s="31">
        <v>0</v>
      </c>
      <c r="BJ246" s="31">
        <v>0</v>
      </c>
      <c r="BK246" s="31">
        <v>0</v>
      </c>
      <c r="BL246" s="31">
        <v>0</v>
      </c>
      <c r="BM246" s="31">
        <v>0</v>
      </c>
      <c r="BN246" s="31">
        <v>2712.4</v>
      </c>
      <c r="BO246" s="31">
        <v>0</v>
      </c>
      <c r="BP246" s="31">
        <v>0</v>
      </c>
      <c r="BQ246" s="31">
        <v>0</v>
      </c>
      <c r="BR246" s="31">
        <v>184</v>
      </c>
      <c r="BS246" s="31">
        <v>0</v>
      </c>
      <c r="BT246" s="31">
        <v>0</v>
      </c>
      <c r="BU246" s="31">
        <v>0</v>
      </c>
      <c r="BV246" s="31">
        <v>0</v>
      </c>
      <c r="BW246" s="31">
        <v>0</v>
      </c>
      <c r="BX246" s="31">
        <v>0</v>
      </c>
      <c r="BY246" s="31">
        <v>0</v>
      </c>
      <c r="BZ246" s="31">
        <v>0</v>
      </c>
      <c r="CA246" s="31">
        <v>0</v>
      </c>
      <c r="CB246" s="31">
        <v>0</v>
      </c>
      <c r="CC246" s="31">
        <v>0</v>
      </c>
      <c r="CD246" s="31">
        <v>0</v>
      </c>
      <c r="CE246" s="31">
        <v>0</v>
      </c>
      <c r="CF246" s="31">
        <v>0</v>
      </c>
      <c r="CG246" s="31">
        <v>0</v>
      </c>
      <c r="CH246" s="31">
        <v>0</v>
      </c>
      <c r="CI246" s="31">
        <v>0</v>
      </c>
      <c r="CJ246" s="31">
        <v>0</v>
      </c>
      <c r="CK246" s="31">
        <v>0</v>
      </c>
      <c r="CL246" s="31">
        <v>2027.4</v>
      </c>
      <c r="CM246" s="31">
        <v>0</v>
      </c>
      <c r="CN246" s="31">
        <v>0</v>
      </c>
      <c r="CO246" s="31">
        <v>0</v>
      </c>
      <c r="CP246" s="31">
        <v>12220.5</v>
      </c>
      <c r="CQ246" s="31">
        <v>0</v>
      </c>
      <c r="CR246" s="31">
        <v>20732.900000000001</v>
      </c>
      <c r="CS246" s="31">
        <v>30933</v>
      </c>
      <c r="CT246" s="31">
        <v>10200.1</v>
      </c>
      <c r="CU246" s="31">
        <v>32.97</v>
      </c>
      <c r="CV246" t="str">
        <f t="shared" si="117"/>
        <v>O5</v>
      </c>
      <c r="CW246">
        <f t="shared" si="118"/>
        <v>1</v>
      </c>
      <c r="DI246">
        <f t="shared" si="105"/>
        <v>9.94</v>
      </c>
      <c r="DJ246">
        <f t="shared" si="106"/>
        <v>-7.29</v>
      </c>
      <c r="DK246">
        <f t="shared" si="107"/>
        <v>0</v>
      </c>
      <c r="DP246">
        <f t="shared" si="108"/>
        <v>9.94</v>
      </c>
      <c r="DQ246">
        <f t="shared" si="109"/>
        <v>-11.76</v>
      </c>
      <c r="DR246">
        <f t="shared" si="110"/>
        <v>0</v>
      </c>
    </row>
    <row r="247" spans="1:122" ht="15" thickBot="1" x14ac:dyDescent="0.35">
      <c r="A247" s="30" t="s">
        <v>390</v>
      </c>
      <c r="B247" s="31">
        <v>0</v>
      </c>
      <c r="C247" s="31">
        <v>0</v>
      </c>
      <c r="D247" s="31">
        <v>0</v>
      </c>
      <c r="E247" s="31">
        <v>0</v>
      </c>
      <c r="F247" s="31">
        <v>0</v>
      </c>
      <c r="G247" s="31">
        <v>2061.6</v>
      </c>
      <c r="H247" s="31">
        <v>0</v>
      </c>
      <c r="I247" s="31">
        <v>5803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509.4</v>
      </c>
      <c r="P247" s="31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697.8</v>
      </c>
      <c r="W247" s="31">
        <v>0</v>
      </c>
      <c r="X247" s="31">
        <v>0</v>
      </c>
      <c r="Y247" s="31">
        <v>0</v>
      </c>
      <c r="Z247" s="31">
        <v>0</v>
      </c>
      <c r="AA247" s="31">
        <v>0</v>
      </c>
      <c r="AB247" s="31">
        <v>0</v>
      </c>
      <c r="AC247" s="31">
        <v>0</v>
      </c>
      <c r="AD247" s="31">
        <v>0</v>
      </c>
      <c r="AE247" s="31">
        <v>0</v>
      </c>
      <c r="AF247" s="31">
        <v>0</v>
      </c>
      <c r="AG247" s="31">
        <v>0</v>
      </c>
      <c r="AH247" s="31">
        <v>0</v>
      </c>
      <c r="AI247" s="31">
        <v>0</v>
      </c>
      <c r="AJ247" s="31">
        <v>0</v>
      </c>
      <c r="AK247" s="31">
        <v>0</v>
      </c>
      <c r="AL247" s="31">
        <v>0</v>
      </c>
      <c r="AM247" s="31">
        <v>0</v>
      </c>
      <c r="AN247" s="31">
        <v>0</v>
      </c>
      <c r="AO247" s="31">
        <v>0</v>
      </c>
      <c r="AP247" s="31">
        <v>0</v>
      </c>
      <c r="AQ247" s="31">
        <v>0</v>
      </c>
      <c r="AR247" s="31">
        <v>0</v>
      </c>
      <c r="AS247" s="31">
        <v>0</v>
      </c>
      <c r="AT247" s="31">
        <v>0</v>
      </c>
      <c r="AU247" s="31">
        <v>0</v>
      </c>
      <c r="AV247" s="31">
        <v>0</v>
      </c>
      <c r="AW247" s="31">
        <v>0</v>
      </c>
      <c r="AX247" s="31">
        <v>0</v>
      </c>
      <c r="AY247" s="31">
        <v>0</v>
      </c>
      <c r="AZ247" s="31">
        <v>0</v>
      </c>
      <c r="BA247" s="31">
        <v>0</v>
      </c>
      <c r="BB247" s="31">
        <v>0</v>
      </c>
      <c r="BC247" s="31">
        <v>0</v>
      </c>
      <c r="BD247" s="31">
        <v>0</v>
      </c>
      <c r="BE247" s="31">
        <v>0</v>
      </c>
      <c r="BF247" s="31">
        <v>0</v>
      </c>
      <c r="BG247" s="31">
        <v>0</v>
      </c>
      <c r="BH247" s="31">
        <v>0</v>
      </c>
      <c r="BI247" s="31">
        <v>1911.3</v>
      </c>
      <c r="BJ247" s="31">
        <v>0</v>
      </c>
      <c r="BK247" s="31">
        <v>0</v>
      </c>
      <c r="BL247" s="31">
        <v>415.4</v>
      </c>
      <c r="BM247" s="31">
        <v>0</v>
      </c>
      <c r="BN247" s="31">
        <v>2712.4</v>
      </c>
      <c r="BO247" s="31">
        <v>0</v>
      </c>
      <c r="BP247" s="31">
        <v>0</v>
      </c>
      <c r="BQ247" s="31">
        <v>0</v>
      </c>
      <c r="BR247" s="31">
        <v>0</v>
      </c>
      <c r="BS247" s="31">
        <v>0</v>
      </c>
      <c r="BT247" s="31">
        <v>0</v>
      </c>
      <c r="BU247" s="31">
        <v>0</v>
      </c>
      <c r="BV247" s="31">
        <v>0</v>
      </c>
      <c r="BW247" s="31">
        <v>0</v>
      </c>
      <c r="BX247" s="31">
        <v>0</v>
      </c>
      <c r="BY247" s="31">
        <v>0</v>
      </c>
      <c r="BZ247" s="31">
        <v>0</v>
      </c>
      <c r="CA247" s="31">
        <v>0</v>
      </c>
      <c r="CB247" s="31">
        <v>0</v>
      </c>
      <c r="CC247" s="31">
        <v>0</v>
      </c>
      <c r="CD247" s="31">
        <v>0</v>
      </c>
      <c r="CE247" s="31">
        <v>0</v>
      </c>
      <c r="CF247" s="31">
        <v>0</v>
      </c>
      <c r="CG247" s="31">
        <v>0</v>
      </c>
      <c r="CH247" s="31">
        <v>0</v>
      </c>
      <c r="CI247" s="31">
        <v>0</v>
      </c>
      <c r="CJ247" s="31">
        <v>0</v>
      </c>
      <c r="CK247" s="31">
        <v>0</v>
      </c>
      <c r="CL247" s="31">
        <v>0</v>
      </c>
      <c r="CM247" s="31">
        <v>0</v>
      </c>
      <c r="CN247" s="31">
        <v>0</v>
      </c>
      <c r="CO247" s="31">
        <v>0</v>
      </c>
      <c r="CP247" s="31">
        <v>0</v>
      </c>
      <c r="CQ247" s="31">
        <v>0</v>
      </c>
      <c r="CR247" s="31">
        <v>14111</v>
      </c>
      <c r="CS247" s="31">
        <v>12800</v>
      </c>
      <c r="CT247" s="31">
        <v>-1311</v>
      </c>
      <c r="CU247" s="31">
        <v>-10.24</v>
      </c>
      <c r="CV247" t="str">
        <f t="shared" si="117"/>
        <v>O6</v>
      </c>
      <c r="CW247">
        <f t="shared" si="118"/>
        <v>1</v>
      </c>
      <c r="DI247">
        <f t="shared" si="105"/>
        <v>49.25</v>
      </c>
      <c r="DJ247">
        <f t="shared" si="106"/>
        <v>1.08</v>
      </c>
      <c r="DK247">
        <f t="shared" si="107"/>
        <v>1</v>
      </c>
      <c r="DP247">
        <f t="shared" si="108"/>
        <v>49.6</v>
      </c>
      <c r="DQ247">
        <f t="shared" si="109"/>
        <v>1.08</v>
      </c>
      <c r="DR247">
        <f t="shared" si="110"/>
        <v>1</v>
      </c>
    </row>
    <row r="248" spans="1:122" ht="15" thickBot="1" x14ac:dyDescent="0.35">
      <c r="A248" s="30" t="s">
        <v>391</v>
      </c>
      <c r="B248" s="31">
        <v>0</v>
      </c>
      <c r="C248" s="31">
        <v>0</v>
      </c>
      <c r="D248" s="31">
        <v>0</v>
      </c>
      <c r="E248" s="31">
        <v>0</v>
      </c>
      <c r="F248" s="31">
        <v>0</v>
      </c>
      <c r="G248" s="31">
        <v>2061.6</v>
      </c>
      <c r="H248" s="31">
        <v>0</v>
      </c>
      <c r="I248" s="31">
        <v>5803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509.4</v>
      </c>
      <c r="P248" s="31">
        <v>0</v>
      </c>
      <c r="Q248" s="31">
        <v>0</v>
      </c>
      <c r="R248" s="31">
        <v>0</v>
      </c>
      <c r="S248" s="31">
        <v>1280</v>
      </c>
      <c r="T248" s="31">
        <v>0</v>
      </c>
      <c r="U248" s="31">
        <v>0</v>
      </c>
      <c r="V248" s="31">
        <v>697.8</v>
      </c>
      <c r="W248" s="31">
        <v>0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1">
        <v>0</v>
      </c>
      <c r="AD248" s="31">
        <v>0</v>
      </c>
      <c r="AE248" s="31">
        <v>0</v>
      </c>
      <c r="AF248" s="31">
        <v>0</v>
      </c>
      <c r="AG248" s="31">
        <v>0</v>
      </c>
      <c r="AH248" s="31">
        <v>0</v>
      </c>
      <c r="AI248" s="31">
        <v>0</v>
      </c>
      <c r="AJ248" s="31">
        <v>0</v>
      </c>
      <c r="AK248" s="31">
        <v>0</v>
      </c>
      <c r="AL248" s="31">
        <v>0</v>
      </c>
      <c r="AM248" s="31">
        <v>0</v>
      </c>
      <c r="AN248" s="31">
        <v>0</v>
      </c>
      <c r="AO248" s="31">
        <v>0</v>
      </c>
      <c r="AP248" s="31">
        <v>0</v>
      </c>
      <c r="AQ248" s="31">
        <v>0</v>
      </c>
      <c r="AR248" s="31">
        <v>0</v>
      </c>
      <c r="AS248" s="31">
        <v>0</v>
      </c>
      <c r="AT248" s="31">
        <v>0</v>
      </c>
      <c r="AU248" s="31">
        <v>0</v>
      </c>
      <c r="AV248" s="31">
        <v>0</v>
      </c>
      <c r="AW248" s="31">
        <v>0</v>
      </c>
      <c r="AX248" s="31">
        <v>0</v>
      </c>
      <c r="AY248" s="31">
        <v>0</v>
      </c>
      <c r="AZ248" s="31">
        <v>0</v>
      </c>
      <c r="BA248" s="31">
        <v>0</v>
      </c>
      <c r="BB248" s="31">
        <v>0</v>
      </c>
      <c r="BC248" s="31">
        <v>0</v>
      </c>
      <c r="BD248" s="31">
        <v>0</v>
      </c>
      <c r="BE248" s="31">
        <v>0</v>
      </c>
      <c r="BF248" s="31">
        <v>0</v>
      </c>
      <c r="BG248" s="31">
        <v>0</v>
      </c>
      <c r="BH248" s="31">
        <v>0</v>
      </c>
      <c r="BI248" s="31">
        <v>0</v>
      </c>
      <c r="BJ248" s="31">
        <v>0</v>
      </c>
      <c r="BK248" s="31">
        <v>0</v>
      </c>
      <c r="BL248" s="31">
        <v>325</v>
      </c>
      <c r="BM248" s="31">
        <v>0</v>
      </c>
      <c r="BN248" s="31">
        <v>2712.4</v>
      </c>
      <c r="BO248" s="31">
        <v>0</v>
      </c>
      <c r="BP248" s="31">
        <v>0</v>
      </c>
      <c r="BQ248" s="31">
        <v>0</v>
      </c>
      <c r="BR248" s="31">
        <v>0</v>
      </c>
      <c r="BS248" s="31">
        <v>0</v>
      </c>
      <c r="BT248" s="31">
        <v>0</v>
      </c>
      <c r="BU248" s="31">
        <v>0</v>
      </c>
      <c r="BV248" s="31">
        <v>0</v>
      </c>
      <c r="BW248" s="31">
        <v>0</v>
      </c>
      <c r="BX248" s="31">
        <v>0</v>
      </c>
      <c r="BY248" s="31">
        <v>0</v>
      </c>
      <c r="BZ248" s="31">
        <v>0</v>
      </c>
      <c r="CA248" s="31">
        <v>0</v>
      </c>
      <c r="CB248" s="31">
        <v>0</v>
      </c>
      <c r="CC248" s="31">
        <v>0</v>
      </c>
      <c r="CD248" s="31">
        <v>0</v>
      </c>
      <c r="CE248" s="31">
        <v>0</v>
      </c>
      <c r="CF248" s="31">
        <v>0</v>
      </c>
      <c r="CG248" s="31">
        <v>0</v>
      </c>
      <c r="CH248" s="31">
        <v>0</v>
      </c>
      <c r="CI248" s="31">
        <v>0</v>
      </c>
      <c r="CJ248" s="31">
        <v>0</v>
      </c>
      <c r="CK248" s="31">
        <v>0</v>
      </c>
      <c r="CL248" s="31">
        <v>0</v>
      </c>
      <c r="CM248" s="31">
        <v>0</v>
      </c>
      <c r="CN248" s="31">
        <v>0</v>
      </c>
      <c r="CO248" s="31">
        <v>0</v>
      </c>
      <c r="CP248" s="31">
        <v>0</v>
      </c>
      <c r="CQ248" s="31">
        <v>0</v>
      </c>
      <c r="CR248" s="31">
        <v>13389.2</v>
      </c>
      <c r="CS248" s="31">
        <v>15100</v>
      </c>
      <c r="CT248" s="31">
        <v>1710.8</v>
      </c>
      <c r="CU248" s="31">
        <v>11.33</v>
      </c>
      <c r="CV248" t="str">
        <f t="shared" si="117"/>
        <v>O7</v>
      </c>
      <c r="CW248">
        <f t="shared" si="118"/>
        <v>1</v>
      </c>
    </row>
    <row r="249" spans="1:122" ht="15" thickBot="1" x14ac:dyDescent="0.35">
      <c r="A249" s="30" t="s">
        <v>392</v>
      </c>
      <c r="B249" s="31">
        <v>0</v>
      </c>
      <c r="C249" s="31">
        <v>0</v>
      </c>
      <c r="D249" s="31">
        <v>0</v>
      </c>
      <c r="E249" s="31">
        <v>0</v>
      </c>
      <c r="F249" s="31">
        <v>0</v>
      </c>
      <c r="G249" s="31">
        <v>2061.6</v>
      </c>
      <c r="H249" s="31">
        <v>0</v>
      </c>
      <c r="I249" s="31">
        <v>5803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509.4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697.8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v>0</v>
      </c>
      <c r="AD249" s="31">
        <v>0</v>
      </c>
      <c r="AE249" s="31">
        <v>0</v>
      </c>
      <c r="AF249" s="31">
        <v>0</v>
      </c>
      <c r="AG249" s="31">
        <v>0</v>
      </c>
      <c r="AH249" s="31">
        <v>0</v>
      </c>
      <c r="AI249" s="31">
        <v>0</v>
      </c>
      <c r="AJ249" s="31">
        <v>0</v>
      </c>
      <c r="AK249" s="31">
        <v>0</v>
      </c>
      <c r="AL249" s="31">
        <v>0</v>
      </c>
      <c r="AM249" s="31">
        <v>0</v>
      </c>
      <c r="AN249" s="31">
        <v>0</v>
      </c>
      <c r="AO249" s="31">
        <v>0</v>
      </c>
      <c r="AP249" s="31">
        <v>0</v>
      </c>
      <c r="AQ249" s="31">
        <v>0</v>
      </c>
      <c r="AR249" s="31">
        <v>0</v>
      </c>
      <c r="AS249" s="31">
        <v>43</v>
      </c>
      <c r="AT249" s="31">
        <v>0</v>
      </c>
      <c r="AU249" s="31">
        <v>0</v>
      </c>
      <c r="AV249" s="31">
        <v>0</v>
      </c>
      <c r="AW249" s="31">
        <v>0</v>
      </c>
      <c r="AX249" s="31">
        <v>0</v>
      </c>
      <c r="AY249" s="31">
        <v>0</v>
      </c>
      <c r="AZ249" s="31">
        <v>0</v>
      </c>
      <c r="BA249" s="31">
        <v>0</v>
      </c>
      <c r="BB249" s="31">
        <v>0</v>
      </c>
      <c r="BC249" s="31">
        <v>0</v>
      </c>
      <c r="BD249" s="31">
        <v>0</v>
      </c>
      <c r="BE249" s="31">
        <v>0</v>
      </c>
      <c r="BF249" s="31">
        <v>0</v>
      </c>
      <c r="BG249" s="31">
        <v>0</v>
      </c>
      <c r="BH249" s="31">
        <v>0</v>
      </c>
      <c r="BI249" s="31">
        <v>0</v>
      </c>
      <c r="BJ249" s="31">
        <v>0</v>
      </c>
      <c r="BK249" s="31">
        <v>0</v>
      </c>
      <c r="BL249" s="31">
        <v>415.4</v>
      </c>
      <c r="BM249" s="31">
        <v>0</v>
      </c>
      <c r="BN249" s="31">
        <v>2712.4</v>
      </c>
      <c r="BO249" s="31">
        <v>0</v>
      </c>
      <c r="BP249" s="31">
        <v>0</v>
      </c>
      <c r="BQ249" s="31">
        <v>0</v>
      </c>
      <c r="BR249" s="31">
        <v>0</v>
      </c>
      <c r="BS249" s="31">
        <v>0</v>
      </c>
      <c r="BT249" s="31">
        <v>0</v>
      </c>
      <c r="BU249" s="31">
        <v>0</v>
      </c>
      <c r="BV249" s="31">
        <v>0</v>
      </c>
      <c r="BW249" s="31">
        <v>0</v>
      </c>
      <c r="BX249" s="31">
        <v>0</v>
      </c>
      <c r="BY249" s="31">
        <v>0</v>
      </c>
      <c r="BZ249" s="31">
        <v>0</v>
      </c>
      <c r="CA249" s="31">
        <v>0</v>
      </c>
      <c r="CB249" s="31">
        <v>0</v>
      </c>
      <c r="CC249" s="31">
        <v>0</v>
      </c>
      <c r="CD249" s="31">
        <v>0</v>
      </c>
      <c r="CE249" s="31">
        <v>0</v>
      </c>
      <c r="CF249" s="31">
        <v>0</v>
      </c>
      <c r="CG249" s="31">
        <v>0</v>
      </c>
      <c r="CH249" s="31">
        <v>0</v>
      </c>
      <c r="CI249" s="31">
        <v>0</v>
      </c>
      <c r="CJ249" s="31">
        <v>0</v>
      </c>
      <c r="CK249" s="31">
        <v>0</v>
      </c>
      <c r="CL249" s="31">
        <v>0</v>
      </c>
      <c r="CM249" s="31">
        <v>0</v>
      </c>
      <c r="CN249" s="31">
        <v>98.9</v>
      </c>
      <c r="CO249" s="31">
        <v>0</v>
      </c>
      <c r="CP249" s="31">
        <v>0</v>
      </c>
      <c r="CQ249" s="31">
        <v>0</v>
      </c>
      <c r="CR249" s="31">
        <v>12341.6</v>
      </c>
      <c r="CS249" s="31">
        <v>12533</v>
      </c>
      <c r="CT249" s="31">
        <v>191.4</v>
      </c>
      <c r="CU249" s="31">
        <v>1.53</v>
      </c>
      <c r="CV249" t="str">
        <f t="shared" si="117"/>
        <v>O8</v>
      </c>
      <c r="CW249">
        <f t="shared" si="118"/>
        <v>1</v>
      </c>
    </row>
    <row r="250" spans="1:122" ht="15" thickBot="1" x14ac:dyDescent="0.35">
      <c r="A250" s="30" t="s">
        <v>393</v>
      </c>
      <c r="B250" s="31">
        <v>0</v>
      </c>
      <c r="C250" s="31">
        <v>0</v>
      </c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v>5803</v>
      </c>
      <c r="J250" s="31">
        <v>4450.8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31">
        <v>0</v>
      </c>
      <c r="Q250" s="31">
        <v>0</v>
      </c>
      <c r="R250" s="31">
        <v>0</v>
      </c>
      <c r="S250" s="31">
        <v>1280</v>
      </c>
      <c r="T250" s="31">
        <v>0</v>
      </c>
      <c r="U250" s="31">
        <v>0</v>
      </c>
      <c r="V250" s="31">
        <v>697.8</v>
      </c>
      <c r="W250" s="31">
        <v>75042.399999999994</v>
      </c>
      <c r="X250" s="31">
        <v>0</v>
      </c>
      <c r="Y250" s="31">
        <v>0</v>
      </c>
      <c r="Z250" s="31">
        <v>0</v>
      </c>
      <c r="AA250" s="31">
        <v>0</v>
      </c>
      <c r="AB250" s="31">
        <v>0</v>
      </c>
      <c r="AC250" s="31">
        <v>0</v>
      </c>
      <c r="AD250" s="31">
        <v>0</v>
      </c>
      <c r="AE250" s="31">
        <v>0</v>
      </c>
      <c r="AF250" s="31">
        <v>0</v>
      </c>
      <c r="AG250" s="31">
        <v>0</v>
      </c>
      <c r="AH250" s="31">
        <v>0</v>
      </c>
      <c r="AI250" s="31">
        <v>0</v>
      </c>
      <c r="AJ250" s="31">
        <v>0</v>
      </c>
      <c r="AK250" s="31">
        <v>4462.8</v>
      </c>
      <c r="AL250" s="31">
        <v>0</v>
      </c>
      <c r="AM250" s="31">
        <v>0</v>
      </c>
      <c r="AN250" s="31">
        <v>0</v>
      </c>
      <c r="AO250" s="31">
        <v>0</v>
      </c>
      <c r="AP250" s="31">
        <v>0</v>
      </c>
      <c r="AQ250" s="31">
        <v>0</v>
      </c>
      <c r="AR250" s="31">
        <v>0</v>
      </c>
      <c r="AS250" s="31">
        <v>43</v>
      </c>
      <c r="AT250" s="31">
        <v>0</v>
      </c>
      <c r="AU250" s="31">
        <v>0</v>
      </c>
      <c r="AV250" s="31">
        <v>0</v>
      </c>
      <c r="AW250" s="31">
        <v>1694</v>
      </c>
      <c r="AX250" s="31">
        <v>0</v>
      </c>
      <c r="AY250" s="31">
        <v>0</v>
      </c>
      <c r="AZ250" s="31">
        <v>44.3</v>
      </c>
      <c r="BA250" s="31">
        <v>0</v>
      </c>
      <c r="BB250" s="31">
        <v>0</v>
      </c>
      <c r="BC250" s="31">
        <v>0</v>
      </c>
      <c r="BD250" s="31">
        <v>0</v>
      </c>
      <c r="BE250" s="31">
        <v>0</v>
      </c>
      <c r="BF250" s="31">
        <v>0</v>
      </c>
      <c r="BG250" s="31">
        <v>0</v>
      </c>
      <c r="BH250" s="31">
        <v>0</v>
      </c>
      <c r="BI250" s="31">
        <v>1911.3</v>
      </c>
      <c r="BJ250" s="31">
        <v>0</v>
      </c>
      <c r="BK250" s="31">
        <v>0</v>
      </c>
      <c r="BL250" s="31">
        <v>0</v>
      </c>
      <c r="BM250" s="31">
        <v>0</v>
      </c>
      <c r="BN250" s="31">
        <v>2712.4</v>
      </c>
      <c r="BO250" s="31">
        <v>0</v>
      </c>
      <c r="BP250" s="31">
        <v>0</v>
      </c>
      <c r="BQ250" s="31">
        <v>0</v>
      </c>
      <c r="BR250" s="31">
        <v>0</v>
      </c>
      <c r="BS250" s="31">
        <v>1279.0999999999999</v>
      </c>
      <c r="BT250" s="31">
        <v>0</v>
      </c>
      <c r="BU250" s="31">
        <v>0</v>
      </c>
      <c r="BV250" s="31">
        <v>0</v>
      </c>
      <c r="BW250" s="31">
        <v>0</v>
      </c>
      <c r="BX250" s="31">
        <v>0</v>
      </c>
      <c r="BY250" s="31">
        <v>0</v>
      </c>
      <c r="BZ250" s="31">
        <v>0</v>
      </c>
      <c r="CA250" s="31">
        <v>0</v>
      </c>
      <c r="CB250" s="31">
        <v>0</v>
      </c>
      <c r="CC250" s="31">
        <v>0</v>
      </c>
      <c r="CD250" s="31">
        <v>0</v>
      </c>
      <c r="CE250" s="31">
        <v>0</v>
      </c>
      <c r="CF250" s="31">
        <v>0</v>
      </c>
      <c r="CG250" s="31">
        <v>0</v>
      </c>
      <c r="CH250" s="31">
        <v>0</v>
      </c>
      <c r="CI250" s="31">
        <v>0</v>
      </c>
      <c r="CJ250" s="31">
        <v>0</v>
      </c>
      <c r="CK250" s="31">
        <v>0</v>
      </c>
      <c r="CL250" s="31">
        <v>444.7</v>
      </c>
      <c r="CM250" s="31">
        <v>0</v>
      </c>
      <c r="CN250" s="31">
        <v>0</v>
      </c>
      <c r="CO250" s="31">
        <v>0</v>
      </c>
      <c r="CP250" s="31">
        <v>12220.5</v>
      </c>
      <c r="CQ250" s="31">
        <v>0</v>
      </c>
      <c r="CR250" s="31">
        <v>112086.2</v>
      </c>
      <c r="CS250" s="31">
        <v>74357</v>
      </c>
      <c r="CT250" s="31">
        <v>-37729.199999999997</v>
      </c>
      <c r="CU250" s="31">
        <v>-50.74</v>
      </c>
      <c r="CV250" t="str">
        <f t="shared" si="117"/>
        <v>O9</v>
      </c>
      <c r="CW250">
        <f t="shared" si="118"/>
        <v>1</v>
      </c>
    </row>
    <row r="251" spans="1:122" ht="15" thickBot="1" x14ac:dyDescent="0.35">
      <c r="A251" s="30" t="s">
        <v>394</v>
      </c>
      <c r="B251" s="31">
        <v>0</v>
      </c>
      <c r="C251" s="31">
        <v>0</v>
      </c>
      <c r="D251" s="31">
        <v>0</v>
      </c>
      <c r="E251" s="31">
        <v>0</v>
      </c>
      <c r="F251" s="31">
        <v>0</v>
      </c>
      <c r="G251" s="31">
        <v>2061.6</v>
      </c>
      <c r="H251" s="31">
        <v>0</v>
      </c>
      <c r="I251" s="31">
        <v>5803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509.4</v>
      </c>
      <c r="P251" s="31">
        <v>0</v>
      </c>
      <c r="Q251" s="31">
        <v>0</v>
      </c>
      <c r="R251" s="31">
        <v>0</v>
      </c>
      <c r="S251" s="31">
        <v>0</v>
      </c>
      <c r="T251" s="31">
        <v>0</v>
      </c>
      <c r="U251" s="31">
        <v>0</v>
      </c>
      <c r="V251" s="31">
        <v>0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1">
        <v>0</v>
      </c>
      <c r="AD251" s="31">
        <v>0</v>
      </c>
      <c r="AE251" s="31">
        <v>0</v>
      </c>
      <c r="AF251" s="31">
        <v>0</v>
      </c>
      <c r="AG251" s="31">
        <v>0</v>
      </c>
      <c r="AH251" s="31">
        <v>0</v>
      </c>
      <c r="AI251" s="31">
        <v>0</v>
      </c>
      <c r="AJ251" s="31">
        <v>0</v>
      </c>
      <c r="AK251" s="31">
        <v>4462.8</v>
      </c>
      <c r="AL251" s="31">
        <v>0</v>
      </c>
      <c r="AM251" s="31">
        <v>1064.5</v>
      </c>
      <c r="AN251" s="31">
        <v>0</v>
      </c>
      <c r="AO251" s="31">
        <v>0</v>
      </c>
      <c r="AP251" s="31">
        <v>0</v>
      </c>
      <c r="AQ251" s="31">
        <v>0</v>
      </c>
      <c r="AR251" s="31">
        <v>0</v>
      </c>
      <c r="AS251" s="31">
        <v>43</v>
      </c>
      <c r="AT251" s="31">
        <v>0</v>
      </c>
      <c r="AU251" s="31">
        <v>0</v>
      </c>
      <c r="AV251" s="31">
        <v>0</v>
      </c>
      <c r="AW251" s="31">
        <v>0</v>
      </c>
      <c r="AX251" s="31">
        <v>0</v>
      </c>
      <c r="AY251" s="31">
        <v>0</v>
      </c>
      <c r="AZ251" s="31">
        <v>44.3</v>
      </c>
      <c r="BA251" s="31">
        <v>0</v>
      </c>
      <c r="BB251" s="31">
        <v>0</v>
      </c>
      <c r="BC251" s="31">
        <v>0</v>
      </c>
      <c r="BD251" s="31">
        <v>0</v>
      </c>
      <c r="BE251" s="31">
        <v>0</v>
      </c>
      <c r="BF251" s="31">
        <v>0</v>
      </c>
      <c r="BG251" s="31">
        <v>0</v>
      </c>
      <c r="BH251" s="31">
        <v>0</v>
      </c>
      <c r="BI251" s="31">
        <v>0</v>
      </c>
      <c r="BJ251" s="31">
        <v>0</v>
      </c>
      <c r="BK251" s="31">
        <v>0</v>
      </c>
      <c r="BL251" s="31">
        <v>0</v>
      </c>
      <c r="BM251" s="31">
        <v>0</v>
      </c>
      <c r="BN251" s="31">
        <v>2712.4</v>
      </c>
      <c r="BO251" s="31">
        <v>0</v>
      </c>
      <c r="BP251" s="31">
        <v>0</v>
      </c>
      <c r="BQ251" s="31">
        <v>0</v>
      </c>
      <c r="BR251" s="31">
        <v>0</v>
      </c>
      <c r="BS251" s="31">
        <v>0</v>
      </c>
      <c r="BT251" s="31">
        <v>0</v>
      </c>
      <c r="BU251" s="31">
        <v>0</v>
      </c>
      <c r="BV251" s="31">
        <v>0</v>
      </c>
      <c r="BW251" s="31">
        <v>0</v>
      </c>
      <c r="BX251" s="31">
        <v>0</v>
      </c>
      <c r="BY251" s="31">
        <v>0</v>
      </c>
      <c r="BZ251" s="31">
        <v>0</v>
      </c>
      <c r="CA251" s="31">
        <v>0</v>
      </c>
      <c r="CB251" s="31">
        <v>0</v>
      </c>
      <c r="CC251" s="31">
        <v>0</v>
      </c>
      <c r="CD251" s="31">
        <v>0</v>
      </c>
      <c r="CE251" s="31">
        <v>0</v>
      </c>
      <c r="CF251" s="31">
        <v>0</v>
      </c>
      <c r="CG251" s="31">
        <v>0</v>
      </c>
      <c r="CH251" s="31">
        <v>0</v>
      </c>
      <c r="CI251" s="31">
        <v>0</v>
      </c>
      <c r="CJ251" s="31">
        <v>0</v>
      </c>
      <c r="CK251" s="31">
        <v>0</v>
      </c>
      <c r="CL251" s="31">
        <v>0</v>
      </c>
      <c r="CM251" s="31">
        <v>0</v>
      </c>
      <c r="CN251" s="31">
        <v>98.9</v>
      </c>
      <c r="CO251" s="31">
        <v>0</v>
      </c>
      <c r="CP251" s="31">
        <v>0</v>
      </c>
      <c r="CQ251" s="31">
        <v>0</v>
      </c>
      <c r="CR251" s="31">
        <v>16799.900000000001</v>
      </c>
      <c r="CS251" s="31">
        <v>25964</v>
      </c>
      <c r="CT251" s="31">
        <v>9164.1</v>
      </c>
      <c r="CU251" s="31">
        <v>35.299999999999997</v>
      </c>
      <c r="CV251" t="str">
        <f t="shared" si="117"/>
        <v>O10</v>
      </c>
      <c r="CW251">
        <f t="shared" si="118"/>
        <v>1</v>
      </c>
    </row>
    <row r="252" spans="1:122" ht="15" thickBot="1" x14ac:dyDescent="0.35">
      <c r="A252" s="30" t="s">
        <v>395</v>
      </c>
      <c r="B252" s="31">
        <v>0</v>
      </c>
      <c r="C252" s="31">
        <v>0</v>
      </c>
      <c r="D252" s="31">
        <v>0</v>
      </c>
      <c r="E252" s="31">
        <v>0</v>
      </c>
      <c r="F252" s="31">
        <v>0</v>
      </c>
      <c r="G252" s="31">
        <v>2061.6</v>
      </c>
      <c r="H252" s="31">
        <v>0</v>
      </c>
      <c r="I252" s="31">
        <v>5803</v>
      </c>
      <c r="J252" s="31">
        <v>4450.8</v>
      </c>
      <c r="K252" s="31">
        <v>0</v>
      </c>
      <c r="L252" s="31">
        <v>0</v>
      </c>
      <c r="M252" s="31">
        <v>0</v>
      </c>
      <c r="N252" s="31">
        <v>0</v>
      </c>
      <c r="O252" s="31">
        <v>509.4</v>
      </c>
      <c r="P252" s="31">
        <v>0</v>
      </c>
      <c r="Q252" s="31">
        <v>0</v>
      </c>
      <c r="R252" s="31">
        <v>0</v>
      </c>
      <c r="S252" s="31">
        <v>0</v>
      </c>
      <c r="T252" s="31">
        <v>0</v>
      </c>
      <c r="U252" s="31">
        <v>0</v>
      </c>
      <c r="V252" s="31">
        <v>697.8</v>
      </c>
      <c r="W252" s="31">
        <v>75042.399999999994</v>
      </c>
      <c r="X252" s="31">
        <v>0</v>
      </c>
      <c r="Y252" s="31">
        <v>3583.2</v>
      </c>
      <c r="Z252" s="31">
        <v>0</v>
      </c>
      <c r="AA252" s="31">
        <v>0</v>
      </c>
      <c r="AB252" s="31">
        <v>0</v>
      </c>
      <c r="AC252" s="31">
        <v>0</v>
      </c>
      <c r="AD252" s="31">
        <v>0</v>
      </c>
      <c r="AE252" s="31">
        <v>0</v>
      </c>
      <c r="AF252" s="31">
        <v>0</v>
      </c>
      <c r="AG252" s="31">
        <v>0</v>
      </c>
      <c r="AH252" s="31">
        <v>0</v>
      </c>
      <c r="AI252" s="31">
        <v>0</v>
      </c>
      <c r="AJ252" s="31">
        <v>4990.8</v>
      </c>
      <c r="AK252" s="31">
        <v>4462.8</v>
      </c>
      <c r="AL252" s="31">
        <v>0</v>
      </c>
      <c r="AM252" s="31">
        <v>0</v>
      </c>
      <c r="AN252" s="31">
        <v>0</v>
      </c>
      <c r="AO252" s="31">
        <v>0</v>
      </c>
      <c r="AP252" s="31">
        <v>0</v>
      </c>
      <c r="AQ252" s="31">
        <v>0</v>
      </c>
      <c r="AR252" s="31">
        <v>0</v>
      </c>
      <c r="AS252" s="31">
        <v>43</v>
      </c>
      <c r="AT252" s="31">
        <v>0</v>
      </c>
      <c r="AU252" s="31">
        <v>0</v>
      </c>
      <c r="AV252" s="31">
        <v>0</v>
      </c>
      <c r="AW252" s="31">
        <v>1694</v>
      </c>
      <c r="AX252" s="31">
        <v>0</v>
      </c>
      <c r="AY252" s="31">
        <v>0</v>
      </c>
      <c r="AZ252" s="31">
        <v>44.3</v>
      </c>
      <c r="BA252" s="31">
        <v>0</v>
      </c>
      <c r="BB252" s="31">
        <v>0</v>
      </c>
      <c r="BC252" s="31">
        <v>0</v>
      </c>
      <c r="BD252" s="31">
        <v>0</v>
      </c>
      <c r="BE252" s="31">
        <v>0</v>
      </c>
      <c r="BF252" s="31">
        <v>0</v>
      </c>
      <c r="BG252" s="31">
        <v>0</v>
      </c>
      <c r="BH252" s="31">
        <v>0</v>
      </c>
      <c r="BI252" s="31">
        <v>0</v>
      </c>
      <c r="BJ252" s="31">
        <v>0</v>
      </c>
      <c r="BK252" s="31">
        <v>0</v>
      </c>
      <c r="BL252" s="31">
        <v>0</v>
      </c>
      <c r="BM252" s="31">
        <v>0</v>
      </c>
      <c r="BN252" s="31">
        <v>2712.4</v>
      </c>
      <c r="BO252" s="31">
        <v>0</v>
      </c>
      <c r="BP252" s="31">
        <v>0</v>
      </c>
      <c r="BQ252" s="31">
        <v>0</v>
      </c>
      <c r="BR252" s="31">
        <v>184</v>
      </c>
      <c r="BS252" s="31">
        <v>1279.0999999999999</v>
      </c>
      <c r="BT252" s="31">
        <v>0</v>
      </c>
      <c r="BU252" s="31">
        <v>0</v>
      </c>
      <c r="BV252" s="31">
        <v>0</v>
      </c>
      <c r="BW252" s="31">
        <v>0</v>
      </c>
      <c r="BX252" s="31">
        <v>0</v>
      </c>
      <c r="BY252" s="31">
        <v>0</v>
      </c>
      <c r="BZ252" s="31">
        <v>0</v>
      </c>
      <c r="CA252" s="31">
        <v>0</v>
      </c>
      <c r="CB252" s="31">
        <v>0</v>
      </c>
      <c r="CC252" s="31">
        <v>0</v>
      </c>
      <c r="CD252" s="31">
        <v>0</v>
      </c>
      <c r="CE252" s="31">
        <v>0</v>
      </c>
      <c r="CF252" s="31">
        <v>0</v>
      </c>
      <c r="CG252" s="31">
        <v>0</v>
      </c>
      <c r="CH252" s="31">
        <v>0</v>
      </c>
      <c r="CI252" s="31">
        <v>0</v>
      </c>
      <c r="CJ252" s="31">
        <v>0</v>
      </c>
      <c r="CK252" s="31">
        <v>0</v>
      </c>
      <c r="CL252" s="31">
        <v>0</v>
      </c>
      <c r="CM252" s="31">
        <v>0</v>
      </c>
      <c r="CN252" s="31">
        <v>98.9</v>
      </c>
      <c r="CO252" s="31">
        <v>0</v>
      </c>
      <c r="CP252" s="31">
        <v>0</v>
      </c>
      <c r="CQ252" s="31">
        <v>0</v>
      </c>
      <c r="CR252" s="31">
        <v>107657.5</v>
      </c>
      <c r="CS252" s="31">
        <v>38966</v>
      </c>
      <c r="CT252" s="31">
        <v>-68691.5</v>
      </c>
      <c r="CU252" s="31">
        <v>-176.29</v>
      </c>
      <c r="CV252" t="str">
        <f t="shared" si="117"/>
        <v>O11</v>
      </c>
      <c r="CW252">
        <f t="shared" si="118"/>
        <v>1</v>
      </c>
    </row>
    <row r="253" spans="1:122" ht="15" thickBot="1" x14ac:dyDescent="0.35">
      <c r="A253" s="30" t="s">
        <v>396</v>
      </c>
      <c r="B253" s="31">
        <v>0</v>
      </c>
      <c r="C253" s="31">
        <v>0</v>
      </c>
      <c r="D253" s="31">
        <v>0</v>
      </c>
      <c r="E253" s="31">
        <v>0</v>
      </c>
      <c r="F253" s="31">
        <v>0</v>
      </c>
      <c r="G253" s="31">
        <v>0</v>
      </c>
      <c r="H253" s="31">
        <v>0</v>
      </c>
      <c r="I253" s="31">
        <v>5803</v>
      </c>
      <c r="J253" s="31">
        <v>15086.3</v>
      </c>
      <c r="K253" s="31">
        <v>0</v>
      </c>
      <c r="L253" s="31">
        <v>0</v>
      </c>
      <c r="M253" s="31">
        <v>0</v>
      </c>
      <c r="N253" s="31">
        <v>0</v>
      </c>
      <c r="O253" s="31">
        <v>509.4</v>
      </c>
      <c r="P253" s="31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0</v>
      </c>
      <c r="V253" s="31">
        <v>0</v>
      </c>
      <c r="W253" s="31">
        <v>0</v>
      </c>
      <c r="X253" s="31">
        <v>0</v>
      </c>
      <c r="Y253" s="31">
        <v>0</v>
      </c>
      <c r="Z253" s="31">
        <v>0</v>
      </c>
      <c r="AA253" s="31">
        <v>0</v>
      </c>
      <c r="AB253" s="31">
        <v>0</v>
      </c>
      <c r="AC253" s="31">
        <v>0</v>
      </c>
      <c r="AD253" s="31">
        <v>0</v>
      </c>
      <c r="AE253" s="31">
        <v>0</v>
      </c>
      <c r="AF253" s="31">
        <v>0</v>
      </c>
      <c r="AG253" s="31">
        <v>0</v>
      </c>
      <c r="AH253" s="31">
        <v>0</v>
      </c>
      <c r="AI253" s="31">
        <v>0</v>
      </c>
      <c r="AJ253" s="31">
        <v>0</v>
      </c>
      <c r="AK253" s="31">
        <v>0</v>
      </c>
      <c r="AL253" s="31">
        <v>0</v>
      </c>
      <c r="AM253" s="31">
        <v>1064.5</v>
      </c>
      <c r="AN253" s="31">
        <v>0</v>
      </c>
      <c r="AO253" s="31">
        <v>0</v>
      </c>
      <c r="AP253" s="31">
        <v>0</v>
      </c>
      <c r="AQ253" s="31">
        <v>0</v>
      </c>
      <c r="AR253" s="31">
        <v>0</v>
      </c>
      <c r="AS253" s="31">
        <v>0</v>
      </c>
      <c r="AT253" s="31">
        <v>0</v>
      </c>
      <c r="AU253" s="31">
        <v>0</v>
      </c>
      <c r="AV253" s="31">
        <v>0</v>
      </c>
      <c r="AW253" s="31">
        <v>0</v>
      </c>
      <c r="AX253" s="31">
        <v>0</v>
      </c>
      <c r="AY253" s="31">
        <v>0</v>
      </c>
      <c r="AZ253" s="31">
        <v>44.3</v>
      </c>
      <c r="BA253" s="31">
        <v>0</v>
      </c>
      <c r="BB253" s="31">
        <v>0</v>
      </c>
      <c r="BC253" s="31">
        <v>0</v>
      </c>
      <c r="BD253" s="31">
        <v>0</v>
      </c>
      <c r="BE253" s="31">
        <v>0</v>
      </c>
      <c r="BF253" s="31">
        <v>0</v>
      </c>
      <c r="BG253" s="31">
        <v>0</v>
      </c>
      <c r="BH253" s="31">
        <v>0</v>
      </c>
      <c r="BI253" s="31">
        <v>0</v>
      </c>
      <c r="BJ253" s="31">
        <v>0</v>
      </c>
      <c r="BK253" s="31">
        <v>0</v>
      </c>
      <c r="BL253" s="31">
        <v>415.4</v>
      </c>
      <c r="BM253" s="31">
        <v>0</v>
      </c>
      <c r="BN253" s="31">
        <v>2712.4</v>
      </c>
      <c r="BO253" s="31">
        <v>0</v>
      </c>
      <c r="BP253" s="31">
        <v>0</v>
      </c>
      <c r="BQ253" s="31">
        <v>0</v>
      </c>
      <c r="BR253" s="31">
        <v>0</v>
      </c>
      <c r="BS253" s="31">
        <v>0</v>
      </c>
      <c r="BT253" s="31">
        <v>0</v>
      </c>
      <c r="BU253" s="31">
        <v>0</v>
      </c>
      <c r="BV253" s="31">
        <v>0</v>
      </c>
      <c r="BW253" s="31">
        <v>0</v>
      </c>
      <c r="BX253" s="31">
        <v>0</v>
      </c>
      <c r="BY253" s="31">
        <v>0</v>
      </c>
      <c r="BZ253" s="31">
        <v>0</v>
      </c>
      <c r="CA253" s="31">
        <v>0</v>
      </c>
      <c r="CB253" s="31">
        <v>0</v>
      </c>
      <c r="CC253" s="31">
        <v>0</v>
      </c>
      <c r="CD253" s="31">
        <v>0</v>
      </c>
      <c r="CE253" s="31">
        <v>0</v>
      </c>
      <c r="CF253" s="31">
        <v>0</v>
      </c>
      <c r="CG253" s="31">
        <v>0</v>
      </c>
      <c r="CH253" s="31">
        <v>0</v>
      </c>
      <c r="CI253" s="31">
        <v>0</v>
      </c>
      <c r="CJ253" s="31">
        <v>0</v>
      </c>
      <c r="CK253" s="31">
        <v>0</v>
      </c>
      <c r="CL253" s="31">
        <v>0</v>
      </c>
      <c r="CM253" s="31">
        <v>0</v>
      </c>
      <c r="CN253" s="31">
        <v>0</v>
      </c>
      <c r="CO253" s="31">
        <v>0</v>
      </c>
      <c r="CP253" s="31">
        <v>0</v>
      </c>
      <c r="CQ253" s="31">
        <v>0</v>
      </c>
      <c r="CR253" s="31">
        <v>25635.4</v>
      </c>
      <c r="CS253" s="31">
        <v>27857</v>
      </c>
      <c r="CT253" s="31">
        <v>2221.6</v>
      </c>
      <c r="CU253" s="31">
        <v>7.98</v>
      </c>
      <c r="CV253" t="str">
        <f t="shared" si="117"/>
        <v>O12</v>
      </c>
      <c r="CW253">
        <f t="shared" si="118"/>
        <v>1</v>
      </c>
    </row>
    <row r="254" spans="1:122" ht="15" thickBot="1" x14ac:dyDescent="0.35">
      <c r="A254" s="30" t="s">
        <v>397</v>
      </c>
      <c r="B254" s="31">
        <v>0</v>
      </c>
      <c r="C254" s="31">
        <v>0</v>
      </c>
      <c r="D254" s="31">
        <v>334.3</v>
      </c>
      <c r="E254" s="31">
        <v>0</v>
      </c>
      <c r="F254" s="31">
        <v>0</v>
      </c>
      <c r="G254" s="31">
        <v>0</v>
      </c>
      <c r="H254" s="31">
        <v>0</v>
      </c>
      <c r="I254" s="31">
        <v>5803</v>
      </c>
      <c r="J254" s="31">
        <v>4450.8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0</v>
      </c>
      <c r="S254" s="31">
        <v>0</v>
      </c>
      <c r="T254" s="31">
        <v>0</v>
      </c>
      <c r="U254" s="31">
        <v>0</v>
      </c>
      <c r="V254" s="31">
        <v>0</v>
      </c>
      <c r="W254" s="31">
        <v>0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1">
        <v>0</v>
      </c>
      <c r="AD254" s="31">
        <v>0</v>
      </c>
      <c r="AE254" s="31">
        <v>0</v>
      </c>
      <c r="AF254" s="31">
        <v>0</v>
      </c>
      <c r="AG254" s="31">
        <v>0</v>
      </c>
      <c r="AH254" s="31">
        <v>0</v>
      </c>
      <c r="AI254" s="31">
        <v>0</v>
      </c>
      <c r="AJ254" s="31">
        <v>5907.6</v>
      </c>
      <c r="AK254" s="31">
        <v>0</v>
      </c>
      <c r="AL254" s="31">
        <v>0</v>
      </c>
      <c r="AM254" s="31">
        <v>1064.5</v>
      </c>
      <c r="AN254" s="31">
        <v>0</v>
      </c>
      <c r="AO254" s="31">
        <v>0</v>
      </c>
      <c r="AP254" s="31">
        <v>0</v>
      </c>
      <c r="AQ254" s="31">
        <v>0</v>
      </c>
      <c r="AR254" s="31">
        <v>0</v>
      </c>
      <c r="AS254" s="31">
        <v>43</v>
      </c>
      <c r="AT254" s="31">
        <v>0</v>
      </c>
      <c r="AU254" s="31">
        <v>0</v>
      </c>
      <c r="AV254" s="31">
        <v>0</v>
      </c>
      <c r="AW254" s="31">
        <v>0</v>
      </c>
      <c r="AX254" s="31">
        <v>0</v>
      </c>
      <c r="AY254" s="31">
        <v>0</v>
      </c>
      <c r="AZ254" s="31">
        <v>0</v>
      </c>
      <c r="BA254" s="31">
        <v>0</v>
      </c>
      <c r="BB254" s="31">
        <v>0</v>
      </c>
      <c r="BC254" s="31">
        <v>0</v>
      </c>
      <c r="BD254" s="31">
        <v>0</v>
      </c>
      <c r="BE254" s="31">
        <v>0</v>
      </c>
      <c r="BF254" s="31">
        <v>0</v>
      </c>
      <c r="BG254" s="31">
        <v>0</v>
      </c>
      <c r="BH254" s="31">
        <v>0</v>
      </c>
      <c r="BI254" s="31">
        <v>0</v>
      </c>
      <c r="BJ254" s="31">
        <v>0</v>
      </c>
      <c r="BK254" s="31">
        <v>0</v>
      </c>
      <c r="BL254" s="31">
        <v>415.4</v>
      </c>
      <c r="BM254" s="31">
        <v>0</v>
      </c>
      <c r="BN254" s="31">
        <v>2712.4</v>
      </c>
      <c r="BO254" s="31">
        <v>0</v>
      </c>
      <c r="BP254" s="31">
        <v>0</v>
      </c>
      <c r="BQ254" s="31">
        <v>0</v>
      </c>
      <c r="BR254" s="31">
        <v>0</v>
      </c>
      <c r="BS254" s="31">
        <v>0</v>
      </c>
      <c r="BT254" s="31">
        <v>0</v>
      </c>
      <c r="BU254" s="31">
        <v>0</v>
      </c>
      <c r="BV254" s="31">
        <v>0</v>
      </c>
      <c r="BW254" s="31">
        <v>0</v>
      </c>
      <c r="BX254" s="31">
        <v>0</v>
      </c>
      <c r="BY254" s="31">
        <v>0</v>
      </c>
      <c r="BZ254" s="31">
        <v>0</v>
      </c>
      <c r="CA254" s="31">
        <v>0</v>
      </c>
      <c r="CB254" s="31">
        <v>0</v>
      </c>
      <c r="CC254" s="31">
        <v>0</v>
      </c>
      <c r="CD254" s="31">
        <v>0</v>
      </c>
      <c r="CE254" s="31">
        <v>0</v>
      </c>
      <c r="CF254" s="31">
        <v>0</v>
      </c>
      <c r="CG254" s="31">
        <v>0</v>
      </c>
      <c r="CH254" s="31">
        <v>0</v>
      </c>
      <c r="CI254" s="31">
        <v>0</v>
      </c>
      <c r="CJ254" s="31">
        <v>0</v>
      </c>
      <c r="CK254" s="31">
        <v>0</v>
      </c>
      <c r="CL254" s="31">
        <v>0</v>
      </c>
      <c r="CM254" s="31">
        <v>0</v>
      </c>
      <c r="CN254" s="31">
        <v>98.9</v>
      </c>
      <c r="CO254" s="31">
        <v>0</v>
      </c>
      <c r="CP254" s="31">
        <v>0</v>
      </c>
      <c r="CQ254" s="31">
        <v>0</v>
      </c>
      <c r="CR254" s="31">
        <v>20829.900000000001</v>
      </c>
      <c r="CS254" s="31">
        <v>25066</v>
      </c>
      <c r="CT254" s="31">
        <v>4236.1000000000004</v>
      </c>
      <c r="CU254" s="31">
        <v>16.899999999999999</v>
      </c>
      <c r="CV254" t="str">
        <f t="shared" si="117"/>
        <v>O13</v>
      </c>
      <c r="CW254">
        <f t="shared" si="118"/>
        <v>1</v>
      </c>
    </row>
    <row r="255" spans="1:122" ht="15" thickBot="1" x14ac:dyDescent="0.35">
      <c r="A255" s="30" t="s">
        <v>398</v>
      </c>
      <c r="B255" s="31">
        <v>0</v>
      </c>
      <c r="C255" s="31">
        <v>0</v>
      </c>
      <c r="D255" s="31">
        <v>334.3</v>
      </c>
      <c r="E255" s="31">
        <v>0</v>
      </c>
      <c r="F255" s="31">
        <v>0</v>
      </c>
      <c r="G255" s="31">
        <v>2061.6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509.4</v>
      </c>
      <c r="P255" s="31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31">
        <v>697.8</v>
      </c>
      <c r="W255" s="31">
        <v>75042.399999999994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1">
        <v>0</v>
      </c>
      <c r="AD255" s="31">
        <v>1244</v>
      </c>
      <c r="AE255" s="31">
        <v>0</v>
      </c>
      <c r="AF255" s="31">
        <v>0</v>
      </c>
      <c r="AG255" s="31">
        <v>0</v>
      </c>
      <c r="AH255" s="31">
        <v>0</v>
      </c>
      <c r="AI255" s="31">
        <v>0</v>
      </c>
      <c r="AJ255" s="31">
        <v>4990.8</v>
      </c>
      <c r="AK255" s="31">
        <v>4462.8</v>
      </c>
      <c r="AL255" s="31">
        <v>0</v>
      </c>
      <c r="AM255" s="31">
        <v>1064.5</v>
      </c>
      <c r="AN255" s="31">
        <v>0</v>
      </c>
      <c r="AO255" s="31">
        <v>0</v>
      </c>
      <c r="AP255" s="31">
        <v>0</v>
      </c>
      <c r="AQ255" s="31">
        <v>0</v>
      </c>
      <c r="AR255" s="31">
        <v>0</v>
      </c>
      <c r="AS255" s="31">
        <v>43</v>
      </c>
      <c r="AT255" s="31">
        <v>0</v>
      </c>
      <c r="AU255" s="31">
        <v>0</v>
      </c>
      <c r="AV255" s="31">
        <v>0</v>
      </c>
      <c r="AW255" s="31">
        <v>1694</v>
      </c>
      <c r="AX255" s="31">
        <v>0</v>
      </c>
      <c r="AY255" s="31">
        <v>0</v>
      </c>
      <c r="AZ255" s="31">
        <v>44.3</v>
      </c>
      <c r="BA255" s="31">
        <v>0</v>
      </c>
      <c r="BB255" s="31">
        <v>0</v>
      </c>
      <c r="BC255" s="31">
        <v>0</v>
      </c>
      <c r="BD255" s="31">
        <v>0</v>
      </c>
      <c r="BE255" s="31">
        <v>0</v>
      </c>
      <c r="BF255" s="31">
        <v>0</v>
      </c>
      <c r="BG255" s="31">
        <v>0</v>
      </c>
      <c r="BH255" s="31">
        <v>0</v>
      </c>
      <c r="BI255" s="31">
        <v>0</v>
      </c>
      <c r="BJ255" s="31">
        <v>0</v>
      </c>
      <c r="BK255" s="31">
        <v>0</v>
      </c>
      <c r="BL255" s="31">
        <v>0</v>
      </c>
      <c r="BM255" s="31">
        <v>0</v>
      </c>
      <c r="BN255" s="31">
        <v>2712.4</v>
      </c>
      <c r="BO255" s="31">
        <v>0</v>
      </c>
      <c r="BP255" s="31">
        <v>0</v>
      </c>
      <c r="BQ255" s="31">
        <v>0</v>
      </c>
      <c r="BR255" s="31">
        <v>0</v>
      </c>
      <c r="BS255" s="31">
        <v>1279.0999999999999</v>
      </c>
      <c r="BT255" s="31">
        <v>0</v>
      </c>
      <c r="BU255" s="31">
        <v>0</v>
      </c>
      <c r="BV255" s="31">
        <v>2489.4</v>
      </c>
      <c r="BW255" s="31">
        <v>0</v>
      </c>
      <c r="BX255" s="31">
        <v>0</v>
      </c>
      <c r="BY255" s="31">
        <v>0</v>
      </c>
      <c r="BZ255" s="31">
        <v>0</v>
      </c>
      <c r="CA255" s="31">
        <v>0</v>
      </c>
      <c r="CB255" s="31">
        <v>0</v>
      </c>
      <c r="CC255" s="31">
        <v>0</v>
      </c>
      <c r="CD255" s="31">
        <v>0</v>
      </c>
      <c r="CE255" s="31">
        <v>0</v>
      </c>
      <c r="CF255" s="31">
        <v>0</v>
      </c>
      <c r="CG255" s="31">
        <v>0</v>
      </c>
      <c r="CH255" s="31">
        <v>0</v>
      </c>
      <c r="CI255" s="31">
        <v>0</v>
      </c>
      <c r="CJ255" s="31">
        <v>0</v>
      </c>
      <c r="CK255" s="31">
        <v>0</v>
      </c>
      <c r="CL255" s="31">
        <v>0</v>
      </c>
      <c r="CM255" s="31">
        <v>0</v>
      </c>
      <c r="CN255" s="31">
        <v>0</v>
      </c>
      <c r="CO255" s="31">
        <v>0</v>
      </c>
      <c r="CP255" s="31">
        <v>12220.5</v>
      </c>
      <c r="CQ255" s="31">
        <v>0</v>
      </c>
      <c r="CR255" s="31">
        <v>110890.4</v>
      </c>
      <c r="CS255" s="31">
        <v>27857</v>
      </c>
      <c r="CT255" s="31">
        <v>-83033.399999999994</v>
      </c>
      <c r="CU255" s="31">
        <v>-298.07</v>
      </c>
      <c r="CV255" t="str">
        <f t="shared" si="117"/>
        <v>O14</v>
      </c>
      <c r="CW255">
        <f t="shared" si="118"/>
        <v>1</v>
      </c>
    </row>
    <row r="256" spans="1:122" ht="15" thickBot="1" x14ac:dyDescent="0.35">
      <c r="A256" s="30" t="s">
        <v>399</v>
      </c>
      <c r="B256" s="31">
        <v>0</v>
      </c>
      <c r="C256" s="31">
        <v>0</v>
      </c>
      <c r="D256" s="31">
        <v>0</v>
      </c>
      <c r="E256" s="31">
        <v>0</v>
      </c>
      <c r="F256" s="31">
        <v>0</v>
      </c>
      <c r="G256" s="31">
        <v>2061.6</v>
      </c>
      <c r="H256" s="31">
        <v>0</v>
      </c>
      <c r="I256" s="31">
        <v>5803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v>0</v>
      </c>
      <c r="AD256" s="31">
        <v>1244</v>
      </c>
      <c r="AE256" s="31">
        <v>0</v>
      </c>
      <c r="AF256" s="31">
        <v>0</v>
      </c>
      <c r="AG256" s="31">
        <v>0</v>
      </c>
      <c r="AH256" s="31">
        <v>0</v>
      </c>
      <c r="AI256" s="31">
        <v>0</v>
      </c>
      <c r="AJ256" s="31">
        <v>0</v>
      </c>
      <c r="AK256" s="31">
        <v>4462.8</v>
      </c>
      <c r="AL256" s="31">
        <v>0</v>
      </c>
      <c r="AM256" s="31">
        <v>0</v>
      </c>
      <c r="AN256" s="31">
        <v>0</v>
      </c>
      <c r="AO256" s="31">
        <v>0</v>
      </c>
      <c r="AP256" s="31">
        <v>0</v>
      </c>
      <c r="AQ256" s="31">
        <v>0</v>
      </c>
      <c r="AR256" s="31">
        <v>0</v>
      </c>
      <c r="AS256" s="31">
        <v>43</v>
      </c>
      <c r="AT256" s="31">
        <v>0</v>
      </c>
      <c r="AU256" s="31">
        <v>0</v>
      </c>
      <c r="AV256" s="31">
        <v>0</v>
      </c>
      <c r="AW256" s="31">
        <v>0</v>
      </c>
      <c r="AX256" s="31">
        <v>0</v>
      </c>
      <c r="AY256" s="31">
        <v>0</v>
      </c>
      <c r="AZ256" s="31">
        <v>0</v>
      </c>
      <c r="BA256" s="31">
        <v>0</v>
      </c>
      <c r="BB256" s="31">
        <v>0</v>
      </c>
      <c r="BC256" s="31">
        <v>0</v>
      </c>
      <c r="BD256" s="31">
        <v>0</v>
      </c>
      <c r="BE256" s="31">
        <v>0</v>
      </c>
      <c r="BF256" s="31">
        <v>0</v>
      </c>
      <c r="BG256" s="31">
        <v>0</v>
      </c>
      <c r="BH256" s="31">
        <v>0</v>
      </c>
      <c r="BI256" s="31">
        <v>0</v>
      </c>
      <c r="BJ256" s="31">
        <v>0</v>
      </c>
      <c r="BK256" s="31">
        <v>0</v>
      </c>
      <c r="BL256" s="31">
        <v>0</v>
      </c>
      <c r="BM256" s="31">
        <v>0</v>
      </c>
      <c r="BN256" s="31">
        <v>0</v>
      </c>
      <c r="BO256" s="31">
        <v>0</v>
      </c>
      <c r="BP256" s="31">
        <v>0</v>
      </c>
      <c r="BQ256" s="31">
        <v>0</v>
      </c>
      <c r="BR256" s="31">
        <v>0</v>
      </c>
      <c r="BS256" s="31">
        <v>1279.0999999999999</v>
      </c>
      <c r="BT256" s="31">
        <v>0</v>
      </c>
      <c r="BU256" s="31">
        <v>0</v>
      </c>
      <c r="BV256" s="31">
        <v>0</v>
      </c>
      <c r="BW256" s="31">
        <v>0</v>
      </c>
      <c r="BX256" s="31">
        <v>0</v>
      </c>
      <c r="BY256" s="31">
        <v>0</v>
      </c>
      <c r="BZ256" s="31">
        <v>0</v>
      </c>
      <c r="CA256" s="31">
        <v>0</v>
      </c>
      <c r="CB256" s="31">
        <v>0</v>
      </c>
      <c r="CC256" s="31">
        <v>0</v>
      </c>
      <c r="CD256" s="31">
        <v>0</v>
      </c>
      <c r="CE256" s="31">
        <v>0</v>
      </c>
      <c r="CF256" s="31">
        <v>0</v>
      </c>
      <c r="CG256" s="31">
        <v>0</v>
      </c>
      <c r="CH256" s="31">
        <v>0</v>
      </c>
      <c r="CI256" s="31">
        <v>0</v>
      </c>
      <c r="CJ256" s="31">
        <v>0</v>
      </c>
      <c r="CK256" s="31">
        <v>0</v>
      </c>
      <c r="CL256" s="31">
        <v>0</v>
      </c>
      <c r="CM256" s="31">
        <v>0</v>
      </c>
      <c r="CN256" s="31">
        <v>98.9</v>
      </c>
      <c r="CO256" s="31">
        <v>0</v>
      </c>
      <c r="CP256" s="31">
        <v>0</v>
      </c>
      <c r="CQ256" s="31">
        <v>0</v>
      </c>
      <c r="CR256" s="31">
        <v>14992.3</v>
      </c>
      <c r="CS256" s="31">
        <v>13566</v>
      </c>
      <c r="CT256" s="31">
        <v>-1426.3</v>
      </c>
      <c r="CU256" s="31">
        <v>-10.51</v>
      </c>
      <c r="CV256" t="str">
        <f t="shared" si="117"/>
        <v>O15</v>
      </c>
      <c r="CW256">
        <f t="shared" si="118"/>
        <v>1</v>
      </c>
    </row>
    <row r="257" spans="1:101" ht="15" thickBot="1" x14ac:dyDescent="0.35">
      <c r="A257" s="30" t="s">
        <v>400</v>
      </c>
      <c r="B257" s="31">
        <v>0</v>
      </c>
      <c r="C257" s="31">
        <v>0</v>
      </c>
      <c r="D257" s="31">
        <v>334.3</v>
      </c>
      <c r="E257" s="31">
        <v>0</v>
      </c>
      <c r="F257" s="31">
        <v>0</v>
      </c>
      <c r="G257" s="31">
        <v>0</v>
      </c>
      <c r="H257" s="31">
        <v>0</v>
      </c>
      <c r="I257" s="31">
        <v>5803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509.4</v>
      </c>
      <c r="P257" s="31">
        <v>0</v>
      </c>
      <c r="Q257" s="31">
        <v>0</v>
      </c>
      <c r="R257" s="31">
        <v>0</v>
      </c>
      <c r="S257" s="31">
        <v>1280</v>
      </c>
      <c r="T257" s="31">
        <v>0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1">
        <v>0</v>
      </c>
      <c r="AD257" s="31">
        <v>1244</v>
      </c>
      <c r="AE257" s="31">
        <v>0</v>
      </c>
      <c r="AF257" s="31">
        <v>0</v>
      </c>
      <c r="AG257" s="31">
        <v>0</v>
      </c>
      <c r="AH257" s="31">
        <v>0</v>
      </c>
      <c r="AI257" s="31">
        <v>0</v>
      </c>
      <c r="AJ257" s="31">
        <v>0</v>
      </c>
      <c r="AK257" s="31">
        <v>4462.8</v>
      </c>
      <c r="AL257" s="31">
        <v>0</v>
      </c>
      <c r="AM257" s="31">
        <v>1064.5</v>
      </c>
      <c r="AN257" s="31">
        <v>0</v>
      </c>
      <c r="AO257" s="31">
        <v>0</v>
      </c>
      <c r="AP257" s="31">
        <v>0</v>
      </c>
      <c r="AQ257" s="31">
        <v>0</v>
      </c>
      <c r="AR257" s="31">
        <v>0</v>
      </c>
      <c r="AS257" s="31">
        <v>43</v>
      </c>
      <c r="AT257" s="31">
        <v>0</v>
      </c>
      <c r="AU257" s="31">
        <v>0</v>
      </c>
      <c r="AV257" s="31">
        <v>0</v>
      </c>
      <c r="AW257" s="31">
        <v>1694</v>
      </c>
      <c r="AX257" s="31">
        <v>0</v>
      </c>
      <c r="AY257" s="31">
        <v>0</v>
      </c>
      <c r="AZ257" s="31">
        <v>44.3</v>
      </c>
      <c r="BA257" s="31">
        <v>0</v>
      </c>
      <c r="BB257" s="31">
        <v>0</v>
      </c>
      <c r="BC257" s="31">
        <v>0</v>
      </c>
      <c r="BD257" s="31">
        <v>0</v>
      </c>
      <c r="BE257" s="31">
        <v>0</v>
      </c>
      <c r="BF257" s="31">
        <v>0</v>
      </c>
      <c r="BG257" s="31">
        <v>0</v>
      </c>
      <c r="BH257" s="31">
        <v>0</v>
      </c>
      <c r="BI257" s="31">
        <v>1911.3</v>
      </c>
      <c r="BJ257" s="31">
        <v>0</v>
      </c>
      <c r="BK257" s="31">
        <v>0</v>
      </c>
      <c r="BL257" s="31">
        <v>325</v>
      </c>
      <c r="BM257" s="31">
        <v>0</v>
      </c>
      <c r="BN257" s="31">
        <v>0</v>
      </c>
      <c r="BO257" s="31">
        <v>0</v>
      </c>
      <c r="BP257" s="31">
        <v>0</v>
      </c>
      <c r="BQ257" s="31">
        <v>0</v>
      </c>
      <c r="BR257" s="31">
        <v>0</v>
      </c>
      <c r="BS257" s="31">
        <v>1279.0999999999999</v>
      </c>
      <c r="BT257" s="31">
        <v>0</v>
      </c>
      <c r="BU257" s="31">
        <v>0</v>
      </c>
      <c r="BV257" s="31">
        <v>2489.4</v>
      </c>
      <c r="BW257" s="31">
        <v>0</v>
      </c>
      <c r="BX257" s="31">
        <v>0</v>
      </c>
      <c r="BY257" s="31">
        <v>0</v>
      </c>
      <c r="BZ257" s="31">
        <v>0</v>
      </c>
      <c r="CA257" s="31">
        <v>0</v>
      </c>
      <c r="CB257" s="31">
        <v>0</v>
      </c>
      <c r="CC257" s="31">
        <v>0</v>
      </c>
      <c r="CD257" s="31">
        <v>0</v>
      </c>
      <c r="CE257" s="31">
        <v>0</v>
      </c>
      <c r="CF257" s="31">
        <v>0</v>
      </c>
      <c r="CG257" s="31">
        <v>0</v>
      </c>
      <c r="CH257" s="31">
        <v>0</v>
      </c>
      <c r="CI257" s="31">
        <v>0</v>
      </c>
      <c r="CJ257" s="31">
        <v>0</v>
      </c>
      <c r="CK257" s="31">
        <v>0</v>
      </c>
      <c r="CL257" s="31">
        <v>0</v>
      </c>
      <c r="CM257" s="31">
        <v>0</v>
      </c>
      <c r="CN257" s="31">
        <v>98.9</v>
      </c>
      <c r="CO257" s="31">
        <v>0</v>
      </c>
      <c r="CP257" s="31">
        <v>12220.5</v>
      </c>
      <c r="CQ257" s="31">
        <v>0</v>
      </c>
      <c r="CR257" s="31">
        <v>34803.5</v>
      </c>
      <c r="CS257" s="31">
        <v>39250</v>
      </c>
      <c r="CT257" s="31">
        <v>4446.5</v>
      </c>
      <c r="CU257" s="31">
        <v>11.33</v>
      </c>
      <c r="CV257" t="str">
        <f t="shared" si="117"/>
        <v>O16</v>
      </c>
      <c r="CW257">
        <f t="shared" si="118"/>
        <v>1</v>
      </c>
    </row>
    <row r="258" spans="1:101" ht="15" thickBot="1" x14ac:dyDescent="0.35">
      <c r="A258" s="30" t="s">
        <v>401</v>
      </c>
      <c r="B258" s="31">
        <v>0</v>
      </c>
      <c r="C258" s="31">
        <v>0</v>
      </c>
      <c r="D258" s="31">
        <v>0</v>
      </c>
      <c r="E258" s="31">
        <v>0</v>
      </c>
      <c r="F258" s="31">
        <v>0</v>
      </c>
      <c r="G258" s="31">
        <v>0</v>
      </c>
      <c r="H258" s="31">
        <v>0</v>
      </c>
      <c r="I258" s="31">
        <v>5803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509.4</v>
      </c>
      <c r="P258" s="31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1">
        <v>0</v>
      </c>
      <c r="X258" s="31">
        <v>0</v>
      </c>
      <c r="Y258" s="31">
        <v>3583.2</v>
      </c>
      <c r="Z258" s="31">
        <v>0</v>
      </c>
      <c r="AA258" s="31">
        <v>0</v>
      </c>
      <c r="AB258" s="31">
        <v>0</v>
      </c>
      <c r="AC258" s="31">
        <v>0</v>
      </c>
      <c r="AD258" s="31">
        <v>0</v>
      </c>
      <c r="AE258" s="31">
        <v>0</v>
      </c>
      <c r="AF258" s="31">
        <v>0</v>
      </c>
      <c r="AG258" s="31">
        <v>0</v>
      </c>
      <c r="AH258" s="31">
        <v>0</v>
      </c>
      <c r="AI258" s="31">
        <v>0</v>
      </c>
      <c r="AJ258" s="31">
        <v>0</v>
      </c>
      <c r="AK258" s="31">
        <v>4462.8</v>
      </c>
      <c r="AL258" s="31">
        <v>0</v>
      </c>
      <c r="AM258" s="31">
        <v>1064.5</v>
      </c>
      <c r="AN258" s="31">
        <v>0</v>
      </c>
      <c r="AO258" s="31">
        <v>0</v>
      </c>
      <c r="AP258" s="31">
        <v>0</v>
      </c>
      <c r="AQ258" s="31">
        <v>0</v>
      </c>
      <c r="AR258" s="31">
        <v>0</v>
      </c>
      <c r="AS258" s="31">
        <v>43</v>
      </c>
      <c r="AT258" s="31">
        <v>0</v>
      </c>
      <c r="AU258" s="31">
        <v>0</v>
      </c>
      <c r="AV258" s="31">
        <v>0</v>
      </c>
      <c r="AW258" s="31">
        <v>0</v>
      </c>
      <c r="AX258" s="31">
        <v>0</v>
      </c>
      <c r="AY258" s="31">
        <v>0</v>
      </c>
      <c r="AZ258" s="31">
        <v>44.3</v>
      </c>
      <c r="BA258" s="31">
        <v>0</v>
      </c>
      <c r="BB258" s="31">
        <v>0</v>
      </c>
      <c r="BC258" s="31">
        <v>0</v>
      </c>
      <c r="BD258" s="31">
        <v>0</v>
      </c>
      <c r="BE258" s="31">
        <v>0</v>
      </c>
      <c r="BF258" s="31">
        <v>0</v>
      </c>
      <c r="BG258" s="31">
        <v>0</v>
      </c>
      <c r="BH258" s="31">
        <v>0</v>
      </c>
      <c r="BI258" s="31">
        <v>0</v>
      </c>
      <c r="BJ258" s="31">
        <v>0</v>
      </c>
      <c r="BK258" s="31">
        <v>0</v>
      </c>
      <c r="BL258" s="31">
        <v>415.4</v>
      </c>
      <c r="BM258" s="31">
        <v>0</v>
      </c>
      <c r="BN258" s="31">
        <v>2712.4</v>
      </c>
      <c r="BO258" s="31">
        <v>0</v>
      </c>
      <c r="BP258" s="31">
        <v>0</v>
      </c>
      <c r="BQ258" s="31">
        <v>0</v>
      </c>
      <c r="BR258" s="31">
        <v>184</v>
      </c>
      <c r="BS258" s="31">
        <v>0</v>
      </c>
      <c r="BT258" s="31">
        <v>0</v>
      </c>
      <c r="BU258" s="31">
        <v>0</v>
      </c>
      <c r="BV258" s="31">
        <v>0</v>
      </c>
      <c r="BW258" s="31">
        <v>0</v>
      </c>
      <c r="BX258" s="31">
        <v>0</v>
      </c>
      <c r="BY258" s="31">
        <v>0</v>
      </c>
      <c r="BZ258" s="31">
        <v>0</v>
      </c>
      <c r="CA258" s="31">
        <v>0</v>
      </c>
      <c r="CB258" s="31">
        <v>0</v>
      </c>
      <c r="CC258" s="31">
        <v>0</v>
      </c>
      <c r="CD258" s="31">
        <v>0</v>
      </c>
      <c r="CE258" s="31">
        <v>0</v>
      </c>
      <c r="CF258" s="31">
        <v>0</v>
      </c>
      <c r="CG258" s="31">
        <v>0</v>
      </c>
      <c r="CH258" s="31">
        <v>0</v>
      </c>
      <c r="CI258" s="31">
        <v>0</v>
      </c>
      <c r="CJ258" s="31">
        <v>0</v>
      </c>
      <c r="CK258" s="31">
        <v>0</v>
      </c>
      <c r="CL258" s="31">
        <v>2027.4</v>
      </c>
      <c r="CM258" s="31">
        <v>0</v>
      </c>
      <c r="CN258" s="31">
        <v>0</v>
      </c>
      <c r="CO258" s="31">
        <v>0</v>
      </c>
      <c r="CP258" s="31">
        <v>12220.5</v>
      </c>
      <c r="CQ258" s="31">
        <v>0</v>
      </c>
      <c r="CR258" s="31">
        <v>33070</v>
      </c>
      <c r="CS258" s="31">
        <v>32733</v>
      </c>
      <c r="CT258" s="31">
        <v>-337</v>
      </c>
      <c r="CU258" s="31">
        <v>-1.03</v>
      </c>
      <c r="CV258" t="str">
        <f t="shared" si="117"/>
        <v>O17</v>
      </c>
      <c r="CW258">
        <f t="shared" si="118"/>
        <v>1</v>
      </c>
    </row>
    <row r="259" spans="1:101" ht="15" thickBot="1" x14ac:dyDescent="0.35">
      <c r="A259" s="30" t="s">
        <v>402</v>
      </c>
      <c r="B259" s="31">
        <v>0</v>
      </c>
      <c r="C259" s="31">
        <v>0</v>
      </c>
      <c r="D259" s="31">
        <v>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1280</v>
      </c>
      <c r="T259" s="31">
        <v>0</v>
      </c>
      <c r="U259" s="31">
        <v>0</v>
      </c>
      <c r="V259" s="31">
        <v>0</v>
      </c>
      <c r="W259" s="31">
        <v>0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1">
        <v>0</v>
      </c>
      <c r="AD259" s="31">
        <v>1244</v>
      </c>
      <c r="AE259" s="31">
        <v>0</v>
      </c>
      <c r="AF259" s="31">
        <v>0</v>
      </c>
      <c r="AG259" s="31">
        <v>0</v>
      </c>
      <c r="AH259" s="31">
        <v>0</v>
      </c>
      <c r="AI259" s="31">
        <v>0</v>
      </c>
      <c r="AJ259" s="31">
        <v>0</v>
      </c>
      <c r="AK259" s="31">
        <v>0</v>
      </c>
      <c r="AL259" s="31">
        <v>0</v>
      </c>
      <c r="AM259" s="31">
        <v>1064.5</v>
      </c>
      <c r="AN259" s="31">
        <v>0</v>
      </c>
      <c r="AO259" s="31">
        <v>0</v>
      </c>
      <c r="AP259" s="31">
        <v>0</v>
      </c>
      <c r="AQ259" s="31">
        <v>0</v>
      </c>
      <c r="AR259" s="31">
        <v>0</v>
      </c>
      <c r="AS259" s="31">
        <v>0</v>
      </c>
      <c r="AT259" s="31">
        <v>0</v>
      </c>
      <c r="AU259" s="31">
        <v>0</v>
      </c>
      <c r="AV259" s="31">
        <v>0</v>
      </c>
      <c r="AW259" s="31">
        <v>0</v>
      </c>
      <c r="AX259" s="31">
        <v>0</v>
      </c>
      <c r="AY259" s="31">
        <v>0</v>
      </c>
      <c r="AZ259" s="31">
        <v>0</v>
      </c>
      <c r="BA259" s="31">
        <v>0</v>
      </c>
      <c r="BB259" s="31">
        <v>0</v>
      </c>
      <c r="BC259" s="31">
        <v>0</v>
      </c>
      <c r="BD259" s="31">
        <v>0</v>
      </c>
      <c r="BE259" s="31">
        <v>0</v>
      </c>
      <c r="BF259" s="31">
        <v>0</v>
      </c>
      <c r="BG259" s="31">
        <v>0</v>
      </c>
      <c r="BH259" s="31">
        <v>0</v>
      </c>
      <c r="BI259" s="31">
        <v>0</v>
      </c>
      <c r="BJ259" s="31">
        <v>0</v>
      </c>
      <c r="BK259" s="31">
        <v>0</v>
      </c>
      <c r="BL259" s="31">
        <v>415.4</v>
      </c>
      <c r="BM259" s="31">
        <v>0</v>
      </c>
      <c r="BN259" s="31">
        <v>2712.4</v>
      </c>
      <c r="BO259" s="31">
        <v>0</v>
      </c>
      <c r="BP259" s="31">
        <v>0</v>
      </c>
      <c r="BQ259" s="31">
        <v>0</v>
      </c>
      <c r="BR259" s="31">
        <v>184</v>
      </c>
      <c r="BS259" s="31">
        <v>0</v>
      </c>
      <c r="BT259" s="31">
        <v>0</v>
      </c>
      <c r="BU259" s="31">
        <v>0</v>
      </c>
      <c r="BV259" s="31">
        <v>2489.4</v>
      </c>
      <c r="BW259" s="31">
        <v>0</v>
      </c>
      <c r="BX259" s="31">
        <v>0</v>
      </c>
      <c r="BY259" s="31">
        <v>0</v>
      </c>
      <c r="BZ259" s="31">
        <v>0</v>
      </c>
      <c r="CA259" s="31">
        <v>0</v>
      </c>
      <c r="CB259" s="31">
        <v>0</v>
      </c>
      <c r="CC259" s="31">
        <v>0</v>
      </c>
      <c r="CD259" s="31">
        <v>0</v>
      </c>
      <c r="CE259" s="31">
        <v>0</v>
      </c>
      <c r="CF259" s="31">
        <v>0</v>
      </c>
      <c r="CG259" s="31">
        <v>0</v>
      </c>
      <c r="CH259" s="31">
        <v>0</v>
      </c>
      <c r="CI259" s="31">
        <v>0</v>
      </c>
      <c r="CJ259" s="31">
        <v>0</v>
      </c>
      <c r="CK259" s="31">
        <v>0</v>
      </c>
      <c r="CL259" s="31">
        <v>0</v>
      </c>
      <c r="CM259" s="31">
        <v>0</v>
      </c>
      <c r="CN259" s="31">
        <v>98.9</v>
      </c>
      <c r="CO259" s="31">
        <v>0</v>
      </c>
      <c r="CP259" s="31">
        <v>12220.5</v>
      </c>
      <c r="CQ259" s="31">
        <v>0</v>
      </c>
      <c r="CR259" s="31">
        <v>21709.1</v>
      </c>
      <c r="CS259" s="31">
        <v>20666</v>
      </c>
      <c r="CT259" s="31">
        <v>-1043.0999999999999</v>
      </c>
      <c r="CU259" s="31">
        <v>-5.05</v>
      </c>
      <c r="CV259" t="str">
        <f t="shared" si="117"/>
        <v>O18</v>
      </c>
      <c r="CW259">
        <f t="shared" si="118"/>
        <v>1</v>
      </c>
    </row>
    <row r="260" spans="1:101" ht="15" thickBot="1" x14ac:dyDescent="0.35">
      <c r="A260" s="30" t="s">
        <v>403</v>
      </c>
      <c r="B260" s="31">
        <v>0</v>
      </c>
      <c r="C260" s="31">
        <v>0</v>
      </c>
      <c r="D260" s="31">
        <v>0</v>
      </c>
      <c r="E260" s="31">
        <v>0</v>
      </c>
      <c r="F260" s="31">
        <v>0</v>
      </c>
      <c r="G260" s="31">
        <v>2061.6</v>
      </c>
      <c r="H260" s="31">
        <v>0</v>
      </c>
      <c r="I260" s="31">
        <v>0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0</v>
      </c>
      <c r="S260" s="31">
        <v>1280</v>
      </c>
      <c r="T260" s="31">
        <v>0</v>
      </c>
      <c r="U260" s="31">
        <v>0</v>
      </c>
      <c r="V260" s="31">
        <v>0</v>
      </c>
      <c r="W260" s="31">
        <v>0</v>
      </c>
      <c r="X260" s="31">
        <v>0</v>
      </c>
      <c r="Y260" s="31">
        <v>0</v>
      </c>
      <c r="Z260" s="31">
        <v>0</v>
      </c>
      <c r="AA260" s="31">
        <v>0</v>
      </c>
      <c r="AB260" s="31">
        <v>0</v>
      </c>
      <c r="AC260" s="31">
        <v>0</v>
      </c>
      <c r="AD260" s="31">
        <v>1244</v>
      </c>
      <c r="AE260" s="31">
        <v>0</v>
      </c>
      <c r="AF260" s="31">
        <v>0</v>
      </c>
      <c r="AG260" s="31">
        <v>0</v>
      </c>
      <c r="AH260" s="31">
        <v>0</v>
      </c>
      <c r="AI260" s="31">
        <v>0</v>
      </c>
      <c r="AJ260" s="31">
        <v>5907.6</v>
      </c>
      <c r="AK260" s="31">
        <v>4462.8</v>
      </c>
      <c r="AL260" s="31">
        <v>0</v>
      </c>
      <c r="AM260" s="31">
        <v>1064.5</v>
      </c>
      <c r="AN260" s="31">
        <v>0</v>
      </c>
      <c r="AO260" s="31">
        <v>0</v>
      </c>
      <c r="AP260" s="31">
        <v>0</v>
      </c>
      <c r="AQ260" s="31">
        <v>0</v>
      </c>
      <c r="AR260" s="31">
        <v>0</v>
      </c>
      <c r="AS260" s="31">
        <v>43</v>
      </c>
      <c r="AT260" s="31">
        <v>0</v>
      </c>
      <c r="AU260" s="31">
        <v>0</v>
      </c>
      <c r="AV260" s="31">
        <v>0</v>
      </c>
      <c r="AW260" s="31">
        <v>0</v>
      </c>
      <c r="AX260" s="31">
        <v>0</v>
      </c>
      <c r="AY260" s="31">
        <v>0</v>
      </c>
      <c r="AZ260" s="31">
        <v>44.3</v>
      </c>
      <c r="BA260" s="31">
        <v>0</v>
      </c>
      <c r="BB260" s="31">
        <v>0</v>
      </c>
      <c r="BC260" s="31">
        <v>0</v>
      </c>
      <c r="BD260" s="31">
        <v>0</v>
      </c>
      <c r="BE260" s="31">
        <v>0</v>
      </c>
      <c r="BF260" s="31">
        <v>0</v>
      </c>
      <c r="BG260" s="31">
        <v>0</v>
      </c>
      <c r="BH260" s="31">
        <v>0</v>
      </c>
      <c r="BI260" s="31">
        <v>0</v>
      </c>
      <c r="BJ260" s="31">
        <v>0</v>
      </c>
      <c r="BK260" s="31">
        <v>0</v>
      </c>
      <c r="BL260" s="31">
        <v>0</v>
      </c>
      <c r="BM260" s="31">
        <v>0</v>
      </c>
      <c r="BN260" s="31">
        <v>2712.4</v>
      </c>
      <c r="BO260" s="31">
        <v>0</v>
      </c>
      <c r="BP260" s="31">
        <v>0</v>
      </c>
      <c r="BQ260" s="31">
        <v>0</v>
      </c>
      <c r="BR260" s="31">
        <v>184</v>
      </c>
      <c r="BS260" s="31">
        <v>0</v>
      </c>
      <c r="BT260" s="31">
        <v>0</v>
      </c>
      <c r="BU260" s="31">
        <v>0</v>
      </c>
      <c r="BV260" s="31">
        <v>0</v>
      </c>
      <c r="BW260" s="31">
        <v>0</v>
      </c>
      <c r="BX260" s="31">
        <v>0</v>
      </c>
      <c r="BY260" s="31">
        <v>0</v>
      </c>
      <c r="BZ260" s="31">
        <v>0</v>
      </c>
      <c r="CA260" s="31">
        <v>0</v>
      </c>
      <c r="CB260" s="31">
        <v>0</v>
      </c>
      <c r="CC260" s="31">
        <v>0</v>
      </c>
      <c r="CD260" s="31">
        <v>0</v>
      </c>
      <c r="CE260" s="31">
        <v>0</v>
      </c>
      <c r="CF260" s="31">
        <v>0</v>
      </c>
      <c r="CG260" s="31">
        <v>0</v>
      </c>
      <c r="CH260" s="31">
        <v>0</v>
      </c>
      <c r="CI260" s="31">
        <v>0</v>
      </c>
      <c r="CJ260" s="31">
        <v>0</v>
      </c>
      <c r="CK260" s="31">
        <v>0</v>
      </c>
      <c r="CL260" s="31">
        <v>2027.4</v>
      </c>
      <c r="CM260" s="31">
        <v>0</v>
      </c>
      <c r="CN260" s="31">
        <v>0</v>
      </c>
      <c r="CO260" s="31">
        <v>0</v>
      </c>
      <c r="CP260" s="31">
        <v>12220.5</v>
      </c>
      <c r="CQ260" s="31">
        <v>0</v>
      </c>
      <c r="CR260" s="31">
        <v>33252.199999999997</v>
      </c>
      <c r="CS260" s="31">
        <v>18966</v>
      </c>
      <c r="CT260" s="31">
        <v>-14286.2</v>
      </c>
      <c r="CU260" s="31">
        <v>-75.33</v>
      </c>
      <c r="CV260" t="str">
        <f t="shared" si="117"/>
        <v>O19</v>
      </c>
      <c r="CW260">
        <f t="shared" si="118"/>
        <v>1</v>
      </c>
    </row>
    <row r="261" spans="1:101" ht="15" thickBot="1" x14ac:dyDescent="0.35">
      <c r="A261" s="30" t="s">
        <v>404</v>
      </c>
      <c r="B261" s="31">
        <v>0</v>
      </c>
      <c r="C261" s="31">
        <v>0</v>
      </c>
      <c r="D261" s="31">
        <v>0</v>
      </c>
      <c r="E261" s="31">
        <v>0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509.4</v>
      </c>
      <c r="P261" s="31">
        <v>0</v>
      </c>
      <c r="Q261" s="31">
        <v>0</v>
      </c>
      <c r="R261" s="31">
        <v>0</v>
      </c>
      <c r="S261" s="31">
        <v>1280</v>
      </c>
      <c r="T261" s="31">
        <v>0</v>
      </c>
      <c r="U261" s="31">
        <v>0</v>
      </c>
      <c r="V261" s="31">
        <v>0</v>
      </c>
      <c r="W261" s="31">
        <v>0</v>
      </c>
      <c r="X261" s="31">
        <v>0</v>
      </c>
      <c r="Y261" s="31">
        <v>0</v>
      </c>
      <c r="Z261" s="31">
        <v>0</v>
      </c>
      <c r="AA261" s="31">
        <v>0</v>
      </c>
      <c r="AB261" s="31">
        <v>0</v>
      </c>
      <c r="AC261" s="31">
        <v>0</v>
      </c>
      <c r="AD261" s="31">
        <v>1244</v>
      </c>
      <c r="AE261" s="31">
        <v>0</v>
      </c>
      <c r="AF261" s="31">
        <v>0</v>
      </c>
      <c r="AG261" s="31">
        <v>0</v>
      </c>
      <c r="AH261" s="31">
        <v>0</v>
      </c>
      <c r="AI261" s="31">
        <v>0</v>
      </c>
      <c r="AJ261" s="31">
        <v>0</v>
      </c>
      <c r="AK261" s="31">
        <v>0</v>
      </c>
      <c r="AL261" s="31">
        <v>0</v>
      </c>
      <c r="AM261" s="31">
        <v>1064.5</v>
      </c>
      <c r="AN261" s="31">
        <v>0</v>
      </c>
      <c r="AO261" s="31">
        <v>0</v>
      </c>
      <c r="AP261" s="31">
        <v>0</v>
      </c>
      <c r="AQ261" s="31">
        <v>0</v>
      </c>
      <c r="AR261" s="31">
        <v>0</v>
      </c>
      <c r="AS261" s="31">
        <v>0</v>
      </c>
      <c r="AT261" s="31">
        <v>0</v>
      </c>
      <c r="AU261" s="31">
        <v>0</v>
      </c>
      <c r="AV261" s="31">
        <v>0</v>
      </c>
      <c r="AW261" s="31">
        <v>0</v>
      </c>
      <c r="AX261" s="31">
        <v>0</v>
      </c>
      <c r="AY261" s="31">
        <v>0</v>
      </c>
      <c r="AZ261" s="31">
        <v>0</v>
      </c>
      <c r="BA261" s="31">
        <v>0</v>
      </c>
      <c r="BB261" s="31">
        <v>0</v>
      </c>
      <c r="BC261" s="31">
        <v>0</v>
      </c>
      <c r="BD261" s="31">
        <v>0</v>
      </c>
      <c r="BE261" s="31">
        <v>0</v>
      </c>
      <c r="BF261" s="31">
        <v>0</v>
      </c>
      <c r="BG261" s="31">
        <v>0</v>
      </c>
      <c r="BH261" s="31">
        <v>0</v>
      </c>
      <c r="BI261" s="31">
        <v>0</v>
      </c>
      <c r="BJ261" s="31">
        <v>0</v>
      </c>
      <c r="BK261" s="31">
        <v>0</v>
      </c>
      <c r="BL261" s="31">
        <v>325</v>
      </c>
      <c r="BM261" s="31">
        <v>0</v>
      </c>
      <c r="BN261" s="31">
        <v>2712.4</v>
      </c>
      <c r="BO261" s="31">
        <v>0</v>
      </c>
      <c r="BP261" s="31">
        <v>0</v>
      </c>
      <c r="BQ261" s="31">
        <v>0</v>
      </c>
      <c r="BR261" s="31">
        <v>184</v>
      </c>
      <c r="BS261" s="31">
        <v>0</v>
      </c>
      <c r="BT261" s="31">
        <v>0</v>
      </c>
      <c r="BU261" s="31">
        <v>0</v>
      </c>
      <c r="BV261" s="31">
        <v>266</v>
      </c>
      <c r="BW261" s="31">
        <v>0</v>
      </c>
      <c r="BX261" s="31">
        <v>0</v>
      </c>
      <c r="BY261" s="31">
        <v>0</v>
      </c>
      <c r="BZ261" s="31">
        <v>0</v>
      </c>
      <c r="CA261" s="31">
        <v>0</v>
      </c>
      <c r="CB261" s="31">
        <v>0</v>
      </c>
      <c r="CC261" s="31">
        <v>0</v>
      </c>
      <c r="CD261" s="31">
        <v>0</v>
      </c>
      <c r="CE261" s="31">
        <v>0</v>
      </c>
      <c r="CF261" s="31">
        <v>0</v>
      </c>
      <c r="CG261" s="31">
        <v>0</v>
      </c>
      <c r="CH261" s="31">
        <v>0</v>
      </c>
      <c r="CI261" s="31">
        <v>0</v>
      </c>
      <c r="CJ261" s="31">
        <v>0</v>
      </c>
      <c r="CK261" s="31">
        <v>0</v>
      </c>
      <c r="CL261" s="31">
        <v>0</v>
      </c>
      <c r="CM261" s="31">
        <v>0</v>
      </c>
      <c r="CN261" s="31">
        <v>98.9</v>
      </c>
      <c r="CO261" s="31">
        <v>0</v>
      </c>
      <c r="CP261" s="31">
        <v>12220.5</v>
      </c>
      <c r="CQ261" s="31">
        <v>0</v>
      </c>
      <c r="CR261" s="31">
        <v>19904.7</v>
      </c>
      <c r="CS261" s="31">
        <v>16800</v>
      </c>
      <c r="CT261" s="31">
        <v>-3104.7</v>
      </c>
      <c r="CU261" s="31">
        <v>-18.48</v>
      </c>
      <c r="CV261" t="str">
        <f t="shared" si="117"/>
        <v>O20</v>
      </c>
      <c r="CW261">
        <f t="shared" si="118"/>
        <v>1</v>
      </c>
    </row>
    <row r="262" spans="1:101" ht="15" thickBot="1" x14ac:dyDescent="0.35">
      <c r="A262" s="30" t="s">
        <v>405</v>
      </c>
      <c r="B262" s="31">
        <v>0</v>
      </c>
      <c r="C262" s="31">
        <v>0</v>
      </c>
      <c r="D262" s="31">
        <v>0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31">
        <v>0</v>
      </c>
      <c r="Q262" s="31">
        <v>0</v>
      </c>
      <c r="R262" s="31">
        <v>0</v>
      </c>
      <c r="S262" s="31">
        <v>1280</v>
      </c>
      <c r="T262" s="31">
        <v>0</v>
      </c>
      <c r="U262" s="31">
        <v>0</v>
      </c>
      <c r="V262" s="31">
        <v>0</v>
      </c>
      <c r="W262" s="31">
        <v>0</v>
      </c>
      <c r="X262" s="31">
        <v>0</v>
      </c>
      <c r="Y262" s="31">
        <v>3583.2</v>
      </c>
      <c r="Z262" s="31">
        <v>0</v>
      </c>
      <c r="AA262" s="31">
        <v>0</v>
      </c>
      <c r="AB262" s="31">
        <v>0</v>
      </c>
      <c r="AC262" s="31">
        <v>0</v>
      </c>
      <c r="AD262" s="31">
        <v>1244</v>
      </c>
      <c r="AE262" s="31">
        <v>0</v>
      </c>
      <c r="AF262" s="31">
        <v>0</v>
      </c>
      <c r="AG262" s="31">
        <v>0</v>
      </c>
      <c r="AH262" s="31">
        <v>0</v>
      </c>
      <c r="AI262" s="31">
        <v>0</v>
      </c>
      <c r="AJ262" s="31">
        <v>0</v>
      </c>
      <c r="AK262" s="31">
        <v>0</v>
      </c>
      <c r="AL262" s="31">
        <v>0</v>
      </c>
      <c r="AM262" s="31">
        <v>1064.5</v>
      </c>
      <c r="AN262" s="31">
        <v>0</v>
      </c>
      <c r="AO262" s="31">
        <v>0</v>
      </c>
      <c r="AP262" s="31">
        <v>0</v>
      </c>
      <c r="AQ262" s="31">
        <v>0</v>
      </c>
      <c r="AR262" s="31">
        <v>0</v>
      </c>
      <c r="AS262" s="31">
        <v>43</v>
      </c>
      <c r="AT262" s="31">
        <v>0</v>
      </c>
      <c r="AU262" s="31">
        <v>0</v>
      </c>
      <c r="AV262" s="31">
        <v>0</v>
      </c>
      <c r="AW262" s="31">
        <v>0</v>
      </c>
      <c r="AX262" s="31">
        <v>0</v>
      </c>
      <c r="AY262" s="31">
        <v>0</v>
      </c>
      <c r="AZ262" s="31">
        <v>0</v>
      </c>
      <c r="BA262" s="31">
        <v>0</v>
      </c>
      <c r="BB262" s="31">
        <v>0</v>
      </c>
      <c r="BC262" s="31">
        <v>0</v>
      </c>
      <c r="BD262" s="31">
        <v>0</v>
      </c>
      <c r="BE262" s="31">
        <v>0</v>
      </c>
      <c r="BF262" s="31">
        <v>0</v>
      </c>
      <c r="BG262" s="31">
        <v>0</v>
      </c>
      <c r="BH262" s="31">
        <v>0</v>
      </c>
      <c r="BI262" s="31">
        <v>0</v>
      </c>
      <c r="BJ262" s="31">
        <v>0</v>
      </c>
      <c r="BK262" s="31">
        <v>0</v>
      </c>
      <c r="BL262" s="31">
        <v>415.4</v>
      </c>
      <c r="BM262" s="31">
        <v>0</v>
      </c>
      <c r="BN262" s="31">
        <v>2712.4</v>
      </c>
      <c r="BO262" s="31">
        <v>0</v>
      </c>
      <c r="BP262" s="31">
        <v>0</v>
      </c>
      <c r="BQ262" s="31">
        <v>0</v>
      </c>
      <c r="BR262" s="31">
        <v>184</v>
      </c>
      <c r="BS262" s="31">
        <v>0</v>
      </c>
      <c r="BT262" s="31">
        <v>0</v>
      </c>
      <c r="BU262" s="31">
        <v>0</v>
      </c>
      <c r="BV262" s="31">
        <v>0</v>
      </c>
      <c r="BW262" s="31">
        <v>0</v>
      </c>
      <c r="BX262" s="31">
        <v>0</v>
      </c>
      <c r="BY262" s="31">
        <v>0</v>
      </c>
      <c r="BZ262" s="31">
        <v>0</v>
      </c>
      <c r="CA262" s="31">
        <v>0</v>
      </c>
      <c r="CB262" s="31">
        <v>0</v>
      </c>
      <c r="CC262" s="31">
        <v>0</v>
      </c>
      <c r="CD262" s="31">
        <v>0</v>
      </c>
      <c r="CE262" s="31">
        <v>0</v>
      </c>
      <c r="CF262" s="31">
        <v>0</v>
      </c>
      <c r="CG262" s="31">
        <v>0</v>
      </c>
      <c r="CH262" s="31">
        <v>0</v>
      </c>
      <c r="CI262" s="31">
        <v>0</v>
      </c>
      <c r="CJ262" s="31">
        <v>0</v>
      </c>
      <c r="CK262" s="31">
        <v>0</v>
      </c>
      <c r="CL262" s="31">
        <v>2027.4</v>
      </c>
      <c r="CM262" s="31">
        <v>0</v>
      </c>
      <c r="CN262" s="31">
        <v>98.9</v>
      </c>
      <c r="CO262" s="31">
        <v>0</v>
      </c>
      <c r="CP262" s="31">
        <v>12220.5</v>
      </c>
      <c r="CQ262" s="31">
        <v>0</v>
      </c>
      <c r="CR262" s="31">
        <v>24873.3</v>
      </c>
      <c r="CS262" s="31">
        <v>24233</v>
      </c>
      <c r="CT262" s="31">
        <v>-640.29999999999995</v>
      </c>
      <c r="CU262" s="31">
        <v>-2.64</v>
      </c>
      <c r="CV262" t="str">
        <f t="shared" si="117"/>
        <v>O21</v>
      </c>
      <c r="CW262">
        <f t="shared" si="118"/>
        <v>1</v>
      </c>
    </row>
    <row r="263" spans="1:101" ht="15" thickBot="1" x14ac:dyDescent="0.35">
      <c r="A263" s="30" t="s">
        <v>406</v>
      </c>
      <c r="B263" s="31">
        <v>0</v>
      </c>
      <c r="C263" s="31">
        <v>0</v>
      </c>
      <c r="D263" s="31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509.4</v>
      </c>
      <c r="P263" s="31">
        <v>0</v>
      </c>
      <c r="Q263" s="31">
        <v>0</v>
      </c>
      <c r="R263" s="31">
        <v>0</v>
      </c>
      <c r="S263" s="31">
        <v>1280</v>
      </c>
      <c r="T263" s="31">
        <v>0</v>
      </c>
      <c r="U263" s="31">
        <v>0</v>
      </c>
      <c r="V263" s="31">
        <v>0</v>
      </c>
      <c r="W263" s="31">
        <v>0</v>
      </c>
      <c r="X263" s="31">
        <v>0</v>
      </c>
      <c r="Y263" s="31">
        <v>0</v>
      </c>
      <c r="Z263" s="31">
        <v>0</v>
      </c>
      <c r="AA263" s="31">
        <v>0</v>
      </c>
      <c r="AB263" s="31">
        <v>0</v>
      </c>
      <c r="AC263" s="31">
        <v>0</v>
      </c>
      <c r="AD263" s="31">
        <v>1244</v>
      </c>
      <c r="AE263" s="31">
        <v>0</v>
      </c>
      <c r="AF263" s="31">
        <v>0</v>
      </c>
      <c r="AG263" s="31">
        <v>0</v>
      </c>
      <c r="AH263" s="31">
        <v>0</v>
      </c>
      <c r="AI263" s="31">
        <v>0</v>
      </c>
      <c r="AJ263" s="31">
        <v>0</v>
      </c>
      <c r="AK263" s="31">
        <v>0</v>
      </c>
      <c r="AL263" s="31">
        <v>0</v>
      </c>
      <c r="AM263" s="31">
        <v>1064.5</v>
      </c>
      <c r="AN263" s="31">
        <v>0</v>
      </c>
      <c r="AO263" s="31">
        <v>0</v>
      </c>
      <c r="AP263" s="31">
        <v>0</v>
      </c>
      <c r="AQ263" s="31">
        <v>0</v>
      </c>
      <c r="AR263" s="31">
        <v>0</v>
      </c>
      <c r="AS263" s="31">
        <v>43</v>
      </c>
      <c r="AT263" s="31">
        <v>0</v>
      </c>
      <c r="AU263" s="31">
        <v>0</v>
      </c>
      <c r="AV263" s="31">
        <v>0</v>
      </c>
      <c r="AW263" s="31">
        <v>0</v>
      </c>
      <c r="AX263" s="31">
        <v>0</v>
      </c>
      <c r="AY263" s="31">
        <v>0</v>
      </c>
      <c r="AZ263" s="31">
        <v>44.3</v>
      </c>
      <c r="BA263" s="31">
        <v>0</v>
      </c>
      <c r="BB263" s="31">
        <v>0</v>
      </c>
      <c r="BC263" s="31">
        <v>0</v>
      </c>
      <c r="BD263" s="31">
        <v>0</v>
      </c>
      <c r="BE263" s="31">
        <v>0</v>
      </c>
      <c r="BF263" s="31">
        <v>0</v>
      </c>
      <c r="BG263" s="31">
        <v>0</v>
      </c>
      <c r="BH263" s="31">
        <v>0</v>
      </c>
      <c r="BI263" s="31">
        <v>0</v>
      </c>
      <c r="BJ263" s="31">
        <v>0</v>
      </c>
      <c r="BK263" s="31">
        <v>0</v>
      </c>
      <c r="BL263" s="31">
        <v>415.4</v>
      </c>
      <c r="BM263" s="31">
        <v>0</v>
      </c>
      <c r="BN263" s="31">
        <v>2712.4</v>
      </c>
      <c r="BO263" s="31">
        <v>0</v>
      </c>
      <c r="BP263" s="31">
        <v>0</v>
      </c>
      <c r="BQ263" s="31">
        <v>0</v>
      </c>
      <c r="BR263" s="31">
        <v>184</v>
      </c>
      <c r="BS263" s="31">
        <v>0</v>
      </c>
      <c r="BT263" s="31">
        <v>0</v>
      </c>
      <c r="BU263" s="31">
        <v>0</v>
      </c>
      <c r="BV263" s="31">
        <v>0</v>
      </c>
      <c r="BW263" s="31">
        <v>0</v>
      </c>
      <c r="BX263" s="31">
        <v>0</v>
      </c>
      <c r="BY263" s="31">
        <v>0</v>
      </c>
      <c r="BZ263" s="31">
        <v>0</v>
      </c>
      <c r="CA263" s="31">
        <v>0</v>
      </c>
      <c r="CB263" s="31">
        <v>0</v>
      </c>
      <c r="CC263" s="31">
        <v>0</v>
      </c>
      <c r="CD263" s="31">
        <v>0</v>
      </c>
      <c r="CE263" s="31">
        <v>0</v>
      </c>
      <c r="CF263" s="31">
        <v>0</v>
      </c>
      <c r="CG263" s="31">
        <v>0</v>
      </c>
      <c r="CH263" s="31">
        <v>0</v>
      </c>
      <c r="CI263" s="31">
        <v>0</v>
      </c>
      <c r="CJ263" s="31">
        <v>0</v>
      </c>
      <c r="CK263" s="31">
        <v>0</v>
      </c>
      <c r="CL263" s="31">
        <v>0</v>
      </c>
      <c r="CM263" s="31">
        <v>0</v>
      </c>
      <c r="CN263" s="31">
        <v>98.9</v>
      </c>
      <c r="CO263" s="31">
        <v>0</v>
      </c>
      <c r="CP263" s="31">
        <v>12220.5</v>
      </c>
      <c r="CQ263" s="31">
        <v>0</v>
      </c>
      <c r="CR263" s="31">
        <v>19816.400000000001</v>
      </c>
      <c r="CS263" s="31">
        <v>28300</v>
      </c>
      <c r="CT263" s="31">
        <v>8483.6</v>
      </c>
      <c r="CU263" s="31">
        <v>29.98</v>
      </c>
      <c r="CV263" t="str">
        <f t="shared" si="117"/>
        <v>O22</v>
      </c>
      <c r="CW263">
        <f t="shared" si="118"/>
        <v>1</v>
      </c>
    </row>
    <row r="264" spans="1:101" ht="15" thickBot="1" x14ac:dyDescent="0.35">
      <c r="A264" s="30" t="s">
        <v>407</v>
      </c>
      <c r="B264" s="31">
        <v>0</v>
      </c>
      <c r="C264" s="31">
        <v>0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509.4</v>
      </c>
      <c r="P264" s="31">
        <v>0</v>
      </c>
      <c r="Q264" s="31">
        <v>0</v>
      </c>
      <c r="R264" s="31">
        <v>0</v>
      </c>
      <c r="S264" s="31">
        <v>1280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1244</v>
      </c>
      <c r="AE264" s="31">
        <v>0</v>
      </c>
      <c r="AF264" s="31">
        <v>0</v>
      </c>
      <c r="AG264" s="31">
        <v>0</v>
      </c>
      <c r="AH264" s="31">
        <v>0</v>
      </c>
      <c r="AI264" s="31">
        <v>0</v>
      </c>
      <c r="AJ264" s="31">
        <v>0</v>
      </c>
      <c r="AK264" s="31">
        <v>0</v>
      </c>
      <c r="AL264" s="31">
        <v>0</v>
      </c>
      <c r="AM264" s="31">
        <v>1064.5</v>
      </c>
      <c r="AN264" s="31">
        <v>0</v>
      </c>
      <c r="AO264" s="31">
        <v>0</v>
      </c>
      <c r="AP264" s="31">
        <v>0</v>
      </c>
      <c r="AQ264" s="31">
        <v>0</v>
      </c>
      <c r="AR264" s="31">
        <v>0</v>
      </c>
      <c r="AS264" s="31">
        <v>43</v>
      </c>
      <c r="AT264" s="31">
        <v>0</v>
      </c>
      <c r="AU264" s="31">
        <v>0</v>
      </c>
      <c r="AV264" s="31">
        <v>0</v>
      </c>
      <c r="AW264" s="31">
        <v>0</v>
      </c>
      <c r="AX264" s="31">
        <v>0</v>
      </c>
      <c r="AY264" s="31">
        <v>0</v>
      </c>
      <c r="AZ264" s="31">
        <v>0</v>
      </c>
      <c r="BA264" s="31">
        <v>0</v>
      </c>
      <c r="BB264" s="31">
        <v>0</v>
      </c>
      <c r="BC264" s="31">
        <v>0</v>
      </c>
      <c r="BD264" s="31">
        <v>0</v>
      </c>
      <c r="BE264" s="31">
        <v>0</v>
      </c>
      <c r="BF264" s="31">
        <v>0</v>
      </c>
      <c r="BG264" s="31">
        <v>0</v>
      </c>
      <c r="BH264" s="31">
        <v>0</v>
      </c>
      <c r="BI264" s="31">
        <v>0</v>
      </c>
      <c r="BJ264" s="31">
        <v>0</v>
      </c>
      <c r="BK264" s="31">
        <v>0</v>
      </c>
      <c r="BL264" s="31">
        <v>415.4</v>
      </c>
      <c r="BM264" s="31">
        <v>0</v>
      </c>
      <c r="BN264" s="31">
        <v>2712.4</v>
      </c>
      <c r="BO264" s="31">
        <v>0</v>
      </c>
      <c r="BP264" s="31">
        <v>0</v>
      </c>
      <c r="BQ264" s="31">
        <v>0</v>
      </c>
      <c r="BR264" s="31">
        <v>184</v>
      </c>
      <c r="BS264" s="31">
        <v>0</v>
      </c>
      <c r="BT264" s="31">
        <v>0</v>
      </c>
      <c r="BU264" s="31">
        <v>0</v>
      </c>
      <c r="BV264" s="31">
        <v>0</v>
      </c>
      <c r="BW264" s="31">
        <v>0</v>
      </c>
      <c r="BX264" s="31">
        <v>0</v>
      </c>
      <c r="BY264" s="31">
        <v>0</v>
      </c>
      <c r="BZ264" s="31">
        <v>0</v>
      </c>
      <c r="CA264" s="31">
        <v>0</v>
      </c>
      <c r="CB264" s="31">
        <v>0</v>
      </c>
      <c r="CC264" s="31">
        <v>0</v>
      </c>
      <c r="CD264" s="31">
        <v>0</v>
      </c>
      <c r="CE264" s="31">
        <v>0</v>
      </c>
      <c r="CF264" s="31">
        <v>0</v>
      </c>
      <c r="CG264" s="31">
        <v>0</v>
      </c>
      <c r="CH264" s="31">
        <v>0</v>
      </c>
      <c r="CI264" s="31">
        <v>0</v>
      </c>
      <c r="CJ264" s="31">
        <v>0</v>
      </c>
      <c r="CK264" s="31">
        <v>0</v>
      </c>
      <c r="CL264" s="31">
        <v>2027.4</v>
      </c>
      <c r="CM264" s="31">
        <v>0</v>
      </c>
      <c r="CN264" s="31">
        <v>98.9</v>
      </c>
      <c r="CO264" s="31">
        <v>0</v>
      </c>
      <c r="CP264" s="31">
        <v>12220.5</v>
      </c>
      <c r="CQ264" s="31">
        <v>0</v>
      </c>
      <c r="CR264" s="31">
        <v>21799.599999999999</v>
      </c>
      <c r="CS264" s="31">
        <v>17300</v>
      </c>
      <c r="CT264" s="31">
        <v>-4499.6000000000004</v>
      </c>
      <c r="CU264" s="31">
        <v>-26.01</v>
      </c>
      <c r="CV264" t="str">
        <f t="shared" si="117"/>
        <v>O23</v>
      </c>
      <c r="CW264">
        <f t="shared" si="118"/>
        <v>1</v>
      </c>
    </row>
    <row r="265" spans="1:101" ht="15" thickBot="1" x14ac:dyDescent="0.35">
      <c r="A265" s="30" t="s">
        <v>408</v>
      </c>
      <c r="B265" s="31">
        <v>0</v>
      </c>
      <c r="C265" s="31">
        <v>0</v>
      </c>
      <c r="D265" s="31">
        <v>0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509.4</v>
      </c>
      <c r="P265" s="31">
        <v>0</v>
      </c>
      <c r="Q265" s="31">
        <v>0</v>
      </c>
      <c r="R265" s="31">
        <v>0</v>
      </c>
      <c r="S265" s="31">
        <v>1280</v>
      </c>
      <c r="T265" s="31">
        <v>0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1244</v>
      </c>
      <c r="AE265" s="31">
        <v>0</v>
      </c>
      <c r="AF265" s="31">
        <v>0</v>
      </c>
      <c r="AG265" s="31">
        <v>0</v>
      </c>
      <c r="AH265" s="31">
        <v>0</v>
      </c>
      <c r="AI265" s="31">
        <v>0</v>
      </c>
      <c r="AJ265" s="31">
        <v>0</v>
      </c>
      <c r="AK265" s="31">
        <v>4462.8</v>
      </c>
      <c r="AL265" s="31">
        <v>0</v>
      </c>
      <c r="AM265" s="31">
        <v>1064.5</v>
      </c>
      <c r="AN265" s="31">
        <v>0</v>
      </c>
      <c r="AO265" s="31">
        <v>0</v>
      </c>
      <c r="AP265" s="31">
        <v>0</v>
      </c>
      <c r="AQ265" s="31">
        <v>0</v>
      </c>
      <c r="AR265" s="31">
        <v>0</v>
      </c>
      <c r="AS265" s="31">
        <v>43</v>
      </c>
      <c r="AT265" s="31">
        <v>0</v>
      </c>
      <c r="AU265" s="31">
        <v>0</v>
      </c>
      <c r="AV265" s="31">
        <v>0</v>
      </c>
      <c r="AW265" s="31">
        <v>0</v>
      </c>
      <c r="AX265" s="31">
        <v>0</v>
      </c>
      <c r="AY265" s="31">
        <v>0</v>
      </c>
      <c r="AZ265" s="31">
        <v>0</v>
      </c>
      <c r="BA265" s="31">
        <v>0</v>
      </c>
      <c r="BB265" s="31">
        <v>0</v>
      </c>
      <c r="BC265" s="31">
        <v>0</v>
      </c>
      <c r="BD265" s="31">
        <v>0</v>
      </c>
      <c r="BE265" s="31">
        <v>0</v>
      </c>
      <c r="BF265" s="31">
        <v>0</v>
      </c>
      <c r="BG265" s="31">
        <v>0</v>
      </c>
      <c r="BH265" s="31">
        <v>0</v>
      </c>
      <c r="BI265" s="31">
        <v>0</v>
      </c>
      <c r="BJ265" s="31">
        <v>0</v>
      </c>
      <c r="BK265" s="31">
        <v>0</v>
      </c>
      <c r="BL265" s="31">
        <v>415.4</v>
      </c>
      <c r="BM265" s="31">
        <v>0</v>
      </c>
      <c r="BN265" s="31">
        <v>2712.4</v>
      </c>
      <c r="BO265" s="31">
        <v>0</v>
      </c>
      <c r="BP265" s="31">
        <v>0</v>
      </c>
      <c r="BQ265" s="31">
        <v>0</v>
      </c>
      <c r="BR265" s="31">
        <v>184</v>
      </c>
      <c r="BS265" s="31">
        <v>0</v>
      </c>
      <c r="BT265" s="31">
        <v>0</v>
      </c>
      <c r="BU265" s="31">
        <v>0</v>
      </c>
      <c r="BV265" s="31">
        <v>2489.4</v>
      </c>
      <c r="BW265" s="31">
        <v>0</v>
      </c>
      <c r="BX265" s="31">
        <v>0</v>
      </c>
      <c r="BY265" s="31">
        <v>0</v>
      </c>
      <c r="BZ265" s="31">
        <v>0</v>
      </c>
      <c r="CA265" s="31">
        <v>0</v>
      </c>
      <c r="CB265" s="31">
        <v>0</v>
      </c>
      <c r="CC265" s="31">
        <v>0</v>
      </c>
      <c r="CD265" s="31">
        <v>0</v>
      </c>
      <c r="CE265" s="31">
        <v>0</v>
      </c>
      <c r="CF265" s="31">
        <v>0</v>
      </c>
      <c r="CG265" s="31">
        <v>0</v>
      </c>
      <c r="CH265" s="31">
        <v>0</v>
      </c>
      <c r="CI265" s="31">
        <v>0</v>
      </c>
      <c r="CJ265" s="31">
        <v>0</v>
      </c>
      <c r="CK265" s="31">
        <v>0</v>
      </c>
      <c r="CL265" s="31">
        <v>2027.4</v>
      </c>
      <c r="CM265" s="31">
        <v>0</v>
      </c>
      <c r="CN265" s="31">
        <v>98.9</v>
      </c>
      <c r="CO265" s="31">
        <v>0</v>
      </c>
      <c r="CP265" s="31">
        <v>12220.5</v>
      </c>
      <c r="CQ265" s="31">
        <v>0</v>
      </c>
      <c r="CR265" s="31">
        <v>28751.7</v>
      </c>
      <c r="CS265" s="31">
        <v>41066</v>
      </c>
      <c r="CT265" s="31">
        <v>12314.3</v>
      </c>
      <c r="CU265" s="31">
        <v>29.99</v>
      </c>
      <c r="CV265" t="str">
        <f t="shared" si="117"/>
        <v>O24</v>
      </c>
      <c r="CW265">
        <f t="shared" si="118"/>
        <v>1</v>
      </c>
    </row>
    <row r="266" spans="1:101" ht="15" thickBot="1" x14ac:dyDescent="0.35">
      <c r="A266" s="30" t="s">
        <v>409</v>
      </c>
      <c r="B266" s="31">
        <v>0</v>
      </c>
      <c r="C266" s="31">
        <v>0</v>
      </c>
      <c r="D266" s="31">
        <v>334.3</v>
      </c>
      <c r="E266" s="31">
        <v>0</v>
      </c>
      <c r="F266" s="31">
        <v>0</v>
      </c>
      <c r="G266" s="31">
        <v>0</v>
      </c>
      <c r="H266" s="31">
        <v>0</v>
      </c>
      <c r="I266" s="31">
        <v>5803</v>
      </c>
      <c r="J266" s="31">
        <v>4450.8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31">
        <v>0</v>
      </c>
      <c r="Q266" s="31">
        <v>0</v>
      </c>
      <c r="R266" s="31">
        <v>0</v>
      </c>
      <c r="S266" s="31">
        <v>0</v>
      </c>
      <c r="T266" s="31">
        <v>0</v>
      </c>
      <c r="U266" s="31">
        <v>0</v>
      </c>
      <c r="V266" s="31">
        <v>0</v>
      </c>
      <c r="W266" s="31">
        <v>0</v>
      </c>
      <c r="X266" s="31">
        <v>0</v>
      </c>
      <c r="Y266" s="31">
        <v>0</v>
      </c>
      <c r="Z266" s="31">
        <v>0</v>
      </c>
      <c r="AA266" s="31">
        <v>0</v>
      </c>
      <c r="AB266" s="31">
        <v>0</v>
      </c>
      <c r="AC266" s="31">
        <v>0</v>
      </c>
      <c r="AD266" s="31">
        <v>1244</v>
      </c>
      <c r="AE266" s="31">
        <v>0</v>
      </c>
      <c r="AF266" s="31">
        <v>0</v>
      </c>
      <c r="AG266" s="31">
        <v>0</v>
      </c>
      <c r="AH266" s="31">
        <v>0</v>
      </c>
      <c r="AI266" s="31">
        <v>0</v>
      </c>
      <c r="AJ266" s="31">
        <v>0</v>
      </c>
      <c r="AK266" s="31">
        <v>0</v>
      </c>
      <c r="AL266" s="31">
        <v>0</v>
      </c>
      <c r="AM266" s="31">
        <v>1064.5</v>
      </c>
      <c r="AN266" s="31">
        <v>0</v>
      </c>
      <c r="AO266" s="31">
        <v>0</v>
      </c>
      <c r="AP266" s="31">
        <v>0</v>
      </c>
      <c r="AQ266" s="31">
        <v>0</v>
      </c>
      <c r="AR266" s="31">
        <v>0</v>
      </c>
      <c r="AS266" s="31">
        <v>0</v>
      </c>
      <c r="AT266" s="31">
        <v>0</v>
      </c>
      <c r="AU266" s="31">
        <v>0</v>
      </c>
      <c r="AV266" s="31">
        <v>0</v>
      </c>
      <c r="AW266" s="31">
        <v>0</v>
      </c>
      <c r="AX266" s="31">
        <v>0</v>
      </c>
      <c r="AY266" s="31">
        <v>0</v>
      </c>
      <c r="AZ266" s="31">
        <v>0</v>
      </c>
      <c r="BA266" s="31">
        <v>0</v>
      </c>
      <c r="BB266" s="31">
        <v>0</v>
      </c>
      <c r="BC266" s="31">
        <v>0</v>
      </c>
      <c r="BD266" s="31">
        <v>0</v>
      </c>
      <c r="BE266" s="31">
        <v>0</v>
      </c>
      <c r="BF266" s="31">
        <v>0</v>
      </c>
      <c r="BG266" s="31">
        <v>0</v>
      </c>
      <c r="BH266" s="31">
        <v>0</v>
      </c>
      <c r="BI266" s="31">
        <v>1911.3</v>
      </c>
      <c r="BJ266" s="31">
        <v>0</v>
      </c>
      <c r="BK266" s="31">
        <v>0</v>
      </c>
      <c r="BL266" s="31">
        <v>415.4</v>
      </c>
      <c r="BM266" s="31">
        <v>0</v>
      </c>
      <c r="BN266" s="31">
        <v>2712.4</v>
      </c>
      <c r="BO266" s="31">
        <v>0</v>
      </c>
      <c r="BP266" s="31">
        <v>0</v>
      </c>
      <c r="BQ266" s="31">
        <v>0</v>
      </c>
      <c r="BR266" s="31">
        <v>0</v>
      </c>
      <c r="BS266" s="31">
        <v>0</v>
      </c>
      <c r="BT266" s="31">
        <v>0</v>
      </c>
      <c r="BU266" s="31">
        <v>0</v>
      </c>
      <c r="BV266" s="31">
        <v>0</v>
      </c>
      <c r="BW266" s="31">
        <v>0</v>
      </c>
      <c r="BX266" s="31">
        <v>0</v>
      </c>
      <c r="BY266" s="31">
        <v>0</v>
      </c>
      <c r="BZ266" s="31">
        <v>0</v>
      </c>
      <c r="CA266" s="31">
        <v>0</v>
      </c>
      <c r="CB266" s="31">
        <v>0</v>
      </c>
      <c r="CC266" s="31">
        <v>0</v>
      </c>
      <c r="CD266" s="31">
        <v>0</v>
      </c>
      <c r="CE266" s="31">
        <v>0</v>
      </c>
      <c r="CF266" s="31">
        <v>0</v>
      </c>
      <c r="CG266" s="31">
        <v>0</v>
      </c>
      <c r="CH266" s="31">
        <v>0</v>
      </c>
      <c r="CI266" s="31">
        <v>0</v>
      </c>
      <c r="CJ266" s="31">
        <v>0</v>
      </c>
      <c r="CK266" s="31">
        <v>0</v>
      </c>
      <c r="CL266" s="31">
        <v>0</v>
      </c>
      <c r="CM266" s="31">
        <v>0</v>
      </c>
      <c r="CN266" s="31">
        <v>98.9</v>
      </c>
      <c r="CO266" s="31">
        <v>0</v>
      </c>
      <c r="CP266" s="31">
        <v>0</v>
      </c>
      <c r="CQ266" s="31">
        <v>0</v>
      </c>
      <c r="CR266" s="31">
        <v>18034.599999999999</v>
      </c>
      <c r="CS266" s="31">
        <v>20339</v>
      </c>
      <c r="CT266" s="31">
        <v>2304.4</v>
      </c>
      <c r="CU266" s="31">
        <v>11.33</v>
      </c>
      <c r="CV266" t="str">
        <f t="shared" si="117"/>
        <v>O25</v>
      </c>
      <c r="CW266">
        <f t="shared" si="118"/>
        <v>1</v>
      </c>
    </row>
    <row r="267" spans="1:101" ht="15" thickBot="1" x14ac:dyDescent="0.35">
      <c r="A267" s="30" t="s">
        <v>410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2061.6</v>
      </c>
      <c r="H267" s="31">
        <v>0</v>
      </c>
      <c r="I267" s="31">
        <v>5803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509.4</v>
      </c>
      <c r="P267" s="31">
        <v>0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31">
        <v>0</v>
      </c>
      <c r="W267" s="31">
        <v>0</v>
      </c>
      <c r="X267" s="31">
        <v>0</v>
      </c>
      <c r="Y267" s="31">
        <v>0</v>
      </c>
      <c r="Z267" s="31">
        <v>0</v>
      </c>
      <c r="AA267" s="31">
        <v>0</v>
      </c>
      <c r="AB267" s="31">
        <v>0</v>
      </c>
      <c r="AC267" s="31">
        <v>0</v>
      </c>
      <c r="AD267" s="31">
        <v>0</v>
      </c>
      <c r="AE267" s="31">
        <v>0</v>
      </c>
      <c r="AF267" s="31">
        <v>0</v>
      </c>
      <c r="AG267" s="31">
        <v>0</v>
      </c>
      <c r="AH267" s="31">
        <v>0</v>
      </c>
      <c r="AI267" s="31">
        <v>0</v>
      </c>
      <c r="AJ267" s="31">
        <v>0</v>
      </c>
      <c r="AK267" s="31">
        <v>4462.8</v>
      </c>
      <c r="AL267" s="31">
        <v>0</v>
      </c>
      <c r="AM267" s="31">
        <v>0</v>
      </c>
      <c r="AN267" s="31">
        <v>0</v>
      </c>
      <c r="AO267" s="31">
        <v>0</v>
      </c>
      <c r="AP267" s="31">
        <v>0</v>
      </c>
      <c r="AQ267" s="31">
        <v>0</v>
      </c>
      <c r="AR267" s="31">
        <v>0</v>
      </c>
      <c r="AS267" s="31">
        <v>0</v>
      </c>
      <c r="AT267" s="31">
        <v>0</v>
      </c>
      <c r="AU267" s="31">
        <v>0</v>
      </c>
      <c r="AV267" s="31">
        <v>0</v>
      </c>
      <c r="AW267" s="31">
        <v>0</v>
      </c>
      <c r="AX267" s="31">
        <v>0</v>
      </c>
      <c r="AY267" s="31">
        <v>0</v>
      </c>
      <c r="AZ267" s="31">
        <v>44.3</v>
      </c>
      <c r="BA267" s="31">
        <v>0</v>
      </c>
      <c r="BB267" s="31">
        <v>0</v>
      </c>
      <c r="BC267" s="31">
        <v>0</v>
      </c>
      <c r="BD267" s="31">
        <v>0</v>
      </c>
      <c r="BE267" s="31">
        <v>0</v>
      </c>
      <c r="BF267" s="31">
        <v>0</v>
      </c>
      <c r="BG267" s="31">
        <v>0</v>
      </c>
      <c r="BH267" s="31">
        <v>0</v>
      </c>
      <c r="BI267" s="31">
        <v>0</v>
      </c>
      <c r="BJ267" s="31">
        <v>0</v>
      </c>
      <c r="BK267" s="31">
        <v>0</v>
      </c>
      <c r="BL267" s="31">
        <v>0</v>
      </c>
      <c r="BM267" s="31">
        <v>0</v>
      </c>
      <c r="BN267" s="31">
        <v>0</v>
      </c>
      <c r="BO267" s="31">
        <v>0</v>
      </c>
      <c r="BP267" s="31">
        <v>0</v>
      </c>
      <c r="BQ267" s="31">
        <v>0</v>
      </c>
      <c r="BR267" s="31">
        <v>0</v>
      </c>
      <c r="BS267" s="31">
        <v>0</v>
      </c>
      <c r="BT267" s="31">
        <v>0</v>
      </c>
      <c r="BU267" s="31">
        <v>0</v>
      </c>
      <c r="BV267" s="31">
        <v>0</v>
      </c>
      <c r="BW267" s="31">
        <v>0</v>
      </c>
      <c r="BX267" s="31">
        <v>0</v>
      </c>
      <c r="BY267" s="31">
        <v>0</v>
      </c>
      <c r="BZ267" s="31">
        <v>0</v>
      </c>
      <c r="CA267" s="31">
        <v>0</v>
      </c>
      <c r="CB267" s="31">
        <v>0</v>
      </c>
      <c r="CC267" s="31">
        <v>0</v>
      </c>
      <c r="CD267" s="31">
        <v>0</v>
      </c>
      <c r="CE267" s="31">
        <v>0</v>
      </c>
      <c r="CF267" s="31">
        <v>0</v>
      </c>
      <c r="CG267" s="31">
        <v>0</v>
      </c>
      <c r="CH267" s="31">
        <v>0</v>
      </c>
      <c r="CI267" s="31">
        <v>0</v>
      </c>
      <c r="CJ267" s="31">
        <v>0</v>
      </c>
      <c r="CK267" s="31">
        <v>0</v>
      </c>
      <c r="CL267" s="31">
        <v>0</v>
      </c>
      <c r="CM267" s="31">
        <v>0</v>
      </c>
      <c r="CN267" s="31">
        <v>98.9</v>
      </c>
      <c r="CO267" s="31">
        <v>0</v>
      </c>
      <c r="CP267" s="31">
        <v>0</v>
      </c>
      <c r="CQ267" s="31">
        <v>0</v>
      </c>
      <c r="CR267" s="31">
        <v>12980</v>
      </c>
      <c r="CS267" s="31">
        <v>11833</v>
      </c>
      <c r="CT267" s="31">
        <v>-1147</v>
      </c>
      <c r="CU267" s="31">
        <v>-9.69</v>
      </c>
      <c r="CV267" t="str">
        <f t="shared" si="117"/>
        <v>O26</v>
      </c>
      <c r="CW267">
        <f t="shared" si="118"/>
        <v>1</v>
      </c>
    </row>
    <row r="268" spans="1:101" ht="15" thickBot="1" x14ac:dyDescent="0.35">
      <c r="A268" s="30" t="s">
        <v>411</v>
      </c>
      <c r="B268" s="31">
        <v>0</v>
      </c>
      <c r="C268" s="31">
        <v>0</v>
      </c>
      <c r="D268" s="31">
        <v>0</v>
      </c>
      <c r="E268" s="31">
        <v>0</v>
      </c>
      <c r="F268" s="31">
        <v>0</v>
      </c>
      <c r="G268" s="31">
        <v>2061.6</v>
      </c>
      <c r="H268" s="31">
        <v>0</v>
      </c>
      <c r="I268" s="31">
        <v>5803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1244</v>
      </c>
      <c r="AE268" s="31">
        <v>0</v>
      </c>
      <c r="AF268" s="31">
        <v>0</v>
      </c>
      <c r="AG268" s="31">
        <v>0</v>
      </c>
      <c r="AH268" s="31">
        <v>0</v>
      </c>
      <c r="AI268" s="31">
        <v>0</v>
      </c>
      <c r="AJ268" s="31">
        <v>0</v>
      </c>
      <c r="AK268" s="31">
        <v>4462.8</v>
      </c>
      <c r="AL268" s="31">
        <v>0</v>
      </c>
      <c r="AM268" s="31">
        <v>0</v>
      </c>
      <c r="AN268" s="31">
        <v>0</v>
      </c>
      <c r="AO268" s="31">
        <v>0</v>
      </c>
      <c r="AP268" s="31">
        <v>0</v>
      </c>
      <c r="AQ268" s="31">
        <v>0</v>
      </c>
      <c r="AR268" s="31">
        <v>0</v>
      </c>
      <c r="AS268" s="31">
        <v>43</v>
      </c>
      <c r="AT268" s="31">
        <v>0</v>
      </c>
      <c r="AU268" s="31">
        <v>0</v>
      </c>
      <c r="AV268" s="31">
        <v>0</v>
      </c>
      <c r="AW268" s="31">
        <v>0</v>
      </c>
      <c r="AX268" s="31">
        <v>0</v>
      </c>
      <c r="AY268" s="31">
        <v>0</v>
      </c>
      <c r="AZ268" s="31">
        <v>44.3</v>
      </c>
      <c r="BA268" s="31">
        <v>0</v>
      </c>
      <c r="BB268" s="31">
        <v>0</v>
      </c>
      <c r="BC268" s="31">
        <v>0</v>
      </c>
      <c r="BD268" s="31">
        <v>0</v>
      </c>
      <c r="BE268" s="31">
        <v>0</v>
      </c>
      <c r="BF268" s="31">
        <v>0</v>
      </c>
      <c r="BG268" s="31">
        <v>0</v>
      </c>
      <c r="BH268" s="31">
        <v>0</v>
      </c>
      <c r="BI268" s="31">
        <v>0</v>
      </c>
      <c r="BJ268" s="31">
        <v>0</v>
      </c>
      <c r="BK268" s="31">
        <v>0</v>
      </c>
      <c r="BL268" s="31">
        <v>0</v>
      </c>
      <c r="BM268" s="31">
        <v>0</v>
      </c>
      <c r="BN268" s="31">
        <v>0</v>
      </c>
      <c r="BO268" s="31">
        <v>0</v>
      </c>
      <c r="BP268" s="31">
        <v>0</v>
      </c>
      <c r="BQ268" s="31">
        <v>0</v>
      </c>
      <c r="BR268" s="31">
        <v>0</v>
      </c>
      <c r="BS268" s="31">
        <v>1279.0999999999999</v>
      </c>
      <c r="BT268" s="31">
        <v>0</v>
      </c>
      <c r="BU268" s="31">
        <v>0</v>
      </c>
      <c r="BV268" s="31">
        <v>0</v>
      </c>
      <c r="BW268" s="31">
        <v>0</v>
      </c>
      <c r="BX268" s="31">
        <v>0</v>
      </c>
      <c r="BY268" s="31">
        <v>0</v>
      </c>
      <c r="BZ268" s="31">
        <v>0</v>
      </c>
      <c r="CA268" s="31">
        <v>0</v>
      </c>
      <c r="CB268" s="31">
        <v>0</v>
      </c>
      <c r="CC268" s="31">
        <v>0</v>
      </c>
      <c r="CD268" s="31">
        <v>0</v>
      </c>
      <c r="CE268" s="31">
        <v>0</v>
      </c>
      <c r="CF268" s="31">
        <v>0</v>
      </c>
      <c r="CG268" s="31">
        <v>0</v>
      </c>
      <c r="CH268" s="31">
        <v>0</v>
      </c>
      <c r="CI268" s="31">
        <v>0</v>
      </c>
      <c r="CJ268" s="31">
        <v>0</v>
      </c>
      <c r="CK268" s="31">
        <v>0</v>
      </c>
      <c r="CL268" s="31">
        <v>0</v>
      </c>
      <c r="CM268" s="31">
        <v>0</v>
      </c>
      <c r="CN268" s="31">
        <v>98.9</v>
      </c>
      <c r="CO268" s="31">
        <v>0</v>
      </c>
      <c r="CP268" s="31">
        <v>0</v>
      </c>
      <c r="CQ268" s="31">
        <v>0</v>
      </c>
      <c r="CR268" s="31">
        <v>15036.7</v>
      </c>
      <c r="CS268" s="31">
        <v>13666</v>
      </c>
      <c r="CT268" s="31">
        <v>-1370.7</v>
      </c>
      <c r="CU268" s="31">
        <v>-10.029999999999999</v>
      </c>
      <c r="CV268" t="str">
        <f t="shared" si="117"/>
        <v>O27</v>
      </c>
      <c r="CW268">
        <f t="shared" si="118"/>
        <v>1</v>
      </c>
    </row>
    <row r="269" spans="1:101" ht="15" thickBot="1" x14ac:dyDescent="0.35">
      <c r="A269" s="30" t="s">
        <v>412</v>
      </c>
      <c r="B269" s="31">
        <v>0</v>
      </c>
      <c r="C269" s="31">
        <v>0</v>
      </c>
      <c r="D269" s="31">
        <v>0</v>
      </c>
      <c r="E269" s="31">
        <v>0</v>
      </c>
      <c r="F269" s="31">
        <v>0</v>
      </c>
      <c r="G269" s="31">
        <v>2061.6</v>
      </c>
      <c r="H269" s="31">
        <v>0</v>
      </c>
      <c r="I269" s="31">
        <v>5803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31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1">
        <v>0</v>
      </c>
      <c r="AD269" s="31">
        <v>1244</v>
      </c>
      <c r="AE269" s="31">
        <v>0</v>
      </c>
      <c r="AF269" s="31">
        <v>0</v>
      </c>
      <c r="AG269" s="31">
        <v>0</v>
      </c>
      <c r="AH269" s="31">
        <v>0</v>
      </c>
      <c r="AI269" s="31">
        <v>0</v>
      </c>
      <c r="AJ269" s="31">
        <v>0</v>
      </c>
      <c r="AK269" s="31">
        <v>4462.8</v>
      </c>
      <c r="AL269" s="31">
        <v>0</v>
      </c>
      <c r="AM269" s="31">
        <v>0</v>
      </c>
      <c r="AN269" s="31">
        <v>0</v>
      </c>
      <c r="AO269" s="31">
        <v>0</v>
      </c>
      <c r="AP269" s="31">
        <v>0</v>
      </c>
      <c r="AQ269" s="31">
        <v>0</v>
      </c>
      <c r="AR269" s="31">
        <v>0</v>
      </c>
      <c r="AS269" s="31">
        <v>43</v>
      </c>
      <c r="AT269" s="31">
        <v>0</v>
      </c>
      <c r="AU269" s="31">
        <v>0</v>
      </c>
      <c r="AV269" s="31">
        <v>0</v>
      </c>
      <c r="AW269" s="31">
        <v>0</v>
      </c>
      <c r="AX269" s="31">
        <v>0</v>
      </c>
      <c r="AY269" s="31">
        <v>0</v>
      </c>
      <c r="AZ269" s="31">
        <v>44.3</v>
      </c>
      <c r="BA269" s="31">
        <v>0</v>
      </c>
      <c r="BB269" s="31">
        <v>0</v>
      </c>
      <c r="BC269" s="31">
        <v>0</v>
      </c>
      <c r="BD269" s="31">
        <v>0</v>
      </c>
      <c r="BE269" s="31">
        <v>0</v>
      </c>
      <c r="BF269" s="31">
        <v>0</v>
      </c>
      <c r="BG269" s="31">
        <v>0</v>
      </c>
      <c r="BH269" s="31">
        <v>0</v>
      </c>
      <c r="BI269" s="31">
        <v>0</v>
      </c>
      <c r="BJ269" s="31">
        <v>0</v>
      </c>
      <c r="BK269" s="31">
        <v>0</v>
      </c>
      <c r="BL269" s="31">
        <v>0</v>
      </c>
      <c r="BM269" s="31">
        <v>0</v>
      </c>
      <c r="BN269" s="31">
        <v>0</v>
      </c>
      <c r="BO269" s="31">
        <v>0</v>
      </c>
      <c r="BP269" s="31">
        <v>0</v>
      </c>
      <c r="BQ269" s="31">
        <v>0</v>
      </c>
      <c r="BR269" s="31">
        <v>0</v>
      </c>
      <c r="BS269" s="31">
        <v>1279.0999999999999</v>
      </c>
      <c r="BT269" s="31">
        <v>0</v>
      </c>
      <c r="BU269" s="31">
        <v>0</v>
      </c>
      <c r="BV269" s="31">
        <v>0</v>
      </c>
      <c r="BW269" s="31">
        <v>0</v>
      </c>
      <c r="BX269" s="31">
        <v>0</v>
      </c>
      <c r="BY269" s="31">
        <v>0</v>
      </c>
      <c r="BZ269" s="31">
        <v>0</v>
      </c>
      <c r="CA269" s="31">
        <v>0</v>
      </c>
      <c r="CB269" s="31">
        <v>0</v>
      </c>
      <c r="CC269" s="31">
        <v>0</v>
      </c>
      <c r="CD269" s="31">
        <v>0</v>
      </c>
      <c r="CE269" s="31">
        <v>0</v>
      </c>
      <c r="CF269" s="31">
        <v>0</v>
      </c>
      <c r="CG269" s="31">
        <v>0</v>
      </c>
      <c r="CH269" s="31">
        <v>0</v>
      </c>
      <c r="CI269" s="31">
        <v>0</v>
      </c>
      <c r="CJ269" s="31">
        <v>0</v>
      </c>
      <c r="CK269" s="31">
        <v>0</v>
      </c>
      <c r="CL269" s="31">
        <v>0</v>
      </c>
      <c r="CM269" s="31">
        <v>0</v>
      </c>
      <c r="CN269" s="31">
        <v>98.9</v>
      </c>
      <c r="CO269" s="31">
        <v>0</v>
      </c>
      <c r="CP269" s="31">
        <v>0</v>
      </c>
      <c r="CQ269" s="31">
        <v>0</v>
      </c>
      <c r="CR269" s="31">
        <v>15036.7</v>
      </c>
      <c r="CS269" s="31">
        <v>17033</v>
      </c>
      <c r="CT269" s="31">
        <v>1996.3</v>
      </c>
      <c r="CU269" s="31">
        <v>11.72</v>
      </c>
      <c r="CV269" t="str">
        <f t="shared" si="117"/>
        <v>O28</v>
      </c>
      <c r="CW269">
        <f t="shared" si="118"/>
        <v>1</v>
      </c>
    </row>
    <row r="270" spans="1:101" ht="15" thickBot="1" x14ac:dyDescent="0.35">
      <c r="A270" s="30" t="s">
        <v>413</v>
      </c>
      <c r="B270" s="31">
        <v>0</v>
      </c>
      <c r="C270" s="31">
        <v>0</v>
      </c>
      <c r="D270" s="31">
        <v>0</v>
      </c>
      <c r="E270" s="31">
        <v>0</v>
      </c>
      <c r="F270" s="31">
        <v>0</v>
      </c>
      <c r="G270" s="31">
        <v>2061.6</v>
      </c>
      <c r="H270" s="31">
        <v>0</v>
      </c>
      <c r="I270" s="31">
        <v>5803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0</v>
      </c>
      <c r="S270" s="31">
        <v>0</v>
      </c>
      <c r="T270" s="31">
        <v>0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1244</v>
      </c>
      <c r="AE270" s="31">
        <v>0</v>
      </c>
      <c r="AF270" s="31">
        <v>0</v>
      </c>
      <c r="AG270" s="31">
        <v>0</v>
      </c>
      <c r="AH270" s="31">
        <v>0</v>
      </c>
      <c r="AI270" s="31">
        <v>0</v>
      </c>
      <c r="AJ270" s="31">
        <v>0</v>
      </c>
      <c r="AK270" s="31">
        <v>4462.8</v>
      </c>
      <c r="AL270" s="31">
        <v>0</v>
      </c>
      <c r="AM270" s="31">
        <v>0</v>
      </c>
      <c r="AN270" s="31">
        <v>0</v>
      </c>
      <c r="AO270" s="31">
        <v>0</v>
      </c>
      <c r="AP270" s="31">
        <v>0</v>
      </c>
      <c r="AQ270" s="31">
        <v>0</v>
      </c>
      <c r="AR270" s="31">
        <v>0</v>
      </c>
      <c r="AS270" s="31">
        <v>43</v>
      </c>
      <c r="AT270" s="31">
        <v>0</v>
      </c>
      <c r="AU270" s="31">
        <v>0</v>
      </c>
      <c r="AV270" s="31">
        <v>0</v>
      </c>
      <c r="AW270" s="31">
        <v>0</v>
      </c>
      <c r="AX270" s="31">
        <v>0</v>
      </c>
      <c r="AY270" s="31">
        <v>0</v>
      </c>
      <c r="AZ270" s="31">
        <v>44.3</v>
      </c>
      <c r="BA270" s="31">
        <v>0</v>
      </c>
      <c r="BB270" s="31">
        <v>0</v>
      </c>
      <c r="BC270" s="31">
        <v>0</v>
      </c>
      <c r="BD270" s="31">
        <v>0</v>
      </c>
      <c r="BE270" s="31">
        <v>0</v>
      </c>
      <c r="BF270" s="31">
        <v>0</v>
      </c>
      <c r="BG270" s="31">
        <v>0</v>
      </c>
      <c r="BH270" s="31">
        <v>0</v>
      </c>
      <c r="BI270" s="31">
        <v>0</v>
      </c>
      <c r="BJ270" s="31">
        <v>0</v>
      </c>
      <c r="BK270" s="31">
        <v>0</v>
      </c>
      <c r="BL270" s="31">
        <v>0</v>
      </c>
      <c r="BM270" s="31">
        <v>0</v>
      </c>
      <c r="BN270" s="31">
        <v>0</v>
      </c>
      <c r="BO270" s="31">
        <v>0</v>
      </c>
      <c r="BP270" s="31">
        <v>0</v>
      </c>
      <c r="BQ270" s="31">
        <v>0</v>
      </c>
      <c r="BR270" s="31">
        <v>184</v>
      </c>
      <c r="BS270" s="31">
        <v>0</v>
      </c>
      <c r="BT270" s="31">
        <v>0</v>
      </c>
      <c r="BU270" s="31">
        <v>0</v>
      </c>
      <c r="BV270" s="31">
        <v>0</v>
      </c>
      <c r="BW270" s="31">
        <v>0</v>
      </c>
      <c r="BX270" s="31">
        <v>0</v>
      </c>
      <c r="BY270" s="31">
        <v>0</v>
      </c>
      <c r="BZ270" s="31">
        <v>0</v>
      </c>
      <c r="CA270" s="31">
        <v>0</v>
      </c>
      <c r="CB270" s="31">
        <v>0</v>
      </c>
      <c r="CC270" s="31">
        <v>0</v>
      </c>
      <c r="CD270" s="31">
        <v>0</v>
      </c>
      <c r="CE270" s="31">
        <v>0</v>
      </c>
      <c r="CF270" s="31">
        <v>0</v>
      </c>
      <c r="CG270" s="31">
        <v>0</v>
      </c>
      <c r="CH270" s="31">
        <v>0</v>
      </c>
      <c r="CI270" s="31">
        <v>0</v>
      </c>
      <c r="CJ270" s="31">
        <v>0</v>
      </c>
      <c r="CK270" s="31">
        <v>0</v>
      </c>
      <c r="CL270" s="31">
        <v>0</v>
      </c>
      <c r="CM270" s="31">
        <v>0</v>
      </c>
      <c r="CN270" s="31">
        <v>98.9</v>
      </c>
      <c r="CO270" s="31">
        <v>0</v>
      </c>
      <c r="CP270" s="31">
        <v>0</v>
      </c>
      <c r="CQ270" s="31">
        <v>0</v>
      </c>
      <c r="CR270" s="31">
        <v>13941.6</v>
      </c>
      <c r="CS270" s="31">
        <v>11196</v>
      </c>
      <c r="CT270" s="31">
        <v>-2745.6</v>
      </c>
      <c r="CU270" s="31">
        <v>-24.52</v>
      </c>
      <c r="CV270" t="str">
        <f t="shared" si="117"/>
        <v>O29</v>
      </c>
      <c r="CW270">
        <f t="shared" si="118"/>
        <v>1</v>
      </c>
    </row>
    <row r="271" spans="1:101" ht="15" thickBot="1" x14ac:dyDescent="0.35">
      <c r="A271" s="30" t="s">
        <v>414</v>
      </c>
      <c r="B271" s="31">
        <v>0</v>
      </c>
      <c r="C271" s="31">
        <v>0</v>
      </c>
      <c r="D271" s="31">
        <v>0</v>
      </c>
      <c r="E271" s="31">
        <v>0</v>
      </c>
      <c r="F271" s="31">
        <v>0</v>
      </c>
      <c r="G271" s="31">
        <v>2061.6</v>
      </c>
      <c r="H271" s="31">
        <v>0</v>
      </c>
      <c r="I271" s="31">
        <v>5803</v>
      </c>
      <c r="J271" s="31">
        <v>15086.3</v>
      </c>
      <c r="K271" s="31">
        <v>0</v>
      </c>
      <c r="L271" s="31">
        <v>0</v>
      </c>
      <c r="M271" s="31">
        <v>0</v>
      </c>
      <c r="N271" s="31">
        <v>0</v>
      </c>
      <c r="O271" s="31">
        <v>509.4</v>
      </c>
      <c r="P271" s="31">
        <v>0</v>
      </c>
      <c r="Q271" s="31">
        <v>0</v>
      </c>
      <c r="R271" s="31">
        <v>0</v>
      </c>
      <c r="S271" s="31">
        <v>0</v>
      </c>
      <c r="T271" s="31">
        <v>0</v>
      </c>
      <c r="U271" s="31">
        <v>0</v>
      </c>
      <c r="V271" s="31">
        <v>697.8</v>
      </c>
      <c r="W271" s="31">
        <v>0</v>
      </c>
      <c r="X271" s="31">
        <v>0</v>
      </c>
      <c r="Y271" s="31">
        <v>0</v>
      </c>
      <c r="Z271" s="31">
        <v>0</v>
      </c>
      <c r="AA271" s="31">
        <v>0</v>
      </c>
      <c r="AB271" s="31">
        <v>0</v>
      </c>
      <c r="AC271" s="31">
        <v>0</v>
      </c>
      <c r="AD271" s="31">
        <v>0</v>
      </c>
      <c r="AE271" s="31">
        <v>0</v>
      </c>
      <c r="AF271" s="31">
        <v>0</v>
      </c>
      <c r="AG271" s="31">
        <v>0</v>
      </c>
      <c r="AH271" s="31">
        <v>0</v>
      </c>
      <c r="AI271" s="31">
        <v>0</v>
      </c>
      <c r="AJ271" s="31">
        <v>0</v>
      </c>
      <c r="AK271" s="31">
        <v>0</v>
      </c>
      <c r="AL271" s="31">
        <v>0</v>
      </c>
      <c r="AM271" s="31">
        <v>0</v>
      </c>
      <c r="AN271" s="31">
        <v>0</v>
      </c>
      <c r="AO271" s="31">
        <v>0</v>
      </c>
      <c r="AP271" s="31">
        <v>0</v>
      </c>
      <c r="AQ271" s="31">
        <v>0</v>
      </c>
      <c r="AR271" s="31">
        <v>0</v>
      </c>
      <c r="AS271" s="31">
        <v>43</v>
      </c>
      <c r="AT271" s="31">
        <v>0</v>
      </c>
      <c r="AU271" s="31">
        <v>0</v>
      </c>
      <c r="AV271" s="31">
        <v>0</v>
      </c>
      <c r="AW271" s="31">
        <v>0</v>
      </c>
      <c r="AX271" s="31">
        <v>0</v>
      </c>
      <c r="AY271" s="31">
        <v>0</v>
      </c>
      <c r="AZ271" s="31">
        <v>0</v>
      </c>
      <c r="BA271" s="31">
        <v>0</v>
      </c>
      <c r="BB271" s="31">
        <v>0</v>
      </c>
      <c r="BC271" s="31">
        <v>0</v>
      </c>
      <c r="BD271" s="31">
        <v>0</v>
      </c>
      <c r="BE271" s="31">
        <v>0</v>
      </c>
      <c r="BF271" s="31">
        <v>0</v>
      </c>
      <c r="BG271" s="31">
        <v>0</v>
      </c>
      <c r="BH271" s="31">
        <v>0</v>
      </c>
      <c r="BI271" s="31">
        <v>0</v>
      </c>
      <c r="BJ271" s="31">
        <v>0</v>
      </c>
      <c r="BK271" s="31">
        <v>0</v>
      </c>
      <c r="BL271" s="31">
        <v>415.4</v>
      </c>
      <c r="BM271" s="31">
        <v>0</v>
      </c>
      <c r="BN271" s="31">
        <v>2712.4</v>
      </c>
      <c r="BO271" s="31">
        <v>0</v>
      </c>
      <c r="BP271" s="31">
        <v>0</v>
      </c>
      <c r="BQ271" s="31">
        <v>0</v>
      </c>
      <c r="BR271" s="31">
        <v>0</v>
      </c>
      <c r="BS271" s="31">
        <v>0</v>
      </c>
      <c r="BT271" s="31">
        <v>0</v>
      </c>
      <c r="BU271" s="31">
        <v>0</v>
      </c>
      <c r="BV271" s="31">
        <v>0</v>
      </c>
      <c r="BW271" s="31">
        <v>0</v>
      </c>
      <c r="BX271" s="31">
        <v>0</v>
      </c>
      <c r="BY271" s="31">
        <v>0</v>
      </c>
      <c r="BZ271" s="31">
        <v>0</v>
      </c>
      <c r="CA271" s="31">
        <v>0</v>
      </c>
      <c r="CB271" s="31">
        <v>0</v>
      </c>
      <c r="CC271" s="31">
        <v>0</v>
      </c>
      <c r="CD271" s="31">
        <v>0</v>
      </c>
      <c r="CE271" s="31">
        <v>0</v>
      </c>
      <c r="CF271" s="31">
        <v>0</v>
      </c>
      <c r="CG271" s="31">
        <v>0</v>
      </c>
      <c r="CH271" s="31">
        <v>0</v>
      </c>
      <c r="CI271" s="31">
        <v>0</v>
      </c>
      <c r="CJ271" s="31">
        <v>0</v>
      </c>
      <c r="CK271" s="31">
        <v>0</v>
      </c>
      <c r="CL271" s="31">
        <v>0</v>
      </c>
      <c r="CM271" s="31">
        <v>0</v>
      </c>
      <c r="CN271" s="31">
        <v>98.9</v>
      </c>
      <c r="CO271" s="31">
        <v>0</v>
      </c>
      <c r="CP271" s="31">
        <v>0</v>
      </c>
      <c r="CQ271" s="31">
        <v>0</v>
      </c>
      <c r="CR271" s="31">
        <v>27427.9</v>
      </c>
      <c r="CS271" s="31">
        <v>32214</v>
      </c>
      <c r="CT271" s="31">
        <v>4786.1000000000004</v>
      </c>
      <c r="CU271" s="31">
        <v>14.86</v>
      </c>
      <c r="CV271" t="str">
        <f t="shared" si="117"/>
        <v>O30</v>
      </c>
      <c r="CW271">
        <f t="shared" si="118"/>
        <v>1</v>
      </c>
    </row>
    <row r="272" spans="1:101" ht="15" thickBot="1" x14ac:dyDescent="0.35">
      <c r="A272" s="30" t="s">
        <v>415</v>
      </c>
      <c r="B272" s="31">
        <v>0</v>
      </c>
      <c r="C272" s="31">
        <v>0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509.4</v>
      </c>
      <c r="P272" s="31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3583.2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1">
        <v>0</v>
      </c>
      <c r="AG272" s="31">
        <v>0</v>
      </c>
      <c r="AH272" s="31">
        <v>0</v>
      </c>
      <c r="AI272" s="31">
        <v>0</v>
      </c>
      <c r="AJ272" s="31">
        <v>4990.8</v>
      </c>
      <c r="AK272" s="31">
        <v>0</v>
      </c>
      <c r="AL272" s="31">
        <v>0</v>
      </c>
      <c r="AM272" s="31">
        <v>1064.5</v>
      </c>
      <c r="AN272" s="31">
        <v>0</v>
      </c>
      <c r="AO272" s="31">
        <v>0</v>
      </c>
      <c r="AP272" s="31">
        <v>0</v>
      </c>
      <c r="AQ272" s="31">
        <v>0</v>
      </c>
      <c r="AR272" s="31">
        <v>0</v>
      </c>
      <c r="AS272" s="31">
        <v>43</v>
      </c>
      <c r="AT272" s="31">
        <v>0</v>
      </c>
      <c r="AU272" s="31">
        <v>0</v>
      </c>
      <c r="AV272" s="31">
        <v>0</v>
      </c>
      <c r="AW272" s="31">
        <v>0</v>
      </c>
      <c r="AX272" s="31">
        <v>0</v>
      </c>
      <c r="AY272" s="31">
        <v>0</v>
      </c>
      <c r="AZ272" s="31">
        <v>0</v>
      </c>
      <c r="BA272" s="31">
        <v>0</v>
      </c>
      <c r="BB272" s="31">
        <v>0</v>
      </c>
      <c r="BC272" s="31">
        <v>0</v>
      </c>
      <c r="BD272" s="31">
        <v>0</v>
      </c>
      <c r="BE272" s="31">
        <v>0</v>
      </c>
      <c r="BF272" s="31">
        <v>0</v>
      </c>
      <c r="BG272" s="31">
        <v>0</v>
      </c>
      <c r="BH272" s="31">
        <v>0</v>
      </c>
      <c r="BI272" s="31">
        <v>1911.3</v>
      </c>
      <c r="BJ272" s="31">
        <v>0</v>
      </c>
      <c r="BK272" s="31">
        <v>0</v>
      </c>
      <c r="BL272" s="31">
        <v>325</v>
      </c>
      <c r="BM272" s="31">
        <v>0</v>
      </c>
      <c r="BN272" s="31">
        <v>2712.4</v>
      </c>
      <c r="BO272" s="31">
        <v>0</v>
      </c>
      <c r="BP272" s="31">
        <v>0</v>
      </c>
      <c r="BQ272" s="31">
        <v>0</v>
      </c>
      <c r="BR272" s="31">
        <v>0</v>
      </c>
      <c r="BS272" s="31">
        <v>1279.0999999999999</v>
      </c>
      <c r="BT272" s="31">
        <v>0</v>
      </c>
      <c r="BU272" s="31">
        <v>0</v>
      </c>
      <c r="BV272" s="31">
        <v>0</v>
      </c>
      <c r="BW272" s="31">
        <v>0</v>
      </c>
      <c r="BX272" s="31">
        <v>0</v>
      </c>
      <c r="BY272" s="31">
        <v>0</v>
      </c>
      <c r="BZ272" s="31">
        <v>0</v>
      </c>
      <c r="CA272" s="31">
        <v>0</v>
      </c>
      <c r="CB272" s="31">
        <v>0</v>
      </c>
      <c r="CC272" s="31">
        <v>0</v>
      </c>
      <c r="CD272" s="31">
        <v>0</v>
      </c>
      <c r="CE272" s="31">
        <v>0</v>
      </c>
      <c r="CF272" s="31">
        <v>0</v>
      </c>
      <c r="CG272" s="31">
        <v>0</v>
      </c>
      <c r="CH272" s="31">
        <v>0</v>
      </c>
      <c r="CI272" s="31">
        <v>0</v>
      </c>
      <c r="CJ272" s="31">
        <v>0</v>
      </c>
      <c r="CK272" s="31">
        <v>0</v>
      </c>
      <c r="CL272" s="31">
        <v>0</v>
      </c>
      <c r="CM272" s="31">
        <v>0</v>
      </c>
      <c r="CN272" s="31">
        <v>0</v>
      </c>
      <c r="CO272" s="31">
        <v>0</v>
      </c>
      <c r="CP272" s="31">
        <v>0</v>
      </c>
      <c r="CQ272" s="31">
        <v>0</v>
      </c>
      <c r="CR272" s="31">
        <v>16418.599999999999</v>
      </c>
      <c r="CS272" s="31">
        <v>24233</v>
      </c>
      <c r="CT272" s="31">
        <v>7814.4</v>
      </c>
      <c r="CU272" s="31">
        <v>32.25</v>
      </c>
      <c r="CV272" t="str">
        <f t="shared" si="117"/>
        <v>O31</v>
      </c>
      <c r="CW272">
        <f t="shared" si="118"/>
        <v>1</v>
      </c>
    </row>
    <row r="273" spans="1:101" ht="15" thickBot="1" x14ac:dyDescent="0.35">
      <c r="A273" s="30" t="s">
        <v>416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2061.6</v>
      </c>
      <c r="H273" s="31">
        <v>0</v>
      </c>
      <c r="I273" s="31">
        <v>5803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509.4</v>
      </c>
      <c r="P273" s="31">
        <v>0</v>
      </c>
      <c r="Q273" s="31">
        <v>0</v>
      </c>
      <c r="R273" s="31">
        <v>0</v>
      </c>
      <c r="S273" s="31">
        <v>0</v>
      </c>
      <c r="T273" s="31">
        <v>0</v>
      </c>
      <c r="U273" s="31">
        <v>0</v>
      </c>
      <c r="V273" s="31">
        <v>0</v>
      </c>
      <c r="W273" s="31">
        <v>0</v>
      </c>
      <c r="X273" s="31">
        <v>0</v>
      </c>
      <c r="Y273" s="31">
        <v>0</v>
      </c>
      <c r="Z273" s="31">
        <v>0</v>
      </c>
      <c r="AA273" s="31">
        <v>0</v>
      </c>
      <c r="AB273" s="31">
        <v>0</v>
      </c>
      <c r="AC273" s="31">
        <v>0</v>
      </c>
      <c r="AD273" s="31">
        <v>1244</v>
      </c>
      <c r="AE273" s="31">
        <v>0</v>
      </c>
      <c r="AF273" s="31">
        <v>0</v>
      </c>
      <c r="AG273" s="31">
        <v>0</v>
      </c>
      <c r="AH273" s="31">
        <v>0</v>
      </c>
      <c r="AI273" s="31">
        <v>0</v>
      </c>
      <c r="AJ273" s="31">
        <v>0</v>
      </c>
      <c r="AK273" s="31">
        <v>4462.8</v>
      </c>
      <c r="AL273" s="31">
        <v>0</v>
      </c>
      <c r="AM273" s="31">
        <v>0</v>
      </c>
      <c r="AN273" s="31">
        <v>0</v>
      </c>
      <c r="AO273" s="31">
        <v>0</v>
      </c>
      <c r="AP273" s="31">
        <v>0</v>
      </c>
      <c r="AQ273" s="31">
        <v>0</v>
      </c>
      <c r="AR273" s="31">
        <v>0</v>
      </c>
      <c r="AS273" s="31">
        <v>43</v>
      </c>
      <c r="AT273" s="31">
        <v>0</v>
      </c>
      <c r="AU273" s="31">
        <v>0</v>
      </c>
      <c r="AV273" s="31">
        <v>0</v>
      </c>
      <c r="AW273" s="31">
        <v>0</v>
      </c>
      <c r="AX273" s="31">
        <v>0</v>
      </c>
      <c r="AY273" s="31">
        <v>0</v>
      </c>
      <c r="AZ273" s="31">
        <v>44.3</v>
      </c>
      <c r="BA273" s="31">
        <v>0</v>
      </c>
      <c r="BB273" s="31">
        <v>0</v>
      </c>
      <c r="BC273" s="31">
        <v>0</v>
      </c>
      <c r="BD273" s="31">
        <v>0</v>
      </c>
      <c r="BE273" s="31">
        <v>0</v>
      </c>
      <c r="BF273" s="31">
        <v>0</v>
      </c>
      <c r="BG273" s="31">
        <v>0</v>
      </c>
      <c r="BH273" s="31">
        <v>0</v>
      </c>
      <c r="BI273" s="31">
        <v>0</v>
      </c>
      <c r="BJ273" s="31">
        <v>0</v>
      </c>
      <c r="BK273" s="31">
        <v>0</v>
      </c>
      <c r="BL273" s="31">
        <v>0</v>
      </c>
      <c r="BM273" s="31">
        <v>0</v>
      </c>
      <c r="BN273" s="31">
        <v>0</v>
      </c>
      <c r="BO273" s="31">
        <v>0</v>
      </c>
      <c r="BP273" s="31">
        <v>0</v>
      </c>
      <c r="BQ273" s="31">
        <v>0</v>
      </c>
      <c r="BR273" s="31">
        <v>0</v>
      </c>
      <c r="BS273" s="31">
        <v>1279.0999999999999</v>
      </c>
      <c r="BT273" s="31">
        <v>0</v>
      </c>
      <c r="BU273" s="31">
        <v>0</v>
      </c>
      <c r="BV273" s="31">
        <v>0</v>
      </c>
      <c r="BW273" s="31">
        <v>0</v>
      </c>
      <c r="BX273" s="31">
        <v>0</v>
      </c>
      <c r="BY273" s="31">
        <v>0</v>
      </c>
      <c r="BZ273" s="31">
        <v>0</v>
      </c>
      <c r="CA273" s="31">
        <v>0</v>
      </c>
      <c r="CB273" s="31">
        <v>0</v>
      </c>
      <c r="CC273" s="31">
        <v>0</v>
      </c>
      <c r="CD273" s="31">
        <v>0</v>
      </c>
      <c r="CE273" s="31">
        <v>0</v>
      </c>
      <c r="CF273" s="31">
        <v>0</v>
      </c>
      <c r="CG273" s="31">
        <v>0</v>
      </c>
      <c r="CH273" s="31">
        <v>0</v>
      </c>
      <c r="CI273" s="31">
        <v>0</v>
      </c>
      <c r="CJ273" s="31">
        <v>0</v>
      </c>
      <c r="CK273" s="31">
        <v>0</v>
      </c>
      <c r="CL273" s="31">
        <v>0</v>
      </c>
      <c r="CM273" s="31">
        <v>0</v>
      </c>
      <c r="CN273" s="31">
        <v>98.9</v>
      </c>
      <c r="CO273" s="31">
        <v>0</v>
      </c>
      <c r="CP273" s="31">
        <v>0</v>
      </c>
      <c r="CQ273" s="31">
        <v>0</v>
      </c>
      <c r="CR273" s="31">
        <v>15546.1</v>
      </c>
      <c r="CS273" s="31">
        <v>20250</v>
      </c>
      <c r="CT273" s="31">
        <v>4703.8999999999996</v>
      </c>
      <c r="CU273" s="31">
        <v>23.23</v>
      </c>
      <c r="CV273" t="str">
        <f t="shared" si="117"/>
        <v>O32</v>
      </c>
      <c r="CW273">
        <f t="shared" si="118"/>
        <v>1</v>
      </c>
    </row>
    <row r="274" spans="1:101" ht="15" thickBot="1" x14ac:dyDescent="0.35">
      <c r="A274" s="30" t="s">
        <v>417</v>
      </c>
      <c r="B274" s="31">
        <v>0</v>
      </c>
      <c r="C274" s="31">
        <v>0</v>
      </c>
      <c r="D274" s="31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509.4</v>
      </c>
      <c r="P274" s="31">
        <v>0</v>
      </c>
      <c r="Q274" s="31">
        <v>0</v>
      </c>
      <c r="R274" s="31">
        <v>0</v>
      </c>
      <c r="S274" s="31">
        <v>1280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3583.2</v>
      </c>
      <c r="Z274" s="31">
        <v>0</v>
      </c>
      <c r="AA274" s="31">
        <v>0</v>
      </c>
      <c r="AB274" s="31">
        <v>0</v>
      </c>
      <c r="AC274" s="31">
        <v>0</v>
      </c>
      <c r="AD274" s="31">
        <v>1244</v>
      </c>
      <c r="AE274" s="31">
        <v>0</v>
      </c>
      <c r="AF274" s="31">
        <v>0</v>
      </c>
      <c r="AG274" s="31">
        <v>0</v>
      </c>
      <c r="AH274" s="31">
        <v>0</v>
      </c>
      <c r="AI274" s="31">
        <v>0</v>
      </c>
      <c r="AJ274" s="31">
        <v>0</v>
      </c>
      <c r="AK274" s="31">
        <v>0</v>
      </c>
      <c r="AL274" s="31">
        <v>0</v>
      </c>
      <c r="AM274" s="31">
        <v>1064.5</v>
      </c>
      <c r="AN274" s="31">
        <v>0</v>
      </c>
      <c r="AO274" s="31">
        <v>0</v>
      </c>
      <c r="AP274" s="31">
        <v>0</v>
      </c>
      <c r="AQ274" s="31">
        <v>0</v>
      </c>
      <c r="AR274" s="31">
        <v>0</v>
      </c>
      <c r="AS274" s="31">
        <v>0</v>
      </c>
      <c r="AT274" s="31">
        <v>0</v>
      </c>
      <c r="AU274" s="31">
        <v>0</v>
      </c>
      <c r="AV274" s="31">
        <v>0</v>
      </c>
      <c r="AW274" s="31">
        <v>0</v>
      </c>
      <c r="AX274" s="31">
        <v>0</v>
      </c>
      <c r="AY274" s="31">
        <v>0</v>
      </c>
      <c r="AZ274" s="31">
        <v>0</v>
      </c>
      <c r="BA274" s="31">
        <v>0</v>
      </c>
      <c r="BB274" s="31">
        <v>0</v>
      </c>
      <c r="BC274" s="31">
        <v>0</v>
      </c>
      <c r="BD274" s="31">
        <v>0</v>
      </c>
      <c r="BE274" s="31">
        <v>0</v>
      </c>
      <c r="BF274" s="31">
        <v>0</v>
      </c>
      <c r="BG274" s="31">
        <v>0</v>
      </c>
      <c r="BH274" s="31">
        <v>0</v>
      </c>
      <c r="BI274" s="31">
        <v>0</v>
      </c>
      <c r="BJ274" s="31">
        <v>0</v>
      </c>
      <c r="BK274" s="31">
        <v>0</v>
      </c>
      <c r="BL274" s="31">
        <v>415.4</v>
      </c>
      <c r="BM274" s="31">
        <v>0</v>
      </c>
      <c r="BN274" s="31">
        <v>2712.4</v>
      </c>
      <c r="BO274" s="31">
        <v>0</v>
      </c>
      <c r="BP274" s="31">
        <v>0</v>
      </c>
      <c r="BQ274" s="31">
        <v>0</v>
      </c>
      <c r="BR274" s="31">
        <v>184</v>
      </c>
      <c r="BS274" s="31">
        <v>0</v>
      </c>
      <c r="BT274" s="31">
        <v>0</v>
      </c>
      <c r="BU274" s="31">
        <v>0</v>
      </c>
      <c r="BV274" s="31">
        <v>2489.4</v>
      </c>
      <c r="BW274" s="31">
        <v>0</v>
      </c>
      <c r="BX274" s="31">
        <v>0</v>
      </c>
      <c r="BY274" s="31">
        <v>0</v>
      </c>
      <c r="BZ274" s="31">
        <v>0</v>
      </c>
      <c r="CA274" s="31">
        <v>0</v>
      </c>
      <c r="CB274" s="31">
        <v>0</v>
      </c>
      <c r="CC274" s="31">
        <v>0</v>
      </c>
      <c r="CD274" s="31">
        <v>0</v>
      </c>
      <c r="CE274" s="31">
        <v>0</v>
      </c>
      <c r="CF274" s="31">
        <v>0</v>
      </c>
      <c r="CG274" s="31">
        <v>0</v>
      </c>
      <c r="CH274" s="31">
        <v>0</v>
      </c>
      <c r="CI274" s="31">
        <v>0</v>
      </c>
      <c r="CJ274" s="31">
        <v>0</v>
      </c>
      <c r="CK274" s="31">
        <v>0</v>
      </c>
      <c r="CL274" s="31">
        <v>2027.4</v>
      </c>
      <c r="CM274" s="31">
        <v>0</v>
      </c>
      <c r="CN274" s="31">
        <v>98.9</v>
      </c>
      <c r="CO274" s="31">
        <v>0</v>
      </c>
      <c r="CP274" s="31">
        <v>12220.5</v>
      </c>
      <c r="CQ274" s="31">
        <v>0</v>
      </c>
      <c r="CR274" s="31">
        <v>27829.1</v>
      </c>
      <c r="CS274" s="31">
        <v>30900</v>
      </c>
      <c r="CT274" s="31">
        <v>3070.9</v>
      </c>
      <c r="CU274" s="31">
        <v>9.94</v>
      </c>
      <c r="CV274" t="str">
        <f t="shared" si="117"/>
        <v>O33</v>
      </c>
      <c r="CW274">
        <f t="shared" si="118"/>
        <v>1</v>
      </c>
    </row>
    <row r="275" spans="1:101" ht="15" thickBot="1" x14ac:dyDescent="0.35">
      <c r="A275" s="30" t="s">
        <v>418</v>
      </c>
      <c r="B275" s="31">
        <v>0</v>
      </c>
      <c r="C275" s="31">
        <v>0</v>
      </c>
      <c r="D275" s="31">
        <v>0</v>
      </c>
      <c r="E275" s="31">
        <v>0</v>
      </c>
      <c r="F275" s="31">
        <v>0</v>
      </c>
      <c r="G275" s="31">
        <v>2061.6</v>
      </c>
      <c r="H275" s="31">
        <v>0</v>
      </c>
      <c r="I275" s="31">
        <v>5803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31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0</v>
      </c>
      <c r="V275" s="31">
        <v>0</v>
      </c>
      <c r="W275" s="31">
        <v>75042.399999999994</v>
      </c>
      <c r="X275" s="31">
        <v>0</v>
      </c>
      <c r="Y275" s="31">
        <v>3583.2</v>
      </c>
      <c r="Z275" s="31">
        <v>0</v>
      </c>
      <c r="AA275" s="31">
        <v>0</v>
      </c>
      <c r="AB275" s="31">
        <v>0</v>
      </c>
      <c r="AC275" s="31">
        <v>0</v>
      </c>
      <c r="AD275" s="31">
        <v>1244</v>
      </c>
      <c r="AE275" s="31">
        <v>0</v>
      </c>
      <c r="AF275" s="31">
        <v>0</v>
      </c>
      <c r="AG275" s="31">
        <v>0</v>
      </c>
      <c r="AH275" s="31">
        <v>0</v>
      </c>
      <c r="AI275" s="31">
        <v>0</v>
      </c>
      <c r="AJ275" s="31">
        <v>4990.8</v>
      </c>
      <c r="AK275" s="31">
        <v>4462.8</v>
      </c>
      <c r="AL275" s="31">
        <v>0</v>
      </c>
      <c r="AM275" s="31">
        <v>0</v>
      </c>
      <c r="AN275" s="31">
        <v>0</v>
      </c>
      <c r="AO275" s="31">
        <v>0</v>
      </c>
      <c r="AP275" s="31">
        <v>0</v>
      </c>
      <c r="AQ275" s="31">
        <v>0</v>
      </c>
      <c r="AR275" s="31">
        <v>0</v>
      </c>
      <c r="AS275" s="31">
        <v>43</v>
      </c>
      <c r="AT275" s="31">
        <v>0</v>
      </c>
      <c r="AU275" s="31">
        <v>0</v>
      </c>
      <c r="AV275" s="31">
        <v>0</v>
      </c>
      <c r="AW275" s="31">
        <v>0</v>
      </c>
      <c r="AX275" s="31">
        <v>0</v>
      </c>
      <c r="AY275" s="31">
        <v>0</v>
      </c>
      <c r="AZ275" s="31">
        <v>44.3</v>
      </c>
      <c r="BA275" s="31">
        <v>0</v>
      </c>
      <c r="BB275" s="31">
        <v>0</v>
      </c>
      <c r="BC275" s="31">
        <v>0</v>
      </c>
      <c r="BD275" s="31">
        <v>0</v>
      </c>
      <c r="BE275" s="31">
        <v>0</v>
      </c>
      <c r="BF275" s="31">
        <v>0</v>
      </c>
      <c r="BG275" s="31">
        <v>0</v>
      </c>
      <c r="BH275" s="31">
        <v>0</v>
      </c>
      <c r="BI275" s="31">
        <v>0</v>
      </c>
      <c r="BJ275" s="31">
        <v>0</v>
      </c>
      <c r="BK275" s="31">
        <v>0</v>
      </c>
      <c r="BL275" s="31">
        <v>415.4</v>
      </c>
      <c r="BM275" s="31">
        <v>0</v>
      </c>
      <c r="BN275" s="31">
        <v>2712.4</v>
      </c>
      <c r="BO275" s="31">
        <v>0</v>
      </c>
      <c r="BP275" s="31">
        <v>0</v>
      </c>
      <c r="BQ275" s="31">
        <v>0</v>
      </c>
      <c r="BR275" s="31">
        <v>0</v>
      </c>
      <c r="BS275" s="31">
        <v>0</v>
      </c>
      <c r="BT275" s="31">
        <v>0</v>
      </c>
      <c r="BU275" s="31">
        <v>0</v>
      </c>
      <c r="BV275" s="31">
        <v>0</v>
      </c>
      <c r="BW275" s="31">
        <v>0</v>
      </c>
      <c r="BX275" s="31">
        <v>0</v>
      </c>
      <c r="BY275" s="31">
        <v>0</v>
      </c>
      <c r="BZ275" s="31">
        <v>0</v>
      </c>
      <c r="CA275" s="31">
        <v>0</v>
      </c>
      <c r="CB275" s="31">
        <v>0</v>
      </c>
      <c r="CC275" s="31">
        <v>0</v>
      </c>
      <c r="CD275" s="31">
        <v>0</v>
      </c>
      <c r="CE275" s="31">
        <v>0</v>
      </c>
      <c r="CF275" s="31">
        <v>0</v>
      </c>
      <c r="CG275" s="31">
        <v>0</v>
      </c>
      <c r="CH275" s="31">
        <v>0</v>
      </c>
      <c r="CI275" s="31">
        <v>0</v>
      </c>
      <c r="CJ275" s="31">
        <v>0</v>
      </c>
      <c r="CK275" s="31">
        <v>0</v>
      </c>
      <c r="CL275" s="31">
        <v>0</v>
      </c>
      <c r="CM275" s="31">
        <v>0</v>
      </c>
      <c r="CN275" s="31">
        <v>98.9</v>
      </c>
      <c r="CO275" s="31">
        <v>0</v>
      </c>
      <c r="CP275" s="31">
        <v>12220.5</v>
      </c>
      <c r="CQ275" s="31">
        <v>0</v>
      </c>
      <c r="CR275" s="31">
        <v>112722.4</v>
      </c>
      <c r="CS275" s="31">
        <v>223642</v>
      </c>
      <c r="CT275" s="31">
        <v>110919.6</v>
      </c>
      <c r="CU275" s="31">
        <v>49.6</v>
      </c>
      <c r="CV275" t="str">
        <f t="shared" si="117"/>
        <v>O34</v>
      </c>
      <c r="CW275">
        <f t="shared" si="118"/>
        <v>1</v>
      </c>
    </row>
    <row r="276" spans="1:101" ht="15" thickBot="1" x14ac:dyDescent="0.35">
      <c r="CS276">
        <f>CORREL(CS242:CS275,CR242:CR275)</f>
        <v>0.65242686928769011</v>
      </c>
    </row>
    <row r="277" spans="1:101" ht="15" thickBot="1" x14ac:dyDescent="0.35">
      <c r="A277" s="32" t="s">
        <v>461</v>
      </c>
      <c r="B277" s="33">
        <v>142196.6</v>
      </c>
      <c r="CS277" t="s">
        <v>529</v>
      </c>
      <c r="CT277">
        <f>SUMSQ(CT242:CT275)</f>
        <v>26290049124.910004</v>
      </c>
    </row>
    <row r="278" spans="1:101" ht="15" thickBot="1" x14ac:dyDescent="0.35">
      <c r="A278" s="32" t="s">
        <v>471</v>
      </c>
      <c r="B278" s="33">
        <v>0</v>
      </c>
      <c r="CS278" t="s">
        <v>483</v>
      </c>
      <c r="CT278">
        <f>SUMSQ(CT119:CT152)</f>
        <v>26123806371.040001</v>
      </c>
    </row>
    <row r="279" spans="1:101" ht="15" thickBot="1" x14ac:dyDescent="0.35">
      <c r="A279" s="32" t="s">
        <v>463</v>
      </c>
      <c r="B279" s="33">
        <v>1068123.7</v>
      </c>
    </row>
    <row r="280" spans="1:101" ht="15" thickBot="1" x14ac:dyDescent="0.35">
      <c r="A280" s="32" t="s">
        <v>464</v>
      </c>
      <c r="B280" s="33">
        <v>1050685</v>
      </c>
    </row>
    <row r="281" spans="1:101" ht="15" thickBot="1" x14ac:dyDescent="0.35">
      <c r="A281" s="32" t="s">
        <v>465</v>
      </c>
      <c r="B281" s="33">
        <v>17438.7</v>
      </c>
    </row>
    <row r="282" spans="1:101" ht="20.399999999999999" thickBot="1" x14ac:dyDescent="0.35">
      <c r="A282" s="32" t="s">
        <v>466</v>
      </c>
      <c r="B282" s="33"/>
    </row>
    <row r="283" spans="1:101" ht="20.399999999999999" thickBot="1" x14ac:dyDescent="0.35">
      <c r="A283" s="32" t="s">
        <v>467</v>
      </c>
      <c r="B283" s="33"/>
    </row>
    <row r="284" spans="1:101" ht="15" thickBot="1" x14ac:dyDescent="0.35">
      <c r="A284" s="32" t="s">
        <v>468</v>
      </c>
      <c r="B284" s="33">
        <v>0</v>
      </c>
    </row>
    <row r="286" spans="1:101" x14ac:dyDescent="0.3">
      <c r="A286" s="34" t="s">
        <v>469</v>
      </c>
    </row>
    <row r="288" spans="1:101" x14ac:dyDescent="0.3">
      <c r="A288" s="35" t="s">
        <v>472</v>
      </c>
    </row>
    <row r="289" spans="1:1" x14ac:dyDescent="0.3">
      <c r="A289" s="35" t="s">
        <v>527</v>
      </c>
    </row>
  </sheetData>
  <hyperlinks>
    <hyperlink ref="A163" r:id="rId1" display="https://miau.my-x.hu/myx-free/coco/test/625719520210516162043.html" xr:uid="{00000000-0004-0000-0400-000000000000}"/>
    <hyperlink ref="A286" r:id="rId2" display="https://miau.my-x.hu/myx-free/coco/test/965959020210516162555.html" xr:uid="{00000000-0004-0000-0400-000001000000}"/>
    <hyperlink ref="CX207" r:id="rId3" display="https://miau.my-x.hu/myx-free/coco/test/740941320210531083350.html" xr:uid="{00000000-0004-0000-0400-000002000000}"/>
    <hyperlink ref="HA153" r:id="rId4" display="https://miau.my-x.hu/myx-free/coco/test/385467620210531083440.html" xr:uid="{00000000-0004-0000-0400-000003000000}"/>
  </hyperlinks>
  <pageMargins left="0.7" right="0.7" top="0.75" bottom="0.75" header="0.3" footer="0.3"/>
  <pageSetup paperSize="9" orientation="portrait" verticalDpi="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Q34"/>
  <sheetViews>
    <sheetView zoomScale="67" workbookViewId="0"/>
  </sheetViews>
  <sheetFormatPr defaultRowHeight="14.4" x14ac:dyDescent="0.3"/>
  <sheetData>
    <row r="1" spans="1:95" x14ac:dyDescent="0.3">
      <c r="A1" t="s">
        <v>1250</v>
      </c>
      <c r="B1">
        <f>'gyakoriság (számmal)'!G5</f>
        <v>5</v>
      </c>
      <c r="C1">
        <f>'gyakoriság (számmal)'!H5</f>
        <v>5</v>
      </c>
      <c r="D1">
        <f>'gyakoriság (számmal)'!I5</f>
        <v>5</v>
      </c>
      <c r="E1">
        <f>'gyakoriság (számmal)'!J5</f>
        <v>3</v>
      </c>
      <c r="F1">
        <f>'gyakoriság (számmal)'!K5</f>
        <v>4</v>
      </c>
      <c r="G1">
        <f>'gyakoriság (számmal)'!L5</f>
        <v>1</v>
      </c>
      <c r="H1">
        <f>'gyakoriság (számmal)'!M5</f>
        <v>4</v>
      </c>
      <c r="I1">
        <f>'gyakoriság (számmal)'!N5</f>
        <v>4</v>
      </c>
      <c r="J1">
        <f>'gyakoriság (számmal)'!O5</f>
        <v>4</v>
      </c>
      <c r="K1">
        <f>'gyakoriság (számmal)'!P5</f>
        <v>4</v>
      </c>
      <c r="L1">
        <f>'gyakoriság (számmal)'!Q5</f>
        <v>3</v>
      </c>
      <c r="M1">
        <f>'gyakoriság (számmal)'!R5</f>
        <v>3</v>
      </c>
      <c r="N1">
        <f>'gyakoriság (számmal)'!S5</f>
        <v>1</v>
      </c>
      <c r="O1">
        <f>'gyakoriság (számmal)'!T5</f>
        <v>2</v>
      </c>
      <c r="P1">
        <f>'gyakoriság (számmal)'!U5</f>
        <v>1</v>
      </c>
      <c r="Q1">
        <f>'gyakoriság (számmal)'!V5</f>
        <v>0</v>
      </c>
      <c r="R1">
        <f>'gyakoriság (számmal)'!W5</f>
        <v>1</v>
      </c>
      <c r="S1">
        <f>'gyakoriság (számmal)'!X5</f>
        <v>0</v>
      </c>
      <c r="T1">
        <f>'gyakoriság (számmal)'!Y5</f>
        <v>4</v>
      </c>
      <c r="U1">
        <f>'gyakoriság (számmal)'!Z5</f>
        <v>5</v>
      </c>
      <c r="V1">
        <f>'gyakoriság (számmal)'!AA5</f>
        <v>5</v>
      </c>
      <c r="W1">
        <f>'gyakoriság (számmal)'!AB5</f>
        <v>5</v>
      </c>
      <c r="X1">
        <f>'gyakoriság (számmal)'!AC5</f>
        <v>5</v>
      </c>
      <c r="Y1">
        <f>'gyakoriság (számmal)'!AD5</f>
        <v>5</v>
      </c>
      <c r="Z1">
        <f>'gyakoriság (számmal)'!AE5</f>
        <v>3</v>
      </c>
      <c r="AA1">
        <f>'gyakoriság (számmal)'!AF5</f>
        <v>2</v>
      </c>
      <c r="AB1">
        <f>'gyakoriság (számmal)'!AG5</f>
        <v>2</v>
      </c>
      <c r="AC1">
        <f>'gyakoriság (számmal)'!AH5</f>
        <v>1</v>
      </c>
      <c r="AD1">
        <f>'gyakoriság (számmal)'!AI5</f>
        <v>0</v>
      </c>
      <c r="AE1">
        <f>'gyakoriság (számmal)'!AJ5</f>
        <v>0</v>
      </c>
      <c r="AF1">
        <f>'gyakoriság (számmal)'!AK5</f>
        <v>1</v>
      </c>
      <c r="AG1">
        <f>'gyakoriság (számmal)'!AL5</f>
        <v>0</v>
      </c>
      <c r="AH1">
        <f>'gyakoriság (számmal)'!AM5</f>
        <v>1</v>
      </c>
      <c r="AI1">
        <f>'gyakoriság (számmal)'!AN5</f>
        <v>4</v>
      </c>
      <c r="AJ1">
        <f>'gyakoriság (számmal)'!AO5</f>
        <v>5</v>
      </c>
      <c r="AK1">
        <f>'gyakoriság (számmal)'!AP5</f>
        <v>0</v>
      </c>
      <c r="AL1">
        <f>'gyakoriság (számmal)'!AQ5</f>
        <v>0</v>
      </c>
      <c r="AM1">
        <f>'gyakoriság (számmal)'!AR5</f>
        <v>1</v>
      </c>
      <c r="AN1">
        <f>'gyakoriság (számmal)'!AS5</f>
        <v>0</v>
      </c>
      <c r="AO1">
        <f>'gyakoriság (számmal)'!AT5</f>
        <v>1</v>
      </c>
      <c r="AP1">
        <f>'gyakoriság (számmal)'!AU5</f>
        <v>1</v>
      </c>
      <c r="AQ1">
        <f>'gyakoriság (számmal)'!AV5</f>
        <v>0</v>
      </c>
      <c r="AR1">
        <f>'gyakoriság (számmal)'!AW5</f>
        <v>0</v>
      </c>
      <c r="AS1">
        <f>'gyakoriság (számmal)'!AX5</f>
        <v>5</v>
      </c>
      <c r="AT1">
        <f>'gyakoriság (számmal)'!AY5</f>
        <v>5</v>
      </c>
      <c r="AU1">
        <f>'gyakoriság (számmal)'!AZ5</f>
        <v>5</v>
      </c>
      <c r="AV1">
        <f>'gyakoriság (számmal)'!BA5</f>
        <v>4</v>
      </c>
      <c r="AW1">
        <f>'gyakoriság (számmal)'!BB5</f>
        <v>4</v>
      </c>
      <c r="AX1">
        <f>'gyakoriság (számmal)'!BC5</f>
        <v>0</v>
      </c>
      <c r="AY1">
        <f>'gyakoriság (számmal)'!BD5</f>
        <v>4</v>
      </c>
      <c r="AZ1">
        <f>'gyakoriság (számmal)'!BE5</f>
        <v>5</v>
      </c>
      <c r="BA1">
        <f>'gyakoriság (számmal)'!BF5</f>
        <v>0</v>
      </c>
      <c r="BB1">
        <f>'gyakoriság (számmal)'!BG5</f>
        <v>5</v>
      </c>
      <c r="BC1">
        <f>'gyakoriság (számmal)'!BH5</f>
        <v>4</v>
      </c>
      <c r="BD1">
        <f>'gyakoriság (számmal)'!BI5</f>
        <v>0</v>
      </c>
      <c r="BE1">
        <f>'gyakoriság (számmal)'!BJ5</f>
        <v>4</v>
      </c>
      <c r="BF1">
        <f>'gyakoriság (számmal)'!BK5</f>
        <v>3</v>
      </c>
      <c r="BG1">
        <f>'gyakoriság (számmal)'!BL5</f>
        <v>3</v>
      </c>
      <c r="BH1">
        <f>'gyakoriság (számmal)'!BM5</f>
        <v>2</v>
      </c>
      <c r="BI1">
        <f>'gyakoriság (számmal)'!BN5</f>
        <v>0</v>
      </c>
      <c r="BJ1">
        <f>'gyakoriság (számmal)'!BO5</f>
        <v>4</v>
      </c>
      <c r="BK1">
        <f>'gyakoriság (számmal)'!BP5</f>
        <v>5</v>
      </c>
      <c r="BL1">
        <f>'gyakoriság (számmal)'!BQ5</f>
        <v>0</v>
      </c>
      <c r="BM1">
        <f>'gyakoriság (számmal)'!BR5</f>
        <v>0</v>
      </c>
      <c r="BN1">
        <f>'gyakoriság (számmal)'!BS5</f>
        <v>5</v>
      </c>
      <c r="BO1">
        <f>'gyakoriság (számmal)'!BT5</f>
        <v>4</v>
      </c>
      <c r="BP1">
        <f>'gyakoriság (számmal)'!BU5</f>
        <v>4</v>
      </c>
      <c r="BQ1">
        <f>'gyakoriság (számmal)'!BV5</f>
        <v>4</v>
      </c>
      <c r="BR1">
        <f>'gyakoriság (számmal)'!BW5</f>
        <v>0</v>
      </c>
      <c r="BS1">
        <f>'gyakoriság (számmal)'!BX5</f>
        <v>0</v>
      </c>
      <c r="BT1">
        <f>'gyakoriság (számmal)'!BY5</f>
        <v>4</v>
      </c>
      <c r="BU1">
        <f>'gyakoriság (számmal)'!BZ5</f>
        <v>4</v>
      </c>
      <c r="BV1">
        <f>'gyakoriság (számmal)'!CA5</f>
        <v>4</v>
      </c>
      <c r="BW1">
        <f>'gyakoriság (számmal)'!CB5</f>
        <v>0</v>
      </c>
      <c r="BX1">
        <f>'gyakoriság (számmal)'!CC5</f>
        <v>4</v>
      </c>
      <c r="BY1">
        <f>'gyakoriság (számmal)'!CD5</f>
        <v>4</v>
      </c>
      <c r="BZ1">
        <f>'gyakoriság (számmal)'!CE5</f>
        <v>0</v>
      </c>
      <c r="CA1">
        <f>'gyakoriság (számmal)'!CF5</f>
        <v>0</v>
      </c>
      <c r="CB1">
        <f>'gyakoriság (számmal)'!CG5</f>
        <v>4</v>
      </c>
      <c r="CC1">
        <f>'gyakoriság (számmal)'!CH5</f>
        <v>5</v>
      </c>
      <c r="CD1">
        <f>'gyakoriság (számmal)'!CI5</f>
        <v>5</v>
      </c>
      <c r="CE1">
        <f>'gyakoriság (számmal)'!CJ5</f>
        <v>1</v>
      </c>
      <c r="CF1">
        <f>'gyakoriság (számmal)'!CK5</f>
        <v>4</v>
      </c>
      <c r="CG1">
        <f>'gyakoriság (számmal)'!CL5</f>
        <v>4</v>
      </c>
      <c r="CH1">
        <f>'gyakoriság (számmal)'!CM5</f>
        <v>0</v>
      </c>
      <c r="CI1">
        <f>'gyakoriság (számmal)'!CN5</f>
        <v>3</v>
      </c>
      <c r="CJ1">
        <f>'gyakoriság (számmal)'!CO5</f>
        <v>4</v>
      </c>
      <c r="CK1">
        <f>'gyakoriság (számmal)'!CP5</f>
        <v>4</v>
      </c>
      <c r="CL1">
        <f>'gyakoriság (számmal)'!CQ5</f>
        <v>5</v>
      </c>
      <c r="CM1">
        <f>'gyakoriság (számmal)'!CR5</f>
        <v>0</v>
      </c>
      <c r="CN1">
        <f>'gyakoriság (számmal)'!CS5</f>
        <v>4</v>
      </c>
      <c r="CO1">
        <f>'gyakoriság (számmal)'!CT5</f>
        <v>5</v>
      </c>
      <c r="CP1">
        <f>'gyakoriság (számmal)'!CU5</f>
        <v>0</v>
      </c>
      <c r="CQ1">
        <f>'gyakoriság (számmal)'!CV5</f>
        <v>4</v>
      </c>
    </row>
    <row r="2" spans="1:95" x14ac:dyDescent="0.3">
      <c r="A2" t="s">
        <v>1251</v>
      </c>
      <c r="B2" s="53">
        <f>'gyakoriság (számmal)'!G6</f>
        <v>4</v>
      </c>
      <c r="C2" s="53">
        <f>'gyakoriság (számmal)'!H6</f>
        <v>5</v>
      </c>
      <c r="D2">
        <f>'gyakoriság (számmal)'!I6</f>
        <v>5</v>
      </c>
      <c r="E2">
        <f>'gyakoriság (számmal)'!J6</f>
        <v>2</v>
      </c>
      <c r="F2">
        <f>'gyakoriság (számmal)'!K6</f>
        <v>0</v>
      </c>
      <c r="G2">
        <f>'gyakoriság (számmal)'!L6</f>
        <v>2</v>
      </c>
      <c r="H2">
        <f>'gyakoriság (számmal)'!M6</f>
        <v>0</v>
      </c>
      <c r="I2">
        <f>'gyakoriság (számmal)'!N6</f>
        <v>5</v>
      </c>
      <c r="J2">
        <f>'gyakoriság (számmal)'!O6</f>
        <v>5</v>
      </c>
      <c r="K2">
        <f>'gyakoriság (számmal)'!P6</f>
        <v>4</v>
      </c>
      <c r="L2">
        <f>'gyakoriság (számmal)'!Q6</f>
        <v>2</v>
      </c>
      <c r="M2">
        <f>'gyakoriság (számmal)'!R6</f>
        <v>2</v>
      </c>
      <c r="N2">
        <f>'gyakoriság (számmal)'!S6</f>
        <v>2</v>
      </c>
      <c r="O2">
        <f>'gyakoriság (számmal)'!T6</f>
        <v>0</v>
      </c>
      <c r="P2">
        <f>'gyakoriság (számmal)'!U6</f>
        <v>5</v>
      </c>
      <c r="Q2">
        <f>'gyakoriság (számmal)'!V6</f>
        <v>4</v>
      </c>
      <c r="R2">
        <f>'gyakoriság (számmal)'!W6</f>
        <v>2</v>
      </c>
      <c r="S2">
        <f>'gyakoriság (számmal)'!X6</f>
        <v>0</v>
      </c>
      <c r="T2">
        <f>'gyakoriság (számmal)'!Y6</f>
        <v>0</v>
      </c>
      <c r="U2">
        <f>'gyakoriság (számmal)'!Z6</f>
        <v>5</v>
      </c>
      <c r="V2">
        <f>'gyakoriság (számmal)'!AA6</f>
        <v>5</v>
      </c>
      <c r="W2">
        <f>'gyakoriság (számmal)'!AB6</f>
        <v>5</v>
      </c>
      <c r="X2">
        <f>'gyakoriság (számmal)'!AC6</f>
        <v>5</v>
      </c>
      <c r="Y2">
        <f>'gyakoriság (számmal)'!AD6</f>
        <v>0</v>
      </c>
      <c r="Z2">
        <f>'gyakoriság (számmal)'!AE6</f>
        <v>5</v>
      </c>
      <c r="AA2">
        <f>'gyakoriság (számmal)'!AF6</f>
        <v>0</v>
      </c>
      <c r="AB2">
        <f>'gyakoriság (számmal)'!AG6</f>
        <v>3</v>
      </c>
      <c r="AC2">
        <f>'gyakoriság (számmal)'!AH6</f>
        <v>2</v>
      </c>
      <c r="AD2">
        <f>'gyakoriság (számmal)'!AI6</f>
        <v>2</v>
      </c>
      <c r="AE2">
        <f>'gyakoriság (számmal)'!AJ6</f>
        <v>2</v>
      </c>
      <c r="AF2">
        <f>'gyakoriság (számmal)'!AK6</f>
        <v>2</v>
      </c>
      <c r="AG2">
        <f>'gyakoriság (számmal)'!AL6</f>
        <v>3</v>
      </c>
      <c r="AH2">
        <f>'gyakoriság (számmal)'!AM6</f>
        <v>0</v>
      </c>
      <c r="AI2">
        <f>'gyakoriság (számmal)'!AN6</f>
        <v>0</v>
      </c>
      <c r="AJ2">
        <f>'gyakoriság (számmal)'!AO6</f>
        <v>4</v>
      </c>
      <c r="AK2">
        <f>'gyakoriság (számmal)'!AP6</f>
        <v>2</v>
      </c>
      <c r="AL2">
        <f>'gyakoriság (számmal)'!AQ6</f>
        <v>2</v>
      </c>
      <c r="AM2">
        <f>'gyakoriság (számmal)'!AR6</f>
        <v>2</v>
      </c>
      <c r="AN2">
        <f>'gyakoriság (számmal)'!AS6</f>
        <v>0</v>
      </c>
      <c r="AO2">
        <f>'gyakoriság (számmal)'!AT6</f>
        <v>0</v>
      </c>
      <c r="AP2">
        <f>'gyakoriság (számmal)'!AU6</f>
        <v>2</v>
      </c>
      <c r="AQ2">
        <f>'gyakoriság (számmal)'!AV6</f>
        <v>2</v>
      </c>
      <c r="AR2">
        <f>'gyakoriság (számmal)'!AW6</f>
        <v>0</v>
      </c>
      <c r="AS2">
        <f>'gyakoriság (számmal)'!AX6</f>
        <v>0</v>
      </c>
      <c r="AT2">
        <f>'gyakoriság (számmal)'!AY6</f>
        <v>0</v>
      </c>
      <c r="AU2">
        <f>'gyakoriság (számmal)'!AZ6</f>
        <v>4</v>
      </c>
      <c r="AV2">
        <f>'gyakoriság (számmal)'!BA6</f>
        <v>2</v>
      </c>
      <c r="AW2">
        <f>'gyakoriság (számmal)'!BB6</f>
        <v>2</v>
      </c>
      <c r="AX2">
        <f>'gyakoriság (számmal)'!BC6</f>
        <v>0</v>
      </c>
      <c r="AY2">
        <f>'gyakoriság (számmal)'!BD6</f>
        <v>0</v>
      </c>
      <c r="AZ2">
        <f>'gyakoriság (számmal)'!BE6</f>
        <v>2</v>
      </c>
      <c r="BA2">
        <f>'gyakoriság (számmal)'!BF6</f>
        <v>0</v>
      </c>
      <c r="BB2">
        <f>'gyakoriság (számmal)'!BG6</f>
        <v>0</v>
      </c>
      <c r="BC2">
        <f>'gyakoriság (számmal)'!BH6</f>
        <v>5</v>
      </c>
      <c r="BD2">
        <f>'gyakoriság (számmal)'!BI6</f>
        <v>3</v>
      </c>
      <c r="BE2">
        <f>'gyakoriság (számmal)'!BJ6</f>
        <v>0</v>
      </c>
      <c r="BF2">
        <f>'gyakoriság (számmal)'!BK6</f>
        <v>5</v>
      </c>
      <c r="BG2">
        <f>'gyakoriság (számmal)'!BL6</f>
        <v>2</v>
      </c>
      <c r="BH2">
        <f>'gyakoriság (számmal)'!BM6</f>
        <v>2</v>
      </c>
      <c r="BI2">
        <f>'gyakoriság (számmal)'!BN6</f>
        <v>3</v>
      </c>
      <c r="BJ2">
        <f>'gyakoriság (számmal)'!BO6</f>
        <v>0</v>
      </c>
      <c r="BK2">
        <f>'gyakoriság (számmal)'!BP6</f>
        <v>0</v>
      </c>
      <c r="BL2">
        <f>'gyakoriság (számmal)'!BQ6</f>
        <v>2</v>
      </c>
      <c r="BM2">
        <f>'gyakoriság (számmal)'!BR6</f>
        <v>0</v>
      </c>
      <c r="BN2">
        <f>'gyakoriság (számmal)'!BS6</f>
        <v>2</v>
      </c>
      <c r="BO2">
        <f>'gyakoriság (számmal)'!BT6</f>
        <v>0</v>
      </c>
      <c r="BP2">
        <f>'gyakoriság (számmal)'!BU6</f>
        <v>0</v>
      </c>
      <c r="BQ2">
        <f>'gyakoriság (számmal)'!BV6</f>
        <v>2</v>
      </c>
      <c r="BR2">
        <f>'gyakoriság (számmal)'!BW6</f>
        <v>3</v>
      </c>
      <c r="BS2">
        <f>'gyakoriság (számmal)'!BX6</f>
        <v>3</v>
      </c>
      <c r="BT2">
        <f>'gyakoriság (számmal)'!BY6</f>
        <v>3</v>
      </c>
      <c r="BU2">
        <f>'gyakoriság (számmal)'!BZ6</f>
        <v>4</v>
      </c>
      <c r="BV2">
        <f>'gyakoriság (számmal)'!CA6</f>
        <v>4</v>
      </c>
      <c r="BW2">
        <f>'gyakoriság (számmal)'!CB6</f>
        <v>4</v>
      </c>
      <c r="BX2">
        <f>'gyakoriság (számmal)'!CC6</f>
        <v>4</v>
      </c>
      <c r="BY2">
        <f>'gyakoriság (számmal)'!CD6</f>
        <v>0</v>
      </c>
      <c r="BZ2">
        <f>'gyakoriság (számmal)'!CE6</f>
        <v>2</v>
      </c>
      <c r="CA2">
        <f>'gyakoriság (számmal)'!CF6</f>
        <v>2</v>
      </c>
      <c r="CB2">
        <f>'gyakoriság (számmal)'!CG6</f>
        <v>0</v>
      </c>
      <c r="CC2">
        <f>'gyakoriság (számmal)'!CH6</f>
        <v>3</v>
      </c>
      <c r="CD2">
        <f>'gyakoriság (számmal)'!CI6</f>
        <v>5</v>
      </c>
      <c r="CE2">
        <f>'gyakoriság (számmal)'!CJ6</f>
        <v>0</v>
      </c>
      <c r="CF2">
        <f>'gyakoriság (számmal)'!CK6</f>
        <v>0</v>
      </c>
      <c r="CG2">
        <f>'gyakoriság (számmal)'!CL6</f>
        <v>0</v>
      </c>
      <c r="CH2">
        <f>'gyakoriság (számmal)'!CM6</f>
        <v>2</v>
      </c>
      <c r="CI2">
        <f>'gyakoriság (számmal)'!CN6</f>
        <v>2</v>
      </c>
      <c r="CJ2">
        <f>'gyakoriság (számmal)'!CO6</f>
        <v>2</v>
      </c>
      <c r="CK2">
        <f>'gyakoriság (számmal)'!CP6</f>
        <v>2</v>
      </c>
      <c r="CL2">
        <f>'gyakoriság (számmal)'!CQ6</f>
        <v>4</v>
      </c>
      <c r="CM2">
        <f>'gyakoriság (számmal)'!CR6</f>
        <v>5</v>
      </c>
      <c r="CN2">
        <f>'gyakoriság (számmal)'!CS6</f>
        <v>3</v>
      </c>
      <c r="CO2">
        <f>'gyakoriság (számmal)'!CT6</f>
        <v>0</v>
      </c>
      <c r="CP2">
        <f>'gyakoriság (számmal)'!CU6</f>
        <v>2</v>
      </c>
      <c r="CQ2">
        <f>'gyakoriság (számmal)'!CV6</f>
        <v>2</v>
      </c>
    </row>
    <row r="3" spans="1:95" x14ac:dyDescent="0.3">
      <c r="A3" t="s">
        <v>1252</v>
      </c>
      <c r="B3">
        <f>'gyakoriság (számmal)'!G7</f>
        <v>5</v>
      </c>
      <c r="C3">
        <f>'gyakoriság (számmal)'!H7</f>
        <v>5</v>
      </c>
      <c r="D3">
        <f>'gyakoriság (számmal)'!I7</f>
        <v>5</v>
      </c>
      <c r="E3">
        <f>'gyakoriság (számmal)'!J7</f>
        <v>0</v>
      </c>
      <c r="F3">
        <f>'gyakoriság (számmal)'!K7</f>
        <v>0</v>
      </c>
      <c r="G3">
        <f>'gyakoriság (számmal)'!L7</f>
        <v>5</v>
      </c>
      <c r="H3">
        <f>'gyakoriság (számmal)'!M7</f>
        <v>0</v>
      </c>
      <c r="I3">
        <f>'gyakoriság (számmal)'!N7</f>
        <v>4</v>
      </c>
      <c r="J3">
        <f>'gyakoriság (számmal)'!O7</f>
        <v>5</v>
      </c>
      <c r="K3">
        <f>'gyakoriság (számmal)'!P7</f>
        <v>0</v>
      </c>
      <c r="L3">
        <f>'gyakoriság (számmal)'!Q7</f>
        <v>0</v>
      </c>
      <c r="M3">
        <f>'gyakoriság (számmal)'!R7</f>
        <v>3</v>
      </c>
      <c r="N3">
        <f>'gyakoriság (számmal)'!S7</f>
        <v>3</v>
      </c>
      <c r="O3">
        <f>'gyakoriság (számmal)'!T7</f>
        <v>0</v>
      </c>
      <c r="P3">
        <f>'gyakoriság (számmal)'!U7</f>
        <v>1</v>
      </c>
      <c r="Q3">
        <f>'gyakoriság (számmal)'!V7</f>
        <v>1</v>
      </c>
      <c r="R3">
        <f>'gyakoriság (számmal)'!W7</f>
        <v>2</v>
      </c>
      <c r="S3">
        <f>'gyakoriság (számmal)'!X7</f>
        <v>4</v>
      </c>
      <c r="T3">
        <f>'gyakoriság (számmal)'!Y7</f>
        <v>4</v>
      </c>
      <c r="U3">
        <f>'gyakoriság (számmal)'!Z7</f>
        <v>5</v>
      </c>
      <c r="V3">
        <f>'gyakoriság (számmal)'!AA7</f>
        <v>5</v>
      </c>
      <c r="W3">
        <f>'gyakoriság (számmal)'!AB7</f>
        <v>5</v>
      </c>
      <c r="X3">
        <f>'gyakoriság (számmal)'!AC7</f>
        <v>5</v>
      </c>
      <c r="Y3">
        <f>'gyakoriság (számmal)'!AD7</f>
        <v>5</v>
      </c>
      <c r="Z3">
        <f>'gyakoriság (számmal)'!AE7</f>
        <v>4</v>
      </c>
      <c r="AA3">
        <f>'gyakoriság (számmal)'!AF7</f>
        <v>0</v>
      </c>
      <c r="AB3">
        <f>'gyakoriság (számmal)'!AG7</f>
        <v>4</v>
      </c>
      <c r="AC3">
        <f>'gyakoriság (számmal)'!AH7</f>
        <v>0</v>
      </c>
      <c r="AD3">
        <f>'gyakoriság (számmal)'!AI7</f>
        <v>0</v>
      </c>
      <c r="AE3">
        <f>'gyakoriság (számmal)'!AJ7</f>
        <v>0</v>
      </c>
      <c r="AF3">
        <f>'gyakoriság (számmal)'!AK7</f>
        <v>0</v>
      </c>
      <c r="AG3">
        <f>'gyakoriság (számmal)'!AL7</f>
        <v>4</v>
      </c>
      <c r="AH3">
        <f>'gyakoriság (számmal)'!AM7</f>
        <v>0</v>
      </c>
      <c r="AI3">
        <f>'gyakoriság (számmal)'!AN7</f>
        <v>0</v>
      </c>
      <c r="AJ3">
        <f>'gyakoriság (számmal)'!AO7</f>
        <v>5</v>
      </c>
      <c r="AK3">
        <f>'gyakoriság (számmal)'!AP7</f>
        <v>0</v>
      </c>
      <c r="AL3">
        <f>'gyakoriság (számmal)'!AQ7</f>
        <v>3</v>
      </c>
      <c r="AM3">
        <f>'gyakoriság (számmal)'!AR7</f>
        <v>3</v>
      </c>
      <c r="AN3">
        <f>'gyakoriság (számmal)'!AS7</f>
        <v>4</v>
      </c>
      <c r="AO3">
        <f>'gyakoriság (számmal)'!AT7</f>
        <v>0</v>
      </c>
      <c r="AP3">
        <f>'gyakoriság (számmal)'!AU7</f>
        <v>3</v>
      </c>
      <c r="AQ3">
        <f>'gyakoriság (számmal)'!AV7</f>
        <v>0</v>
      </c>
      <c r="AR3">
        <f>'gyakoriság (számmal)'!AW7</f>
        <v>0</v>
      </c>
      <c r="AS3">
        <f>'gyakoriság (számmal)'!AX7</f>
        <v>0</v>
      </c>
      <c r="AT3">
        <f>'gyakoriság (számmal)'!AY7</f>
        <v>5</v>
      </c>
      <c r="AU3">
        <f>'gyakoriság (számmal)'!AZ7</f>
        <v>0</v>
      </c>
      <c r="AV3">
        <f>'gyakoriság (számmal)'!BA7</f>
        <v>4</v>
      </c>
      <c r="AW3">
        <f>'gyakoriság (számmal)'!BB7</f>
        <v>3</v>
      </c>
      <c r="AX3">
        <f>'gyakoriság (számmal)'!BC7</f>
        <v>0</v>
      </c>
      <c r="AY3">
        <f>'gyakoriság (számmal)'!BD7</f>
        <v>4</v>
      </c>
      <c r="AZ3">
        <f>'gyakoriság (számmal)'!BE7</f>
        <v>0</v>
      </c>
      <c r="BA3">
        <f>'gyakoriság (számmal)'!BF7</f>
        <v>4</v>
      </c>
      <c r="BB3">
        <f>'gyakoriság (számmal)'!BG7</f>
        <v>0</v>
      </c>
      <c r="BC3">
        <f>'gyakoriság (számmal)'!BH7</f>
        <v>4</v>
      </c>
      <c r="BD3">
        <f>'gyakoriság (számmal)'!BI7</f>
        <v>0</v>
      </c>
      <c r="BE3">
        <f>'gyakoriság (számmal)'!BJ7</f>
        <v>3</v>
      </c>
      <c r="BF3">
        <f>'gyakoriság (számmal)'!BK7</f>
        <v>4</v>
      </c>
      <c r="BG3">
        <f>'gyakoriság (számmal)'!BL7</f>
        <v>3</v>
      </c>
      <c r="BH3">
        <f>'gyakoriság (számmal)'!BM7</f>
        <v>4</v>
      </c>
      <c r="BI3">
        <f>'gyakoriság (számmal)'!BN7</f>
        <v>4</v>
      </c>
      <c r="BJ3">
        <f>'gyakoriság (számmal)'!BO7</f>
        <v>0</v>
      </c>
      <c r="BK3">
        <f>'gyakoriság (számmal)'!BP7</f>
        <v>0</v>
      </c>
      <c r="BL3">
        <f>'gyakoriság (számmal)'!BQ7</f>
        <v>4</v>
      </c>
      <c r="BM3">
        <f>'gyakoriság (számmal)'!BR7</f>
        <v>5</v>
      </c>
      <c r="BN3">
        <f>'gyakoriság (számmal)'!BS7</f>
        <v>5</v>
      </c>
      <c r="BO3">
        <f>'gyakoriság (számmal)'!BT7</f>
        <v>4</v>
      </c>
      <c r="BP3">
        <f>'gyakoriság (számmal)'!BU7</f>
        <v>0</v>
      </c>
      <c r="BQ3">
        <f>'gyakoriság (számmal)'!BV7</f>
        <v>4</v>
      </c>
      <c r="BR3">
        <f>'gyakoriság (számmal)'!BW7</f>
        <v>0</v>
      </c>
      <c r="BS3">
        <f>'gyakoriság (számmal)'!BX7</f>
        <v>0</v>
      </c>
      <c r="BT3">
        <f>'gyakoriság (számmal)'!BY7</f>
        <v>0</v>
      </c>
      <c r="BU3">
        <f>'gyakoriság (számmal)'!BZ7</f>
        <v>0</v>
      </c>
      <c r="BV3">
        <f>'gyakoriság (számmal)'!CA7</f>
        <v>4</v>
      </c>
      <c r="BW3">
        <f>'gyakoriság (számmal)'!CB7</f>
        <v>4</v>
      </c>
      <c r="BX3">
        <f>'gyakoriság (számmal)'!CC7</f>
        <v>0</v>
      </c>
      <c r="BY3">
        <f>'gyakoriság (számmal)'!CD7</f>
        <v>0</v>
      </c>
      <c r="BZ3">
        <f>'gyakoriság (számmal)'!CE7</f>
        <v>0</v>
      </c>
      <c r="CA3">
        <f>'gyakoriság (számmal)'!CF7</f>
        <v>0</v>
      </c>
      <c r="CB3">
        <f>'gyakoriság (számmal)'!CG7</f>
        <v>0</v>
      </c>
      <c r="CC3">
        <f>'gyakoriság (számmal)'!CH7</f>
        <v>5</v>
      </c>
      <c r="CD3">
        <f>'gyakoriság (számmal)'!CI7</f>
        <v>5</v>
      </c>
      <c r="CE3">
        <f>'gyakoriság (számmal)'!CJ7</f>
        <v>0</v>
      </c>
      <c r="CF3">
        <f>'gyakoriság (számmal)'!CK7</f>
        <v>4</v>
      </c>
      <c r="CG3">
        <f>'gyakoriság (számmal)'!CL7</f>
        <v>5</v>
      </c>
      <c r="CH3">
        <f>'gyakoriság (számmal)'!CM7</f>
        <v>0</v>
      </c>
      <c r="CI3">
        <f>'gyakoriság (számmal)'!CN7</f>
        <v>5</v>
      </c>
      <c r="CJ3">
        <f>'gyakoriság (számmal)'!CO7</f>
        <v>0</v>
      </c>
      <c r="CK3">
        <f>'gyakoriság (számmal)'!CP7</f>
        <v>4</v>
      </c>
      <c r="CL3">
        <f>'gyakoriság (számmal)'!CQ7</f>
        <v>5</v>
      </c>
      <c r="CM3">
        <f>'gyakoriság (számmal)'!CR7</f>
        <v>4</v>
      </c>
      <c r="CN3">
        <f>'gyakoriság (számmal)'!CS7</f>
        <v>0</v>
      </c>
      <c r="CO3">
        <f>'gyakoriság (számmal)'!CT7</f>
        <v>0</v>
      </c>
      <c r="CP3">
        <f>'gyakoriság (számmal)'!CU7</f>
        <v>1</v>
      </c>
      <c r="CQ3">
        <f>'gyakoriság (számmal)'!CV7</f>
        <v>4</v>
      </c>
    </row>
    <row r="4" spans="1:95" x14ac:dyDescent="0.3">
      <c r="A4" t="s">
        <v>1253</v>
      </c>
      <c r="B4" s="53">
        <f>'gyakoriság (számmal)'!G8</f>
        <v>4</v>
      </c>
      <c r="C4" s="53">
        <f>'gyakoriság (számmal)'!H8</f>
        <v>5</v>
      </c>
      <c r="D4">
        <f>'gyakoriság (számmal)'!I8</f>
        <v>5</v>
      </c>
      <c r="E4">
        <f>'gyakoriság (számmal)'!J8</f>
        <v>2</v>
      </c>
      <c r="F4">
        <f>'gyakoriság (számmal)'!K8</f>
        <v>0</v>
      </c>
      <c r="G4">
        <f>'gyakoriság (számmal)'!L8</f>
        <v>4</v>
      </c>
      <c r="H4">
        <f>'gyakoriság (számmal)'!M8</f>
        <v>0</v>
      </c>
      <c r="I4">
        <f>'gyakoriság (számmal)'!N8</f>
        <v>5</v>
      </c>
      <c r="J4">
        <f>'gyakoriság (számmal)'!O8</f>
        <v>5</v>
      </c>
      <c r="K4">
        <f>'gyakoriság (számmal)'!P8</f>
        <v>4</v>
      </c>
      <c r="L4">
        <f>'gyakoriság (számmal)'!Q8</f>
        <v>2</v>
      </c>
      <c r="M4">
        <f>'gyakoriság (számmal)'!R8</f>
        <v>0</v>
      </c>
      <c r="N4">
        <f>'gyakoriság (számmal)'!S8</f>
        <v>0</v>
      </c>
      <c r="O4">
        <f>'gyakoriság (számmal)'!T8</f>
        <v>1</v>
      </c>
      <c r="P4">
        <f>'gyakoriság (számmal)'!U8</f>
        <v>0</v>
      </c>
      <c r="Q4">
        <f>'gyakoriság (számmal)'!V8</f>
        <v>0</v>
      </c>
      <c r="R4">
        <f>'gyakoriság (számmal)'!W8</f>
        <v>1</v>
      </c>
      <c r="S4">
        <f>'gyakoriság (számmal)'!X8</f>
        <v>0</v>
      </c>
      <c r="T4">
        <f>'gyakoriság (számmal)'!Y8</f>
        <v>4</v>
      </c>
      <c r="U4">
        <f>'gyakoriság (számmal)'!Z8</f>
        <v>5</v>
      </c>
      <c r="V4">
        <f>'gyakoriság (számmal)'!AA8</f>
        <v>5</v>
      </c>
      <c r="W4">
        <f>'gyakoriság (számmal)'!AB8</f>
        <v>5</v>
      </c>
      <c r="X4">
        <f>'gyakoriság (számmal)'!AC8</f>
        <v>5</v>
      </c>
      <c r="Y4">
        <f>'gyakoriság (számmal)'!AD8</f>
        <v>5</v>
      </c>
      <c r="Z4">
        <f>'gyakoriság (számmal)'!AE8</f>
        <v>5</v>
      </c>
      <c r="AA4">
        <f>'gyakoriság (számmal)'!AF8</f>
        <v>0</v>
      </c>
      <c r="AB4">
        <f>'gyakoriság (számmal)'!AG8</f>
        <v>0</v>
      </c>
      <c r="AC4">
        <f>'gyakoriság (számmal)'!AH8</f>
        <v>2</v>
      </c>
      <c r="AD4">
        <f>'gyakoriság (számmal)'!AI8</f>
        <v>0</v>
      </c>
      <c r="AE4">
        <f>'gyakoriság (számmal)'!AJ8</f>
        <v>0</v>
      </c>
      <c r="AF4">
        <f>'gyakoriság (számmal)'!AK8</f>
        <v>2</v>
      </c>
      <c r="AG4">
        <f>'gyakoriság (számmal)'!AL8</f>
        <v>0</v>
      </c>
      <c r="AH4">
        <f>'gyakoriság (számmal)'!AM8</f>
        <v>0</v>
      </c>
      <c r="AI4">
        <f>'gyakoriság (számmal)'!AN8</f>
        <v>0</v>
      </c>
      <c r="AJ4">
        <f>'gyakoriság (számmal)'!AO8</f>
        <v>5</v>
      </c>
      <c r="AK4">
        <f>'gyakoriság (számmal)'!AP8</f>
        <v>1</v>
      </c>
      <c r="AL4">
        <f>'gyakoriság (számmal)'!AQ8</f>
        <v>0</v>
      </c>
      <c r="AM4">
        <f>'gyakoriság (számmal)'!AR8</f>
        <v>0</v>
      </c>
      <c r="AN4">
        <f>'gyakoriság (számmal)'!AS8</f>
        <v>1</v>
      </c>
      <c r="AO4">
        <f>'gyakoriság (számmal)'!AT8</f>
        <v>0</v>
      </c>
      <c r="AP4">
        <f>'gyakoriság (számmal)'!AU8</f>
        <v>0</v>
      </c>
      <c r="AQ4">
        <f>'gyakoriság (számmal)'!AV8</f>
        <v>0</v>
      </c>
      <c r="AR4">
        <f>'gyakoriság (számmal)'!AW8</f>
        <v>0</v>
      </c>
      <c r="AS4">
        <f>'gyakoriság (számmal)'!AX8</f>
        <v>3</v>
      </c>
      <c r="AT4">
        <f>'gyakoriság (számmal)'!AY8</f>
        <v>5</v>
      </c>
      <c r="AU4">
        <f>'gyakoriság (számmal)'!AZ8</f>
        <v>1</v>
      </c>
      <c r="AV4">
        <f>'gyakoriság (számmal)'!BA8</f>
        <v>0</v>
      </c>
      <c r="AW4">
        <f>'gyakoriság (számmal)'!BB8</f>
        <v>2</v>
      </c>
      <c r="AX4">
        <f>'gyakoriság (számmal)'!BC8</f>
        <v>4</v>
      </c>
      <c r="AY4">
        <f>'gyakoriság (számmal)'!BD8</f>
        <v>0</v>
      </c>
      <c r="AZ4">
        <f>'gyakoriság (számmal)'!BE8</f>
        <v>2</v>
      </c>
      <c r="BA4">
        <f>'gyakoriság (számmal)'!BF8</f>
        <v>0</v>
      </c>
      <c r="BB4">
        <f>'gyakoriság (számmal)'!BG8</f>
        <v>0</v>
      </c>
      <c r="BC4">
        <f>'gyakoriság (számmal)'!BH8</f>
        <v>4</v>
      </c>
      <c r="BD4">
        <f>'gyakoriság (számmal)'!BI8</f>
        <v>0</v>
      </c>
      <c r="BE4">
        <f>'gyakoriság (számmal)'!BJ8</f>
        <v>5</v>
      </c>
      <c r="BF4">
        <f>'gyakoriság (számmal)'!BK8</f>
        <v>5</v>
      </c>
      <c r="BG4">
        <f>'gyakoriság (számmal)'!BL8</f>
        <v>0</v>
      </c>
      <c r="BH4">
        <f>'gyakoriság (számmal)'!BM8</f>
        <v>0</v>
      </c>
      <c r="BI4">
        <f>'gyakoriság (számmal)'!BN8</f>
        <v>5</v>
      </c>
      <c r="BJ4">
        <f>'gyakoriság (számmal)'!BO8</f>
        <v>5</v>
      </c>
      <c r="BK4">
        <f>'gyakoriság (számmal)'!BP8</f>
        <v>0</v>
      </c>
      <c r="BL4">
        <f>'gyakoriság (számmal)'!BQ8</f>
        <v>1</v>
      </c>
      <c r="BM4">
        <f>'gyakoriság (számmal)'!BR8</f>
        <v>5</v>
      </c>
      <c r="BN4">
        <f>'gyakoriság (számmal)'!BS8</f>
        <v>1</v>
      </c>
      <c r="BO4">
        <f>'gyakoriság (számmal)'!BT8</f>
        <v>1</v>
      </c>
      <c r="BP4">
        <f>'gyakoriság (számmal)'!BU8</f>
        <v>0</v>
      </c>
      <c r="BQ4">
        <f>'gyakoriság (számmal)'!BV8</f>
        <v>0</v>
      </c>
      <c r="BR4">
        <f>'gyakoriság (számmal)'!BW8</f>
        <v>0</v>
      </c>
      <c r="BS4">
        <f>'gyakoriság (számmal)'!BX8</f>
        <v>4</v>
      </c>
      <c r="BT4">
        <f>'gyakoriság (számmal)'!BY8</f>
        <v>0</v>
      </c>
      <c r="BU4">
        <f>'gyakoriság (számmal)'!BZ8</f>
        <v>2</v>
      </c>
      <c r="BV4">
        <f>'gyakoriság (számmal)'!CA8</f>
        <v>1</v>
      </c>
      <c r="BW4">
        <f>'gyakoriság (számmal)'!CB8</f>
        <v>2</v>
      </c>
      <c r="BX4">
        <f>'gyakoriság (számmal)'!CC8</f>
        <v>1</v>
      </c>
      <c r="BY4">
        <f>'gyakoriság (számmal)'!CD8</f>
        <v>0</v>
      </c>
      <c r="BZ4">
        <f>'gyakoriság (számmal)'!CE8</f>
        <v>0</v>
      </c>
      <c r="CA4">
        <f>'gyakoriság (számmal)'!CF8</f>
        <v>0</v>
      </c>
      <c r="CB4">
        <f>'gyakoriság (számmal)'!CG8</f>
        <v>2</v>
      </c>
      <c r="CC4">
        <f>'gyakoriság (számmal)'!CH8</f>
        <v>5</v>
      </c>
      <c r="CD4">
        <f>'gyakoriság (számmal)'!CI8</f>
        <v>5</v>
      </c>
      <c r="CE4">
        <f>'gyakoriság (számmal)'!CJ8</f>
        <v>0</v>
      </c>
      <c r="CF4">
        <f>'gyakoriság (számmal)'!CK8</f>
        <v>5</v>
      </c>
      <c r="CG4">
        <f>'gyakoriság (számmal)'!CL8</f>
        <v>0</v>
      </c>
      <c r="CH4">
        <f>'gyakoriság (számmal)'!CM8</f>
        <v>2</v>
      </c>
      <c r="CI4">
        <f>'gyakoriság (számmal)'!CN8</f>
        <v>1</v>
      </c>
      <c r="CJ4">
        <f>'gyakoriság (számmal)'!CO8</f>
        <v>0</v>
      </c>
      <c r="CK4">
        <f>'gyakoriság (számmal)'!CP8</f>
        <v>1</v>
      </c>
      <c r="CL4">
        <f>'gyakoriság (számmal)'!CQ8</f>
        <v>0</v>
      </c>
      <c r="CM4">
        <f>'gyakoriság (számmal)'!CR8</f>
        <v>4</v>
      </c>
      <c r="CN4">
        <f>'gyakoriság (számmal)'!CS8</f>
        <v>1</v>
      </c>
      <c r="CO4">
        <f>'gyakoriság (számmal)'!CT8</f>
        <v>0</v>
      </c>
      <c r="CP4">
        <f>'gyakoriság (számmal)'!CU8</f>
        <v>0</v>
      </c>
      <c r="CQ4">
        <f>'gyakoriság (számmal)'!CV8</f>
        <v>4</v>
      </c>
    </row>
    <row r="5" spans="1:95" x14ac:dyDescent="0.3">
      <c r="A5" t="s">
        <v>1254</v>
      </c>
      <c r="B5" s="53">
        <f>'gyakoriság (számmal)'!G9</f>
        <v>4</v>
      </c>
      <c r="C5" s="53">
        <f>'gyakoriság (számmal)'!H9</f>
        <v>5</v>
      </c>
      <c r="D5">
        <f>'gyakoriság (számmal)'!I9</f>
        <v>5</v>
      </c>
      <c r="E5">
        <f>'gyakoriság (számmal)'!J9</f>
        <v>2</v>
      </c>
      <c r="F5">
        <f>'gyakoriság (számmal)'!K9</f>
        <v>0</v>
      </c>
      <c r="G5">
        <f>'gyakoriság (számmal)'!L9</f>
        <v>4</v>
      </c>
      <c r="H5">
        <f>'gyakoriság (számmal)'!M9</f>
        <v>0</v>
      </c>
      <c r="I5">
        <f>'gyakoriság (számmal)'!N9</f>
        <v>5</v>
      </c>
      <c r="J5">
        <f>'gyakoriság (számmal)'!O9</f>
        <v>5</v>
      </c>
      <c r="K5">
        <f>'gyakoriság (számmal)'!P9</f>
        <v>4</v>
      </c>
      <c r="L5">
        <f>'gyakoriság (számmal)'!Q9</f>
        <v>4</v>
      </c>
      <c r="M5">
        <f>'gyakoriság (számmal)'!R9</f>
        <v>0</v>
      </c>
      <c r="N5">
        <f>'gyakoriság (számmal)'!S9</f>
        <v>0</v>
      </c>
      <c r="O5">
        <f>'gyakoriság (számmal)'!T9</f>
        <v>4</v>
      </c>
      <c r="P5">
        <f>'gyakoriság (számmal)'!U9</f>
        <v>0</v>
      </c>
      <c r="Q5">
        <f>'gyakoriság (számmal)'!V9</f>
        <v>0</v>
      </c>
      <c r="R5">
        <f>'gyakoriság (számmal)'!W9</f>
        <v>4</v>
      </c>
      <c r="S5">
        <f>'gyakoriság (számmal)'!X9</f>
        <v>0</v>
      </c>
      <c r="T5">
        <f>'gyakoriság (számmal)'!Y9</f>
        <v>4</v>
      </c>
      <c r="U5">
        <f>'gyakoriság (számmal)'!Z9</f>
        <v>5</v>
      </c>
      <c r="V5">
        <f>'gyakoriság (számmal)'!AA9</f>
        <v>5</v>
      </c>
      <c r="W5">
        <f>'gyakoriság (számmal)'!AB9</f>
        <v>5</v>
      </c>
      <c r="X5">
        <f>'gyakoriság (számmal)'!AC9</f>
        <v>5</v>
      </c>
      <c r="Y5">
        <f>'gyakoriság (számmal)'!AD9</f>
        <v>5</v>
      </c>
      <c r="Z5">
        <f>'gyakoriság (számmal)'!AE9</f>
        <v>5</v>
      </c>
      <c r="AA5">
        <f>'gyakoriság (számmal)'!AF9</f>
        <v>0</v>
      </c>
      <c r="AB5">
        <f>'gyakoriság (számmal)'!AG9</f>
        <v>0</v>
      </c>
      <c r="AC5">
        <f>'gyakoriság (számmal)'!AH9</f>
        <v>2</v>
      </c>
      <c r="AD5">
        <f>'gyakoriság (számmal)'!AI9</f>
        <v>0</v>
      </c>
      <c r="AE5">
        <f>'gyakoriság (számmal)'!AJ9</f>
        <v>0</v>
      </c>
      <c r="AF5">
        <f>'gyakoriság (számmal)'!AK9</f>
        <v>2</v>
      </c>
      <c r="AG5">
        <f>'gyakoriság (számmal)'!AL9</f>
        <v>0</v>
      </c>
      <c r="AH5">
        <f>'gyakoriság (számmal)'!AM9</f>
        <v>0</v>
      </c>
      <c r="AI5">
        <f>'gyakoriság (számmal)'!AN9</f>
        <v>0</v>
      </c>
      <c r="AJ5">
        <f>'gyakoriság (számmal)'!AO9</f>
        <v>5</v>
      </c>
      <c r="AK5">
        <f>'gyakoriság (számmal)'!AP9</f>
        <v>4</v>
      </c>
      <c r="AL5">
        <f>'gyakoriság (számmal)'!AQ9</f>
        <v>2</v>
      </c>
      <c r="AM5">
        <f>'gyakoriság (számmal)'!AR9</f>
        <v>2</v>
      </c>
      <c r="AN5">
        <f>'gyakoriság (számmal)'!AS9</f>
        <v>4</v>
      </c>
      <c r="AO5">
        <f>'gyakoriság (számmal)'!AT9</f>
        <v>0</v>
      </c>
      <c r="AP5">
        <f>'gyakoriság (számmal)'!AU9</f>
        <v>2</v>
      </c>
      <c r="AQ5">
        <f>'gyakoriság (számmal)'!AV9</f>
        <v>0</v>
      </c>
      <c r="AR5">
        <f>'gyakoriság (számmal)'!AW9</f>
        <v>0</v>
      </c>
      <c r="AS5">
        <f>'gyakoriság (számmal)'!AX9</f>
        <v>4</v>
      </c>
      <c r="AT5">
        <f>'gyakoriság (számmal)'!AY9</f>
        <v>5</v>
      </c>
      <c r="AU5">
        <f>'gyakoriság (számmal)'!AZ9</f>
        <v>4</v>
      </c>
      <c r="AV5">
        <f>'gyakoriság (számmal)'!BA9</f>
        <v>0</v>
      </c>
      <c r="AW5">
        <f>'gyakoriság (számmal)'!BB9</f>
        <v>2</v>
      </c>
      <c r="AX5">
        <f>'gyakoriság (számmal)'!BC9</f>
        <v>4</v>
      </c>
      <c r="AY5">
        <f>'gyakoriság (számmal)'!BD9</f>
        <v>0</v>
      </c>
      <c r="AZ5">
        <f>'gyakoriság (számmal)'!BE9</f>
        <v>2</v>
      </c>
      <c r="BA5">
        <f>'gyakoriság (számmal)'!BF9</f>
        <v>0</v>
      </c>
      <c r="BB5">
        <f>'gyakoriság (számmal)'!BG9</f>
        <v>0</v>
      </c>
      <c r="BC5">
        <f>'gyakoriság (számmal)'!BH9</f>
        <v>4</v>
      </c>
      <c r="BD5">
        <f>'gyakoriság (számmal)'!BI9</f>
        <v>0</v>
      </c>
      <c r="BE5">
        <f>'gyakoriság (számmal)'!BJ9</f>
        <v>5</v>
      </c>
      <c r="BF5">
        <f>'gyakoriság (számmal)'!BK9</f>
        <v>5</v>
      </c>
      <c r="BG5">
        <f>'gyakoriság (számmal)'!BL9</f>
        <v>0</v>
      </c>
      <c r="BH5">
        <f>'gyakoriság (számmal)'!BM9</f>
        <v>0</v>
      </c>
      <c r="BI5">
        <f>'gyakoriság (számmal)'!BN9</f>
        <v>5</v>
      </c>
      <c r="BJ5">
        <f>'gyakoriság (számmal)'!BO9</f>
        <v>5</v>
      </c>
      <c r="BK5">
        <f>'gyakoriság (számmal)'!BP9</f>
        <v>2</v>
      </c>
      <c r="BL5">
        <f>'gyakoriság (számmal)'!BQ9</f>
        <v>4</v>
      </c>
      <c r="BM5">
        <f>'gyakoriság (számmal)'!BR9</f>
        <v>5</v>
      </c>
      <c r="BN5">
        <f>'gyakoriság (számmal)'!BS9</f>
        <v>4</v>
      </c>
      <c r="BO5">
        <f>'gyakoriság (számmal)'!BT9</f>
        <v>4</v>
      </c>
      <c r="BP5">
        <f>'gyakoriság (számmal)'!BU9</f>
        <v>0</v>
      </c>
      <c r="BQ5">
        <f>'gyakoriság (számmal)'!BV9</f>
        <v>0</v>
      </c>
      <c r="BR5">
        <f>'gyakoriság (számmal)'!BW9</f>
        <v>0</v>
      </c>
      <c r="BS5">
        <f>'gyakoriság (számmal)'!BX9</f>
        <v>4</v>
      </c>
      <c r="BT5">
        <f>'gyakoriság (számmal)'!BY9</f>
        <v>2</v>
      </c>
      <c r="BU5">
        <f>'gyakoriság (számmal)'!BZ9</f>
        <v>0</v>
      </c>
      <c r="BV5">
        <f>'gyakoriság (számmal)'!CA9</f>
        <v>4</v>
      </c>
      <c r="BW5">
        <f>'gyakoriság (számmal)'!CB9</f>
        <v>2</v>
      </c>
      <c r="BX5">
        <f>'gyakoriság (számmal)'!CC9</f>
        <v>4</v>
      </c>
      <c r="BY5">
        <f>'gyakoriság (számmal)'!CD9</f>
        <v>0</v>
      </c>
      <c r="BZ5">
        <f>'gyakoriság (számmal)'!CE9</f>
        <v>0</v>
      </c>
      <c r="CA5">
        <f>'gyakoriság (számmal)'!CF9</f>
        <v>0</v>
      </c>
      <c r="CB5">
        <f>'gyakoriság (számmal)'!CG9</f>
        <v>2</v>
      </c>
      <c r="CC5">
        <f>'gyakoriság (számmal)'!CH9</f>
        <v>5</v>
      </c>
      <c r="CD5">
        <f>'gyakoriság (számmal)'!CI9</f>
        <v>5</v>
      </c>
      <c r="CE5">
        <f>'gyakoriság (számmal)'!CJ9</f>
        <v>0</v>
      </c>
      <c r="CF5">
        <f>'gyakoriság (számmal)'!CK9</f>
        <v>5</v>
      </c>
      <c r="CG5">
        <f>'gyakoriság (számmal)'!CL9</f>
        <v>0</v>
      </c>
      <c r="CH5">
        <f>'gyakoriság (számmal)'!CM9</f>
        <v>2</v>
      </c>
      <c r="CI5">
        <f>'gyakoriság (számmal)'!CN9</f>
        <v>4</v>
      </c>
      <c r="CJ5">
        <f>'gyakoriság (számmal)'!CO9</f>
        <v>0</v>
      </c>
      <c r="CK5">
        <f>'gyakoriság (számmal)'!CP9</f>
        <v>4</v>
      </c>
      <c r="CL5">
        <f>'gyakoriság (számmal)'!CQ9</f>
        <v>0</v>
      </c>
      <c r="CM5">
        <f>'gyakoriság (számmal)'!CR9</f>
        <v>4</v>
      </c>
      <c r="CN5">
        <f>'gyakoriság (számmal)'!CS9</f>
        <v>4</v>
      </c>
      <c r="CO5">
        <f>'gyakoriság (számmal)'!CT9</f>
        <v>0</v>
      </c>
      <c r="CP5">
        <f>'gyakoriság (számmal)'!CU9</f>
        <v>0</v>
      </c>
      <c r="CQ5">
        <f>'gyakoriság (számmal)'!CV9</f>
        <v>4</v>
      </c>
    </row>
    <row r="6" spans="1:95" x14ac:dyDescent="0.3">
      <c r="A6" t="s">
        <v>1255</v>
      </c>
      <c r="B6">
        <f>'gyakoriság (számmal)'!G10</f>
        <v>5</v>
      </c>
      <c r="C6">
        <f>'gyakoriság (számmal)'!H10</f>
        <v>6</v>
      </c>
      <c r="D6">
        <f>'gyakoriság (számmal)'!I10</f>
        <v>5</v>
      </c>
      <c r="E6">
        <f>'gyakoriság (számmal)'!J10</f>
        <v>0</v>
      </c>
      <c r="F6">
        <f>'gyakoriság (számmal)'!K10</f>
        <v>0</v>
      </c>
      <c r="G6">
        <f>'gyakoriság (számmal)'!L10</f>
        <v>0</v>
      </c>
      <c r="H6">
        <f>'gyakoriság (számmal)'!M10</f>
        <v>0</v>
      </c>
      <c r="I6">
        <f>'gyakoriság (számmal)'!N10</f>
        <v>4</v>
      </c>
      <c r="J6">
        <f>'gyakoriság (számmal)'!O10</f>
        <v>5</v>
      </c>
      <c r="K6">
        <f>'gyakoriság (számmal)'!P10</f>
        <v>5</v>
      </c>
      <c r="L6">
        <f>'gyakoriság (számmal)'!Q10</f>
        <v>0</v>
      </c>
      <c r="M6">
        <f>'gyakoriság (számmal)'!R10</f>
        <v>4</v>
      </c>
      <c r="N6">
        <f>'gyakoriság (számmal)'!S10</f>
        <v>0</v>
      </c>
      <c r="O6">
        <f>'gyakoriság (számmal)'!T10</f>
        <v>0</v>
      </c>
      <c r="P6">
        <f>'gyakoriság (számmal)'!U10</f>
        <v>4</v>
      </c>
      <c r="Q6">
        <f>'gyakoriság (számmal)'!V10</f>
        <v>3</v>
      </c>
      <c r="R6">
        <f>'gyakoriság (számmal)'!W10</f>
        <v>0</v>
      </c>
      <c r="S6">
        <f>'gyakoriság (számmal)'!X10</f>
        <v>3</v>
      </c>
      <c r="T6">
        <f>'gyakoriság (számmal)'!Y10</f>
        <v>0</v>
      </c>
      <c r="U6">
        <f>'gyakoriság (számmal)'!Z10</f>
        <v>6</v>
      </c>
      <c r="V6">
        <f>'gyakoriság (számmal)'!AA10</f>
        <v>4</v>
      </c>
      <c r="W6">
        <f>'gyakoriság (számmal)'!AB10</f>
        <v>5</v>
      </c>
      <c r="X6">
        <f>'gyakoriság (számmal)'!AC10</f>
        <v>5</v>
      </c>
      <c r="Y6">
        <f>'gyakoriság (számmal)'!AD10</f>
        <v>4</v>
      </c>
      <c r="Z6">
        <f>'gyakoriság (számmal)'!AE10</f>
        <v>4</v>
      </c>
      <c r="AA6">
        <f>'gyakoriság (számmal)'!AF10</f>
        <v>0</v>
      </c>
      <c r="AB6">
        <f>'gyakoriság (számmal)'!AG10</f>
        <v>0</v>
      </c>
      <c r="AC6">
        <f>'gyakoriság (számmal)'!AH10</f>
        <v>4</v>
      </c>
      <c r="AD6">
        <f>'gyakoriság (számmal)'!AI10</f>
        <v>3</v>
      </c>
      <c r="AE6">
        <f>'gyakoriság (számmal)'!AJ10</f>
        <v>0</v>
      </c>
      <c r="AF6">
        <f>'gyakoriság (számmal)'!AK10</f>
        <v>3</v>
      </c>
      <c r="AG6">
        <f>'gyakoriság (számmal)'!AL10</f>
        <v>5</v>
      </c>
      <c r="AH6">
        <f>'gyakoriság (számmal)'!AM10</f>
        <v>0</v>
      </c>
      <c r="AI6">
        <f>'gyakoriság (számmal)'!AN10</f>
        <v>0</v>
      </c>
      <c r="AJ6">
        <f>'gyakoriság (számmal)'!AO10</f>
        <v>5</v>
      </c>
      <c r="AK6">
        <f>'gyakoriság (számmal)'!AP10</f>
        <v>4</v>
      </c>
      <c r="AL6">
        <f>'gyakoriság (számmal)'!AQ10</f>
        <v>0</v>
      </c>
      <c r="AM6">
        <f>'gyakoriság (számmal)'!AR10</f>
        <v>3</v>
      </c>
      <c r="AN6">
        <f>'gyakoriság (számmal)'!AS10</f>
        <v>0</v>
      </c>
      <c r="AO6">
        <f>'gyakoriság (számmal)'!AT10</f>
        <v>4</v>
      </c>
      <c r="AP6">
        <f>'gyakoriság (számmal)'!AU10</f>
        <v>3</v>
      </c>
      <c r="AQ6">
        <f>'gyakoriság (számmal)'!AV10</f>
        <v>0</v>
      </c>
      <c r="AR6">
        <f>'gyakoriság (számmal)'!AW10</f>
        <v>3</v>
      </c>
      <c r="AS6">
        <f>'gyakoriság (számmal)'!AX10</f>
        <v>4</v>
      </c>
      <c r="AT6">
        <f>'gyakoriság (számmal)'!AY10</f>
        <v>0</v>
      </c>
      <c r="AU6">
        <f>'gyakoriság (számmal)'!AZ10</f>
        <v>4</v>
      </c>
      <c r="AV6">
        <f>'gyakoriság (számmal)'!BA10</f>
        <v>5</v>
      </c>
      <c r="AW6">
        <f>'gyakoriság (számmal)'!BB10</f>
        <v>4</v>
      </c>
      <c r="AX6">
        <f>'gyakoriság (számmal)'!BC10</f>
        <v>0</v>
      </c>
      <c r="AY6">
        <f>'gyakoriság (számmal)'!BD10</f>
        <v>4</v>
      </c>
      <c r="AZ6">
        <f>'gyakoriság (számmal)'!BE10</f>
        <v>3</v>
      </c>
      <c r="BA6">
        <f>'gyakoriság (számmal)'!BF10</f>
        <v>4</v>
      </c>
      <c r="BB6">
        <f>'gyakoriság (számmal)'!BG10</f>
        <v>0</v>
      </c>
      <c r="BC6">
        <f>'gyakoriság (számmal)'!BH10</f>
        <v>4</v>
      </c>
      <c r="BD6">
        <f>'gyakoriság (számmal)'!BI10</f>
        <v>3</v>
      </c>
      <c r="BE6">
        <f>'gyakoriság (számmal)'!BJ10</f>
        <v>4</v>
      </c>
      <c r="BF6">
        <f>'gyakoriság (számmal)'!BK10</f>
        <v>5</v>
      </c>
      <c r="BG6">
        <f>'gyakoriság (számmal)'!BL10</f>
        <v>0</v>
      </c>
      <c r="BH6">
        <f>'gyakoriság (számmal)'!BM10</f>
        <v>6</v>
      </c>
      <c r="BI6">
        <f>'gyakoriság (számmal)'!BN10</f>
        <v>0</v>
      </c>
      <c r="BJ6">
        <f>'gyakoriság (számmal)'!BO10</f>
        <v>0</v>
      </c>
      <c r="BK6">
        <f>'gyakoriság (számmal)'!BP10</f>
        <v>0</v>
      </c>
      <c r="BL6">
        <f>'gyakoriság (számmal)'!BQ10</f>
        <v>0</v>
      </c>
      <c r="BM6">
        <f>'gyakoriság (számmal)'!BR10</f>
        <v>4</v>
      </c>
      <c r="BN6">
        <f>'gyakoriság (számmal)'!BS10</f>
        <v>0</v>
      </c>
      <c r="BO6">
        <f>'gyakoriság (számmal)'!BT10</f>
        <v>0</v>
      </c>
      <c r="BP6">
        <f>'gyakoriság (számmal)'!BU10</f>
        <v>0</v>
      </c>
      <c r="BQ6">
        <f>'gyakoriság (számmal)'!BV10</f>
        <v>4</v>
      </c>
      <c r="BR6">
        <f>'gyakoriság (számmal)'!BW10</f>
        <v>3</v>
      </c>
      <c r="BS6">
        <f>'gyakoriság (számmal)'!BX10</f>
        <v>4</v>
      </c>
      <c r="BT6">
        <f>'gyakoriság (számmal)'!BY10</f>
        <v>0</v>
      </c>
      <c r="BU6">
        <f>'gyakoriság (számmal)'!BZ10</f>
        <v>0</v>
      </c>
      <c r="BV6">
        <f>'gyakoriság (számmal)'!CA10</f>
        <v>5</v>
      </c>
      <c r="BW6">
        <f>'gyakoriság (számmal)'!CB10</f>
        <v>5</v>
      </c>
      <c r="BX6">
        <f>'gyakoriság (számmal)'!CC10</f>
        <v>4</v>
      </c>
      <c r="BY6">
        <f>'gyakoriság (számmal)'!CD10</f>
        <v>0</v>
      </c>
      <c r="BZ6">
        <f>'gyakoriság (számmal)'!CE10</f>
        <v>0</v>
      </c>
      <c r="CA6">
        <f>'gyakoriság (számmal)'!CF10</f>
        <v>0</v>
      </c>
      <c r="CB6">
        <f>'gyakoriság (számmal)'!CG10</f>
        <v>0</v>
      </c>
      <c r="CC6">
        <f>'gyakoriság (számmal)'!CH10</f>
        <v>5</v>
      </c>
      <c r="CD6">
        <f>'gyakoriság (számmal)'!CI10</f>
        <v>6</v>
      </c>
      <c r="CE6">
        <f>'gyakoriság (számmal)'!CJ10</f>
        <v>0</v>
      </c>
      <c r="CF6">
        <f>'gyakoriság (számmal)'!CK10</f>
        <v>4</v>
      </c>
      <c r="CG6">
        <f>'gyakoriság (számmal)'!CL10</f>
        <v>0</v>
      </c>
      <c r="CH6">
        <f>'gyakoriság (számmal)'!CM10</f>
        <v>0</v>
      </c>
      <c r="CI6">
        <f>'gyakoriság (számmal)'!CN10</f>
        <v>5</v>
      </c>
      <c r="CJ6">
        <f>'gyakoriság (számmal)'!CO10</f>
        <v>0</v>
      </c>
      <c r="CK6">
        <f>'gyakoriság (számmal)'!CP10</f>
        <v>4</v>
      </c>
      <c r="CL6">
        <f>'gyakoriság (számmal)'!CQ10</f>
        <v>5</v>
      </c>
      <c r="CM6">
        <f>'gyakoriság (számmal)'!CR10</f>
        <v>3</v>
      </c>
      <c r="CN6">
        <f>'gyakoriság (számmal)'!CS10</f>
        <v>4</v>
      </c>
      <c r="CO6">
        <f>'gyakoriság (számmal)'!CT10</f>
        <v>4</v>
      </c>
      <c r="CP6">
        <f>'gyakoriság (számmal)'!CU10</f>
        <v>3</v>
      </c>
      <c r="CQ6">
        <f>'gyakoriság (számmal)'!CV10</f>
        <v>4</v>
      </c>
    </row>
    <row r="7" spans="1:95" x14ac:dyDescent="0.3">
      <c r="A7" t="s">
        <v>1256</v>
      </c>
      <c r="B7">
        <f>'gyakoriság (számmal)'!G11</f>
        <v>5</v>
      </c>
      <c r="C7">
        <f>'gyakoriság (számmal)'!H11</f>
        <v>6</v>
      </c>
      <c r="D7">
        <f>'gyakoriság (számmal)'!I11</f>
        <v>5</v>
      </c>
      <c r="E7">
        <f>'gyakoriság (számmal)'!J11</f>
        <v>3</v>
      </c>
      <c r="F7">
        <f>'gyakoriság (számmal)'!K11</f>
        <v>0</v>
      </c>
      <c r="G7">
        <f>'gyakoriság (számmal)'!L11</f>
        <v>0</v>
      </c>
      <c r="H7">
        <f>'gyakoriság (számmal)'!M11</f>
        <v>0</v>
      </c>
      <c r="I7">
        <f>'gyakoriság (számmal)'!N11</f>
        <v>4</v>
      </c>
      <c r="J7">
        <f>'gyakoriság (számmal)'!O11</f>
        <v>5</v>
      </c>
      <c r="K7">
        <f>'gyakoriság (számmal)'!P11</f>
        <v>5</v>
      </c>
      <c r="L7">
        <f>'gyakoriság (számmal)'!Q11</f>
        <v>3</v>
      </c>
      <c r="M7">
        <f>'gyakoriság (számmal)'!R11</f>
        <v>4</v>
      </c>
      <c r="N7">
        <f>'gyakoriság (számmal)'!S11</f>
        <v>0</v>
      </c>
      <c r="O7">
        <f>'gyakoriság (számmal)'!T11</f>
        <v>0</v>
      </c>
      <c r="P7">
        <f>'gyakoriság (számmal)'!U11</f>
        <v>4</v>
      </c>
      <c r="Q7">
        <f>'gyakoriság (számmal)'!V11</f>
        <v>3</v>
      </c>
      <c r="R7">
        <f>'gyakoriság (számmal)'!W11</f>
        <v>2</v>
      </c>
      <c r="S7">
        <f>'gyakoriság (számmal)'!X11</f>
        <v>0</v>
      </c>
      <c r="T7">
        <f>'gyakoriság (számmal)'!Y11</f>
        <v>4</v>
      </c>
      <c r="U7">
        <f>'gyakoriság (számmal)'!Z11</f>
        <v>6</v>
      </c>
      <c r="V7">
        <f>'gyakoriság (számmal)'!AA11</f>
        <v>4</v>
      </c>
      <c r="W7">
        <f>'gyakoriság (számmal)'!AB11</f>
        <v>5</v>
      </c>
      <c r="X7">
        <f>'gyakoriság (számmal)'!AC11</f>
        <v>5</v>
      </c>
      <c r="Y7">
        <f>'gyakoriság (számmal)'!AD11</f>
        <v>4</v>
      </c>
      <c r="Z7">
        <f>'gyakoriság (számmal)'!AE11</f>
        <v>4</v>
      </c>
      <c r="AA7">
        <f>'gyakoriság (számmal)'!AF11</f>
        <v>4</v>
      </c>
      <c r="AB7">
        <f>'gyakoriság (számmal)'!AG11</f>
        <v>0</v>
      </c>
      <c r="AC7">
        <f>'gyakoriság (számmal)'!AH11</f>
        <v>4</v>
      </c>
      <c r="AD7">
        <f>'gyakoriság (számmal)'!AI11</f>
        <v>3</v>
      </c>
      <c r="AE7">
        <f>'gyakoriság (számmal)'!AJ11</f>
        <v>0</v>
      </c>
      <c r="AF7">
        <f>'gyakoriság (számmal)'!AK11</f>
        <v>3</v>
      </c>
      <c r="AG7">
        <f>'gyakoriság (számmal)'!AL11</f>
        <v>0</v>
      </c>
      <c r="AH7">
        <f>'gyakoriság (számmal)'!AM11</f>
        <v>0</v>
      </c>
      <c r="AI7">
        <f>'gyakoriság (számmal)'!AN11</f>
        <v>0</v>
      </c>
      <c r="AJ7">
        <f>'gyakoriság (számmal)'!AO11</f>
        <v>5</v>
      </c>
      <c r="AK7">
        <f>'gyakoriság (számmal)'!AP11</f>
        <v>4</v>
      </c>
      <c r="AL7">
        <f>'gyakoriság (számmal)'!AQ11</f>
        <v>3</v>
      </c>
      <c r="AM7">
        <f>'gyakoriság (számmal)'!AR11</f>
        <v>3</v>
      </c>
      <c r="AN7">
        <f>'gyakoriság (számmal)'!AS11</f>
        <v>0</v>
      </c>
      <c r="AO7">
        <f>'gyakoriság (számmal)'!AT11</f>
        <v>4</v>
      </c>
      <c r="AP7">
        <f>'gyakoriság (számmal)'!AU11</f>
        <v>3</v>
      </c>
      <c r="AQ7">
        <f>'gyakoriság (számmal)'!AV11</f>
        <v>0</v>
      </c>
      <c r="AR7">
        <f>'gyakoriság (számmal)'!AW11</f>
        <v>3</v>
      </c>
      <c r="AS7">
        <f>'gyakoriság (számmal)'!AX11</f>
        <v>3</v>
      </c>
      <c r="AT7">
        <f>'gyakoriság (számmal)'!AY11</f>
        <v>6</v>
      </c>
      <c r="AU7">
        <f>'gyakoriság (számmal)'!AZ11</f>
        <v>4</v>
      </c>
      <c r="AV7">
        <f>'gyakoriság (számmal)'!BA11</f>
        <v>5</v>
      </c>
      <c r="AW7">
        <f>'gyakoriság (számmal)'!BB11</f>
        <v>4</v>
      </c>
      <c r="AX7">
        <f>'gyakoriság (számmal)'!BC11</f>
        <v>0</v>
      </c>
      <c r="AY7">
        <f>'gyakoriság (számmal)'!BD11</f>
        <v>4</v>
      </c>
      <c r="AZ7">
        <f>'gyakoriság (számmal)'!BE11</f>
        <v>3</v>
      </c>
      <c r="BA7">
        <f>'gyakoriság (számmal)'!BF11</f>
        <v>4</v>
      </c>
      <c r="BB7">
        <f>'gyakoriság (számmal)'!BG11</f>
        <v>0</v>
      </c>
      <c r="BC7">
        <f>'gyakoriság (számmal)'!BH11</f>
        <v>4</v>
      </c>
      <c r="BD7">
        <f>'gyakoriság (számmal)'!BI11</f>
        <v>3</v>
      </c>
      <c r="BE7">
        <f>'gyakoriság (számmal)'!BJ11</f>
        <v>4</v>
      </c>
      <c r="BF7">
        <f>'gyakoriság (számmal)'!BK11</f>
        <v>5</v>
      </c>
      <c r="BG7">
        <f>'gyakoriság (számmal)'!BL11</f>
        <v>3</v>
      </c>
      <c r="BH7">
        <f>'gyakoriság (számmal)'!BM11</f>
        <v>6</v>
      </c>
      <c r="BI7">
        <f>'gyakoriság (számmal)'!BN11</f>
        <v>4</v>
      </c>
      <c r="BJ7">
        <f>'gyakoriság (számmal)'!BO11</f>
        <v>0</v>
      </c>
      <c r="BK7">
        <f>'gyakoriság (számmal)'!BP11</f>
        <v>0</v>
      </c>
      <c r="BL7">
        <f>'gyakoriság (számmal)'!BQ11</f>
        <v>2</v>
      </c>
      <c r="BM7">
        <f>'gyakoriság (számmal)'!BR11</f>
        <v>4</v>
      </c>
      <c r="BN7">
        <f>'gyakoriság (számmal)'!BS11</f>
        <v>2</v>
      </c>
      <c r="BO7">
        <f>'gyakoriság (számmal)'!BT11</f>
        <v>0</v>
      </c>
      <c r="BP7">
        <f>'gyakoriság (számmal)'!BU11</f>
        <v>0</v>
      </c>
      <c r="BQ7">
        <f>'gyakoriság (számmal)'!BV11</f>
        <v>4</v>
      </c>
      <c r="BR7">
        <f>'gyakoriság (számmal)'!BW11</f>
        <v>3</v>
      </c>
      <c r="BS7">
        <f>'gyakoriság (számmal)'!BX11</f>
        <v>4</v>
      </c>
      <c r="BT7">
        <f>'gyakoriság (számmal)'!BY11</f>
        <v>0</v>
      </c>
      <c r="BU7">
        <f>'gyakoriság (számmal)'!BZ11</f>
        <v>0</v>
      </c>
      <c r="BV7">
        <f>'gyakoriság (számmal)'!CA11</f>
        <v>5</v>
      </c>
      <c r="BW7">
        <f>'gyakoriság (számmal)'!CB11</f>
        <v>5</v>
      </c>
      <c r="BX7">
        <f>'gyakoriság (számmal)'!CC11</f>
        <v>4</v>
      </c>
      <c r="BY7">
        <f>'gyakoriság (számmal)'!CD11</f>
        <v>0</v>
      </c>
      <c r="BZ7">
        <f>'gyakoriság (számmal)'!CE11</f>
        <v>0</v>
      </c>
      <c r="CA7">
        <f>'gyakoriság (számmal)'!CF11</f>
        <v>0</v>
      </c>
      <c r="CB7">
        <f>'gyakoriság (számmal)'!CG11</f>
        <v>5</v>
      </c>
      <c r="CC7">
        <f>'gyakoriság (számmal)'!CH11</f>
        <v>5</v>
      </c>
      <c r="CD7">
        <f>'gyakoriság (számmal)'!CI11</f>
        <v>6</v>
      </c>
      <c r="CE7">
        <f>'gyakoriság (számmal)'!CJ11</f>
        <v>0</v>
      </c>
      <c r="CF7">
        <f>'gyakoriság (számmal)'!CK11</f>
        <v>4</v>
      </c>
      <c r="CG7">
        <f>'gyakoriság (számmal)'!CL11</f>
        <v>0</v>
      </c>
      <c r="CH7">
        <f>'gyakoriság (számmal)'!CM11</f>
        <v>5</v>
      </c>
      <c r="CI7">
        <f>'gyakoriság (számmal)'!CN11</f>
        <v>5</v>
      </c>
      <c r="CJ7">
        <f>'gyakoriság (számmal)'!CO11</f>
        <v>4</v>
      </c>
      <c r="CK7">
        <f>'gyakoriság (számmal)'!CP11</f>
        <v>4</v>
      </c>
      <c r="CL7">
        <f>'gyakoriság (számmal)'!CQ11</f>
        <v>5</v>
      </c>
      <c r="CM7">
        <f>'gyakoriság (számmal)'!CR11</f>
        <v>3</v>
      </c>
      <c r="CN7">
        <f>'gyakoriság (számmal)'!CS11</f>
        <v>4</v>
      </c>
      <c r="CO7">
        <f>'gyakoriság (számmal)'!CT11</f>
        <v>4</v>
      </c>
      <c r="CP7">
        <f>'gyakoriság (számmal)'!CU11</f>
        <v>3</v>
      </c>
      <c r="CQ7">
        <f>'gyakoriság (számmal)'!CV11</f>
        <v>4</v>
      </c>
    </row>
    <row r="8" spans="1:95" x14ac:dyDescent="0.3">
      <c r="A8" t="s">
        <v>1257</v>
      </c>
      <c r="B8">
        <f>'gyakoriság (számmal)'!G12</f>
        <v>5</v>
      </c>
      <c r="C8">
        <f>'gyakoriság (számmal)'!H12</f>
        <v>6</v>
      </c>
      <c r="D8">
        <f>'gyakoriság (számmal)'!I12</f>
        <v>5</v>
      </c>
      <c r="E8">
        <f>'gyakoriság (számmal)'!J12</f>
        <v>3</v>
      </c>
      <c r="F8">
        <f>'gyakoriság (számmal)'!K12</f>
        <v>0</v>
      </c>
      <c r="G8">
        <f>'gyakoriság (számmal)'!L12</f>
        <v>0</v>
      </c>
      <c r="H8">
        <f>'gyakoriság (számmal)'!M12</f>
        <v>0</v>
      </c>
      <c r="I8">
        <f>'gyakoriság (számmal)'!N12</f>
        <v>4</v>
      </c>
      <c r="J8">
        <f>'gyakoriság (számmal)'!O12</f>
        <v>5</v>
      </c>
      <c r="K8">
        <f>'gyakoriság (számmal)'!P12</f>
        <v>5</v>
      </c>
      <c r="L8">
        <f>'gyakoriság (számmal)'!Q12</f>
        <v>3</v>
      </c>
      <c r="M8">
        <f>'gyakoriság (számmal)'!R12</f>
        <v>4</v>
      </c>
      <c r="N8">
        <f>'gyakoriság (számmal)'!S12</f>
        <v>0</v>
      </c>
      <c r="O8">
        <f>'gyakoriság (számmal)'!T12</f>
        <v>0</v>
      </c>
      <c r="P8">
        <f>'gyakoriság (számmal)'!U12</f>
        <v>4</v>
      </c>
      <c r="Q8">
        <f>'gyakoriság (számmal)'!V12</f>
        <v>3</v>
      </c>
      <c r="R8">
        <f>'gyakoriság (számmal)'!W12</f>
        <v>0</v>
      </c>
      <c r="S8">
        <f>'gyakoriság (számmal)'!X12</f>
        <v>4</v>
      </c>
      <c r="T8">
        <f>'gyakoriság (számmal)'!Y12</f>
        <v>4</v>
      </c>
      <c r="U8">
        <f>'gyakoriság (számmal)'!Z12</f>
        <v>6</v>
      </c>
      <c r="V8">
        <f>'gyakoriság (számmal)'!AA12</f>
        <v>4</v>
      </c>
      <c r="W8">
        <f>'gyakoriság (számmal)'!AB12</f>
        <v>5</v>
      </c>
      <c r="X8">
        <f>'gyakoriság (számmal)'!AC12</f>
        <v>5</v>
      </c>
      <c r="Y8">
        <f>'gyakoriság (számmal)'!AD12</f>
        <v>4</v>
      </c>
      <c r="Z8">
        <f>'gyakoriság (számmal)'!AE12</f>
        <v>4</v>
      </c>
      <c r="AA8">
        <f>'gyakoriság (számmal)'!AF12</f>
        <v>4</v>
      </c>
      <c r="AB8">
        <f>'gyakoriság (számmal)'!AG12</f>
        <v>0</v>
      </c>
      <c r="AC8">
        <f>'gyakoriság (számmal)'!AH12</f>
        <v>4</v>
      </c>
      <c r="AD8">
        <f>'gyakoriság (számmal)'!AI12</f>
        <v>3</v>
      </c>
      <c r="AE8">
        <f>'gyakoriság (számmal)'!AJ12</f>
        <v>0</v>
      </c>
      <c r="AF8">
        <f>'gyakoriság (számmal)'!AK12</f>
        <v>3</v>
      </c>
      <c r="AG8">
        <f>'gyakoriság (számmal)'!AL12</f>
        <v>0</v>
      </c>
      <c r="AH8">
        <f>'gyakoriság (számmal)'!AM12</f>
        <v>0</v>
      </c>
      <c r="AI8">
        <f>'gyakoriság (számmal)'!AN12</f>
        <v>0</v>
      </c>
      <c r="AJ8">
        <f>'gyakoriság (számmal)'!AO12</f>
        <v>5</v>
      </c>
      <c r="AK8">
        <f>'gyakoriság (számmal)'!AP12</f>
        <v>4</v>
      </c>
      <c r="AL8">
        <f>'gyakoriság (számmal)'!AQ12</f>
        <v>3</v>
      </c>
      <c r="AM8">
        <f>'gyakoriság (számmal)'!AR12</f>
        <v>3</v>
      </c>
      <c r="AN8">
        <f>'gyakoriság (számmal)'!AS12</f>
        <v>0</v>
      </c>
      <c r="AO8">
        <f>'gyakoriság (számmal)'!AT12</f>
        <v>4</v>
      </c>
      <c r="AP8">
        <f>'gyakoriság (számmal)'!AU12</f>
        <v>3</v>
      </c>
      <c r="AQ8">
        <f>'gyakoriság (számmal)'!AV12</f>
        <v>3</v>
      </c>
      <c r="AR8">
        <f>'gyakoriság (számmal)'!AW12</f>
        <v>3</v>
      </c>
      <c r="AS8">
        <f>'gyakoriság (számmal)'!AX12</f>
        <v>0</v>
      </c>
      <c r="AT8">
        <f>'gyakoriság (számmal)'!AY12</f>
        <v>6</v>
      </c>
      <c r="AU8">
        <f>'gyakoriság (számmal)'!AZ12</f>
        <v>4</v>
      </c>
      <c r="AV8">
        <f>'gyakoriság (számmal)'!BA12</f>
        <v>5</v>
      </c>
      <c r="AW8">
        <f>'gyakoriság (számmal)'!BB12</f>
        <v>4</v>
      </c>
      <c r="AX8">
        <f>'gyakoriság (számmal)'!BC12</f>
        <v>0</v>
      </c>
      <c r="AY8">
        <f>'gyakoriság (számmal)'!BD12</f>
        <v>4</v>
      </c>
      <c r="AZ8">
        <f>'gyakoriság (számmal)'!BE12</f>
        <v>3</v>
      </c>
      <c r="BA8">
        <f>'gyakoriság (számmal)'!BF12</f>
        <v>4</v>
      </c>
      <c r="BB8">
        <f>'gyakoriság (számmal)'!BG12</f>
        <v>0</v>
      </c>
      <c r="BC8">
        <f>'gyakoriság (számmal)'!BH12</f>
        <v>4</v>
      </c>
      <c r="BD8">
        <f>'gyakoriság (számmal)'!BI12</f>
        <v>3</v>
      </c>
      <c r="BE8">
        <f>'gyakoriság (számmal)'!BJ12</f>
        <v>4</v>
      </c>
      <c r="BF8">
        <f>'gyakoriság (számmal)'!BK12</f>
        <v>5</v>
      </c>
      <c r="BG8">
        <f>'gyakoriság (számmal)'!BL12</f>
        <v>3</v>
      </c>
      <c r="BH8">
        <f>'gyakoriság (számmal)'!BM12</f>
        <v>6</v>
      </c>
      <c r="BI8">
        <f>'gyakoriság (számmal)'!BN12</f>
        <v>4</v>
      </c>
      <c r="BJ8">
        <f>'gyakoriság (számmal)'!BO12</f>
        <v>0</v>
      </c>
      <c r="BK8">
        <f>'gyakoriság (számmal)'!BP12</f>
        <v>0</v>
      </c>
      <c r="BL8">
        <f>'gyakoriság (számmal)'!BQ12</f>
        <v>0</v>
      </c>
      <c r="BM8">
        <f>'gyakoriság (számmal)'!BR12</f>
        <v>4</v>
      </c>
      <c r="BN8">
        <f>'gyakoriság (számmal)'!BS12</f>
        <v>0</v>
      </c>
      <c r="BO8">
        <f>'gyakoriság (számmal)'!BT12</f>
        <v>0</v>
      </c>
      <c r="BP8">
        <f>'gyakoriság (számmal)'!BU12</f>
        <v>0</v>
      </c>
      <c r="BQ8">
        <f>'gyakoriság (számmal)'!BV12</f>
        <v>4</v>
      </c>
      <c r="BR8">
        <f>'gyakoriság (számmal)'!BW12</f>
        <v>3</v>
      </c>
      <c r="BS8">
        <f>'gyakoriság (számmal)'!BX12</f>
        <v>4</v>
      </c>
      <c r="BT8">
        <f>'gyakoriság (számmal)'!BY12</f>
        <v>0</v>
      </c>
      <c r="BU8">
        <f>'gyakoriság (számmal)'!BZ12</f>
        <v>5</v>
      </c>
      <c r="BV8">
        <f>'gyakoriság (számmal)'!CA12</f>
        <v>5</v>
      </c>
      <c r="BW8">
        <f>'gyakoriság (számmal)'!CB12</f>
        <v>5</v>
      </c>
      <c r="BX8">
        <f>'gyakoriság (számmal)'!CC12</f>
        <v>0</v>
      </c>
      <c r="BY8">
        <f>'gyakoriság (számmal)'!CD12</f>
        <v>0</v>
      </c>
      <c r="BZ8">
        <f>'gyakoriság (számmal)'!CE12</f>
        <v>0</v>
      </c>
      <c r="CA8">
        <f>'gyakoriság (számmal)'!CF12</f>
        <v>0</v>
      </c>
      <c r="CB8">
        <f>'gyakoriság (számmal)'!CG12</f>
        <v>4</v>
      </c>
      <c r="CC8">
        <f>'gyakoriság (számmal)'!CH12</f>
        <v>5</v>
      </c>
      <c r="CD8">
        <f>'gyakoriság (számmal)'!CI12</f>
        <v>6</v>
      </c>
      <c r="CE8">
        <f>'gyakoriság (számmal)'!CJ12</f>
        <v>0</v>
      </c>
      <c r="CF8">
        <f>'gyakoriság (számmal)'!CK12</f>
        <v>4</v>
      </c>
      <c r="CG8">
        <f>'gyakoriság (számmal)'!CL12</f>
        <v>0</v>
      </c>
      <c r="CH8">
        <f>'gyakoriság (számmal)'!CM12</f>
        <v>4</v>
      </c>
      <c r="CI8">
        <f>'gyakoriság (számmal)'!CN12</f>
        <v>5</v>
      </c>
      <c r="CJ8">
        <f>'gyakoriság (számmal)'!CO12</f>
        <v>0</v>
      </c>
      <c r="CK8">
        <f>'gyakoriság (számmal)'!CP12</f>
        <v>4</v>
      </c>
      <c r="CL8">
        <f>'gyakoriság (számmal)'!CQ12</f>
        <v>5</v>
      </c>
      <c r="CM8">
        <f>'gyakoriság (számmal)'!CR12</f>
        <v>3</v>
      </c>
      <c r="CN8">
        <f>'gyakoriság (számmal)'!CS12</f>
        <v>0</v>
      </c>
      <c r="CO8">
        <f>'gyakoriság (számmal)'!CT12</f>
        <v>4</v>
      </c>
      <c r="CP8">
        <f>'gyakoriság (számmal)'!CU12</f>
        <v>3</v>
      </c>
      <c r="CQ8">
        <f>'gyakoriság (számmal)'!CV12</f>
        <v>4</v>
      </c>
    </row>
    <row r="9" spans="1:95" x14ac:dyDescent="0.3">
      <c r="A9" t="s">
        <v>1258</v>
      </c>
      <c r="B9" s="53">
        <f>'gyakoriság (számmal)'!G13</f>
        <v>4</v>
      </c>
      <c r="C9" s="53">
        <f>'gyakoriság (számmal)'!H13</f>
        <v>5</v>
      </c>
      <c r="D9">
        <f>'gyakoriság (számmal)'!I13</f>
        <v>3</v>
      </c>
      <c r="E9">
        <f>'gyakoriság (számmal)'!J13</f>
        <v>0</v>
      </c>
      <c r="F9">
        <f>'gyakoriság (számmal)'!K13</f>
        <v>4</v>
      </c>
      <c r="G9">
        <f>'gyakoriság (számmal)'!L13</f>
        <v>1</v>
      </c>
      <c r="H9">
        <f>'gyakoriság (számmal)'!M13</f>
        <v>3</v>
      </c>
      <c r="I9">
        <f>'gyakoriság (számmal)'!N13</f>
        <v>4</v>
      </c>
      <c r="J9">
        <f>'gyakoriság (számmal)'!O13</f>
        <v>4</v>
      </c>
      <c r="K9">
        <f>'gyakoriság (számmal)'!P13</f>
        <v>3</v>
      </c>
      <c r="L9">
        <f>'gyakoriság (számmal)'!Q13</f>
        <v>1</v>
      </c>
      <c r="M9">
        <f>'gyakoriság (számmal)'!R13</f>
        <v>1</v>
      </c>
      <c r="N9">
        <f>'gyakoriság (számmal)'!S13</f>
        <v>0</v>
      </c>
      <c r="O9">
        <f>'gyakoriság (számmal)'!T13</f>
        <v>3</v>
      </c>
      <c r="P9">
        <f>'gyakoriság (számmal)'!U13</f>
        <v>1</v>
      </c>
      <c r="Q9">
        <f>'gyakoriság (számmal)'!V13</f>
        <v>0</v>
      </c>
      <c r="R9">
        <f>'gyakoriság (számmal)'!W13</f>
        <v>0</v>
      </c>
      <c r="S9">
        <f>'gyakoriság (számmal)'!X13</f>
        <v>0</v>
      </c>
      <c r="T9">
        <f>'gyakoriság (számmal)'!Y13</f>
        <v>0</v>
      </c>
      <c r="U9">
        <f>'gyakoriság (számmal)'!Z13</f>
        <v>4</v>
      </c>
      <c r="V9">
        <f>'gyakoriság (számmal)'!AA13</f>
        <v>3</v>
      </c>
      <c r="W9">
        <f>'gyakoriság (számmal)'!AB13</f>
        <v>4</v>
      </c>
      <c r="X9">
        <f>'gyakoriság (számmal)'!AC13</f>
        <v>4</v>
      </c>
      <c r="Y9">
        <f>'gyakoriság (számmal)'!AD13</f>
        <v>4</v>
      </c>
      <c r="Z9">
        <f>'gyakoriság (számmal)'!AE13</f>
        <v>4</v>
      </c>
      <c r="AA9">
        <f>'gyakoriság (számmal)'!AF13</f>
        <v>1</v>
      </c>
      <c r="AB9">
        <f>'gyakoriság (számmal)'!AG13</f>
        <v>0</v>
      </c>
      <c r="AC9">
        <f>'gyakoriság (számmal)'!AH13</f>
        <v>1</v>
      </c>
      <c r="AD9">
        <f>'gyakoriság (számmal)'!AI13</f>
        <v>1</v>
      </c>
      <c r="AE9">
        <f>'gyakoriság (számmal)'!AJ13</f>
        <v>0</v>
      </c>
      <c r="AF9">
        <f>'gyakoriság (számmal)'!AK13</f>
        <v>3</v>
      </c>
      <c r="AG9">
        <f>'gyakoriság (számmal)'!AL13</f>
        <v>0</v>
      </c>
      <c r="AH9">
        <f>'gyakoriság (számmal)'!AM13</f>
        <v>0</v>
      </c>
      <c r="AI9">
        <f>'gyakoriság (számmal)'!AN13</f>
        <v>0</v>
      </c>
      <c r="AJ9">
        <f>'gyakoriság (számmal)'!AO13</f>
        <v>5</v>
      </c>
      <c r="AK9">
        <f>'gyakoriság (számmal)'!AP13</f>
        <v>0</v>
      </c>
      <c r="AL9">
        <f>'gyakoriság (számmal)'!AQ13</f>
        <v>0</v>
      </c>
      <c r="AM9">
        <f>'gyakoriság (számmal)'!AR13</f>
        <v>3</v>
      </c>
      <c r="AN9">
        <f>'gyakoriság (számmal)'!AS13</f>
        <v>0</v>
      </c>
      <c r="AO9">
        <f>'gyakoriság (számmal)'!AT13</f>
        <v>0</v>
      </c>
      <c r="AP9">
        <f>'gyakoriság (számmal)'!AU13</f>
        <v>3</v>
      </c>
      <c r="AQ9">
        <f>'gyakoriság (számmal)'!AV13</f>
        <v>0</v>
      </c>
      <c r="AR9">
        <f>'gyakoriság (számmal)'!AW13</f>
        <v>0</v>
      </c>
      <c r="AS9">
        <f>'gyakoriság (számmal)'!AX13</f>
        <v>0</v>
      </c>
      <c r="AT9">
        <f>'gyakoriság (számmal)'!AY13</f>
        <v>5</v>
      </c>
      <c r="AU9">
        <f>'gyakoriság (számmal)'!AZ13</f>
        <v>4</v>
      </c>
      <c r="AV9">
        <f>'gyakoriság (számmal)'!BA13</f>
        <v>3</v>
      </c>
      <c r="AW9">
        <f>'gyakoriság (számmal)'!BB13</f>
        <v>1</v>
      </c>
      <c r="AX9">
        <f>'gyakoriság (számmal)'!BC13</f>
        <v>3</v>
      </c>
      <c r="AY9">
        <f>'gyakoriság (számmal)'!BD13</f>
        <v>0</v>
      </c>
      <c r="AZ9">
        <f>'gyakoriság (számmal)'!BE13</f>
        <v>1</v>
      </c>
      <c r="BA9">
        <f>'gyakoriság (számmal)'!BF13</f>
        <v>0</v>
      </c>
      <c r="BB9">
        <f>'gyakoriság (számmal)'!BG13</f>
        <v>3</v>
      </c>
      <c r="BC9">
        <f>'gyakoriság (számmal)'!BH13</f>
        <v>3</v>
      </c>
      <c r="BD9">
        <f>'gyakoriság (számmal)'!BI13</f>
        <v>0</v>
      </c>
      <c r="BE9">
        <f>'gyakoriság (számmal)'!BJ13</f>
        <v>3</v>
      </c>
      <c r="BF9">
        <f>'gyakoriság (számmal)'!BK13</f>
        <v>3</v>
      </c>
      <c r="BG9">
        <f>'gyakoriság (számmal)'!BL13</f>
        <v>1</v>
      </c>
      <c r="BH9">
        <f>'gyakoriság (számmal)'!BM13</f>
        <v>1</v>
      </c>
      <c r="BI9">
        <f>'gyakoriság (számmal)'!BN13</f>
        <v>0</v>
      </c>
      <c r="BJ9">
        <f>'gyakoriság (számmal)'!BO13</f>
        <v>3</v>
      </c>
      <c r="BK9">
        <f>'gyakoriság (számmal)'!BP13</f>
        <v>4</v>
      </c>
      <c r="BL9">
        <f>'gyakoriság (számmal)'!BQ13</f>
        <v>3</v>
      </c>
      <c r="BM9">
        <f>'gyakoriság (számmal)'!BR13</f>
        <v>0</v>
      </c>
      <c r="BN9">
        <f>'gyakoriság (számmal)'!BS13</f>
        <v>4</v>
      </c>
      <c r="BO9">
        <f>'gyakoriság (számmal)'!BT13</f>
        <v>4</v>
      </c>
      <c r="BP9">
        <f>'gyakoriság (számmal)'!BU13</f>
        <v>3</v>
      </c>
      <c r="BQ9">
        <f>'gyakoriság (számmal)'!BV13</f>
        <v>0</v>
      </c>
      <c r="BR9">
        <f>'gyakoriság (számmal)'!BW13</f>
        <v>3</v>
      </c>
      <c r="BS9">
        <f>'gyakoriság (számmal)'!BX13</f>
        <v>3</v>
      </c>
      <c r="BT9">
        <f>'gyakoriság (számmal)'!BY13</f>
        <v>0</v>
      </c>
      <c r="BU9">
        <f>'gyakoriság (számmal)'!BZ13</f>
        <v>3</v>
      </c>
      <c r="BV9">
        <f>'gyakoriság (számmal)'!CA13</f>
        <v>3</v>
      </c>
      <c r="BW9">
        <f>'gyakoriság (számmal)'!CB13</f>
        <v>3</v>
      </c>
      <c r="BX9">
        <f>'gyakoriság (számmal)'!CC13</f>
        <v>4</v>
      </c>
      <c r="BY9">
        <f>'gyakoriság (számmal)'!CD13</f>
        <v>0</v>
      </c>
      <c r="BZ9">
        <f>'gyakoriság (számmal)'!CE13</f>
        <v>1</v>
      </c>
      <c r="CA9">
        <f>'gyakoriság (számmal)'!CF13</f>
        <v>0</v>
      </c>
      <c r="CB9">
        <f>'gyakoriság (számmal)'!CG13</f>
        <v>3</v>
      </c>
      <c r="CC9">
        <f>'gyakoriság (számmal)'!CH13</f>
        <v>5</v>
      </c>
      <c r="CD9">
        <f>'gyakoriság (számmal)'!CI13</f>
        <v>5</v>
      </c>
      <c r="CE9">
        <f>'gyakoriság (számmal)'!CJ13</f>
        <v>0</v>
      </c>
      <c r="CF9">
        <f>'gyakoriság (számmal)'!CK13</f>
        <v>4</v>
      </c>
      <c r="CG9">
        <f>'gyakoriság (számmal)'!CL13</f>
        <v>1</v>
      </c>
      <c r="CH9">
        <f>'gyakoriság (számmal)'!CM13</f>
        <v>0</v>
      </c>
      <c r="CI9">
        <f>'gyakoriság (számmal)'!CN13</f>
        <v>0</v>
      </c>
      <c r="CJ9">
        <f>'gyakoriság (számmal)'!CO13</f>
        <v>3</v>
      </c>
      <c r="CK9">
        <f>'gyakoriság (számmal)'!CP13</f>
        <v>1</v>
      </c>
      <c r="CL9">
        <f>'gyakoriság (számmal)'!CQ13</f>
        <v>3</v>
      </c>
      <c r="CM9">
        <f>'gyakoriság (számmal)'!CR13</f>
        <v>3</v>
      </c>
      <c r="CN9">
        <f>'gyakoriság (számmal)'!CS13</f>
        <v>4</v>
      </c>
      <c r="CO9">
        <f>'gyakoriság (számmal)'!CT13</f>
        <v>4</v>
      </c>
      <c r="CP9">
        <f>'gyakoriság (számmal)'!CU13</f>
        <v>0</v>
      </c>
      <c r="CQ9">
        <f>'gyakoriság (számmal)'!CV13</f>
        <v>4</v>
      </c>
    </row>
    <row r="10" spans="1:95" x14ac:dyDescent="0.3">
      <c r="A10" t="s">
        <v>1259</v>
      </c>
      <c r="B10">
        <f>'gyakoriság (számmal)'!G14</f>
        <v>5</v>
      </c>
      <c r="C10">
        <f>'gyakoriság (számmal)'!H14</f>
        <v>5</v>
      </c>
      <c r="D10">
        <f>'gyakoriság (számmal)'!I14</f>
        <v>5</v>
      </c>
      <c r="E10">
        <f>'gyakoriság (számmal)'!J14</f>
        <v>0</v>
      </c>
      <c r="F10">
        <f>'gyakoriság (számmal)'!K14</f>
        <v>0</v>
      </c>
      <c r="G10">
        <f>'gyakoriság (számmal)'!L14</f>
        <v>0</v>
      </c>
      <c r="H10">
        <f>'gyakoriság (számmal)'!M14</f>
        <v>5</v>
      </c>
      <c r="I10">
        <f>'gyakoriság (számmal)'!N14</f>
        <v>4</v>
      </c>
      <c r="J10">
        <f>'gyakoriság (számmal)'!O14</f>
        <v>5</v>
      </c>
      <c r="K10">
        <f>'gyakoriság (számmal)'!P14</f>
        <v>0</v>
      </c>
      <c r="L10">
        <f>'gyakoriság (számmal)'!Q14</f>
        <v>3</v>
      </c>
      <c r="M10">
        <f>'gyakoriság (számmal)'!R14</f>
        <v>0</v>
      </c>
      <c r="N10">
        <f>'gyakoriság (számmal)'!S14</f>
        <v>3</v>
      </c>
      <c r="O10">
        <f>'gyakoriság (számmal)'!T14</f>
        <v>0</v>
      </c>
      <c r="P10">
        <f>'gyakoriság (számmal)'!U14</f>
        <v>1</v>
      </c>
      <c r="Q10">
        <f>'gyakoriság (számmal)'!V14</f>
        <v>1</v>
      </c>
      <c r="R10">
        <f>'gyakoriság (számmal)'!W14</f>
        <v>2</v>
      </c>
      <c r="S10">
        <f>'gyakoriság (számmal)'!X14</f>
        <v>4</v>
      </c>
      <c r="T10">
        <f>'gyakoriság (számmal)'!Y14</f>
        <v>4</v>
      </c>
      <c r="U10">
        <f>'gyakoriság (számmal)'!Z14</f>
        <v>5</v>
      </c>
      <c r="V10">
        <f>'gyakoriság (számmal)'!AA14</f>
        <v>5</v>
      </c>
      <c r="W10">
        <f>'gyakoriság (számmal)'!AB14</f>
        <v>5</v>
      </c>
      <c r="X10">
        <f>'gyakoriság (számmal)'!AC14</f>
        <v>5</v>
      </c>
      <c r="Y10">
        <f>'gyakoriság (számmal)'!AD14</f>
        <v>5</v>
      </c>
      <c r="Z10">
        <f>'gyakoriság (számmal)'!AE14</f>
        <v>4</v>
      </c>
      <c r="AA10">
        <f>'gyakoriság (számmal)'!AF14</f>
        <v>0</v>
      </c>
      <c r="AB10">
        <f>'gyakoriság (számmal)'!AG14</f>
        <v>4</v>
      </c>
      <c r="AC10">
        <f>'gyakoriság (számmal)'!AH14</f>
        <v>4</v>
      </c>
      <c r="AD10">
        <f>'gyakoriság (számmal)'!AI14</f>
        <v>4</v>
      </c>
      <c r="AE10">
        <f>'gyakoriság (számmal)'!AJ14</f>
        <v>0</v>
      </c>
      <c r="AF10">
        <f>'gyakoriság (számmal)'!AK14</f>
        <v>0</v>
      </c>
      <c r="AG10">
        <f>'gyakoriság (számmal)'!AL14</f>
        <v>4</v>
      </c>
      <c r="AH10">
        <f>'gyakoriság (számmal)'!AM14</f>
        <v>0</v>
      </c>
      <c r="AI10">
        <f>'gyakoriság (számmal)'!AN14</f>
        <v>0</v>
      </c>
      <c r="AJ10">
        <f>'gyakoriság (számmal)'!AO14</f>
        <v>5</v>
      </c>
      <c r="AK10">
        <f>'gyakoriság (számmal)'!AP14</f>
        <v>0</v>
      </c>
      <c r="AL10">
        <f>'gyakoriság (számmal)'!AQ14</f>
        <v>0</v>
      </c>
      <c r="AM10">
        <f>'gyakoriság (számmal)'!AR14</f>
        <v>0</v>
      </c>
      <c r="AN10">
        <f>'gyakoriság (számmal)'!AS14</f>
        <v>0</v>
      </c>
      <c r="AO10">
        <f>'gyakoriság (számmal)'!AT14</f>
        <v>0</v>
      </c>
      <c r="AP10">
        <f>'gyakoriság (számmal)'!AU14</f>
        <v>0</v>
      </c>
      <c r="AQ10">
        <f>'gyakoriság (számmal)'!AV14</f>
        <v>0</v>
      </c>
      <c r="AR10">
        <f>'gyakoriság (számmal)'!AW14</f>
        <v>0</v>
      </c>
      <c r="AS10">
        <f>'gyakoriság (számmal)'!AX14</f>
        <v>0</v>
      </c>
      <c r="AT10">
        <f>'gyakoriság (számmal)'!AY14</f>
        <v>3</v>
      </c>
      <c r="AU10">
        <f>'gyakoriság (számmal)'!AZ14</f>
        <v>0</v>
      </c>
      <c r="AV10">
        <f>'gyakoriság (számmal)'!BA14</f>
        <v>4</v>
      </c>
      <c r="AW10">
        <f>'gyakoriság (számmal)'!BB14</f>
        <v>3</v>
      </c>
      <c r="AX10">
        <f>'gyakoriság (számmal)'!BC14</f>
        <v>0</v>
      </c>
      <c r="AY10">
        <f>'gyakoriság (számmal)'!BD14</f>
        <v>4</v>
      </c>
      <c r="AZ10">
        <f>'gyakoriság (számmal)'!BE14</f>
        <v>0</v>
      </c>
      <c r="BA10">
        <f>'gyakoriság (számmal)'!BF14</f>
        <v>4</v>
      </c>
      <c r="BB10">
        <f>'gyakoriság (számmal)'!BG14</f>
        <v>0</v>
      </c>
      <c r="BC10">
        <f>'gyakoriság (számmal)'!BH14</f>
        <v>4</v>
      </c>
      <c r="BD10">
        <f>'gyakoriság (számmal)'!BI14</f>
        <v>0</v>
      </c>
      <c r="BE10">
        <f>'gyakoriság (számmal)'!BJ14</f>
        <v>3</v>
      </c>
      <c r="BF10">
        <f>'gyakoriság (számmal)'!BK14</f>
        <v>4</v>
      </c>
      <c r="BG10">
        <f>'gyakoriság (számmal)'!BL14</f>
        <v>3</v>
      </c>
      <c r="BH10">
        <f>'gyakoriság (számmal)'!BM14</f>
        <v>4</v>
      </c>
      <c r="BI10">
        <f>'gyakoriság (számmal)'!BN14</f>
        <v>4</v>
      </c>
      <c r="BJ10">
        <f>'gyakoriság (számmal)'!BO14</f>
        <v>0</v>
      </c>
      <c r="BK10">
        <f>'gyakoriság (számmal)'!BP14</f>
        <v>0</v>
      </c>
      <c r="BL10">
        <f>'gyakoriság (számmal)'!BQ14</f>
        <v>4</v>
      </c>
      <c r="BM10">
        <f>'gyakoriság (számmal)'!BR14</f>
        <v>5</v>
      </c>
      <c r="BN10">
        <f>'gyakoriság (számmal)'!BS14</f>
        <v>4</v>
      </c>
      <c r="BO10">
        <f>'gyakoriság (számmal)'!BT14</f>
        <v>4</v>
      </c>
      <c r="BP10">
        <f>'gyakoriság (számmal)'!BU14</f>
        <v>0</v>
      </c>
      <c r="BQ10">
        <f>'gyakoriság (számmal)'!BV14</f>
        <v>0</v>
      </c>
      <c r="BR10">
        <f>'gyakoriság (számmal)'!BW14</f>
        <v>4</v>
      </c>
      <c r="BS10">
        <f>'gyakoriság (számmal)'!BX14</f>
        <v>4</v>
      </c>
      <c r="BT10">
        <f>'gyakoriság (számmal)'!BY14</f>
        <v>4</v>
      </c>
      <c r="BU10">
        <f>'gyakoriság (számmal)'!BZ14</f>
        <v>0</v>
      </c>
      <c r="BV10">
        <f>'gyakoriság (számmal)'!CA14</f>
        <v>4</v>
      </c>
      <c r="BW10">
        <f>'gyakoriság (számmal)'!CB14</f>
        <v>4</v>
      </c>
      <c r="BX10">
        <f>'gyakoriság (számmal)'!CC14</f>
        <v>0</v>
      </c>
      <c r="BY10">
        <f>'gyakoriság (számmal)'!CD14</f>
        <v>0</v>
      </c>
      <c r="BZ10">
        <f>'gyakoriság (számmal)'!CE14</f>
        <v>0</v>
      </c>
      <c r="CA10">
        <f>'gyakoriság (számmal)'!CF14</f>
        <v>0</v>
      </c>
      <c r="CB10">
        <f>'gyakoriság (számmal)'!CG14</f>
        <v>0</v>
      </c>
      <c r="CC10">
        <f>'gyakoriság (számmal)'!CH14</f>
        <v>5</v>
      </c>
      <c r="CD10">
        <f>'gyakoriság (számmal)'!CI14</f>
        <v>5</v>
      </c>
      <c r="CE10">
        <f>'gyakoriság (számmal)'!CJ14</f>
        <v>0</v>
      </c>
      <c r="CF10">
        <f>'gyakoriság (számmal)'!CK14</f>
        <v>4</v>
      </c>
      <c r="CG10">
        <f>'gyakoriság (számmal)'!CL14</f>
        <v>5</v>
      </c>
      <c r="CH10">
        <f>'gyakoriság (számmal)'!CM14</f>
        <v>0</v>
      </c>
      <c r="CI10">
        <f>'gyakoriság (számmal)'!CN14</f>
        <v>5</v>
      </c>
      <c r="CJ10">
        <f>'gyakoriság (számmal)'!CO14</f>
        <v>0</v>
      </c>
      <c r="CK10">
        <f>'gyakoriság (számmal)'!CP14</f>
        <v>4</v>
      </c>
      <c r="CL10">
        <f>'gyakoriság (számmal)'!CQ14</f>
        <v>5</v>
      </c>
      <c r="CM10">
        <f>'gyakoriság (számmal)'!CR14</f>
        <v>4</v>
      </c>
      <c r="CN10">
        <f>'gyakoriság (számmal)'!CS14</f>
        <v>0</v>
      </c>
      <c r="CO10">
        <f>'gyakoriság (számmal)'!CT14</f>
        <v>0</v>
      </c>
      <c r="CP10">
        <f>'gyakoriság (számmal)'!CU14</f>
        <v>1</v>
      </c>
      <c r="CQ10">
        <f>'gyakoriság (számmal)'!CV14</f>
        <v>4</v>
      </c>
    </row>
    <row r="11" spans="1:95" x14ac:dyDescent="0.3">
      <c r="A11" t="s">
        <v>1260</v>
      </c>
      <c r="B11" s="53">
        <f>'gyakoriság (számmal)'!G15</f>
        <v>4</v>
      </c>
      <c r="C11" s="53">
        <f>'gyakoriság (számmal)'!H15</f>
        <v>5</v>
      </c>
      <c r="D11" s="53">
        <f>'gyakoriság (számmal)'!I15</f>
        <v>4</v>
      </c>
      <c r="E11">
        <f>'gyakoriság (számmal)'!J15</f>
        <v>3</v>
      </c>
      <c r="F11">
        <f>'gyakoriság (számmal)'!K15</f>
        <v>0</v>
      </c>
      <c r="G11">
        <f>'gyakoriság (számmal)'!L15</f>
        <v>0</v>
      </c>
      <c r="H11">
        <f>'gyakoriság (számmal)'!M15</f>
        <v>0</v>
      </c>
      <c r="I11">
        <f>'gyakoriság (számmal)'!N15</f>
        <v>0</v>
      </c>
      <c r="J11">
        <f>'gyakoriság (számmal)'!O15</f>
        <v>4</v>
      </c>
      <c r="K11">
        <f>'gyakoriság (számmal)'!P15</f>
        <v>0</v>
      </c>
      <c r="L11">
        <f>'gyakoriság (számmal)'!Q15</f>
        <v>3</v>
      </c>
      <c r="M11">
        <f>'gyakoriság (számmal)'!R15</f>
        <v>0</v>
      </c>
      <c r="N11">
        <f>'gyakoriság (számmal)'!S15</f>
        <v>0</v>
      </c>
      <c r="O11">
        <f>'gyakoriság (számmal)'!T15</f>
        <v>0</v>
      </c>
      <c r="P11">
        <f>'gyakoriság (számmal)'!U15</f>
        <v>3</v>
      </c>
      <c r="Q11">
        <f>'gyakoriság (számmal)'!V15</f>
        <v>0</v>
      </c>
      <c r="R11">
        <f>'gyakoriság (számmal)'!W15</f>
        <v>3</v>
      </c>
      <c r="S11">
        <f>'gyakoriság (számmal)'!X15</f>
        <v>4</v>
      </c>
      <c r="T11">
        <f>'gyakoriság (számmal)'!Y15</f>
        <v>4</v>
      </c>
      <c r="U11">
        <f>'gyakoriság (számmal)'!Z15</f>
        <v>5</v>
      </c>
      <c r="V11">
        <f>'gyakoriság (számmal)'!AA15</f>
        <v>4</v>
      </c>
      <c r="W11">
        <f>'gyakoriság (számmal)'!AB15</f>
        <v>4</v>
      </c>
      <c r="X11">
        <f>'gyakoriság (számmal)'!AC15</f>
        <v>3</v>
      </c>
      <c r="Y11">
        <f>'gyakoriság (számmal)'!AD15</f>
        <v>0</v>
      </c>
      <c r="Z11">
        <f>'gyakoriság (számmal)'!AE15</f>
        <v>0</v>
      </c>
      <c r="AA11">
        <f>'gyakoriság (számmal)'!AF15</f>
        <v>0</v>
      </c>
      <c r="AB11">
        <f>'gyakoriság (számmal)'!AG15</f>
        <v>0</v>
      </c>
      <c r="AC11">
        <f>'gyakoriság (számmal)'!AH15</f>
        <v>3</v>
      </c>
      <c r="AD11">
        <f>'gyakoriság (számmal)'!AI15</f>
        <v>3</v>
      </c>
      <c r="AE11">
        <f>'gyakoriság (számmal)'!AJ15</f>
        <v>0</v>
      </c>
      <c r="AF11">
        <f>'gyakoriság (számmal)'!AK15</f>
        <v>3</v>
      </c>
      <c r="AG11">
        <f>'gyakoriság (számmal)'!AL15</f>
        <v>0</v>
      </c>
      <c r="AH11">
        <f>'gyakoriság (számmal)'!AM15</f>
        <v>0</v>
      </c>
      <c r="AI11">
        <f>'gyakoriság (számmal)'!AN15</f>
        <v>0</v>
      </c>
      <c r="AJ11">
        <f>'gyakoriság (számmal)'!AO15</f>
        <v>4</v>
      </c>
      <c r="AK11">
        <f>'gyakoriság (számmal)'!AP15</f>
        <v>0</v>
      </c>
      <c r="AL11">
        <f>'gyakoriság (számmal)'!AQ15</f>
        <v>3</v>
      </c>
      <c r="AM11">
        <f>'gyakoriság (számmal)'!AR15</f>
        <v>3</v>
      </c>
      <c r="AN11">
        <f>'gyakoriság (számmal)'!AS15</f>
        <v>0</v>
      </c>
      <c r="AO11">
        <f>'gyakoriság (számmal)'!AT15</f>
        <v>0</v>
      </c>
      <c r="AP11">
        <f>'gyakoriság (számmal)'!AU15</f>
        <v>3</v>
      </c>
      <c r="AQ11">
        <f>'gyakoriság (számmal)'!AV15</f>
        <v>0</v>
      </c>
      <c r="AR11">
        <f>'gyakoriság (számmal)'!AW15</f>
        <v>0</v>
      </c>
      <c r="AS11">
        <f>'gyakoriság (számmal)'!AX15</f>
        <v>0</v>
      </c>
      <c r="AT11">
        <f>'gyakoriság (számmal)'!AY15</f>
        <v>4</v>
      </c>
      <c r="AU11">
        <f>'gyakoriság (számmal)'!AZ15</f>
        <v>0</v>
      </c>
      <c r="AV11">
        <f>'gyakoriság (számmal)'!BA15</f>
        <v>0</v>
      </c>
      <c r="AW11">
        <f>'gyakoriság (számmal)'!BB15</f>
        <v>0</v>
      </c>
      <c r="AX11">
        <f>'gyakoriság (számmal)'!BC15</f>
        <v>0</v>
      </c>
      <c r="AY11">
        <f>'gyakoriság (számmal)'!BD15</f>
        <v>0</v>
      </c>
      <c r="AZ11">
        <f>'gyakoriság (számmal)'!BE15</f>
        <v>0</v>
      </c>
      <c r="BA11">
        <f>'gyakoriság (számmal)'!BF15</f>
        <v>4</v>
      </c>
      <c r="BB11">
        <f>'gyakoriság (számmal)'!BG15</f>
        <v>0</v>
      </c>
      <c r="BC11">
        <f>'gyakoriság (számmal)'!BH15</f>
        <v>4</v>
      </c>
      <c r="BD11">
        <f>'gyakoriság (számmal)'!BI15</f>
        <v>0</v>
      </c>
      <c r="BE11">
        <f>'gyakoriság (számmal)'!BJ15</f>
        <v>0</v>
      </c>
      <c r="BF11">
        <f>'gyakoriság (számmal)'!BK15</f>
        <v>4</v>
      </c>
      <c r="BG11">
        <f>'gyakoriság (számmal)'!BL15</f>
        <v>3</v>
      </c>
      <c r="BH11">
        <f>'gyakoriság (számmal)'!BM15</f>
        <v>4</v>
      </c>
      <c r="BI11">
        <f>'gyakoriság (számmal)'!BN15</f>
        <v>3</v>
      </c>
      <c r="BJ11">
        <f>'gyakoriság (számmal)'!BO15</f>
        <v>0</v>
      </c>
      <c r="BK11">
        <f>'gyakoriság (számmal)'!BP15</f>
        <v>3</v>
      </c>
      <c r="BL11">
        <f>'gyakoriság (számmal)'!BQ15</f>
        <v>4</v>
      </c>
      <c r="BM11">
        <f>'gyakoriság (számmal)'!BR15</f>
        <v>4</v>
      </c>
      <c r="BN11">
        <f>'gyakoriság (számmal)'!BS15</f>
        <v>4</v>
      </c>
      <c r="BO11">
        <f>'gyakoriság (számmal)'!BT15</f>
        <v>0</v>
      </c>
      <c r="BP11">
        <f>'gyakoriság (számmal)'!BU15</f>
        <v>0</v>
      </c>
      <c r="BQ11">
        <f>'gyakoriság (számmal)'!BV15</f>
        <v>0</v>
      </c>
      <c r="BR11">
        <f>'gyakoriság (számmal)'!BW15</f>
        <v>0</v>
      </c>
      <c r="BS11">
        <f>'gyakoriság (számmal)'!BX15</f>
        <v>0</v>
      </c>
      <c r="BT11">
        <f>'gyakoriság (számmal)'!BY15</f>
        <v>3</v>
      </c>
      <c r="BU11">
        <f>'gyakoriság (számmal)'!BZ15</f>
        <v>0</v>
      </c>
      <c r="BV11">
        <f>'gyakoriság (számmal)'!CA15</f>
        <v>4</v>
      </c>
      <c r="BW11">
        <f>'gyakoriság (számmal)'!CB15</f>
        <v>4</v>
      </c>
      <c r="BX11">
        <f>'gyakoriság (számmal)'!CC15</f>
        <v>0</v>
      </c>
      <c r="BY11">
        <f>'gyakoriság (számmal)'!CD15</f>
        <v>0</v>
      </c>
      <c r="BZ11">
        <f>'gyakoriság (számmal)'!CE15</f>
        <v>0</v>
      </c>
      <c r="CA11">
        <f>'gyakoriság (számmal)'!CF15</f>
        <v>0</v>
      </c>
      <c r="CB11">
        <f>'gyakoriság (számmal)'!CG15</f>
        <v>3</v>
      </c>
      <c r="CC11">
        <f>'gyakoriság (számmal)'!CH15</f>
        <v>5</v>
      </c>
      <c r="CD11">
        <f>'gyakoriság (számmal)'!CI15</f>
        <v>5</v>
      </c>
      <c r="CE11">
        <f>'gyakoriság (számmal)'!CJ15</f>
        <v>0</v>
      </c>
      <c r="CF11">
        <f>'gyakoriság (számmal)'!CK15</f>
        <v>4</v>
      </c>
      <c r="CG11">
        <f>'gyakoriság (számmal)'!CL15</f>
        <v>3</v>
      </c>
      <c r="CH11">
        <f>'gyakoriság (számmal)'!CM15</f>
        <v>0</v>
      </c>
      <c r="CI11">
        <f>'gyakoriság (számmal)'!CN15</f>
        <v>4</v>
      </c>
      <c r="CJ11">
        <f>'gyakoriság (számmal)'!CO15</f>
        <v>0</v>
      </c>
      <c r="CK11">
        <f>'gyakoriság (számmal)'!CP15</f>
        <v>0</v>
      </c>
      <c r="CL11">
        <f>'gyakoriság (számmal)'!CQ15</f>
        <v>5</v>
      </c>
      <c r="CM11">
        <f>'gyakoriság (számmal)'!CR15</f>
        <v>4</v>
      </c>
      <c r="CN11">
        <f>'gyakoriság (számmal)'!CS15</f>
        <v>0</v>
      </c>
      <c r="CO11">
        <f>'gyakoriság (számmal)'!CT15</f>
        <v>0</v>
      </c>
      <c r="CP11">
        <f>'gyakoriság (számmal)'!CU15</f>
        <v>3</v>
      </c>
      <c r="CQ11">
        <f>'gyakoriság (számmal)'!CV15</f>
        <v>4</v>
      </c>
    </row>
    <row r="12" spans="1:95" x14ac:dyDescent="0.3">
      <c r="A12" t="s">
        <v>1261</v>
      </c>
      <c r="B12" s="53">
        <f>'gyakoriság (számmal)'!G16</f>
        <v>0</v>
      </c>
      <c r="C12" s="53">
        <f>'gyakoriság (számmal)'!H16</f>
        <v>5</v>
      </c>
      <c r="D12" s="53">
        <f>'gyakoriság (számmal)'!I16</f>
        <v>2</v>
      </c>
      <c r="E12">
        <f>'gyakoriság (számmal)'!J16</f>
        <v>2</v>
      </c>
      <c r="F12">
        <f>'gyakoriság (számmal)'!K16</f>
        <v>0</v>
      </c>
      <c r="G12">
        <f>'gyakoriság (számmal)'!L16</f>
        <v>2</v>
      </c>
      <c r="H12">
        <f>'gyakoriság (számmal)'!M16</f>
        <v>0</v>
      </c>
      <c r="I12">
        <f>'gyakoriság (számmal)'!N16</f>
        <v>4</v>
      </c>
      <c r="J12">
        <f>'gyakoriság (számmal)'!O16</f>
        <v>0</v>
      </c>
      <c r="K12">
        <f>'gyakoriság (számmal)'!P16</f>
        <v>4</v>
      </c>
      <c r="L12">
        <f>'gyakoriság (számmal)'!Q16</f>
        <v>2</v>
      </c>
      <c r="M12">
        <f>'gyakoriság (számmal)'!R16</f>
        <v>3</v>
      </c>
      <c r="N12">
        <f>'gyakoriság (számmal)'!S16</f>
        <v>3</v>
      </c>
      <c r="O12">
        <f>'gyakoriság (számmal)'!T16</f>
        <v>0</v>
      </c>
      <c r="P12">
        <f>'gyakoriság (számmal)'!U16</f>
        <v>3</v>
      </c>
      <c r="Q12">
        <f>'gyakoriság (számmal)'!V16</f>
        <v>4</v>
      </c>
      <c r="R12">
        <f>'gyakoriság (számmal)'!W16</f>
        <v>0</v>
      </c>
      <c r="S12">
        <f>'gyakoriság (számmal)'!X16</f>
        <v>5</v>
      </c>
      <c r="T12">
        <f>'gyakoriság (számmal)'!Y16</f>
        <v>2</v>
      </c>
      <c r="U12">
        <f>'gyakoriság (számmal)'!Z16</f>
        <v>4</v>
      </c>
      <c r="V12">
        <f>'gyakoriság (számmal)'!AA16</f>
        <v>5</v>
      </c>
      <c r="W12">
        <f>'gyakoriság (számmal)'!AB16</f>
        <v>5</v>
      </c>
      <c r="X12">
        <f>'gyakoriság (számmal)'!AC16</f>
        <v>4</v>
      </c>
      <c r="Y12">
        <f>'gyakoriság (számmal)'!AD16</f>
        <v>4</v>
      </c>
      <c r="Z12">
        <f>'gyakoriság (számmal)'!AE16</f>
        <v>0</v>
      </c>
      <c r="AA12">
        <f>'gyakoriság (számmal)'!AF16</f>
        <v>0</v>
      </c>
      <c r="AB12">
        <f>'gyakoriság (számmal)'!AG16</f>
        <v>0</v>
      </c>
      <c r="AC12">
        <f>'gyakoriság (számmal)'!AH16</f>
        <v>2</v>
      </c>
      <c r="AD12">
        <f>'gyakoriság (számmal)'!AI16</f>
        <v>2</v>
      </c>
      <c r="AE12">
        <f>'gyakoriság (számmal)'!AJ16</f>
        <v>0</v>
      </c>
      <c r="AF12">
        <f>'gyakoriság (számmal)'!AK16</f>
        <v>2</v>
      </c>
      <c r="AG12">
        <f>'gyakoriság (számmal)'!AL16</f>
        <v>0</v>
      </c>
      <c r="AH12">
        <f>'gyakoriság (számmal)'!AM16</f>
        <v>0</v>
      </c>
      <c r="AI12">
        <f>'gyakoriság (számmal)'!AN16</f>
        <v>0</v>
      </c>
      <c r="AJ12">
        <f>'gyakoriság (számmal)'!AO16</f>
        <v>5</v>
      </c>
      <c r="AK12">
        <f>'gyakoriság (számmal)'!AP16</f>
        <v>2</v>
      </c>
      <c r="AL12">
        <f>'gyakoriság (számmal)'!AQ16</f>
        <v>2</v>
      </c>
      <c r="AM12">
        <f>'gyakoriság (számmal)'!AR16</f>
        <v>2</v>
      </c>
      <c r="AN12">
        <f>'gyakoriság (számmal)'!AS16</f>
        <v>0</v>
      </c>
      <c r="AO12">
        <f>'gyakoriság (számmal)'!AT16</f>
        <v>2</v>
      </c>
      <c r="AP12">
        <f>'gyakoriság (számmal)'!AU16</f>
        <v>2</v>
      </c>
      <c r="AQ12">
        <f>'gyakoriság (számmal)'!AV16</f>
        <v>2</v>
      </c>
      <c r="AR12">
        <f>'gyakoriság (számmal)'!AW16</f>
        <v>2</v>
      </c>
      <c r="AS12">
        <f>'gyakoriság (számmal)'!AX16</f>
        <v>4</v>
      </c>
      <c r="AT12">
        <f>'gyakoriság (számmal)'!AY16</f>
        <v>4</v>
      </c>
      <c r="AU12">
        <f>'gyakoriság (számmal)'!AZ16</f>
        <v>0</v>
      </c>
      <c r="AV12">
        <f>'gyakoriság (számmal)'!BA16</f>
        <v>4</v>
      </c>
      <c r="AW12">
        <f>'gyakoriság (számmal)'!BB16</f>
        <v>3</v>
      </c>
      <c r="AX12">
        <f>'gyakoriság (számmal)'!BC16</f>
        <v>4</v>
      </c>
      <c r="AY12">
        <f>'gyakoriság (számmal)'!BD16</f>
        <v>0</v>
      </c>
      <c r="AZ12">
        <f>'gyakoriság (számmal)'!BE16</f>
        <v>0</v>
      </c>
      <c r="BA12">
        <f>'gyakoriság (számmal)'!BF16</f>
        <v>0</v>
      </c>
      <c r="BB12">
        <f>'gyakoriság (számmal)'!BG16</f>
        <v>0</v>
      </c>
      <c r="BC12">
        <f>'gyakoriság (számmal)'!BH16</f>
        <v>3</v>
      </c>
      <c r="BD12">
        <f>'gyakoriság (számmal)'!BI16</f>
        <v>0</v>
      </c>
      <c r="BE12">
        <f>'gyakoriság (számmal)'!BJ16</f>
        <v>0</v>
      </c>
      <c r="BF12">
        <f>'gyakoriság (számmal)'!BK16</f>
        <v>4</v>
      </c>
      <c r="BG12">
        <f>'gyakoriság (számmal)'!BL16</f>
        <v>0</v>
      </c>
      <c r="BH12">
        <f>'gyakoriság (számmal)'!BM16</f>
        <v>0</v>
      </c>
      <c r="BI12">
        <f>'gyakoriság (számmal)'!BN16</f>
        <v>4</v>
      </c>
      <c r="BJ12">
        <f>'gyakoriság (számmal)'!BO16</f>
        <v>0</v>
      </c>
      <c r="BK12">
        <f>'gyakoriság (számmal)'!BP16</f>
        <v>0</v>
      </c>
      <c r="BL12">
        <f>'gyakoriság (számmal)'!BQ16</f>
        <v>0</v>
      </c>
      <c r="BM12">
        <f>'gyakoriság (számmal)'!BR16</f>
        <v>0</v>
      </c>
      <c r="BN12">
        <f>'gyakoriság (számmal)'!BS16</f>
        <v>0</v>
      </c>
      <c r="BO12">
        <f>'gyakoriság (számmal)'!BT16</f>
        <v>0</v>
      </c>
      <c r="BP12">
        <f>'gyakoriság (számmal)'!BU16</f>
        <v>0</v>
      </c>
      <c r="BQ12">
        <f>'gyakoriság (számmal)'!BV16</f>
        <v>0</v>
      </c>
      <c r="BR12">
        <f>'gyakoriság (számmal)'!BW16</f>
        <v>2</v>
      </c>
      <c r="BS12">
        <f>'gyakoriság (számmal)'!BX16</f>
        <v>5</v>
      </c>
      <c r="BT12">
        <f>'gyakoriság (számmal)'!BY16</f>
        <v>2</v>
      </c>
      <c r="BU12">
        <f>'gyakoriság (számmal)'!BZ16</f>
        <v>0</v>
      </c>
      <c r="BV12">
        <f>'gyakoriság (számmal)'!CA16</f>
        <v>4</v>
      </c>
      <c r="BW12">
        <f>'gyakoriság (számmal)'!CB16</f>
        <v>0</v>
      </c>
      <c r="BX12">
        <f>'gyakoriság (számmal)'!CC16</f>
        <v>4</v>
      </c>
      <c r="BY12">
        <f>'gyakoriság (számmal)'!CD16</f>
        <v>0</v>
      </c>
      <c r="BZ12">
        <f>'gyakoriság (számmal)'!CE16</f>
        <v>0</v>
      </c>
      <c r="CA12">
        <f>'gyakoriság (számmal)'!CF16</f>
        <v>0</v>
      </c>
      <c r="CB12">
        <f>'gyakoriság (számmal)'!CG16</f>
        <v>4</v>
      </c>
      <c r="CC12">
        <f>'gyakoriság (számmal)'!CH16</f>
        <v>5</v>
      </c>
      <c r="CD12">
        <f>'gyakoriság (számmal)'!CI16</f>
        <v>5</v>
      </c>
      <c r="CE12">
        <f>'gyakoriság (számmal)'!CJ16</f>
        <v>0</v>
      </c>
      <c r="CF12">
        <f>'gyakoriság (számmal)'!CK16</f>
        <v>4</v>
      </c>
      <c r="CG12">
        <f>'gyakoriság (számmal)'!CL16</f>
        <v>2</v>
      </c>
      <c r="CH12">
        <f>'gyakoriság (számmal)'!CM16</f>
        <v>0</v>
      </c>
      <c r="CI12">
        <f>'gyakoriság (számmal)'!CN16</f>
        <v>4</v>
      </c>
      <c r="CJ12">
        <f>'gyakoriság (számmal)'!CO16</f>
        <v>4</v>
      </c>
      <c r="CK12">
        <f>'gyakoriság (számmal)'!CP16</f>
        <v>0</v>
      </c>
      <c r="CL12">
        <f>'gyakoriság (számmal)'!CQ16</f>
        <v>4</v>
      </c>
      <c r="CM12">
        <f>'gyakoriság (számmal)'!CR16</f>
        <v>0</v>
      </c>
      <c r="CN12">
        <f>'gyakoriság (számmal)'!CS16</f>
        <v>4</v>
      </c>
      <c r="CO12">
        <f>'gyakoriság (számmal)'!CT16</f>
        <v>4</v>
      </c>
      <c r="CP12">
        <f>'gyakoriság (számmal)'!CU16</f>
        <v>3</v>
      </c>
      <c r="CQ12">
        <f>'gyakoriság (számmal)'!CV16</f>
        <v>4</v>
      </c>
    </row>
    <row r="13" spans="1:95" x14ac:dyDescent="0.3">
      <c r="A13" t="s">
        <v>1262</v>
      </c>
      <c r="B13" s="53">
        <f>'gyakoriság (számmal)'!G17</f>
        <v>0</v>
      </c>
      <c r="C13" s="53">
        <f>'gyakoriság (számmal)'!H17</f>
        <v>5</v>
      </c>
      <c r="D13">
        <f>'gyakoriság (számmal)'!I17</f>
        <v>0</v>
      </c>
      <c r="E13">
        <f>'gyakoriság (számmal)'!J17</f>
        <v>2</v>
      </c>
      <c r="F13">
        <f>'gyakoriság (számmal)'!K17</f>
        <v>0</v>
      </c>
      <c r="G13">
        <f>'gyakoriság (számmal)'!L17</f>
        <v>2</v>
      </c>
      <c r="H13">
        <f>'gyakoriság (számmal)'!M17</f>
        <v>0</v>
      </c>
      <c r="I13">
        <f>'gyakoriság (számmal)'!N17</f>
        <v>0</v>
      </c>
      <c r="J13">
        <f>'gyakoriság (számmal)'!O17</f>
        <v>4</v>
      </c>
      <c r="K13">
        <f>'gyakoriság (számmal)'!P17</f>
        <v>4</v>
      </c>
      <c r="L13">
        <f>'gyakoriság (számmal)'!Q17</f>
        <v>2</v>
      </c>
      <c r="M13">
        <f>'gyakoriság (számmal)'!R17</f>
        <v>3</v>
      </c>
      <c r="N13">
        <f>'gyakoriság (számmal)'!S17</f>
        <v>2</v>
      </c>
      <c r="O13">
        <f>'gyakoriság (számmal)'!T17</f>
        <v>3</v>
      </c>
      <c r="P13">
        <f>'gyakoriság (számmal)'!U17</f>
        <v>3</v>
      </c>
      <c r="Q13">
        <f>'gyakoriság (számmal)'!V17</f>
        <v>4</v>
      </c>
      <c r="R13">
        <f>'gyakoriság (számmal)'!W17</f>
        <v>0</v>
      </c>
      <c r="S13">
        <f>'gyakoriság (számmal)'!X17</f>
        <v>4</v>
      </c>
      <c r="T13">
        <f>'gyakoriság (számmal)'!Y17</f>
        <v>2</v>
      </c>
      <c r="U13">
        <f>'gyakoriság (számmal)'!Z17</f>
        <v>4</v>
      </c>
      <c r="V13">
        <f>'gyakoriság (számmal)'!AA17</f>
        <v>5</v>
      </c>
      <c r="W13">
        <f>'gyakoriság (számmal)'!AB17</f>
        <v>5</v>
      </c>
      <c r="X13">
        <f>'gyakoriság (számmal)'!AC17</f>
        <v>4</v>
      </c>
      <c r="Y13">
        <f>'gyakoriság (számmal)'!AD17</f>
        <v>4</v>
      </c>
      <c r="Z13">
        <f>'gyakoriság (számmal)'!AE17</f>
        <v>0</v>
      </c>
      <c r="AA13">
        <f>'gyakoriság (számmal)'!AF17</f>
        <v>0</v>
      </c>
      <c r="AB13">
        <f>'gyakoriság (számmal)'!AG17</f>
        <v>0</v>
      </c>
      <c r="AC13">
        <f>'gyakoriság (számmal)'!AH17</f>
        <v>2</v>
      </c>
      <c r="AD13">
        <f>'gyakoriság (számmal)'!AI17</f>
        <v>2</v>
      </c>
      <c r="AE13">
        <f>'gyakoriság (számmal)'!AJ17</f>
        <v>0</v>
      </c>
      <c r="AF13">
        <f>'gyakoriság (számmal)'!AK17</f>
        <v>2</v>
      </c>
      <c r="AG13">
        <f>'gyakoriság (számmal)'!AL17</f>
        <v>0</v>
      </c>
      <c r="AH13">
        <f>'gyakoriság (számmal)'!AM17</f>
        <v>0</v>
      </c>
      <c r="AI13">
        <f>'gyakoriság (számmal)'!AN17</f>
        <v>0</v>
      </c>
      <c r="AJ13">
        <f>'gyakoriság (számmal)'!AO17</f>
        <v>0</v>
      </c>
      <c r="AK13">
        <f>'gyakoriság (számmal)'!AP17</f>
        <v>2</v>
      </c>
      <c r="AL13">
        <f>'gyakoriság (számmal)'!AQ17</f>
        <v>3</v>
      </c>
      <c r="AM13">
        <f>'gyakoriság (számmal)'!AR17</f>
        <v>2</v>
      </c>
      <c r="AN13">
        <f>'gyakoriság (számmal)'!AS17</f>
        <v>0</v>
      </c>
      <c r="AO13">
        <f>'gyakoriság (számmal)'!AT17</f>
        <v>2</v>
      </c>
      <c r="AP13">
        <f>'gyakoriság (számmal)'!AU17</f>
        <v>2</v>
      </c>
      <c r="AQ13">
        <f>'gyakoriság (számmal)'!AV17</f>
        <v>2</v>
      </c>
      <c r="AR13">
        <f>'gyakoriság (számmal)'!AW17</f>
        <v>2</v>
      </c>
      <c r="AS13">
        <f>'gyakoriság (számmal)'!AX17</f>
        <v>0</v>
      </c>
      <c r="AT13">
        <f>'gyakoriság (számmal)'!AY17</f>
        <v>4</v>
      </c>
      <c r="AU13">
        <f>'gyakoriság (számmal)'!AZ17</f>
        <v>0</v>
      </c>
      <c r="AV13">
        <f>'gyakoriság (számmal)'!BA17</f>
        <v>1</v>
      </c>
      <c r="AW13">
        <f>'gyakoriság (számmal)'!BB17</f>
        <v>3</v>
      </c>
      <c r="AX13">
        <f>'gyakoriság (számmal)'!BC17</f>
        <v>4</v>
      </c>
      <c r="AY13">
        <f>'gyakoriság (számmal)'!BD17</f>
        <v>0</v>
      </c>
      <c r="AZ13">
        <f>'gyakoriság (számmal)'!BE17</f>
        <v>4</v>
      </c>
      <c r="BA13">
        <f>'gyakoriság (számmal)'!BF17</f>
        <v>0</v>
      </c>
      <c r="BB13">
        <f>'gyakoriság (számmal)'!BG17</f>
        <v>0</v>
      </c>
      <c r="BC13">
        <f>'gyakoriság (számmal)'!BH17</f>
        <v>3</v>
      </c>
      <c r="BD13">
        <f>'gyakoriság (számmal)'!BI17</f>
        <v>0</v>
      </c>
      <c r="BE13">
        <f>'gyakoriság (számmal)'!BJ17</f>
        <v>0</v>
      </c>
      <c r="BF13">
        <f>'gyakoriság (számmal)'!BK17</f>
        <v>4</v>
      </c>
      <c r="BG13">
        <f>'gyakoriság (számmal)'!BL17</f>
        <v>0</v>
      </c>
      <c r="BH13">
        <f>'gyakoriság (számmal)'!BM17</f>
        <v>0</v>
      </c>
      <c r="BI13">
        <f>'gyakoriság (számmal)'!BN17</f>
        <v>4</v>
      </c>
      <c r="BJ13">
        <f>'gyakoriság (számmal)'!BO17</f>
        <v>0</v>
      </c>
      <c r="BK13">
        <f>'gyakoriság (számmal)'!BP17</f>
        <v>0</v>
      </c>
      <c r="BL13">
        <f>'gyakoriság (számmal)'!BQ17</f>
        <v>0</v>
      </c>
      <c r="BM13">
        <f>'gyakoriság (számmal)'!BR17</f>
        <v>0</v>
      </c>
      <c r="BN13">
        <f>'gyakoriság (számmal)'!BS17</f>
        <v>0</v>
      </c>
      <c r="BO13">
        <f>'gyakoriság (számmal)'!BT17</f>
        <v>0</v>
      </c>
      <c r="BP13">
        <f>'gyakoriság (számmal)'!BU17</f>
        <v>0</v>
      </c>
      <c r="BQ13">
        <f>'gyakoriság (számmal)'!BV17</f>
        <v>3</v>
      </c>
      <c r="BR13">
        <f>'gyakoriság (számmal)'!BW17</f>
        <v>2</v>
      </c>
      <c r="BS13">
        <f>'gyakoriság (számmal)'!BX17</f>
        <v>5</v>
      </c>
      <c r="BT13">
        <f>'gyakoriság (számmal)'!BY17</f>
        <v>3</v>
      </c>
      <c r="BU13">
        <f>'gyakoriság (számmal)'!BZ17</f>
        <v>0</v>
      </c>
      <c r="BV13">
        <f>'gyakoriság (számmal)'!CA17</f>
        <v>4</v>
      </c>
      <c r="BW13">
        <f>'gyakoriság (számmal)'!CB17</f>
        <v>0</v>
      </c>
      <c r="BX13">
        <f>'gyakoriság (számmal)'!CC17</f>
        <v>4</v>
      </c>
      <c r="BY13">
        <f>'gyakoriság (számmal)'!CD17</f>
        <v>0</v>
      </c>
      <c r="BZ13">
        <f>'gyakoriság (számmal)'!CE17</f>
        <v>0</v>
      </c>
      <c r="CA13">
        <f>'gyakoriság (számmal)'!CF17</f>
        <v>0</v>
      </c>
      <c r="CB13">
        <f>'gyakoriság (számmal)'!CG17</f>
        <v>4</v>
      </c>
      <c r="CC13">
        <f>'gyakoriság (számmal)'!CH17</f>
        <v>5</v>
      </c>
      <c r="CD13">
        <f>'gyakoriság (számmal)'!CI17</f>
        <v>5</v>
      </c>
      <c r="CE13">
        <f>'gyakoriság (számmal)'!CJ17</f>
        <v>0</v>
      </c>
      <c r="CF13">
        <f>'gyakoriság (számmal)'!CK17</f>
        <v>4</v>
      </c>
      <c r="CG13">
        <f>'gyakoriság (számmal)'!CL17</f>
        <v>0</v>
      </c>
      <c r="CH13">
        <f>'gyakoriság (számmal)'!CM17</f>
        <v>0</v>
      </c>
      <c r="CI13">
        <f>'gyakoriság (számmal)'!CN17</f>
        <v>1</v>
      </c>
      <c r="CJ13">
        <f>'gyakoriság (számmal)'!CO17</f>
        <v>4</v>
      </c>
      <c r="CK13">
        <f>'gyakoriság (számmal)'!CP17</f>
        <v>0</v>
      </c>
      <c r="CL13">
        <f>'gyakoriság (számmal)'!CQ17</f>
        <v>4</v>
      </c>
      <c r="CM13">
        <f>'gyakoriság (számmal)'!CR17</f>
        <v>4</v>
      </c>
      <c r="CN13">
        <f>'gyakoriság (számmal)'!CS17</f>
        <v>0</v>
      </c>
      <c r="CO13">
        <f>'gyakoriság (számmal)'!CT17</f>
        <v>0</v>
      </c>
      <c r="CP13">
        <f>'gyakoriság (számmal)'!CU17</f>
        <v>3</v>
      </c>
      <c r="CQ13">
        <f>'gyakoriság (számmal)'!CV17</f>
        <v>4</v>
      </c>
    </row>
    <row r="14" spans="1:95" x14ac:dyDescent="0.3">
      <c r="A14" t="s">
        <v>1263</v>
      </c>
      <c r="B14" s="53">
        <f>'gyakoriság (számmal)'!G18</f>
        <v>3</v>
      </c>
      <c r="C14" s="53">
        <f>'gyakoriság (számmal)'!H18</f>
        <v>5</v>
      </c>
      <c r="D14" s="53">
        <f>'gyakoriság (számmal)'!I18</f>
        <v>0</v>
      </c>
      <c r="E14" s="53">
        <f>'gyakoriság (számmal)'!J18</f>
        <v>0</v>
      </c>
      <c r="F14" s="53">
        <f>'gyakoriság (számmal)'!K18</f>
        <v>0</v>
      </c>
      <c r="G14" s="53">
        <f>'gyakoriság (számmal)'!L18</f>
        <v>0</v>
      </c>
      <c r="H14" s="53">
        <f>'gyakoriság (számmal)'!M18</f>
        <v>0</v>
      </c>
      <c r="I14">
        <f>'gyakoriság (számmal)'!N18</f>
        <v>5</v>
      </c>
      <c r="J14">
        <f>'gyakoriság (számmal)'!O18</f>
        <v>5</v>
      </c>
      <c r="K14">
        <f>'gyakoriság (számmal)'!P18</f>
        <v>1</v>
      </c>
      <c r="L14">
        <f>'gyakoriság (számmal)'!Q18</f>
        <v>3</v>
      </c>
      <c r="M14">
        <f>'gyakoriság (számmal)'!R18</f>
        <v>0</v>
      </c>
      <c r="N14">
        <f>'gyakoriság (számmal)'!S18</f>
        <v>0</v>
      </c>
      <c r="O14">
        <f>'gyakoriság (számmal)'!T18</f>
        <v>0</v>
      </c>
      <c r="P14">
        <f>'gyakoriság (számmal)'!U18</f>
        <v>0</v>
      </c>
      <c r="Q14">
        <f>'gyakoriság (számmal)'!V18</f>
        <v>0</v>
      </c>
      <c r="R14">
        <f>'gyakoriság (számmal)'!W18</f>
        <v>0</v>
      </c>
      <c r="S14">
        <f>'gyakoriság (számmal)'!X18</f>
        <v>5</v>
      </c>
      <c r="T14">
        <f>'gyakoriság (számmal)'!Y18</f>
        <v>5</v>
      </c>
      <c r="U14">
        <f>'gyakoriság (számmal)'!Z18</f>
        <v>3</v>
      </c>
      <c r="V14">
        <f>'gyakoriság (számmal)'!AA18</f>
        <v>3</v>
      </c>
      <c r="W14">
        <f>'gyakoriság (számmal)'!AB18</f>
        <v>3</v>
      </c>
      <c r="X14">
        <f>'gyakoriság (számmal)'!AC18</f>
        <v>3</v>
      </c>
      <c r="Y14">
        <f>'gyakoriság (számmal)'!AD18</f>
        <v>5</v>
      </c>
      <c r="Z14">
        <f>'gyakoriság (számmal)'!AE18</f>
        <v>3</v>
      </c>
      <c r="AA14">
        <f>'gyakoriság (számmal)'!AF18</f>
        <v>0</v>
      </c>
      <c r="AB14">
        <f>'gyakoriság (számmal)'!AG18</f>
        <v>0</v>
      </c>
      <c r="AC14">
        <f>'gyakoriság (számmal)'!AH18</f>
        <v>2</v>
      </c>
      <c r="AD14">
        <f>'gyakoriság (számmal)'!AI18</f>
        <v>0</v>
      </c>
      <c r="AE14">
        <f>'gyakoriság (számmal)'!AJ18</f>
        <v>0</v>
      </c>
      <c r="AF14">
        <f>'gyakoriság (számmal)'!AK18</f>
        <v>0</v>
      </c>
      <c r="AG14">
        <f>'gyakoriság (számmal)'!AL18</f>
        <v>0</v>
      </c>
      <c r="AH14">
        <f>'gyakoriság (számmal)'!AM18</f>
        <v>0</v>
      </c>
      <c r="AI14">
        <f>'gyakoriság (számmal)'!AN18</f>
        <v>0</v>
      </c>
      <c r="AJ14">
        <f>'gyakoriság (számmal)'!AO18</f>
        <v>3</v>
      </c>
      <c r="AK14">
        <f>'gyakoriság (számmal)'!AP18</f>
        <v>0</v>
      </c>
      <c r="AL14">
        <f>'gyakoriság (számmal)'!AQ18</f>
        <v>0</v>
      </c>
      <c r="AM14">
        <f>'gyakoriság (számmal)'!AR18</f>
        <v>0</v>
      </c>
      <c r="AN14">
        <f>'gyakoriság (számmal)'!AS18</f>
        <v>0</v>
      </c>
      <c r="AO14">
        <f>'gyakoriság (számmal)'!AT18</f>
        <v>0</v>
      </c>
      <c r="AP14">
        <f>'gyakoriság (számmal)'!AU18</f>
        <v>0</v>
      </c>
      <c r="AQ14">
        <f>'gyakoriság (számmal)'!AV18</f>
        <v>0</v>
      </c>
      <c r="AR14">
        <f>'gyakoriság (számmal)'!AW18</f>
        <v>0</v>
      </c>
      <c r="AS14">
        <f>'gyakoriság (számmal)'!AX18</f>
        <v>0</v>
      </c>
      <c r="AT14">
        <f>'gyakoriság (számmal)'!AY18</f>
        <v>0</v>
      </c>
      <c r="AU14">
        <f>'gyakoriság (számmal)'!AZ18</f>
        <v>0</v>
      </c>
      <c r="AV14">
        <f>'gyakoriság (számmal)'!BA18</f>
        <v>0</v>
      </c>
      <c r="AW14">
        <f>'gyakoriság (számmal)'!BB18</f>
        <v>0</v>
      </c>
      <c r="AX14">
        <f>'gyakoriság (számmal)'!BC18</f>
        <v>0</v>
      </c>
      <c r="AY14">
        <f>'gyakoriság (számmal)'!BD18</f>
        <v>3</v>
      </c>
      <c r="AZ14">
        <f>'gyakoriság (számmal)'!BE18</f>
        <v>0</v>
      </c>
      <c r="BA14">
        <f>'gyakoriság (számmal)'!BF18</f>
        <v>5</v>
      </c>
      <c r="BB14">
        <f>'gyakoriság (számmal)'!BG18</f>
        <v>0</v>
      </c>
      <c r="BC14">
        <f>'gyakoriság (számmal)'!BH18</f>
        <v>0</v>
      </c>
      <c r="BD14">
        <f>'gyakoriság (számmal)'!BI18</f>
        <v>0</v>
      </c>
      <c r="BE14">
        <f>'gyakoriság (számmal)'!BJ18</f>
        <v>2</v>
      </c>
      <c r="BF14">
        <f>'gyakoriság (számmal)'!BK18</f>
        <v>2</v>
      </c>
      <c r="BG14">
        <f>'gyakoriság (számmal)'!BL18</f>
        <v>0</v>
      </c>
      <c r="BH14">
        <f>'gyakoriság (számmal)'!BM18</f>
        <v>0</v>
      </c>
      <c r="BI14">
        <f>'gyakoriság (számmal)'!BN18</f>
        <v>3</v>
      </c>
      <c r="BJ14">
        <f>'gyakoriság (számmal)'!BO18</f>
        <v>0</v>
      </c>
      <c r="BK14">
        <f>'gyakoriság (számmal)'!BP18</f>
        <v>0</v>
      </c>
      <c r="BL14">
        <f>'gyakoriság (számmal)'!BQ18</f>
        <v>3</v>
      </c>
      <c r="BM14">
        <f>'gyakoriság (számmal)'!BR18</f>
        <v>0</v>
      </c>
      <c r="BN14">
        <f>'gyakoriság (számmal)'!BS18</f>
        <v>3</v>
      </c>
      <c r="BO14">
        <f>'gyakoriság (számmal)'!BT18</f>
        <v>0</v>
      </c>
      <c r="BP14">
        <f>'gyakoriság (számmal)'!BU18</f>
        <v>0</v>
      </c>
      <c r="BQ14">
        <f>'gyakoriság (számmal)'!BV18</f>
        <v>0</v>
      </c>
      <c r="BR14">
        <f>'gyakoriság (számmal)'!BW18</f>
        <v>5</v>
      </c>
      <c r="BS14">
        <f>'gyakoriság (számmal)'!BX18</f>
        <v>0</v>
      </c>
      <c r="BT14">
        <f>'gyakoriság (számmal)'!BY18</f>
        <v>2</v>
      </c>
      <c r="BU14">
        <f>'gyakoriság (számmal)'!BZ18</f>
        <v>3</v>
      </c>
      <c r="BV14">
        <f>'gyakoriság (számmal)'!CA18</f>
        <v>0</v>
      </c>
      <c r="BW14">
        <f>'gyakoriság (számmal)'!CB18</f>
        <v>3</v>
      </c>
      <c r="BX14">
        <f>'gyakoriság (számmal)'!CC18</f>
        <v>0</v>
      </c>
      <c r="BY14">
        <f>'gyakoriság (számmal)'!CD18</f>
        <v>0</v>
      </c>
      <c r="BZ14">
        <f>'gyakoriság (számmal)'!CE18</f>
        <v>0</v>
      </c>
      <c r="CA14">
        <f>'gyakoriság (számmal)'!CF18</f>
        <v>0</v>
      </c>
      <c r="CB14">
        <f>'gyakoriság (számmal)'!CG18</f>
        <v>2</v>
      </c>
      <c r="CC14">
        <f>'gyakoriság (számmal)'!CH18</f>
        <v>5</v>
      </c>
      <c r="CD14">
        <f>'gyakoriság (számmal)'!CI18</f>
        <v>5</v>
      </c>
      <c r="CE14">
        <f>'gyakoriság (számmal)'!CJ18</f>
        <v>0</v>
      </c>
      <c r="CF14">
        <f>'gyakoriság (számmal)'!CK18</f>
        <v>0</v>
      </c>
      <c r="CG14">
        <f>'gyakoriság (számmal)'!CL18</f>
        <v>0</v>
      </c>
      <c r="CH14">
        <f>'gyakoriság (számmal)'!CM18</f>
        <v>0</v>
      </c>
      <c r="CI14">
        <f>'gyakoriság (számmal)'!CN18</f>
        <v>5</v>
      </c>
      <c r="CJ14">
        <f>'gyakoriság (számmal)'!CO18</f>
        <v>0</v>
      </c>
      <c r="CK14">
        <f>'gyakoriság (számmal)'!CP18</f>
        <v>3</v>
      </c>
      <c r="CL14">
        <f>'gyakoriság (számmal)'!CQ18</f>
        <v>5</v>
      </c>
      <c r="CM14">
        <f>'gyakoriság (számmal)'!CR18</f>
        <v>0</v>
      </c>
      <c r="CN14">
        <f>'gyakoriság (számmal)'!CS18</f>
        <v>3</v>
      </c>
      <c r="CO14">
        <f>'gyakoriság (számmal)'!CT18</f>
        <v>0</v>
      </c>
      <c r="CP14">
        <f>'gyakoriság (számmal)'!CU18</f>
        <v>0</v>
      </c>
      <c r="CQ14">
        <f>'gyakoriság (számmal)'!CV18</f>
        <v>0</v>
      </c>
    </row>
    <row r="15" spans="1:95" x14ac:dyDescent="0.3">
      <c r="A15" t="s">
        <v>1264</v>
      </c>
      <c r="B15">
        <f>'gyakoriság (számmal)'!G19</f>
        <v>5</v>
      </c>
      <c r="C15">
        <f>'gyakoriság (számmal)'!H19</f>
        <v>5</v>
      </c>
      <c r="D15">
        <f>'gyakoriság (számmal)'!I19</f>
        <v>5</v>
      </c>
      <c r="E15">
        <f>'gyakoriság (számmal)'!J19</f>
        <v>0</v>
      </c>
      <c r="F15">
        <f>'gyakoriság (számmal)'!K19</f>
        <v>0</v>
      </c>
      <c r="G15">
        <f>'gyakoriság (számmal)'!L19</f>
        <v>0</v>
      </c>
      <c r="H15">
        <f>'gyakoriság (számmal)'!M19</f>
        <v>5</v>
      </c>
      <c r="I15">
        <f>'gyakoriság (számmal)'!N19</f>
        <v>4</v>
      </c>
      <c r="J15">
        <f>'gyakoriság (számmal)'!O19</f>
        <v>5</v>
      </c>
      <c r="K15">
        <f>'gyakoriság (számmal)'!P19</f>
        <v>0</v>
      </c>
      <c r="L15">
        <f>'gyakoriság (számmal)'!Q19</f>
        <v>4</v>
      </c>
      <c r="M15">
        <f>'gyakoriság (számmal)'!R19</f>
        <v>0</v>
      </c>
      <c r="N15">
        <f>'gyakoriság (számmal)'!S19</f>
        <v>0</v>
      </c>
      <c r="O15">
        <f>'gyakoriság (számmal)'!T19</f>
        <v>3</v>
      </c>
      <c r="P15">
        <f>'gyakoriság (számmal)'!U19</f>
        <v>1</v>
      </c>
      <c r="Q15">
        <f>'gyakoriság (számmal)'!V19</f>
        <v>1</v>
      </c>
      <c r="R15">
        <f>'gyakoriság (számmal)'!W19</f>
        <v>2</v>
      </c>
      <c r="S15">
        <f>'gyakoriság (számmal)'!X19</f>
        <v>4</v>
      </c>
      <c r="T15">
        <f>'gyakoriság (számmal)'!Y19</f>
        <v>4</v>
      </c>
      <c r="U15">
        <f>'gyakoriság (számmal)'!Z19</f>
        <v>5</v>
      </c>
      <c r="V15">
        <f>'gyakoriság (számmal)'!AA19</f>
        <v>5</v>
      </c>
      <c r="W15">
        <f>'gyakoriság (számmal)'!AB19</f>
        <v>5</v>
      </c>
      <c r="X15">
        <f>'gyakoriság (számmal)'!AC19</f>
        <v>5</v>
      </c>
      <c r="Y15">
        <f>'gyakoriság (számmal)'!AD19</f>
        <v>5</v>
      </c>
      <c r="Z15">
        <f>'gyakoriság (számmal)'!AE19</f>
        <v>4</v>
      </c>
      <c r="AA15">
        <f>'gyakoriság (számmal)'!AF19</f>
        <v>0</v>
      </c>
      <c r="AB15">
        <f>'gyakoriság (számmal)'!AG19</f>
        <v>4</v>
      </c>
      <c r="AC15">
        <f>'gyakoriság (számmal)'!AH19</f>
        <v>0</v>
      </c>
      <c r="AD15">
        <f>'gyakoriság (számmal)'!AI19</f>
        <v>0</v>
      </c>
      <c r="AE15">
        <f>'gyakoriság (számmal)'!AJ19</f>
        <v>0</v>
      </c>
      <c r="AF15">
        <f>'gyakoriság (számmal)'!AK19</f>
        <v>0</v>
      </c>
      <c r="AG15">
        <f>'gyakoriság (számmal)'!AL19</f>
        <v>0</v>
      </c>
      <c r="AH15">
        <f>'gyakoriság (számmal)'!AM19</f>
        <v>0</v>
      </c>
      <c r="AI15">
        <f>'gyakoriság (számmal)'!AN19</f>
        <v>0</v>
      </c>
      <c r="AJ15">
        <f>'gyakoriság (számmal)'!AO19</f>
        <v>5</v>
      </c>
      <c r="AK15">
        <f>'gyakoriság (számmal)'!AP19</f>
        <v>0</v>
      </c>
      <c r="AL15">
        <f>'gyakoriság (számmal)'!AQ19</f>
        <v>3</v>
      </c>
      <c r="AM15">
        <f>'gyakoriság (számmal)'!AR19</f>
        <v>3</v>
      </c>
      <c r="AN15">
        <f>'gyakoriság (számmal)'!AS19</f>
        <v>4</v>
      </c>
      <c r="AO15">
        <f>'gyakoriság (számmal)'!AT19</f>
        <v>0</v>
      </c>
      <c r="AP15">
        <f>'gyakoriság (számmal)'!AU19</f>
        <v>3</v>
      </c>
      <c r="AQ15">
        <f>'gyakoriság (számmal)'!AV19</f>
        <v>0</v>
      </c>
      <c r="AR15">
        <f>'gyakoriság (számmal)'!AW19</f>
        <v>0</v>
      </c>
      <c r="AS15">
        <f>'gyakoriság (számmal)'!AX19</f>
        <v>0</v>
      </c>
      <c r="AT15">
        <f>'gyakoriság (számmal)'!AY19</f>
        <v>5</v>
      </c>
      <c r="AU15">
        <f>'gyakoriság (számmal)'!AZ19</f>
        <v>0</v>
      </c>
      <c r="AV15">
        <f>'gyakoriság (számmal)'!BA19</f>
        <v>4</v>
      </c>
      <c r="AW15">
        <f>'gyakoriság (számmal)'!BB19</f>
        <v>3</v>
      </c>
      <c r="AX15">
        <f>'gyakoriság (számmal)'!BC19</f>
        <v>0</v>
      </c>
      <c r="AY15">
        <f>'gyakoriság (számmal)'!BD19</f>
        <v>4</v>
      </c>
      <c r="AZ15">
        <f>'gyakoriság (számmal)'!BE19</f>
        <v>4</v>
      </c>
      <c r="BA15">
        <f>'gyakoriság (számmal)'!BF19</f>
        <v>0</v>
      </c>
      <c r="BB15">
        <f>'gyakoriság (számmal)'!BG19</f>
        <v>0</v>
      </c>
      <c r="BC15">
        <f>'gyakoriság (számmal)'!BH19</f>
        <v>4</v>
      </c>
      <c r="BD15">
        <f>'gyakoriság (számmal)'!BI19</f>
        <v>0</v>
      </c>
      <c r="BE15">
        <f>'gyakoriság (számmal)'!BJ19</f>
        <v>3</v>
      </c>
      <c r="BF15">
        <f>'gyakoriság (számmal)'!BK19</f>
        <v>4</v>
      </c>
      <c r="BG15">
        <f>'gyakoriság (számmal)'!BL19</f>
        <v>3</v>
      </c>
      <c r="BH15">
        <f>'gyakoriság (számmal)'!BM19</f>
        <v>4</v>
      </c>
      <c r="BI15">
        <f>'gyakoriság (számmal)'!BN19</f>
        <v>4</v>
      </c>
      <c r="BJ15">
        <f>'gyakoriság (számmal)'!BO19</f>
        <v>0</v>
      </c>
      <c r="BK15">
        <f>'gyakoriság (számmal)'!BP19</f>
        <v>0</v>
      </c>
      <c r="BL15">
        <f>'gyakoriság (számmal)'!BQ19</f>
        <v>4</v>
      </c>
      <c r="BM15">
        <f>'gyakoriság (számmal)'!BR19</f>
        <v>5</v>
      </c>
      <c r="BN15">
        <f>'gyakoriság (számmal)'!BS19</f>
        <v>5</v>
      </c>
      <c r="BO15">
        <f>'gyakoriság (számmal)'!BT19</f>
        <v>4</v>
      </c>
      <c r="BP15">
        <f>'gyakoriság (számmal)'!BU19</f>
        <v>0</v>
      </c>
      <c r="BQ15">
        <f>'gyakoriság (számmal)'!BV19</f>
        <v>0</v>
      </c>
      <c r="BR15">
        <f>'gyakoriság (számmal)'!BW19</f>
        <v>4</v>
      </c>
      <c r="BS15">
        <f>'gyakoriság (számmal)'!BX19</f>
        <v>0</v>
      </c>
      <c r="BT15">
        <f>'gyakoriság (számmal)'!BY19</f>
        <v>0</v>
      </c>
      <c r="BU15">
        <f>'gyakoriság (számmal)'!BZ19</f>
        <v>0</v>
      </c>
      <c r="BV15">
        <f>'gyakoriság (számmal)'!CA19</f>
        <v>4</v>
      </c>
      <c r="BW15">
        <f>'gyakoriság (számmal)'!CB19</f>
        <v>4</v>
      </c>
      <c r="BX15">
        <f>'gyakoriság (számmal)'!CC19</f>
        <v>0</v>
      </c>
      <c r="BY15">
        <f>'gyakoriság (számmal)'!CD19</f>
        <v>0</v>
      </c>
      <c r="BZ15">
        <f>'gyakoriság (számmal)'!CE19</f>
        <v>0</v>
      </c>
      <c r="CA15">
        <f>'gyakoriság (számmal)'!CF19</f>
        <v>0</v>
      </c>
      <c r="CB15">
        <f>'gyakoriság (számmal)'!CG19</f>
        <v>0</v>
      </c>
      <c r="CC15">
        <f>'gyakoriság (számmal)'!CH19</f>
        <v>5</v>
      </c>
      <c r="CD15">
        <f>'gyakoriság (számmal)'!CI19</f>
        <v>5</v>
      </c>
      <c r="CE15">
        <f>'gyakoriság (számmal)'!CJ19</f>
        <v>0</v>
      </c>
      <c r="CF15">
        <f>'gyakoriság (számmal)'!CK19</f>
        <v>4</v>
      </c>
      <c r="CG15">
        <f>'gyakoriság (számmal)'!CL19</f>
        <v>5</v>
      </c>
      <c r="CH15">
        <f>'gyakoriság (számmal)'!CM19</f>
        <v>0</v>
      </c>
      <c r="CI15">
        <f>'gyakoriság (számmal)'!CN19</f>
        <v>5</v>
      </c>
      <c r="CJ15">
        <f>'gyakoriság (számmal)'!CO19</f>
        <v>0</v>
      </c>
      <c r="CK15">
        <f>'gyakoriság (számmal)'!CP19</f>
        <v>4</v>
      </c>
      <c r="CL15">
        <f>'gyakoriság (számmal)'!CQ19</f>
        <v>5</v>
      </c>
      <c r="CM15">
        <f>'gyakoriság (számmal)'!CR19</f>
        <v>4</v>
      </c>
      <c r="CN15">
        <f>'gyakoriság (számmal)'!CS19</f>
        <v>0</v>
      </c>
      <c r="CO15">
        <f>'gyakoriság (számmal)'!CT19</f>
        <v>0</v>
      </c>
      <c r="CP15">
        <f>'gyakoriság (számmal)'!CU19</f>
        <v>1</v>
      </c>
      <c r="CQ15">
        <f>'gyakoriság (számmal)'!CV19</f>
        <v>4</v>
      </c>
    </row>
    <row r="16" spans="1:95" x14ac:dyDescent="0.3">
      <c r="A16" t="s">
        <v>1265</v>
      </c>
      <c r="B16">
        <f>'gyakoriság (számmal)'!G20</f>
        <v>5</v>
      </c>
      <c r="C16">
        <f>'gyakoriság (számmal)'!H20</f>
        <v>5</v>
      </c>
      <c r="D16">
        <f>'gyakoriság (számmal)'!I20</f>
        <v>1</v>
      </c>
      <c r="E16">
        <f>'gyakoriság (számmal)'!J20</f>
        <v>1</v>
      </c>
      <c r="F16">
        <f>'gyakoriság (számmal)'!K20</f>
        <v>5</v>
      </c>
      <c r="G16">
        <f>'gyakoriság (számmal)'!L20</f>
        <v>1</v>
      </c>
      <c r="H16">
        <f>'gyakoriság (számmal)'!M20</f>
        <v>0</v>
      </c>
      <c r="I16">
        <f>'gyakoriság (számmal)'!N20</f>
        <v>1</v>
      </c>
      <c r="J16">
        <f>'gyakoriság (számmal)'!O20</f>
        <v>5</v>
      </c>
      <c r="K16">
        <f>'gyakoriság (számmal)'!P20</f>
        <v>4</v>
      </c>
      <c r="L16">
        <f>'gyakoriság (számmal)'!Q20</f>
        <v>0</v>
      </c>
      <c r="M16">
        <f>'gyakoriság (számmal)'!R20</f>
        <v>1</v>
      </c>
      <c r="N16">
        <f>'gyakoriság (számmal)'!S20</f>
        <v>0</v>
      </c>
      <c r="O16">
        <f>'gyakoriság (számmal)'!T20</f>
        <v>0</v>
      </c>
      <c r="P16">
        <f>'gyakoriság (számmal)'!U20</f>
        <v>0</v>
      </c>
      <c r="Q16">
        <f>'gyakoriság (számmal)'!V20</f>
        <v>0</v>
      </c>
      <c r="R16">
        <f>'gyakoriság (számmal)'!W20</f>
        <v>0</v>
      </c>
      <c r="S16">
        <f>'gyakoriság (számmal)'!X20</f>
        <v>1</v>
      </c>
      <c r="T16">
        <f>'gyakoriság (számmal)'!Y20</f>
        <v>1</v>
      </c>
      <c r="U16">
        <f>'gyakoriság (számmal)'!Z20</f>
        <v>5</v>
      </c>
      <c r="V16">
        <f>'gyakoriság (számmal)'!AA20</f>
        <v>5</v>
      </c>
      <c r="W16">
        <f>'gyakoriság (számmal)'!AB20</f>
        <v>5</v>
      </c>
      <c r="X16">
        <f>'gyakoriság (számmal)'!AC20</f>
        <v>5</v>
      </c>
      <c r="Y16">
        <f>'gyakoriság (számmal)'!AD20</f>
        <v>5</v>
      </c>
      <c r="Z16">
        <f>'gyakoriság (számmal)'!AE20</f>
        <v>1</v>
      </c>
      <c r="AA16">
        <f>'gyakoriság (számmal)'!AF20</f>
        <v>0</v>
      </c>
      <c r="AB16">
        <f>'gyakoriság (számmal)'!AG20</f>
        <v>0</v>
      </c>
      <c r="AC16">
        <f>'gyakoriság (számmal)'!AH20</f>
        <v>1</v>
      </c>
      <c r="AD16">
        <f>'gyakoriság (számmal)'!AI20</f>
        <v>0</v>
      </c>
      <c r="AE16">
        <f>'gyakoriság (számmal)'!AJ20</f>
        <v>0</v>
      </c>
      <c r="AF16">
        <f>'gyakoriság (számmal)'!AK20</f>
        <v>1</v>
      </c>
      <c r="AG16">
        <f>'gyakoriság (számmal)'!AL20</f>
        <v>0</v>
      </c>
      <c r="AH16">
        <f>'gyakoriság (számmal)'!AM20</f>
        <v>0</v>
      </c>
      <c r="AI16">
        <f>'gyakoriság (számmal)'!AN20</f>
        <v>1</v>
      </c>
      <c r="AJ16">
        <f>'gyakoriság (számmal)'!AO20</f>
        <v>5</v>
      </c>
      <c r="AK16">
        <f>'gyakoriság (számmal)'!AP20</f>
        <v>0</v>
      </c>
      <c r="AL16">
        <f>'gyakoriság (számmal)'!AQ20</f>
        <v>0</v>
      </c>
      <c r="AM16">
        <f>'gyakoriság (számmal)'!AR20</f>
        <v>1</v>
      </c>
      <c r="AN16">
        <f>'gyakoriság (számmal)'!AS20</f>
        <v>0</v>
      </c>
      <c r="AO16">
        <f>'gyakoriság (számmal)'!AT20</f>
        <v>0</v>
      </c>
      <c r="AP16">
        <f>'gyakoriság (számmal)'!AU20</f>
        <v>0</v>
      </c>
      <c r="AQ16">
        <f>'gyakoriság (számmal)'!AV20</f>
        <v>1</v>
      </c>
      <c r="AR16">
        <f>'gyakoriság (számmal)'!AW20</f>
        <v>0</v>
      </c>
      <c r="AS16">
        <f>'gyakoriság (számmal)'!AX20</f>
        <v>0</v>
      </c>
      <c r="AT16">
        <f>'gyakoriság (számmal)'!AY20</f>
        <v>5</v>
      </c>
      <c r="AU16">
        <f>'gyakoriság (számmal)'!AZ20</f>
        <v>0</v>
      </c>
      <c r="AV16">
        <f>'gyakoriság (számmal)'!BA20</f>
        <v>1</v>
      </c>
      <c r="AW16">
        <f>'gyakoriság (számmal)'!BB20</f>
        <v>1</v>
      </c>
      <c r="AX16">
        <f>'gyakoriság (számmal)'!BC20</f>
        <v>5</v>
      </c>
      <c r="AY16">
        <f>'gyakoriság (számmal)'!BD20</f>
        <v>0</v>
      </c>
      <c r="AZ16">
        <f>'gyakoriság (számmal)'!BE20</f>
        <v>0</v>
      </c>
      <c r="BA16">
        <f>'gyakoriság (számmal)'!BF20</f>
        <v>5</v>
      </c>
      <c r="BB16">
        <f>'gyakoriság (számmal)'!BG20</f>
        <v>5</v>
      </c>
      <c r="BC16">
        <f>'gyakoriság (számmal)'!BH20</f>
        <v>1</v>
      </c>
      <c r="BD16">
        <f>'gyakoriság (számmal)'!BI20</f>
        <v>0</v>
      </c>
      <c r="BE16">
        <f>'gyakoriság (számmal)'!BJ20</f>
        <v>1</v>
      </c>
      <c r="BF16">
        <f>'gyakoriság (számmal)'!BK20</f>
        <v>5</v>
      </c>
      <c r="BG16">
        <f>'gyakoriság (számmal)'!BL20</f>
        <v>1</v>
      </c>
      <c r="BH16">
        <f>'gyakoriság (számmal)'!BM20</f>
        <v>0</v>
      </c>
      <c r="BI16">
        <f>'gyakoriság (számmal)'!BN20</f>
        <v>0</v>
      </c>
      <c r="BJ16">
        <f>'gyakoriság (számmal)'!BO20</f>
        <v>5</v>
      </c>
      <c r="BK16">
        <f>'gyakoriság (számmal)'!BP20</f>
        <v>0</v>
      </c>
      <c r="BL16">
        <f>'gyakoriság (számmal)'!BQ20</f>
        <v>1</v>
      </c>
      <c r="BM16">
        <f>'gyakoriság (számmal)'!BR20</f>
        <v>0</v>
      </c>
      <c r="BN16">
        <f>'gyakoriság (számmal)'!BS20</f>
        <v>5</v>
      </c>
      <c r="BO16">
        <f>'gyakoriság (számmal)'!BT20</f>
        <v>5</v>
      </c>
      <c r="BP16">
        <f>'gyakoriság (számmal)'!BU20</f>
        <v>0</v>
      </c>
      <c r="BQ16">
        <f>'gyakoriság (számmal)'!BV20</f>
        <v>0</v>
      </c>
      <c r="BR16">
        <f>'gyakoriság (számmal)'!BW20</f>
        <v>5</v>
      </c>
      <c r="BS16">
        <f>'gyakoriság (számmal)'!BX20</f>
        <v>0</v>
      </c>
      <c r="BT16">
        <f>'gyakoriság (számmal)'!BY20</f>
        <v>0</v>
      </c>
      <c r="BU16">
        <f>'gyakoriság (számmal)'!BZ20</f>
        <v>5</v>
      </c>
      <c r="BV16">
        <f>'gyakoriság (számmal)'!CA20</f>
        <v>0</v>
      </c>
      <c r="BW16">
        <f>'gyakoriság (számmal)'!CB20</f>
        <v>5</v>
      </c>
      <c r="BX16">
        <f>'gyakoriság (számmal)'!CC20</f>
        <v>5</v>
      </c>
      <c r="BY16">
        <f>'gyakoriság (számmal)'!CD20</f>
        <v>0</v>
      </c>
      <c r="BZ16">
        <f>'gyakoriság (számmal)'!CE20</f>
        <v>1</v>
      </c>
      <c r="CA16">
        <f>'gyakoriság (számmal)'!CF20</f>
        <v>0</v>
      </c>
      <c r="CB16">
        <f>'gyakoriság (számmal)'!CG20</f>
        <v>1</v>
      </c>
      <c r="CC16">
        <f>'gyakoriság (számmal)'!CH20</f>
        <v>5</v>
      </c>
      <c r="CD16">
        <f>'gyakoriság (számmal)'!CI20</f>
        <v>5</v>
      </c>
      <c r="CE16">
        <f>'gyakoriság (számmal)'!CJ20</f>
        <v>1</v>
      </c>
      <c r="CF16">
        <f>'gyakoriság (számmal)'!CK20</f>
        <v>1</v>
      </c>
      <c r="CG16">
        <f>'gyakoriság (számmal)'!CL20</f>
        <v>1</v>
      </c>
      <c r="CH16">
        <f>'gyakoriság (számmal)'!CM20</f>
        <v>1</v>
      </c>
      <c r="CI16">
        <f>'gyakoriság (számmal)'!CN20</f>
        <v>4</v>
      </c>
      <c r="CJ16">
        <f>'gyakoriság (számmal)'!CO20</f>
        <v>1</v>
      </c>
      <c r="CK16">
        <f>'gyakoriság (számmal)'!CP20</f>
        <v>1</v>
      </c>
      <c r="CL16">
        <f>'gyakoriság (számmal)'!CQ20</f>
        <v>5</v>
      </c>
      <c r="CM16">
        <f>'gyakoriság (számmal)'!CR20</f>
        <v>5</v>
      </c>
      <c r="CN16">
        <f>'gyakoriság (számmal)'!CS20</f>
        <v>1</v>
      </c>
      <c r="CO16">
        <f>'gyakoriság (számmal)'!CT20</f>
        <v>0</v>
      </c>
      <c r="CP16">
        <f>'gyakoriság (számmal)'!CU20</f>
        <v>0</v>
      </c>
      <c r="CQ16">
        <f>'gyakoriság (számmal)'!CV20</f>
        <v>5</v>
      </c>
    </row>
    <row r="17" spans="1:95" x14ac:dyDescent="0.3">
      <c r="A17" t="s">
        <v>1266</v>
      </c>
      <c r="B17">
        <f>'gyakoriság (számmal)'!G21</f>
        <v>5</v>
      </c>
      <c r="C17">
        <f>'gyakoriság (számmal)'!H21</f>
        <v>5</v>
      </c>
      <c r="D17">
        <f>'gyakoriság (számmal)'!I21</f>
        <v>4</v>
      </c>
      <c r="E17">
        <f>'gyakoriság (számmal)'!J21</f>
        <v>3</v>
      </c>
      <c r="F17">
        <f>'gyakoriság (számmal)'!K21</f>
        <v>0</v>
      </c>
      <c r="G17">
        <f>'gyakoriság (számmal)'!L21</f>
        <v>4</v>
      </c>
      <c r="H17">
        <f>'gyakoriság (számmal)'!M21</f>
        <v>0</v>
      </c>
      <c r="I17">
        <f>'gyakoriság (számmal)'!N21</f>
        <v>4</v>
      </c>
      <c r="J17">
        <f>'gyakoriság (számmal)'!O21</f>
        <v>5</v>
      </c>
      <c r="K17">
        <f>'gyakoriság (számmal)'!P21</f>
        <v>0</v>
      </c>
      <c r="L17">
        <f>'gyakoriság (számmal)'!Q21</f>
        <v>0</v>
      </c>
      <c r="M17">
        <f>'gyakoriság (számmal)'!R21</f>
        <v>4</v>
      </c>
      <c r="N17">
        <f>'gyakoriság (számmal)'!S21</f>
        <v>0</v>
      </c>
      <c r="O17">
        <f>'gyakoriság (számmal)'!T21</f>
        <v>0</v>
      </c>
      <c r="P17">
        <f>'gyakoriság (számmal)'!U21</f>
        <v>0</v>
      </c>
      <c r="Q17">
        <f>'gyakoriság (számmal)'!V21</f>
        <v>0</v>
      </c>
      <c r="R17">
        <f>'gyakoriság (számmal)'!W21</f>
        <v>0</v>
      </c>
      <c r="S17">
        <f>'gyakoriság (számmal)'!X21</f>
        <v>3</v>
      </c>
      <c r="T17">
        <f>'gyakoriság (számmal)'!Y21</f>
        <v>4</v>
      </c>
      <c r="U17">
        <f>'gyakoriság (számmal)'!Z21</f>
        <v>5</v>
      </c>
      <c r="V17">
        <f>'gyakoriság (számmal)'!AA21</f>
        <v>5</v>
      </c>
      <c r="W17">
        <f>'gyakoriság (számmal)'!AB21</f>
        <v>5</v>
      </c>
      <c r="X17">
        <f>'gyakoriság (számmal)'!AC21</f>
        <v>3</v>
      </c>
      <c r="Y17">
        <f>'gyakoriság (számmal)'!AD21</f>
        <v>0</v>
      </c>
      <c r="Z17">
        <f>'gyakoriság (számmal)'!AE21</f>
        <v>4</v>
      </c>
      <c r="AA17">
        <f>'gyakoriság (számmal)'!AF21</f>
        <v>0</v>
      </c>
      <c r="AB17">
        <f>'gyakoriság (számmal)'!AG21</f>
        <v>0</v>
      </c>
      <c r="AC17">
        <f>'gyakoriság (számmal)'!AH21</f>
        <v>3</v>
      </c>
      <c r="AD17">
        <f>'gyakoriság (számmal)'!AI21</f>
        <v>2</v>
      </c>
      <c r="AE17">
        <f>'gyakoriság (számmal)'!AJ21</f>
        <v>0</v>
      </c>
      <c r="AF17">
        <f>'gyakoriság (számmal)'!AK21</f>
        <v>3</v>
      </c>
      <c r="AG17">
        <f>'gyakoriság (számmal)'!AL21</f>
        <v>0</v>
      </c>
      <c r="AH17">
        <f>'gyakoriság (számmal)'!AM21</f>
        <v>0</v>
      </c>
      <c r="AI17">
        <f>'gyakoriság (számmal)'!AN21</f>
        <v>0</v>
      </c>
      <c r="AJ17">
        <f>'gyakoriság (számmal)'!AO21</f>
        <v>5</v>
      </c>
      <c r="AK17">
        <f>'gyakoriság (számmal)'!AP21</f>
        <v>0</v>
      </c>
      <c r="AL17">
        <f>'gyakoriság (számmal)'!AQ21</f>
        <v>4</v>
      </c>
      <c r="AM17">
        <f>'gyakoriság (számmal)'!AR21</f>
        <v>0</v>
      </c>
      <c r="AN17">
        <f>'gyakoriság (számmal)'!AS21</f>
        <v>0</v>
      </c>
      <c r="AO17">
        <f>'gyakoriság (számmal)'!AT21</f>
        <v>0</v>
      </c>
      <c r="AP17">
        <f>'gyakoriság (számmal)'!AU21</f>
        <v>0</v>
      </c>
      <c r="AQ17">
        <f>'gyakoriság (számmal)'!AV21</f>
        <v>0</v>
      </c>
      <c r="AR17">
        <f>'gyakoriság (számmal)'!AW21</f>
        <v>0</v>
      </c>
      <c r="AS17">
        <f>'gyakoriság (számmal)'!AX21</f>
        <v>0</v>
      </c>
      <c r="AT17">
        <f>'gyakoriság (számmal)'!AY21</f>
        <v>5</v>
      </c>
      <c r="AU17">
        <f>'gyakoriság (számmal)'!AZ21</f>
        <v>4</v>
      </c>
      <c r="AV17">
        <f>'gyakoriság (számmal)'!BA21</f>
        <v>4</v>
      </c>
      <c r="AW17">
        <f>'gyakoriság (számmal)'!BB21</f>
        <v>4</v>
      </c>
      <c r="AX17">
        <f>'gyakoriság (számmal)'!BC21</f>
        <v>0</v>
      </c>
      <c r="AY17">
        <f>'gyakoriság (számmal)'!BD21</f>
        <v>0</v>
      </c>
      <c r="AZ17">
        <f>'gyakoriság (számmal)'!BE21</f>
        <v>0</v>
      </c>
      <c r="BA17">
        <f>'gyakoriság (számmal)'!BF21</f>
        <v>3</v>
      </c>
      <c r="BB17">
        <f>'gyakoriság (számmal)'!BG21</f>
        <v>0</v>
      </c>
      <c r="BC17">
        <f>'gyakoriság (számmal)'!BH21</f>
        <v>4</v>
      </c>
      <c r="BD17">
        <f>'gyakoriság (számmal)'!BI21</f>
        <v>3</v>
      </c>
      <c r="BE17">
        <f>'gyakoriság (számmal)'!BJ21</f>
        <v>4</v>
      </c>
      <c r="BF17">
        <f>'gyakoriság (számmal)'!BK21</f>
        <v>4</v>
      </c>
      <c r="BG17">
        <f>'gyakoriság (számmal)'!BL21</f>
        <v>3</v>
      </c>
      <c r="BH17">
        <f>'gyakoriság (számmal)'!BM21</f>
        <v>0</v>
      </c>
      <c r="BI17">
        <f>'gyakoriság (számmal)'!BN21</f>
        <v>4</v>
      </c>
      <c r="BJ17">
        <f>'gyakoriság (számmal)'!BO21</f>
        <v>4</v>
      </c>
      <c r="BK17">
        <f>'gyakoriság (számmal)'!BP21</f>
        <v>4</v>
      </c>
      <c r="BL17">
        <f>'gyakoriság (számmal)'!BQ21</f>
        <v>0</v>
      </c>
      <c r="BM17">
        <f>'gyakoriság (számmal)'!BR21</f>
        <v>0</v>
      </c>
      <c r="BN17">
        <f>'gyakoriság (számmal)'!BS21</f>
        <v>4</v>
      </c>
      <c r="BO17">
        <f>'gyakoriság (számmal)'!BT21</f>
        <v>4</v>
      </c>
      <c r="BP17">
        <f>'gyakoriság (számmal)'!BU21</f>
        <v>0</v>
      </c>
      <c r="BQ17">
        <f>'gyakoriság (számmal)'!BV21</f>
        <v>4</v>
      </c>
      <c r="BR17">
        <f>'gyakoriság (számmal)'!BW21</f>
        <v>0</v>
      </c>
      <c r="BS17">
        <f>'gyakoriság (számmal)'!BX21</f>
        <v>4</v>
      </c>
      <c r="BT17">
        <f>'gyakoriság (számmal)'!BY21</f>
        <v>0</v>
      </c>
      <c r="BU17">
        <f>'gyakoriság (számmal)'!BZ21</f>
        <v>0</v>
      </c>
      <c r="BV17">
        <f>'gyakoriság (számmal)'!CA21</f>
        <v>5</v>
      </c>
      <c r="BW17">
        <f>'gyakoriság (számmal)'!CB21</f>
        <v>4</v>
      </c>
      <c r="BX17">
        <f>'gyakoriság (számmal)'!CC21</f>
        <v>4</v>
      </c>
      <c r="BY17">
        <f>'gyakoriság (számmal)'!CD21</f>
        <v>0</v>
      </c>
      <c r="BZ17">
        <f>'gyakoriság (számmal)'!CE21</f>
        <v>0</v>
      </c>
      <c r="CA17">
        <f>'gyakoriság (számmal)'!CF21</f>
        <v>0</v>
      </c>
      <c r="CB17">
        <f>'gyakoriság (számmal)'!CG21</f>
        <v>4</v>
      </c>
      <c r="CC17">
        <f>'gyakoriság (számmal)'!CH21</f>
        <v>5</v>
      </c>
      <c r="CD17">
        <f>'gyakoriság (számmal)'!CI21</f>
        <v>0</v>
      </c>
      <c r="CE17">
        <f>'gyakoriság (számmal)'!CJ21</f>
        <v>0</v>
      </c>
      <c r="CF17">
        <f>'gyakoriság (számmal)'!CK21</f>
        <v>4</v>
      </c>
      <c r="CG17">
        <f>'gyakoriság (számmal)'!CL21</f>
        <v>4</v>
      </c>
      <c r="CH17">
        <f>'gyakoriság (számmal)'!CM21</f>
        <v>4</v>
      </c>
      <c r="CI17">
        <f>'gyakoriság (számmal)'!CN21</f>
        <v>0</v>
      </c>
      <c r="CJ17">
        <f>'gyakoriság (számmal)'!CO21</f>
        <v>0</v>
      </c>
      <c r="CK17">
        <f>'gyakoriság (számmal)'!CP21</f>
        <v>4</v>
      </c>
      <c r="CL17">
        <f>'gyakoriság (számmal)'!CQ21</f>
        <v>0</v>
      </c>
      <c r="CM17">
        <f>'gyakoriság (számmal)'!CR21</f>
        <v>4</v>
      </c>
      <c r="CN17">
        <f>'gyakoriság (számmal)'!CS21</f>
        <v>4</v>
      </c>
      <c r="CO17">
        <f>'gyakoriság (számmal)'!CT21</f>
        <v>0</v>
      </c>
      <c r="CP17">
        <f>'gyakoriság (számmal)'!CU21</f>
        <v>0</v>
      </c>
      <c r="CQ17">
        <f>'gyakoriság (számmal)'!CV21</f>
        <v>4</v>
      </c>
    </row>
    <row r="18" spans="1:95" x14ac:dyDescent="0.3">
      <c r="A18" t="s">
        <v>1267</v>
      </c>
      <c r="B18" s="53">
        <f>'gyakoriság (számmal)'!G22</f>
        <v>2</v>
      </c>
      <c r="C18" s="53">
        <f>'gyakoriság (számmal)'!H22</f>
        <v>5</v>
      </c>
      <c r="D18">
        <f>'gyakoriság (számmal)'!I22</f>
        <v>5</v>
      </c>
      <c r="E18">
        <f>'gyakoriság (számmal)'!J22</f>
        <v>2</v>
      </c>
      <c r="F18">
        <f>'gyakoriság (számmal)'!K22</f>
        <v>0</v>
      </c>
      <c r="G18">
        <f>'gyakoriság (számmal)'!L22</f>
        <v>4</v>
      </c>
      <c r="H18">
        <f>'gyakoriság (számmal)'!M22</f>
        <v>0</v>
      </c>
      <c r="I18">
        <f>'gyakoriság (számmal)'!N22</f>
        <v>5</v>
      </c>
      <c r="J18">
        <f>'gyakoriság (számmal)'!O22</f>
        <v>5</v>
      </c>
      <c r="K18">
        <f>'gyakoriság (számmal)'!P22</f>
        <v>0</v>
      </c>
      <c r="L18">
        <f>'gyakoriság (számmal)'!Q22</f>
        <v>0</v>
      </c>
      <c r="M18">
        <f>'gyakoriság (számmal)'!R22</f>
        <v>0</v>
      </c>
      <c r="N18">
        <f>'gyakoriság (számmal)'!S22</f>
        <v>0</v>
      </c>
      <c r="O18">
        <f>'gyakoriság (számmal)'!T22</f>
        <v>2</v>
      </c>
      <c r="P18">
        <f>'gyakoriság (számmal)'!U22</f>
        <v>0</v>
      </c>
      <c r="Q18">
        <f>'gyakoriság (számmal)'!V22</f>
        <v>0</v>
      </c>
      <c r="R18">
        <f>'gyakoriság (számmal)'!W22</f>
        <v>0</v>
      </c>
      <c r="S18">
        <f>'gyakoriság (számmal)'!X22</f>
        <v>0</v>
      </c>
      <c r="T18">
        <f>'gyakoriság (számmal)'!Y22</f>
        <v>4</v>
      </c>
      <c r="U18">
        <f>'gyakoriság (számmal)'!Z22</f>
        <v>5</v>
      </c>
      <c r="V18">
        <f>'gyakoriság (számmal)'!AA22</f>
        <v>5</v>
      </c>
      <c r="W18">
        <f>'gyakoriság (számmal)'!AB22</f>
        <v>5</v>
      </c>
      <c r="X18">
        <f>'gyakoriság (számmal)'!AC22</f>
        <v>5</v>
      </c>
      <c r="Y18">
        <f>'gyakoriság (számmal)'!AD22</f>
        <v>5</v>
      </c>
      <c r="Z18">
        <f>'gyakoriság (számmal)'!AE22</f>
        <v>5</v>
      </c>
      <c r="AA18">
        <f>'gyakoriság (számmal)'!AF22</f>
        <v>0</v>
      </c>
      <c r="AB18">
        <f>'gyakoriság (számmal)'!AG22</f>
        <v>0</v>
      </c>
      <c r="AC18">
        <f>'gyakoriság (számmal)'!AH22</f>
        <v>2</v>
      </c>
      <c r="AD18">
        <f>'gyakoriság (számmal)'!AI22</f>
        <v>0</v>
      </c>
      <c r="AE18">
        <f>'gyakoriság (számmal)'!AJ22</f>
        <v>0</v>
      </c>
      <c r="AF18">
        <f>'gyakoriság (számmal)'!AK22</f>
        <v>2</v>
      </c>
      <c r="AG18">
        <f>'gyakoriság (számmal)'!AL22</f>
        <v>0</v>
      </c>
      <c r="AH18">
        <f>'gyakoriság (számmal)'!AM22</f>
        <v>0</v>
      </c>
      <c r="AI18">
        <f>'gyakoriság (számmal)'!AN22</f>
        <v>0</v>
      </c>
      <c r="AJ18">
        <f>'gyakoriság (számmal)'!AO22</f>
        <v>5</v>
      </c>
      <c r="AK18">
        <f>'gyakoriság (számmal)'!AP22</f>
        <v>1</v>
      </c>
      <c r="AL18">
        <f>'gyakoriság (számmal)'!AQ22</f>
        <v>0</v>
      </c>
      <c r="AM18">
        <f>'gyakoriság (számmal)'!AR22</f>
        <v>0</v>
      </c>
      <c r="AN18">
        <f>'gyakoriság (számmal)'!AS22</f>
        <v>0</v>
      </c>
      <c r="AO18">
        <f>'gyakoriság (számmal)'!AT22</f>
        <v>0</v>
      </c>
      <c r="AP18">
        <f>'gyakoriság (számmal)'!AU22</f>
        <v>0</v>
      </c>
      <c r="AQ18">
        <f>'gyakoriság (számmal)'!AV22</f>
        <v>0</v>
      </c>
      <c r="AR18">
        <f>'gyakoriság (számmal)'!AW22</f>
        <v>0</v>
      </c>
      <c r="AS18">
        <f>'gyakoriság (számmal)'!AX22</f>
        <v>2</v>
      </c>
      <c r="AT18">
        <f>'gyakoriság (számmal)'!AY22</f>
        <v>0</v>
      </c>
      <c r="AU18">
        <f>'gyakoriság (számmal)'!AZ22</f>
        <v>0</v>
      </c>
      <c r="AV18">
        <f>'gyakoriság (számmal)'!BA22</f>
        <v>0</v>
      </c>
      <c r="AW18">
        <f>'gyakoriság (számmal)'!BB22</f>
        <v>2</v>
      </c>
      <c r="AX18">
        <f>'gyakoriság (számmal)'!BC22</f>
        <v>4</v>
      </c>
      <c r="AY18">
        <f>'gyakoriság (számmal)'!BD22</f>
        <v>0</v>
      </c>
      <c r="AZ18">
        <f>'gyakoriság (számmal)'!BE22</f>
        <v>2</v>
      </c>
      <c r="BA18">
        <f>'gyakoriság (számmal)'!BF22</f>
        <v>0</v>
      </c>
      <c r="BB18">
        <f>'gyakoriság (számmal)'!BG22</f>
        <v>0</v>
      </c>
      <c r="BC18">
        <f>'gyakoriság (számmal)'!BH22</f>
        <v>4</v>
      </c>
      <c r="BD18">
        <f>'gyakoriság (számmal)'!BI22</f>
        <v>0</v>
      </c>
      <c r="BE18">
        <f>'gyakoriság (számmal)'!BJ22</f>
        <v>5</v>
      </c>
      <c r="BF18">
        <f>'gyakoriság (számmal)'!BK22</f>
        <v>5</v>
      </c>
      <c r="BG18">
        <f>'gyakoriság (számmal)'!BL22</f>
        <v>0</v>
      </c>
      <c r="BH18">
        <f>'gyakoriság (számmal)'!BM22</f>
        <v>0</v>
      </c>
      <c r="BI18">
        <f>'gyakoriság (számmal)'!BN22</f>
        <v>5</v>
      </c>
      <c r="BJ18">
        <f>'gyakoriság (számmal)'!BO22</f>
        <v>5</v>
      </c>
      <c r="BK18">
        <f>'gyakoriság (számmal)'!BP22</f>
        <v>0</v>
      </c>
      <c r="BL18">
        <f>'gyakoriság (számmal)'!BQ22</f>
        <v>0</v>
      </c>
      <c r="BM18">
        <f>'gyakoriság (számmal)'!BR22</f>
        <v>5</v>
      </c>
      <c r="BN18">
        <f>'gyakoriság (számmal)'!BS22</f>
        <v>0</v>
      </c>
      <c r="BO18">
        <f>'gyakoriság (számmal)'!BT22</f>
        <v>0</v>
      </c>
      <c r="BP18">
        <f>'gyakoriság (számmal)'!BU22</f>
        <v>0</v>
      </c>
      <c r="BQ18">
        <f>'gyakoriság (számmal)'!BV22</f>
        <v>0</v>
      </c>
      <c r="BR18">
        <f>'gyakoriság (számmal)'!BW22</f>
        <v>0</v>
      </c>
      <c r="BS18">
        <f>'gyakoriság (számmal)'!BX22</f>
        <v>4</v>
      </c>
      <c r="BT18">
        <f>'gyakoriság (számmal)'!BY22</f>
        <v>0</v>
      </c>
      <c r="BU18">
        <f>'gyakoriság (számmal)'!BZ22</f>
        <v>0</v>
      </c>
      <c r="BV18">
        <f>'gyakoriság (számmal)'!CA22</f>
        <v>0</v>
      </c>
      <c r="BW18">
        <f>'gyakoriság (számmal)'!CB22</f>
        <v>2</v>
      </c>
      <c r="BX18">
        <f>'gyakoriság (számmal)'!CC22</f>
        <v>0</v>
      </c>
      <c r="BY18">
        <f>'gyakoriság (számmal)'!CD22</f>
        <v>0</v>
      </c>
      <c r="BZ18">
        <f>'gyakoriság (számmal)'!CE22</f>
        <v>0</v>
      </c>
      <c r="CA18">
        <f>'gyakoriság (számmal)'!CF22</f>
        <v>0</v>
      </c>
      <c r="CB18">
        <f>'gyakoriság (számmal)'!CG22</f>
        <v>2</v>
      </c>
      <c r="CC18">
        <f>'gyakoriság (számmal)'!CH22</f>
        <v>5</v>
      </c>
      <c r="CD18">
        <f>'gyakoriság (számmal)'!CI22</f>
        <v>5</v>
      </c>
      <c r="CE18">
        <f>'gyakoriság (számmal)'!CJ22</f>
        <v>0</v>
      </c>
      <c r="CF18">
        <f>'gyakoriság (számmal)'!CK22</f>
        <v>5</v>
      </c>
      <c r="CG18">
        <f>'gyakoriság (számmal)'!CL22</f>
        <v>0</v>
      </c>
      <c r="CH18">
        <f>'gyakoriság (számmal)'!CM22</f>
        <v>2</v>
      </c>
      <c r="CI18">
        <f>'gyakoriság (számmal)'!CN22</f>
        <v>0</v>
      </c>
      <c r="CJ18">
        <f>'gyakoriság (számmal)'!CO22</f>
        <v>0</v>
      </c>
      <c r="CK18">
        <f>'gyakoriság (számmal)'!CP22</f>
        <v>0</v>
      </c>
      <c r="CL18">
        <f>'gyakoriság (számmal)'!CQ22</f>
        <v>5</v>
      </c>
      <c r="CM18">
        <f>'gyakoriság (számmal)'!CR22</f>
        <v>4</v>
      </c>
      <c r="CN18">
        <f>'gyakoriság (számmal)'!CS22</f>
        <v>0</v>
      </c>
      <c r="CO18">
        <f>'gyakoriság (számmal)'!CT22</f>
        <v>0</v>
      </c>
      <c r="CP18">
        <f>'gyakoriság (számmal)'!CU22</f>
        <v>0</v>
      </c>
      <c r="CQ18">
        <f>'gyakoriság (számmal)'!CV22</f>
        <v>4</v>
      </c>
    </row>
    <row r="19" spans="1:95" x14ac:dyDescent="0.3">
      <c r="A19" t="s">
        <v>1268</v>
      </c>
      <c r="B19" s="53">
        <f>'gyakoriság (számmal)'!G23</f>
        <v>4</v>
      </c>
      <c r="C19" s="53">
        <f>'gyakoriság (számmal)'!H23</f>
        <v>5</v>
      </c>
      <c r="D19">
        <f>'gyakoriság (számmal)'!I23</f>
        <v>5</v>
      </c>
      <c r="E19">
        <f>'gyakoriság (számmal)'!J23</f>
        <v>2</v>
      </c>
      <c r="F19">
        <f>'gyakoriság (számmal)'!K23</f>
        <v>0</v>
      </c>
      <c r="G19">
        <f>'gyakoriság (számmal)'!L23</f>
        <v>0</v>
      </c>
      <c r="H19">
        <f>'gyakoriság (számmal)'!M23</f>
        <v>0</v>
      </c>
      <c r="I19">
        <f>'gyakoriság (számmal)'!N23</f>
        <v>5</v>
      </c>
      <c r="J19">
        <f>'gyakoriság (számmal)'!O23</f>
        <v>5</v>
      </c>
      <c r="K19">
        <f>'gyakoriság (számmal)'!P23</f>
        <v>0</v>
      </c>
      <c r="L19">
        <f>'gyakoriság (számmal)'!Q23</f>
        <v>4</v>
      </c>
      <c r="M19">
        <f>'gyakoriság (számmal)'!R23</f>
        <v>0</v>
      </c>
      <c r="N19">
        <f>'gyakoriság (számmal)'!S23</f>
        <v>0</v>
      </c>
      <c r="O19">
        <f>'gyakoriság (számmal)'!T23</f>
        <v>3</v>
      </c>
      <c r="P19">
        <f>'gyakoriság (számmal)'!U23</f>
        <v>0</v>
      </c>
      <c r="Q19">
        <f>'gyakoriság (számmal)'!V23</f>
        <v>0</v>
      </c>
      <c r="R19">
        <f>'gyakoriság (számmal)'!W23</f>
        <v>4</v>
      </c>
      <c r="S19">
        <f>'gyakoriság (számmal)'!X23</f>
        <v>0</v>
      </c>
      <c r="T19">
        <f>'gyakoriság (számmal)'!Y23</f>
        <v>4</v>
      </c>
      <c r="U19">
        <f>'gyakoriság (számmal)'!Z23</f>
        <v>5</v>
      </c>
      <c r="V19">
        <f>'gyakoriság (számmal)'!AA23</f>
        <v>5</v>
      </c>
      <c r="W19">
        <f>'gyakoriság (számmal)'!AB23</f>
        <v>5</v>
      </c>
      <c r="X19">
        <f>'gyakoriság (számmal)'!AC23</f>
        <v>5</v>
      </c>
      <c r="Y19">
        <f>'gyakoriság (számmal)'!AD23</f>
        <v>5</v>
      </c>
      <c r="Z19">
        <f>'gyakoriság (számmal)'!AE23</f>
        <v>5</v>
      </c>
      <c r="AA19">
        <f>'gyakoriság (számmal)'!AF23</f>
        <v>0</v>
      </c>
      <c r="AB19">
        <f>'gyakoriság (számmal)'!AG23</f>
        <v>0</v>
      </c>
      <c r="AC19">
        <f>'gyakoriság (számmal)'!AH23</f>
        <v>0</v>
      </c>
      <c r="AD19">
        <f>'gyakoriság (számmal)'!AI23</f>
        <v>0</v>
      </c>
      <c r="AE19">
        <f>'gyakoriság (számmal)'!AJ23</f>
        <v>0</v>
      </c>
      <c r="AF19">
        <f>'gyakoriság (számmal)'!AK23</f>
        <v>0</v>
      </c>
      <c r="AG19">
        <f>'gyakoriság (számmal)'!AL23</f>
        <v>0</v>
      </c>
      <c r="AH19">
        <f>'gyakoriság (számmal)'!AM23</f>
        <v>0</v>
      </c>
      <c r="AI19">
        <f>'gyakoriság (számmal)'!AN23</f>
        <v>0</v>
      </c>
      <c r="AJ19">
        <f>'gyakoriság (számmal)'!AO23</f>
        <v>0</v>
      </c>
      <c r="AK19">
        <f>'gyakoriság (számmal)'!AP23</f>
        <v>0</v>
      </c>
      <c r="AL19">
        <f>'gyakoriság (számmal)'!AQ23</f>
        <v>2</v>
      </c>
      <c r="AM19">
        <f>'gyakoriság (számmal)'!AR23</f>
        <v>2</v>
      </c>
      <c r="AN19">
        <f>'gyakoriság (számmal)'!AS23</f>
        <v>0</v>
      </c>
      <c r="AO19">
        <f>'gyakoriság (számmal)'!AT23</f>
        <v>0</v>
      </c>
      <c r="AP19">
        <f>'gyakoriság (számmal)'!AU23</f>
        <v>2</v>
      </c>
      <c r="AQ19">
        <f>'gyakoriság (számmal)'!AV23</f>
        <v>0</v>
      </c>
      <c r="AR19">
        <f>'gyakoriság (számmal)'!AW23</f>
        <v>0</v>
      </c>
      <c r="AS19">
        <f>'gyakoriság (számmal)'!AX23</f>
        <v>0</v>
      </c>
      <c r="AT19">
        <f>'gyakoriság (számmal)'!AY23</f>
        <v>5</v>
      </c>
      <c r="AU19">
        <f>'gyakoriság (számmal)'!AZ23</f>
        <v>0</v>
      </c>
      <c r="AV19">
        <f>'gyakoriság (számmal)'!BA23</f>
        <v>0</v>
      </c>
      <c r="AW19">
        <f>'gyakoriság (számmal)'!BB23</f>
        <v>2</v>
      </c>
      <c r="AX19">
        <f>'gyakoriság (számmal)'!BC23</f>
        <v>4</v>
      </c>
      <c r="AY19">
        <f>'gyakoriság (számmal)'!BD23</f>
        <v>0</v>
      </c>
      <c r="AZ19">
        <f>'gyakoriság (számmal)'!BE23</f>
        <v>0</v>
      </c>
      <c r="BA19">
        <f>'gyakoriság (számmal)'!BF23</f>
        <v>2</v>
      </c>
      <c r="BB19">
        <f>'gyakoriság (számmal)'!BG23</f>
        <v>0</v>
      </c>
      <c r="BC19">
        <f>'gyakoriság (számmal)'!BH23</f>
        <v>4</v>
      </c>
      <c r="BD19">
        <f>'gyakoriság (számmal)'!BI23</f>
        <v>0</v>
      </c>
      <c r="BE19">
        <f>'gyakoriság (számmal)'!BJ23</f>
        <v>5</v>
      </c>
      <c r="BF19">
        <f>'gyakoriság (számmal)'!BK23</f>
        <v>5</v>
      </c>
      <c r="BG19">
        <f>'gyakoriság (számmal)'!BL23</f>
        <v>0</v>
      </c>
      <c r="BH19">
        <f>'gyakoriság (számmal)'!BM23</f>
        <v>0</v>
      </c>
      <c r="BI19">
        <f>'gyakoriság (számmal)'!BN23</f>
        <v>5</v>
      </c>
      <c r="BJ19">
        <f>'gyakoriság (számmal)'!BO23</f>
        <v>5</v>
      </c>
      <c r="BK19">
        <f>'gyakoriság (számmal)'!BP23</f>
        <v>0</v>
      </c>
      <c r="BL19">
        <f>'gyakoriság (számmal)'!BQ23</f>
        <v>4</v>
      </c>
      <c r="BM19">
        <f>'gyakoriság (számmal)'!BR23</f>
        <v>4</v>
      </c>
      <c r="BN19">
        <f>'gyakoriság (számmal)'!BS23</f>
        <v>0</v>
      </c>
      <c r="BO19">
        <f>'gyakoriság (számmal)'!BT23</f>
        <v>4</v>
      </c>
      <c r="BP19">
        <f>'gyakoriság (számmal)'!BU23</f>
        <v>0</v>
      </c>
      <c r="BQ19">
        <f>'gyakoriság (számmal)'!BV23</f>
        <v>0</v>
      </c>
      <c r="BR19">
        <f>'gyakoriság (számmal)'!BW23</f>
        <v>0</v>
      </c>
      <c r="BS19">
        <f>'gyakoriság (számmal)'!BX23</f>
        <v>4</v>
      </c>
      <c r="BT19">
        <f>'gyakoriság (számmal)'!BY23</f>
        <v>2</v>
      </c>
      <c r="BU19">
        <f>'gyakoriság (számmal)'!BZ23</f>
        <v>0</v>
      </c>
      <c r="BV19">
        <f>'gyakoriság (számmal)'!CA23</f>
        <v>4</v>
      </c>
      <c r="BW19">
        <f>'gyakoriság (számmal)'!CB23</f>
        <v>0</v>
      </c>
      <c r="BX19">
        <f>'gyakoriság (számmal)'!CC23</f>
        <v>4</v>
      </c>
      <c r="BY19">
        <f>'gyakoriság (számmal)'!CD23</f>
        <v>0</v>
      </c>
      <c r="BZ19">
        <f>'gyakoriság (számmal)'!CE23</f>
        <v>0</v>
      </c>
      <c r="CA19">
        <f>'gyakoriság (számmal)'!CF23</f>
        <v>0</v>
      </c>
      <c r="CB19">
        <f>'gyakoriság (számmal)'!CG23</f>
        <v>0</v>
      </c>
      <c r="CC19">
        <f>'gyakoriság (számmal)'!CH23</f>
        <v>5</v>
      </c>
      <c r="CD19">
        <f>'gyakoriság (számmal)'!CI23</f>
        <v>5</v>
      </c>
      <c r="CE19">
        <f>'gyakoriság (számmal)'!CJ23</f>
        <v>0</v>
      </c>
      <c r="CF19">
        <f>'gyakoriság (számmal)'!CK23</f>
        <v>5</v>
      </c>
      <c r="CG19">
        <f>'gyakoriság (számmal)'!CL23</f>
        <v>0</v>
      </c>
      <c r="CH19">
        <f>'gyakoriság (számmal)'!CM23</f>
        <v>0</v>
      </c>
      <c r="CI19">
        <f>'gyakoriság (számmal)'!CN23</f>
        <v>4</v>
      </c>
      <c r="CJ19">
        <f>'gyakoriság (számmal)'!CO23</f>
        <v>0</v>
      </c>
      <c r="CK19">
        <f>'gyakoriság (számmal)'!CP23</f>
        <v>4</v>
      </c>
      <c r="CL19">
        <f>'gyakoriság (számmal)'!CQ23</f>
        <v>0</v>
      </c>
      <c r="CM19">
        <f>'gyakoriság (számmal)'!CR23</f>
        <v>4</v>
      </c>
      <c r="CN19">
        <f>'gyakoriság (számmal)'!CS23</f>
        <v>4</v>
      </c>
      <c r="CO19">
        <f>'gyakoriság (számmal)'!CT23</f>
        <v>0</v>
      </c>
      <c r="CP19">
        <f>'gyakoriság (számmal)'!CU23</f>
        <v>0</v>
      </c>
      <c r="CQ19">
        <f>'gyakoriság (számmal)'!CV23</f>
        <v>4</v>
      </c>
    </row>
    <row r="20" spans="1:95" x14ac:dyDescent="0.3">
      <c r="A20" t="s">
        <v>1269</v>
      </c>
      <c r="B20" s="53">
        <f>'gyakoriság (számmal)'!G24</f>
        <v>2</v>
      </c>
      <c r="C20" s="53">
        <f>'gyakoriság (számmal)'!H24</f>
        <v>5</v>
      </c>
      <c r="D20">
        <f>'gyakoriság (számmal)'!I24</f>
        <v>5</v>
      </c>
      <c r="E20">
        <f>'gyakoriság (számmal)'!J24</f>
        <v>2</v>
      </c>
      <c r="F20">
        <f>'gyakoriság (számmal)'!K24</f>
        <v>0</v>
      </c>
      <c r="G20">
        <f>'gyakoriság (számmal)'!L24</f>
        <v>4</v>
      </c>
      <c r="H20">
        <f>'gyakoriság (számmal)'!M24</f>
        <v>0</v>
      </c>
      <c r="I20">
        <f>'gyakoriság (számmal)'!N24</f>
        <v>5</v>
      </c>
      <c r="J20">
        <f>'gyakoriság (számmal)'!O24</f>
        <v>5</v>
      </c>
      <c r="K20">
        <f>'gyakoriság (számmal)'!P24</f>
        <v>0</v>
      </c>
      <c r="L20">
        <f>'gyakoriság (számmal)'!Q24</f>
        <v>2</v>
      </c>
      <c r="M20">
        <f>'gyakoriság (számmal)'!R24</f>
        <v>4</v>
      </c>
      <c r="N20">
        <f>'gyakoriság (számmal)'!S24</f>
        <v>0</v>
      </c>
      <c r="O20">
        <f>'gyakoriság (számmal)'!T24</f>
        <v>1</v>
      </c>
      <c r="P20">
        <f>'gyakoriság (számmal)'!U24</f>
        <v>0</v>
      </c>
      <c r="Q20">
        <f>'gyakoriság (számmal)'!V24</f>
        <v>0</v>
      </c>
      <c r="R20">
        <f>'gyakoriság (számmal)'!W24</f>
        <v>1</v>
      </c>
      <c r="S20">
        <f>'gyakoriság (számmal)'!X24</f>
        <v>0</v>
      </c>
      <c r="T20">
        <f>'gyakoriság (számmal)'!Y24</f>
        <v>4</v>
      </c>
      <c r="U20">
        <f>'gyakoriság (számmal)'!Z24</f>
        <v>5</v>
      </c>
      <c r="V20">
        <f>'gyakoriság (számmal)'!AA24</f>
        <v>5</v>
      </c>
      <c r="W20">
        <f>'gyakoriság (számmal)'!AB24</f>
        <v>5</v>
      </c>
      <c r="X20">
        <f>'gyakoriság (számmal)'!AC24</f>
        <v>5</v>
      </c>
      <c r="Y20">
        <f>'gyakoriság (számmal)'!AD24</f>
        <v>5</v>
      </c>
      <c r="Z20">
        <f>'gyakoriság (számmal)'!AE24</f>
        <v>5</v>
      </c>
      <c r="AA20">
        <f>'gyakoriság (számmal)'!AF24</f>
        <v>0</v>
      </c>
      <c r="AB20">
        <f>'gyakoriság (számmal)'!AG24</f>
        <v>0</v>
      </c>
      <c r="AC20">
        <f>'gyakoriság (számmal)'!AH24</f>
        <v>2</v>
      </c>
      <c r="AD20">
        <f>'gyakoriság (számmal)'!AI24</f>
        <v>0</v>
      </c>
      <c r="AE20">
        <f>'gyakoriság (számmal)'!AJ24</f>
        <v>0</v>
      </c>
      <c r="AF20">
        <f>'gyakoriság (számmal)'!AK24</f>
        <v>2</v>
      </c>
      <c r="AG20">
        <f>'gyakoriság (számmal)'!AL24</f>
        <v>0</v>
      </c>
      <c r="AH20">
        <f>'gyakoriság (számmal)'!AM24</f>
        <v>0</v>
      </c>
      <c r="AI20">
        <f>'gyakoriság (számmal)'!AN24</f>
        <v>0</v>
      </c>
      <c r="AJ20">
        <f>'gyakoriság (számmal)'!AO24</f>
        <v>5</v>
      </c>
      <c r="AK20">
        <f>'gyakoriság (számmal)'!AP24</f>
        <v>1</v>
      </c>
      <c r="AL20">
        <f>'gyakoriság (számmal)'!AQ24</f>
        <v>0</v>
      </c>
      <c r="AM20">
        <f>'gyakoriság (számmal)'!AR24</f>
        <v>0</v>
      </c>
      <c r="AN20">
        <f>'gyakoriság (számmal)'!AS24</f>
        <v>1</v>
      </c>
      <c r="AO20">
        <f>'gyakoriság (számmal)'!AT24</f>
        <v>0</v>
      </c>
      <c r="AP20">
        <f>'gyakoriság (számmal)'!AU24</f>
        <v>0</v>
      </c>
      <c r="AQ20">
        <f>'gyakoriság (számmal)'!AV24</f>
        <v>0</v>
      </c>
      <c r="AR20">
        <f>'gyakoriság (számmal)'!AW24</f>
        <v>0</v>
      </c>
      <c r="AS20">
        <f>'gyakoriság (számmal)'!AX24</f>
        <v>3</v>
      </c>
      <c r="AT20">
        <f>'gyakoriság (számmal)'!AY24</f>
        <v>0</v>
      </c>
      <c r="AU20">
        <f>'gyakoriság (számmal)'!AZ24</f>
        <v>1</v>
      </c>
      <c r="AV20">
        <f>'gyakoriság (számmal)'!BA24</f>
        <v>0</v>
      </c>
      <c r="AW20">
        <f>'gyakoriság (számmal)'!BB24</f>
        <v>2</v>
      </c>
      <c r="AX20">
        <f>'gyakoriság (számmal)'!BC24</f>
        <v>4</v>
      </c>
      <c r="AY20">
        <f>'gyakoriság (számmal)'!BD24</f>
        <v>0</v>
      </c>
      <c r="AZ20">
        <f>'gyakoriság (számmal)'!BE24</f>
        <v>2</v>
      </c>
      <c r="BA20">
        <f>'gyakoriság (számmal)'!BF24</f>
        <v>0</v>
      </c>
      <c r="BB20">
        <f>'gyakoriság (számmal)'!BG24</f>
        <v>0</v>
      </c>
      <c r="BC20">
        <f>'gyakoriság (számmal)'!BH24</f>
        <v>4</v>
      </c>
      <c r="BD20">
        <f>'gyakoriság (számmal)'!BI24</f>
        <v>0</v>
      </c>
      <c r="BE20">
        <f>'gyakoriság (számmal)'!BJ24</f>
        <v>5</v>
      </c>
      <c r="BF20">
        <f>'gyakoriság (számmal)'!BK24</f>
        <v>5</v>
      </c>
      <c r="BG20">
        <f>'gyakoriság (számmal)'!BL24</f>
        <v>0</v>
      </c>
      <c r="BH20">
        <f>'gyakoriság (számmal)'!BM24</f>
        <v>0</v>
      </c>
      <c r="BI20">
        <f>'gyakoriság (számmal)'!BN24</f>
        <v>5</v>
      </c>
      <c r="BJ20">
        <f>'gyakoriság (számmal)'!BO24</f>
        <v>5</v>
      </c>
      <c r="BK20">
        <f>'gyakoriság (számmal)'!BP24</f>
        <v>0</v>
      </c>
      <c r="BL20">
        <f>'gyakoriság (számmal)'!BQ24</f>
        <v>1</v>
      </c>
      <c r="BM20">
        <f>'gyakoriság (számmal)'!BR24</f>
        <v>5</v>
      </c>
      <c r="BN20">
        <f>'gyakoriság (számmal)'!BS24</f>
        <v>1</v>
      </c>
      <c r="BO20">
        <f>'gyakoriság (számmal)'!BT24</f>
        <v>1</v>
      </c>
      <c r="BP20">
        <f>'gyakoriság (számmal)'!BU24</f>
        <v>0</v>
      </c>
      <c r="BQ20">
        <f>'gyakoriság (számmal)'!BV24</f>
        <v>0</v>
      </c>
      <c r="BR20">
        <f>'gyakoriság (számmal)'!BW24</f>
        <v>0</v>
      </c>
      <c r="BS20">
        <f>'gyakoriság (számmal)'!BX24</f>
        <v>4</v>
      </c>
      <c r="BT20">
        <f>'gyakoriság (számmal)'!BY24</f>
        <v>0</v>
      </c>
      <c r="BU20">
        <f>'gyakoriság (számmal)'!BZ24</f>
        <v>0</v>
      </c>
      <c r="BV20">
        <f>'gyakoriság (számmal)'!CA24</f>
        <v>1</v>
      </c>
      <c r="BW20">
        <f>'gyakoriság (számmal)'!CB24</f>
        <v>0</v>
      </c>
      <c r="BX20">
        <f>'gyakoriság (számmal)'!CC24</f>
        <v>1</v>
      </c>
      <c r="BY20">
        <f>'gyakoriság (számmal)'!CD24</f>
        <v>0</v>
      </c>
      <c r="BZ20">
        <f>'gyakoriság (számmal)'!CE24</f>
        <v>0</v>
      </c>
      <c r="CA20">
        <f>'gyakoriság (számmal)'!CF24</f>
        <v>0</v>
      </c>
      <c r="CB20">
        <f>'gyakoriság (számmal)'!CG24</f>
        <v>2</v>
      </c>
      <c r="CC20">
        <f>'gyakoriság (számmal)'!CH24</f>
        <v>5</v>
      </c>
      <c r="CD20">
        <f>'gyakoriság (számmal)'!CI24</f>
        <v>5</v>
      </c>
      <c r="CE20">
        <f>'gyakoriság (számmal)'!CJ24</f>
        <v>0</v>
      </c>
      <c r="CF20">
        <f>'gyakoriság (számmal)'!CK24</f>
        <v>5</v>
      </c>
      <c r="CG20">
        <f>'gyakoriság (számmal)'!CL24</f>
        <v>0</v>
      </c>
      <c r="CH20">
        <f>'gyakoriság (számmal)'!CM24</f>
        <v>2</v>
      </c>
      <c r="CI20">
        <f>'gyakoriság (számmal)'!CN24</f>
        <v>1</v>
      </c>
      <c r="CJ20">
        <f>'gyakoriság (számmal)'!CO24</f>
        <v>0</v>
      </c>
      <c r="CK20">
        <f>'gyakoriság (számmal)'!CP24</f>
        <v>1</v>
      </c>
      <c r="CL20">
        <f>'gyakoriság (számmal)'!CQ24</f>
        <v>5</v>
      </c>
      <c r="CM20">
        <f>'gyakoriság (számmal)'!CR24</f>
        <v>4</v>
      </c>
      <c r="CN20">
        <f>'gyakoriság (számmal)'!CS24</f>
        <v>1</v>
      </c>
      <c r="CO20">
        <f>'gyakoriság (számmal)'!CT24</f>
        <v>0</v>
      </c>
      <c r="CP20">
        <f>'gyakoriság (számmal)'!CU24</f>
        <v>0</v>
      </c>
      <c r="CQ20">
        <f>'gyakoriság (számmal)'!CV24</f>
        <v>4</v>
      </c>
    </row>
    <row r="21" spans="1:95" x14ac:dyDescent="0.3">
      <c r="A21" t="s">
        <v>1270</v>
      </c>
      <c r="B21" s="53">
        <f>'gyakoriság (számmal)'!G25</f>
        <v>2</v>
      </c>
      <c r="C21" s="53">
        <f>'gyakoriság (számmal)'!H25</f>
        <v>5</v>
      </c>
      <c r="D21">
        <f>'gyakoriság (számmal)'!I25</f>
        <v>5</v>
      </c>
      <c r="E21">
        <f>'gyakoriság (számmal)'!J25</f>
        <v>2</v>
      </c>
      <c r="F21">
        <f>'gyakoriság (számmal)'!K25</f>
        <v>0</v>
      </c>
      <c r="G21">
        <f>'gyakoriság (számmal)'!L25</f>
        <v>4</v>
      </c>
      <c r="H21">
        <f>'gyakoriság (számmal)'!M25</f>
        <v>0</v>
      </c>
      <c r="I21">
        <f>'gyakoriság (számmal)'!N25</f>
        <v>5</v>
      </c>
      <c r="J21">
        <f>'gyakoriság (számmal)'!O25</f>
        <v>5</v>
      </c>
      <c r="K21">
        <f>'gyakoriság (számmal)'!P25</f>
        <v>4</v>
      </c>
      <c r="L21">
        <f>'gyakoriság (számmal)'!Q25</f>
        <v>0</v>
      </c>
      <c r="M21">
        <f>'gyakoriság (számmal)'!R25</f>
        <v>4</v>
      </c>
      <c r="N21">
        <f>'gyakoriság (számmal)'!S25</f>
        <v>0</v>
      </c>
      <c r="O21">
        <f>'gyakoriság (számmal)'!T25</f>
        <v>2</v>
      </c>
      <c r="P21">
        <f>'gyakoriság (számmal)'!U25</f>
        <v>0</v>
      </c>
      <c r="Q21">
        <f>'gyakoriság (számmal)'!V25</f>
        <v>0</v>
      </c>
      <c r="R21">
        <f>'gyakoriság (számmal)'!W25</f>
        <v>0</v>
      </c>
      <c r="S21">
        <f>'gyakoriság (számmal)'!X25</f>
        <v>0</v>
      </c>
      <c r="T21">
        <f>'gyakoriság (számmal)'!Y25</f>
        <v>4</v>
      </c>
      <c r="U21">
        <f>'gyakoriság (számmal)'!Z25</f>
        <v>5</v>
      </c>
      <c r="V21">
        <f>'gyakoriság (számmal)'!AA25</f>
        <v>5</v>
      </c>
      <c r="W21">
        <f>'gyakoriság (számmal)'!AB25</f>
        <v>5</v>
      </c>
      <c r="X21">
        <f>'gyakoriság (számmal)'!AC25</f>
        <v>5</v>
      </c>
      <c r="Y21">
        <f>'gyakoriság (számmal)'!AD25</f>
        <v>0</v>
      </c>
      <c r="Z21">
        <f>'gyakoriság (számmal)'!AE25</f>
        <v>5</v>
      </c>
      <c r="AA21">
        <f>'gyakoriság (számmal)'!AF25</f>
        <v>0</v>
      </c>
      <c r="AB21">
        <f>'gyakoriság (számmal)'!AG25</f>
        <v>0</v>
      </c>
      <c r="AC21">
        <f>'gyakoriság (számmal)'!AH25</f>
        <v>2</v>
      </c>
      <c r="AD21">
        <f>'gyakoriság (számmal)'!AI25</f>
        <v>0</v>
      </c>
      <c r="AE21">
        <f>'gyakoriság (számmal)'!AJ25</f>
        <v>0</v>
      </c>
      <c r="AF21">
        <f>'gyakoriság (számmal)'!AK25</f>
        <v>2</v>
      </c>
      <c r="AG21">
        <f>'gyakoriság (számmal)'!AL25</f>
        <v>0</v>
      </c>
      <c r="AH21">
        <f>'gyakoriság (számmal)'!AM25</f>
        <v>0</v>
      </c>
      <c r="AI21">
        <f>'gyakoriság (számmal)'!AN25</f>
        <v>0</v>
      </c>
      <c r="AJ21">
        <f>'gyakoriság (számmal)'!AO25</f>
        <v>5</v>
      </c>
      <c r="AK21">
        <f>'gyakoriság (számmal)'!AP25</f>
        <v>1</v>
      </c>
      <c r="AL21">
        <f>'gyakoriság (számmal)'!AQ25</f>
        <v>2</v>
      </c>
      <c r="AM21">
        <f>'gyakoriság (számmal)'!AR25</f>
        <v>2</v>
      </c>
      <c r="AN21">
        <f>'gyakoriság (számmal)'!AS25</f>
        <v>0</v>
      </c>
      <c r="AO21">
        <f>'gyakoriság (számmal)'!AT25</f>
        <v>0</v>
      </c>
      <c r="AP21">
        <f>'gyakoriság (számmal)'!AU25</f>
        <v>2</v>
      </c>
      <c r="AQ21">
        <f>'gyakoriság (számmal)'!AV25</f>
        <v>0</v>
      </c>
      <c r="AR21">
        <f>'gyakoriság (számmal)'!AW25</f>
        <v>0</v>
      </c>
      <c r="AS21">
        <f>'gyakoriság (számmal)'!AX25</f>
        <v>0</v>
      </c>
      <c r="AT21">
        <f>'gyakoriság (számmal)'!AY25</f>
        <v>5</v>
      </c>
      <c r="AU21">
        <f>'gyakoriság (számmal)'!AZ25</f>
        <v>0</v>
      </c>
      <c r="AV21">
        <f>'gyakoriság (számmal)'!BA25</f>
        <v>0</v>
      </c>
      <c r="AW21">
        <f>'gyakoriság (számmal)'!BB25</f>
        <v>2</v>
      </c>
      <c r="AX21">
        <f>'gyakoriság (számmal)'!BC25</f>
        <v>4</v>
      </c>
      <c r="AY21">
        <f>'gyakoriság (számmal)'!BD25</f>
        <v>0</v>
      </c>
      <c r="AZ21">
        <f>'gyakoriság (számmal)'!BE25</f>
        <v>2</v>
      </c>
      <c r="BA21">
        <f>'gyakoriság (számmal)'!BF25</f>
        <v>0</v>
      </c>
      <c r="BB21">
        <f>'gyakoriság (számmal)'!BG25</f>
        <v>0</v>
      </c>
      <c r="BC21">
        <f>'gyakoriság (számmal)'!BH25</f>
        <v>4</v>
      </c>
      <c r="BD21">
        <f>'gyakoriság (számmal)'!BI25</f>
        <v>0</v>
      </c>
      <c r="BE21">
        <f>'gyakoriság (számmal)'!BJ25</f>
        <v>5</v>
      </c>
      <c r="BF21">
        <f>'gyakoriság (számmal)'!BK25</f>
        <v>5</v>
      </c>
      <c r="BG21">
        <f>'gyakoriság (számmal)'!BL25</f>
        <v>0</v>
      </c>
      <c r="BH21">
        <f>'gyakoriság (számmal)'!BM25</f>
        <v>0</v>
      </c>
      <c r="BI21">
        <f>'gyakoriság (számmal)'!BN25</f>
        <v>5</v>
      </c>
      <c r="BJ21">
        <f>'gyakoriság (számmal)'!BO25</f>
        <v>5</v>
      </c>
      <c r="BK21">
        <f>'gyakoriság (számmal)'!BP25</f>
        <v>0</v>
      </c>
      <c r="BL21">
        <f>'gyakoriság (számmal)'!BQ25</f>
        <v>0</v>
      </c>
      <c r="BM21">
        <f>'gyakoriság (számmal)'!BR25</f>
        <v>5</v>
      </c>
      <c r="BN21">
        <f>'gyakoriság (számmal)'!BS25</f>
        <v>0</v>
      </c>
      <c r="BO21">
        <f>'gyakoriság (számmal)'!BT25</f>
        <v>0</v>
      </c>
      <c r="BP21">
        <f>'gyakoriság (számmal)'!BU25</f>
        <v>0</v>
      </c>
      <c r="BQ21">
        <f>'gyakoriság (számmal)'!BV25</f>
        <v>0</v>
      </c>
      <c r="BR21">
        <f>'gyakoriság (számmal)'!BW25</f>
        <v>0</v>
      </c>
      <c r="BS21">
        <f>'gyakoriság (számmal)'!BX25</f>
        <v>4</v>
      </c>
      <c r="BT21">
        <f>'gyakoriság (számmal)'!BY25</f>
        <v>2</v>
      </c>
      <c r="BU21">
        <f>'gyakoriság (számmal)'!BZ25</f>
        <v>0</v>
      </c>
      <c r="BV21">
        <f>'gyakoriság (számmal)'!CA25</f>
        <v>2</v>
      </c>
      <c r="BW21">
        <f>'gyakoriság (számmal)'!CB25</f>
        <v>2</v>
      </c>
      <c r="BX21">
        <f>'gyakoriság (számmal)'!CC25</f>
        <v>0</v>
      </c>
      <c r="BY21">
        <f>'gyakoriság (számmal)'!CD25</f>
        <v>0</v>
      </c>
      <c r="BZ21">
        <f>'gyakoriság (számmal)'!CE25</f>
        <v>0</v>
      </c>
      <c r="CA21">
        <f>'gyakoriság (számmal)'!CF25</f>
        <v>0</v>
      </c>
      <c r="CB21">
        <f>'gyakoriság (számmal)'!CG25</f>
        <v>0</v>
      </c>
      <c r="CC21">
        <f>'gyakoriság (számmal)'!CH25</f>
        <v>5</v>
      </c>
      <c r="CD21">
        <f>'gyakoriság (számmal)'!CI25</f>
        <v>5</v>
      </c>
      <c r="CE21">
        <f>'gyakoriság (számmal)'!CJ25</f>
        <v>0</v>
      </c>
      <c r="CF21">
        <f>'gyakoriság (számmal)'!CK25</f>
        <v>5</v>
      </c>
      <c r="CG21">
        <f>'gyakoriság (számmal)'!CL25</f>
        <v>0</v>
      </c>
      <c r="CH21">
        <f>'gyakoriság (számmal)'!CM25</f>
        <v>2</v>
      </c>
      <c r="CI21">
        <f>'gyakoriság (számmal)'!CN25</f>
        <v>0</v>
      </c>
      <c r="CJ21">
        <f>'gyakoriság (számmal)'!CO25</f>
        <v>0</v>
      </c>
      <c r="CK21">
        <f>'gyakoriság (számmal)'!CP25</f>
        <v>0</v>
      </c>
      <c r="CL21">
        <f>'gyakoriság (számmal)'!CQ25</f>
        <v>0</v>
      </c>
      <c r="CM21">
        <f>'gyakoriság (számmal)'!CR25</f>
        <v>4</v>
      </c>
      <c r="CN21">
        <f>'gyakoriság (számmal)'!CS25</f>
        <v>0</v>
      </c>
      <c r="CO21">
        <f>'gyakoriság (számmal)'!CT25</f>
        <v>0</v>
      </c>
      <c r="CP21">
        <f>'gyakoriság (számmal)'!CU25</f>
        <v>0</v>
      </c>
      <c r="CQ21">
        <f>'gyakoriság (számmal)'!CV25</f>
        <v>4</v>
      </c>
    </row>
    <row r="22" spans="1:95" x14ac:dyDescent="0.3">
      <c r="A22" t="s">
        <v>1271</v>
      </c>
      <c r="B22" s="53">
        <f>'gyakoriság (számmal)'!G26</f>
        <v>4</v>
      </c>
      <c r="C22" s="53">
        <f>'gyakoriság (számmal)'!H26</f>
        <v>5</v>
      </c>
      <c r="D22">
        <f>'gyakoriság (számmal)'!I26</f>
        <v>5</v>
      </c>
      <c r="E22">
        <f>'gyakoriság (számmal)'!J26</f>
        <v>2</v>
      </c>
      <c r="F22">
        <f>'gyakoriság (számmal)'!K26</f>
        <v>0</v>
      </c>
      <c r="G22">
        <f>'gyakoriság (számmal)'!L26</f>
        <v>4</v>
      </c>
      <c r="H22">
        <f>'gyakoriság (számmal)'!M26</f>
        <v>0</v>
      </c>
      <c r="I22">
        <f>'gyakoriság (számmal)'!N26</f>
        <v>5</v>
      </c>
      <c r="J22">
        <f>'gyakoriság (számmal)'!O26</f>
        <v>5</v>
      </c>
      <c r="K22">
        <f>'gyakoriság (számmal)'!P26</f>
        <v>4</v>
      </c>
      <c r="L22">
        <f>'gyakoriság (számmal)'!Q26</f>
        <v>2</v>
      </c>
      <c r="M22">
        <f>'gyakoriság (számmal)'!R26</f>
        <v>0</v>
      </c>
      <c r="N22">
        <f>'gyakoriság (számmal)'!S26</f>
        <v>0</v>
      </c>
      <c r="O22">
        <f>'gyakoriság (számmal)'!T26</f>
        <v>0</v>
      </c>
      <c r="P22">
        <f>'gyakoriság (számmal)'!U26</f>
        <v>0</v>
      </c>
      <c r="Q22">
        <f>'gyakoriság (számmal)'!V26</f>
        <v>0</v>
      </c>
      <c r="R22">
        <f>'gyakoriság (számmal)'!W26</f>
        <v>0</v>
      </c>
      <c r="S22">
        <f>'gyakoriság (számmal)'!X26</f>
        <v>0</v>
      </c>
      <c r="T22">
        <f>'gyakoriság (számmal)'!Y26</f>
        <v>4</v>
      </c>
      <c r="U22">
        <f>'gyakoriság (számmal)'!Z26</f>
        <v>5</v>
      </c>
      <c r="V22">
        <f>'gyakoriság (számmal)'!AA26</f>
        <v>5</v>
      </c>
      <c r="W22">
        <f>'gyakoriság (számmal)'!AB26</f>
        <v>5</v>
      </c>
      <c r="X22">
        <f>'gyakoriság (számmal)'!AC26</f>
        <v>5</v>
      </c>
      <c r="Y22">
        <f>'gyakoriság (számmal)'!AD26</f>
        <v>5</v>
      </c>
      <c r="Z22">
        <f>'gyakoriság (számmal)'!AE26</f>
        <v>5</v>
      </c>
      <c r="AA22">
        <f>'gyakoriság (számmal)'!AF26</f>
        <v>0</v>
      </c>
      <c r="AB22">
        <f>'gyakoriság (számmal)'!AG26</f>
        <v>0</v>
      </c>
      <c r="AC22">
        <f>'gyakoriság (számmal)'!AH26</f>
        <v>2</v>
      </c>
      <c r="AD22">
        <f>'gyakoriság (számmal)'!AI26</f>
        <v>0</v>
      </c>
      <c r="AE22">
        <f>'gyakoriság (számmal)'!AJ26</f>
        <v>0</v>
      </c>
      <c r="AF22">
        <f>'gyakoriság (számmal)'!AK26</f>
        <v>2</v>
      </c>
      <c r="AG22">
        <f>'gyakoriság (számmal)'!AL26</f>
        <v>0</v>
      </c>
      <c r="AH22">
        <f>'gyakoriság (számmal)'!AM26</f>
        <v>0</v>
      </c>
      <c r="AI22">
        <f>'gyakoriság (számmal)'!AN26</f>
        <v>0</v>
      </c>
      <c r="AJ22">
        <f>'gyakoriság (számmal)'!AO26</f>
        <v>5</v>
      </c>
      <c r="AK22">
        <f>'gyakoriság (számmal)'!AP26</f>
        <v>2</v>
      </c>
      <c r="AL22">
        <f>'gyakoriság (számmal)'!AQ26</f>
        <v>0</v>
      </c>
      <c r="AM22">
        <f>'gyakoriság (számmal)'!AR26</f>
        <v>0</v>
      </c>
      <c r="AN22">
        <f>'gyakoriság (számmal)'!AS26</f>
        <v>0</v>
      </c>
      <c r="AO22">
        <f>'gyakoriság (számmal)'!AT26</f>
        <v>0</v>
      </c>
      <c r="AP22">
        <f>'gyakoriság (számmal)'!AU26</f>
        <v>0</v>
      </c>
      <c r="AQ22">
        <f>'gyakoriság (számmal)'!AV26</f>
        <v>0</v>
      </c>
      <c r="AR22">
        <f>'gyakoriság (számmal)'!AW26</f>
        <v>0</v>
      </c>
      <c r="AS22">
        <f>'gyakoriság (számmal)'!AX26</f>
        <v>0</v>
      </c>
      <c r="AT22">
        <f>'gyakoriság (számmal)'!AY26</f>
        <v>0</v>
      </c>
      <c r="AU22">
        <f>'gyakoriság (számmal)'!AZ26</f>
        <v>0</v>
      </c>
      <c r="AV22">
        <f>'gyakoriság (számmal)'!BA26</f>
        <v>0</v>
      </c>
      <c r="AW22">
        <f>'gyakoriság (számmal)'!BB26</f>
        <v>2</v>
      </c>
      <c r="AX22">
        <f>'gyakoriság (számmal)'!BC26</f>
        <v>4</v>
      </c>
      <c r="AY22">
        <f>'gyakoriság (számmal)'!BD26</f>
        <v>0</v>
      </c>
      <c r="AZ22">
        <f>'gyakoriság (számmal)'!BE26</f>
        <v>0</v>
      </c>
      <c r="BA22">
        <f>'gyakoriság (számmal)'!BF26</f>
        <v>2</v>
      </c>
      <c r="BB22">
        <f>'gyakoriság (számmal)'!BG26</f>
        <v>0</v>
      </c>
      <c r="BC22">
        <f>'gyakoriság (számmal)'!BH26</f>
        <v>4</v>
      </c>
      <c r="BD22">
        <f>'gyakoriság (számmal)'!BI26</f>
        <v>0</v>
      </c>
      <c r="BE22">
        <f>'gyakoriság (számmal)'!BJ26</f>
        <v>5</v>
      </c>
      <c r="BF22">
        <f>'gyakoriság (számmal)'!BK26</f>
        <v>5</v>
      </c>
      <c r="BG22">
        <f>'gyakoriság (számmal)'!BL26</f>
        <v>0</v>
      </c>
      <c r="BH22">
        <f>'gyakoriság (számmal)'!BM26</f>
        <v>0</v>
      </c>
      <c r="BI22">
        <f>'gyakoriság (számmal)'!BN26</f>
        <v>5</v>
      </c>
      <c r="BJ22">
        <f>'gyakoriság (számmal)'!BO26</f>
        <v>5</v>
      </c>
      <c r="BK22">
        <f>'gyakoriság (számmal)'!BP26</f>
        <v>0</v>
      </c>
      <c r="BL22">
        <f>'gyakoriság (számmal)'!BQ26</f>
        <v>0</v>
      </c>
      <c r="BM22">
        <f>'gyakoriság (számmal)'!BR26</f>
        <v>5</v>
      </c>
      <c r="BN22">
        <f>'gyakoriság (számmal)'!BS26</f>
        <v>0</v>
      </c>
      <c r="BO22">
        <f>'gyakoriság (számmal)'!BT26</f>
        <v>0</v>
      </c>
      <c r="BP22">
        <f>'gyakoriság (számmal)'!BU26</f>
        <v>0</v>
      </c>
      <c r="BQ22">
        <f>'gyakoriság (számmal)'!BV26</f>
        <v>0</v>
      </c>
      <c r="BR22">
        <f>'gyakoriság (számmal)'!BW26</f>
        <v>0</v>
      </c>
      <c r="BS22">
        <f>'gyakoriság (számmal)'!BX26</f>
        <v>4</v>
      </c>
      <c r="BT22">
        <f>'gyakoriság (számmal)'!BY26</f>
        <v>0</v>
      </c>
      <c r="BU22">
        <f>'gyakoriság (számmal)'!BZ26</f>
        <v>0</v>
      </c>
      <c r="BV22">
        <f>'gyakoriság (számmal)'!CA26</f>
        <v>2</v>
      </c>
      <c r="BW22">
        <f>'gyakoriság (számmal)'!CB26</f>
        <v>2</v>
      </c>
      <c r="BX22">
        <f>'gyakoriság (számmal)'!CC26</f>
        <v>0</v>
      </c>
      <c r="BY22">
        <f>'gyakoriság (számmal)'!CD26</f>
        <v>0</v>
      </c>
      <c r="BZ22">
        <f>'gyakoriság (számmal)'!CE26</f>
        <v>0</v>
      </c>
      <c r="CA22">
        <f>'gyakoriság (számmal)'!CF26</f>
        <v>0</v>
      </c>
      <c r="CB22">
        <f>'gyakoriság (számmal)'!CG26</f>
        <v>2</v>
      </c>
      <c r="CC22">
        <f>'gyakoriság (számmal)'!CH26</f>
        <v>5</v>
      </c>
      <c r="CD22">
        <f>'gyakoriság (számmal)'!CI26</f>
        <v>5</v>
      </c>
      <c r="CE22">
        <f>'gyakoriság (számmal)'!CJ26</f>
        <v>0</v>
      </c>
      <c r="CF22">
        <f>'gyakoriság (számmal)'!CK26</f>
        <v>5</v>
      </c>
      <c r="CG22">
        <f>'gyakoriság (számmal)'!CL26</f>
        <v>0</v>
      </c>
      <c r="CH22">
        <f>'gyakoriság (számmal)'!CM26</f>
        <v>2</v>
      </c>
      <c r="CI22">
        <f>'gyakoriság (számmal)'!CN26</f>
        <v>0</v>
      </c>
      <c r="CJ22">
        <f>'gyakoriság (számmal)'!CO26</f>
        <v>0</v>
      </c>
      <c r="CK22">
        <f>'gyakoriság (számmal)'!CP26</f>
        <v>0</v>
      </c>
      <c r="CL22">
        <f>'gyakoriság (számmal)'!CQ26</f>
        <v>5</v>
      </c>
      <c r="CM22">
        <f>'gyakoriság (számmal)'!CR26</f>
        <v>4</v>
      </c>
      <c r="CN22">
        <f>'gyakoriság (számmal)'!CS26</f>
        <v>0</v>
      </c>
      <c r="CO22">
        <f>'gyakoriság (számmal)'!CT26</f>
        <v>0</v>
      </c>
      <c r="CP22">
        <f>'gyakoriság (számmal)'!CU26</f>
        <v>0</v>
      </c>
      <c r="CQ22">
        <f>'gyakoriság (számmal)'!CV26</f>
        <v>4</v>
      </c>
    </row>
    <row r="23" spans="1:95" x14ac:dyDescent="0.3">
      <c r="A23" t="s">
        <v>1272</v>
      </c>
      <c r="B23" s="53">
        <f>'gyakoriság (számmal)'!G27</f>
        <v>2</v>
      </c>
      <c r="C23" s="53">
        <f>'gyakoriság (számmal)'!H27</f>
        <v>5</v>
      </c>
      <c r="D23">
        <f>'gyakoriság (számmal)'!I27</f>
        <v>5</v>
      </c>
      <c r="E23">
        <f>'gyakoriság (számmal)'!J27</f>
        <v>2</v>
      </c>
      <c r="F23">
        <f>'gyakoriság (számmal)'!K27</f>
        <v>0</v>
      </c>
      <c r="G23">
        <f>'gyakoriság (számmal)'!L27</f>
        <v>4</v>
      </c>
      <c r="H23">
        <f>'gyakoriság (számmal)'!M27</f>
        <v>0</v>
      </c>
      <c r="I23">
        <f>'gyakoriság (számmal)'!N27</f>
        <v>5</v>
      </c>
      <c r="J23">
        <f>'gyakoriság (számmal)'!O27</f>
        <v>5</v>
      </c>
      <c r="K23">
        <f>'gyakoriság (számmal)'!P27</f>
        <v>4</v>
      </c>
      <c r="L23">
        <f>'gyakoriság (számmal)'!Q27</f>
        <v>0</v>
      </c>
      <c r="M23">
        <f>'gyakoriság (számmal)'!R27</f>
        <v>0</v>
      </c>
      <c r="N23">
        <f>'gyakoriság (számmal)'!S27</f>
        <v>2</v>
      </c>
      <c r="O23">
        <f>'gyakoriság (számmal)'!T27</f>
        <v>0</v>
      </c>
      <c r="P23">
        <f>'gyakoriság (számmal)'!U27</f>
        <v>0</v>
      </c>
      <c r="Q23">
        <f>'gyakoriság (számmal)'!V27</f>
        <v>0</v>
      </c>
      <c r="R23">
        <f>'gyakoriság (számmal)'!W27</f>
        <v>0</v>
      </c>
      <c r="S23">
        <f>'gyakoriság (számmal)'!X27</f>
        <v>0</v>
      </c>
      <c r="T23">
        <f>'gyakoriság (számmal)'!Y27</f>
        <v>4</v>
      </c>
      <c r="U23">
        <f>'gyakoriság (számmal)'!Z27</f>
        <v>5</v>
      </c>
      <c r="V23">
        <f>'gyakoriság (számmal)'!AA27</f>
        <v>5</v>
      </c>
      <c r="W23">
        <f>'gyakoriság (számmal)'!AB27</f>
        <v>5</v>
      </c>
      <c r="X23">
        <f>'gyakoriság (számmal)'!AC27</f>
        <v>5</v>
      </c>
      <c r="Y23">
        <f>'gyakoriság (számmal)'!AD27</f>
        <v>5</v>
      </c>
      <c r="Z23">
        <f>'gyakoriság (számmal)'!AE27</f>
        <v>5</v>
      </c>
      <c r="AA23">
        <f>'gyakoriság (számmal)'!AF27</f>
        <v>0</v>
      </c>
      <c r="AB23">
        <f>'gyakoriság (számmal)'!AG27</f>
        <v>0</v>
      </c>
      <c r="AC23">
        <f>'gyakoriság (számmal)'!AH27</f>
        <v>2</v>
      </c>
      <c r="AD23">
        <f>'gyakoriság (számmal)'!AI27</f>
        <v>0</v>
      </c>
      <c r="AE23">
        <f>'gyakoriság (számmal)'!AJ27</f>
        <v>0</v>
      </c>
      <c r="AF23">
        <f>'gyakoriság (számmal)'!AK27</f>
        <v>2</v>
      </c>
      <c r="AG23">
        <f>'gyakoriság (számmal)'!AL27</f>
        <v>0</v>
      </c>
      <c r="AH23">
        <f>'gyakoriság (számmal)'!AM27</f>
        <v>0</v>
      </c>
      <c r="AI23">
        <f>'gyakoriság (számmal)'!AN27</f>
        <v>0</v>
      </c>
      <c r="AJ23">
        <f>'gyakoriság (számmal)'!AO27</f>
        <v>5</v>
      </c>
      <c r="AK23">
        <f>'gyakoriság (számmal)'!AP27</f>
        <v>1</v>
      </c>
      <c r="AL23">
        <f>'gyakoriság (számmal)'!AQ27</f>
        <v>0</v>
      </c>
      <c r="AM23">
        <f>'gyakoriság (számmal)'!AR27</f>
        <v>0</v>
      </c>
      <c r="AN23">
        <f>'gyakoriság (számmal)'!AS27</f>
        <v>0</v>
      </c>
      <c r="AO23">
        <f>'gyakoriság (számmal)'!AT27</f>
        <v>0</v>
      </c>
      <c r="AP23">
        <f>'gyakoriság (számmal)'!AU27</f>
        <v>0</v>
      </c>
      <c r="AQ23">
        <f>'gyakoriság (számmal)'!AV27</f>
        <v>0</v>
      </c>
      <c r="AR23">
        <f>'gyakoriság (számmal)'!AW27</f>
        <v>0</v>
      </c>
      <c r="AS23">
        <f>'gyakoriság (számmal)'!AX27</f>
        <v>0</v>
      </c>
      <c r="AT23">
        <f>'gyakoriság (számmal)'!AY27</f>
        <v>5</v>
      </c>
      <c r="AU23">
        <f>'gyakoriság (számmal)'!AZ27</f>
        <v>0</v>
      </c>
      <c r="AV23">
        <f>'gyakoriság (számmal)'!BA27</f>
        <v>0</v>
      </c>
      <c r="AW23">
        <f>'gyakoriság (számmal)'!BB27</f>
        <v>2</v>
      </c>
      <c r="AX23">
        <f>'gyakoriság (számmal)'!BC27</f>
        <v>4</v>
      </c>
      <c r="AY23">
        <f>'gyakoriság (számmal)'!BD27</f>
        <v>0</v>
      </c>
      <c r="AZ23">
        <f>'gyakoriság (számmal)'!BE27</f>
        <v>2</v>
      </c>
      <c r="BA23">
        <f>'gyakoriság (számmal)'!BF27</f>
        <v>0</v>
      </c>
      <c r="BB23">
        <f>'gyakoriság (számmal)'!BG27</f>
        <v>0</v>
      </c>
      <c r="BC23">
        <f>'gyakoriság (számmal)'!BH27</f>
        <v>4</v>
      </c>
      <c r="BD23">
        <f>'gyakoriság (számmal)'!BI27</f>
        <v>0</v>
      </c>
      <c r="BE23">
        <f>'gyakoriság (számmal)'!BJ27</f>
        <v>5</v>
      </c>
      <c r="BF23">
        <f>'gyakoriság (számmal)'!BK27</f>
        <v>5</v>
      </c>
      <c r="BG23">
        <f>'gyakoriság (számmal)'!BL27</f>
        <v>0</v>
      </c>
      <c r="BH23">
        <f>'gyakoriság (számmal)'!BM27</f>
        <v>0</v>
      </c>
      <c r="BI23">
        <f>'gyakoriság (számmal)'!BN27</f>
        <v>5</v>
      </c>
      <c r="BJ23">
        <f>'gyakoriság (számmal)'!BO27</f>
        <v>5</v>
      </c>
      <c r="BK23">
        <f>'gyakoriság (számmal)'!BP27</f>
        <v>0</v>
      </c>
      <c r="BL23">
        <f>'gyakoriság (számmal)'!BQ27</f>
        <v>0</v>
      </c>
      <c r="BM23">
        <f>'gyakoriság (számmal)'!BR27</f>
        <v>5</v>
      </c>
      <c r="BN23">
        <f>'gyakoriság (számmal)'!BS27</f>
        <v>0</v>
      </c>
      <c r="BO23">
        <f>'gyakoriság (számmal)'!BT27</f>
        <v>0</v>
      </c>
      <c r="BP23">
        <f>'gyakoriság (számmal)'!BU27</f>
        <v>0</v>
      </c>
      <c r="BQ23">
        <f>'gyakoriság (számmal)'!BV27</f>
        <v>0</v>
      </c>
      <c r="BR23">
        <f>'gyakoriság (számmal)'!BW27</f>
        <v>0</v>
      </c>
      <c r="BS23">
        <f>'gyakoriság (számmal)'!BX27</f>
        <v>4</v>
      </c>
      <c r="BT23">
        <f>'gyakoriság (számmal)'!BY27</f>
        <v>0</v>
      </c>
      <c r="BU23">
        <f>'gyakoriság (számmal)'!BZ27</f>
        <v>0</v>
      </c>
      <c r="BV23">
        <f>'gyakoriság (számmal)'!CA27</f>
        <v>2</v>
      </c>
      <c r="BW23">
        <f>'gyakoriság (számmal)'!CB27</f>
        <v>2</v>
      </c>
      <c r="BX23">
        <f>'gyakoriság (számmal)'!CC27</f>
        <v>0</v>
      </c>
      <c r="BY23">
        <f>'gyakoriság (számmal)'!CD27</f>
        <v>0</v>
      </c>
      <c r="BZ23">
        <f>'gyakoriság (számmal)'!CE27</f>
        <v>0</v>
      </c>
      <c r="CA23">
        <f>'gyakoriság (számmal)'!CF27</f>
        <v>0</v>
      </c>
      <c r="CB23">
        <f>'gyakoriság (számmal)'!CG27</f>
        <v>0</v>
      </c>
      <c r="CC23">
        <f>'gyakoriság (számmal)'!CH27</f>
        <v>5</v>
      </c>
      <c r="CD23">
        <f>'gyakoriság (számmal)'!CI27</f>
        <v>5</v>
      </c>
      <c r="CE23">
        <f>'gyakoriság (számmal)'!CJ27</f>
        <v>0</v>
      </c>
      <c r="CF23">
        <f>'gyakoriság (számmal)'!CK27</f>
        <v>5</v>
      </c>
      <c r="CG23">
        <f>'gyakoriság (számmal)'!CL27</f>
        <v>0</v>
      </c>
      <c r="CH23">
        <f>'gyakoriság (számmal)'!CM27</f>
        <v>0</v>
      </c>
      <c r="CI23">
        <f>'gyakoriság (számmal)'!CN27</f>
        <v>0</v>
      </c>
      <c r="CJ23">
        <f>'gyakoriság (számmal)'!CO27</f>
        <v>0</v>
      </c>
      <c r="CK23">
        <f>'gyakoriság (számmal)'!CP27</f>
        <v>0</v>
      </c>
      <c r="CL23">
        <f>'gyakoriság (számmal)'!CQ27</f>
        <v>0</v>
      </c>
      <c r="CM23">
        <f>'gyakoriság (számmal)'!CR27</f>
        <v>4</v>
      </c>
      <c r="CN23">
        <f>'gyakoriság (számmal)'!CS27</f>
        <v>0</v>
      </c>
      <c r="CO23">
        <f>'gyakoriság (számmal)'!CT27</f>
        <v>0</v>
      </c>
      <c r="CP23">
        <f>'gyakoriság (számmal)'!CU27</f>
        <v>0</v>
      </c>
      <c r="CQ23">
        <f>'gyakoriság (számmal)'!CV27</f>
        <v>4</v>
      </c>
    </row>
    <row r="24" spans="1:95" x14ac:dyDescent="0.3">
      <c r="A24" t="s">
        <v>1273</v>
      </c>
      <c r="B24" s="53">
        <f>'gyakoriság (számmal)'!G28</f>
        <v>2</v>
      </c>
      <c r="C24" s="53">
        <f>'gyakoriság (számmal)'!H28</f>
        <v>5</v>
      </c>
      <c r="D24">
        <f>'gyakoriság (számmal)'!I28</f>
        <v>5</v>
      </c>
      <c r="E24">
        <f>'gyakoriság (számmal)'!J28</f>
        <v>2</v>
      </c>
      <c r="F24">
        <f>'gyakoriság (számmal)'!K28</f>
        <v>0</v>
      </c>
      <c r="G24">
        <f>'gyakoriság (számmal)'!L28</f>
        <v>4</v>
      </c>
      <c r="H24">
        <f>'gyakoriság (számmal)'!M28</f>
        <v>0</v>
      </c>
      <c r="I24">
        <f>'gyakoriság (számmal)'!N28</f>
        <v>5</v>
      </c>
      <c r="J24">
        <f>'gyakoriság (számmal)'!O28</f>
        <v>5</v>
      </c>
      <c r="K24">
        <f>'gyakoriság (számmal)'!P28</f>
        <v>4</v>
      </c>
      <c r="L24">
        <f>'gyakoriság (számmal)'!Q28</f>
        <v>0</v>
      </c>
      <c r="M24">
        <f>'gyakoriság (számmal)'!R28</f>
        <v>4</v>
      </c>
      <c r="N24">
        <f>'gyakoriság (számmal)'!S28</f>
        <v>2</v>
      </c>
      <c r="O24">
        <f>'gyakoriság (számmal)'!T28</f>
        <v>0</v>
      </c>
      <c r="P24">
        <f>'gyakoriság (számmal)'!U28</f>
        <v>0</v>
      </c>
      <c r="Q24">
        <f>'gyakoriság (számmal)'!V28</f>
        <v>0</v>
      </c>
      <c r="R24">
        <f>'gyakoriság (számmal)'!W28</f>
        <v>0</v>
      </c>
      <c r="S24">
        <f>'gyakoriság (számmal)'!X28</f>
        <v>0</v>
      </c>
      <c r="T24">
        <f>'gyakoriság (számmal)'!Y28</f>
        <v>4</v>
      </c>
      <c r="U24">
        <f>'gyakoriság (számmal)'!Z28</f>
        <v>5</v>
      </c>
      <c r="V24">
        <f>'gyakoriság (számmal)'!AA28</f>
        <v>5</v>
      </c>
      <c r="W24">
        <f>'gyakoriság (számmal)'!AB28</f>
        <v>5</v>
      </c>
      <c r="X24">
        <f>'gyakoriság (számmal)'!AC28</f>
        <v>5</v>
      </c>
      <c r="Y24">
        <f>'gyakoriság (számmal)'!AD28</f>
        <v>5</v>
      </c>
      <c r="Z24">
        <f>'gyakoriság (számmal)'!AE28</f>
        <v>5</v>
      </c>
      <c r="AA24">
        <f>'gyakoriság (számmal)'!AF28</f>
        <v>0</v>
      </c>
      <c r="AB24">
        <f>'gyakoriság (számmal)'!AG28</f>
        <v>0</v>
      </c>
      <c r="AC24">
        <f>'gyakoriság (számmal)'!AH28</f>
        <v>2</v>
      </c>
      <c r="AD24">
        <f>'gyakoriság (számmal)'!AI28</f>
        <v>0</v>
      </c>
      <c r="AE24">
        <f>'gyakoriság (számmal)'!AJ28</f>
        <v>0</v>
      </c>
      <c r="AF24">
        <f>'gyakoriság (számmal)'!AK28</f>
        <v>2</v>
      </c>
      <c r="AG24">
        <f>'gyakoriság (számmal)'!AL28</f>
        <v>0</v>
      </c>
      <c r="AH24">
        <f>'gyakoriság (számmal)'!AM28</f>
        <v>0</v>
      </c>
      <c r="AI24">
        <f>'gyakoriság (számmal)'!AN28</f>
        <v>0</v>
      </c>
      <c r="AJ24">
        <f>'gyakoriság (számmal)'!AO28</f>
        <v>5</v>
      </c>
      <c r="AK24">
        <f>'gyakoriság (számmal)'!AP28</f>
        <v>0</v>
      </c>
      <c r="AL24">
        <f>'gyakoriság (számmal)'!AQ28</f>
        <v>2</v>
      </c>
      <c r="AM24">
        <f>'gyakoriság (számmal)'!AR28</f>
        <v>2</v>
      </c>
      <c r="AN24">
        <f>'gyakoriság (számmal)'!AS28</f>
        <v>0</v>
      </c>
      <c r="AO24">
        <f>'gyakoriság (számmal)'!AT28</f>
        <v>0</v>
      </c>
      <c r="AP24">
        <f>'gyakoriság (számmal)'!AU28</f>
        <v>2</v>
      </c>
      <c r="AQ24">
        <f>'gyakoriság (számmal)'!AV28</f>
        <v>0</v>
      </c>
      <c r="AR24">
        <f>'gyakoriság (számmal)'!AW28</f>
        <v>0</v>
      </c>
      <c r="AS24">
        <f>'gyakoriság (számmal)'!AX28</f>
        <v>0</v>
      </c>
      <c r="AT24">
        <f>'gyakoriság (számmal)'!AY28</f>
        <v>5</v>
      </c>
      <c r="AU24">
        <f>'gyakoriság (számmal)'!AZ28</f>
        <v>0</v>
      </c>
      <c r="AV24">
        <f>'gyakoriság (számmal)'!BA28</f>
        <v>0</v>
      </c>
      <c r="AW24">
        <f>'gyakoriság (számmal)'!BB28</f>
        <v>2</v>
      </c>
      <c r="AX24">
        <f>'gyakoriság (számmal)'!BC28</f>
        <v>4</v>
      </c>
      <c r="AY24">
        <f>'gyakoriság (számmal)'!BD28</f>
        <v>0</v>
      </c>
      <c r="AZ24">
        <f>'gyakoriság (számmal)'!BE28</f>
        <v>2</v>
      </c>
      <c r="BA24">
        <f>'gyakoriság (számmal)'!BF28</f>
        <v>0</v>
      </c>
      <c r="BB24">
        <f>'gyakoriság (számmal)'!BG28</f>
        <v>0</v>
      </c>
      <c r="BC24">
        <f>'gyakoriság (számmal)'!BH28</f>
        <v>4</v>
      </c>
      <c r="BD24">
        <f>'gyakoriság (számmal)'!BI28</f>
        <v>0</v>
      </c>
      <c r="BE24">
        <f>'gyakoriság (számmal)'!BJ28</f>
        <v>5</v>
      </c>
      <c r="BF24">
        <f>'gyakoriság (számmal)'!BK28</f>
        <v>5</v>
      </c>
      <c r="BG24">
        <f>'gyakoriság (számmal)'!BL28</f>
        <v>0</v>
      </c>
      <c r="BH24">
        <f>'gyakoriság (számmal)'!BM28</f>
        <v>0</v>
      </c>
      <c r="BI24">
        <f>'gyakoriság (számmal)'!BN28</f>
        <v>5</v>
      </c>
      <c r="BJ24">
        <f>'gyakoriság (számmal)'!BO28</f>
        <v>5</v>
      </c>
      <c r="BK24">
        <f>'gyakoriság (számmal)'!BP28</f>
        <v>0</v>
      </c>
      <c r="BL24">
        <f>'gyakoriság (számmal)'!BQ28</f>
        <v>0</v>
      </c>
      <c r="BM24">
        <f>'gyakoriság (számmal)'!BR28</f>
        <v>5</v>
      </c>
      <c r="BN24">
        <f>'gyakoriság (számmal)'!BS28</f>
        <v>0</v>
      </c>
      <c r="BO24">
        <f>'gyakoriság (számmal)'!BT28</f>
        <v>0</v>
      </c>
      <c r="BP24">
        <f>'gyakoriság (számmal)'!BU28</f>
        <v>0</v>
      </c>
      <c r="BQ24">
        <f>'gyakoriság (számmal)'!BV28</f>
        <v>0</v>
      </c>
      <c r="BR24">
        <f>'gyakoriság (számmal)'!BW28</f>
        <v>0</v>
      </c>
      <c r="BS24">
        <f>'gyakoriság (számmal)'!BX28</f>
        <v>4</v>
      </c>
      <c r="BT24">
        <f>'gyakoriság (számmal)'!BY28</f>
        <v>0</v>
      </c>
      <c r="BU24">
        <f>'gyakoriság (számmal)'!BZ28</f>
        <v>0</v>
      </c>
      <c r="BV24">
        <f>'gyakoriság (számmal)'!CA28</f>
        <v>0</v>
      </c>
      <c r="BW24">
        <f>'gyakoriság (számmal)'!CB28</f>
        <v>2</v>
      </c>
      <c r="BX24">
        <f>'gyakoriság (számmal)'!CC28</f>
        <v>0</v>
      </c>
      <c r="BY24">
        <f>'gyakoriság (számmal)'!CD28</f>
        <v>0</v>
      </c>
      <c r="BZ24">
        <f>'gyakoriság (számmal)'!CE28</f>
        <v>0</v>
      </c>
      <c r="CA24">
        <f>'gyakoriság (számmal)'!CF28</f>
        <v>0</v>
      </c>
      <c r="CB24">
        <f>'gyakoriság (számmal)'!CG28</f>
        <v>2</v>
      </c>
      <c r="CC24">
        <f>'gyakoriság (számmal)'!CH28</f>
        <v>5</v>
      </c>
      <c r="CD24">
        <f>'gyakoriság (számmal)'!CI28</f>
        <v>5</v>
      </c>
      <c r="CE24">
        <f>'gyakoriság (számmal)'!CJ28</f>
        <v>0</v>
      </c>
      <c r="CF24">
        <f>'gyakoriság (számmal)'!CK28</f>
        <v>5</v>
      </c>
      <c r="CG24">
        <f>'gyakoriság (számmal)'!CL28</f>
        <v>0</v>
      </c>
      <c r="CH24">
        <f>'gyakoriság (számmal)'!CM28</f>
        <v>2</v>
      </c>
      <c r="CI24">
        <f>'gyakoriság (számmal)'!CN28</f>
        <v>0</v>
      </c>
      <c r="CJ24">
        <f>'gyakoriság (számmal)'!CO28</f>
        <v>0</v>
      </c>
      <c r="CK24">
        <f>'gyakoriság (számmal)'!CP28</f>
        <v>0</v>
      </c>
      <c r="CL24">
        <f>'gyakoriság (számmal)'!CQ28</f>
        <v>0</v>
      </c>
      <c r="CM24">
        <f>'gyakoriság (számmal)'!CR28</f>
        <v>4</v>
      </c>
      <c r="CN24">
        <f>'gyakoriság (számmal)'!CS28</f>
        <v>0</v>
      </c>
      <c r="CO24">
        <f>'gyakoriság (számmal)'!CT28</f>
        <v>0</v>
      </c>
      <c r="CP24">
        <f>'gyakoriság (számmal)'!CU28</f>
        <v>0</v>
      </c>
      <c r="CQ24">
        <f>'gyakoriság (számmal)'!CV28</f>
        <v>4</v>
      </c>
    </row>
    <row r="25" spans="1:95" x14ac:dyDescent="0.3">
      <c r="A25" t="s">
        <v>1274</v>
      </c>
      <c r="B25" s="53">
        <f>'gyakoriság (számmal)'!G29</f>
        <v>0</v>
      </c>
      <c r="C25" s="53">
        <f>'gyakoriság (számmal)'!H29</f>
        <v>5</v>
      </c>
      <c r="D25" s="53">
        <f>'gyakoriság (számmal)'!I29</f>
        <v>0</v>
      </c>
      <c r="E25">
        <f>'gyakoriság (számmal)'!J29</f>
        <v>2</v>
      </c>
      <c r="F25">
        <f>'gyakoriság (számmal)'!K29</f>
        <v>0</v>
      </c>
      <c r="G25">
        <f>'gyakoriság (számmal)'!L29</f>
        <v>2</v>
      </c>
      <c r="H25">
        <f>'gyakoriság (számmal)'!M29</f>
        <v>0</v>
      </c>
      <c r="I25">
        <f>'gyakoriság (számmal)'!N29</f>
        <v>0</v>
      </c>
      <c r="J25">
        <f>'gyakoriság (számmal)'!O29</f>
        <v>4</v>
      </c>
      <c r="K25">
        <f>'gyakoriság (számmal)'!P29</f>
        <v>4</v>
      </c>
      <c r="L25">
        <f>'gyakoriság (számmal)'!Q29</f>
        <v>2</v>
      </c>
      <c r="M25">
        <f>'gyakoriság (számmal)'!R29</f>
        <v>3</v>
      </c>
      <c r="N25">
        <f>'gyakoriság (számmal)'!S29</f>
        <v>0</v>
      </c>
      <c r="O25">
        <f>'gyakoriság (számmal)'!T29</f>
        <v>3</v>
      </c>
      <c r="P25">
        <f>'gyakoriság (számmal)'!U29</f>
        <v>3</v>
      </c>
      <c r="Q25">
        <f>'gyakoriság (számmal)'!V29</f>
        <v>0</v>
      </c>
      <c r="R25">
        <f>'gyakoriság (számmal)'!W29</f>
        <v>0</v>
      </c>
      <c r="S25">
        <f>'gyakoriság (számmal)'!X29</f>
        <v>4</v>
      </c>
      <c r="T25">
        <f>'gyakoriság (számmal)'!Y29</f>
        <v>0</v>
      </c>
      <c r="U25">
        <f>'gyakoriság (számmal)'!Z29</f>
        <v>4</v>
      </c>
      <c r="V25">
        <f>'gyakoriság (számmal)'!AA29</f>
        <v>5</v>
      </c>
      <c r="W25">
        <f>'gyakoriság (számmal)'!AB29</f>
        <v>5</v>
      </c>
      <c r="X25">
        <f>'gyakoriság (számmal)'!AC29</f>
        <v>4</v>
      </c>
      <c r="Y25">
        <f>'gyakoriság (számmal)'!AD29</f>
        <v>4</v>
      </c>
      <c r="Z25">
        <f>'gyakoriság (számmal)'!AE29</f>
        <v>0</v>
      </c>
      <c r="AA25">
        <f>'gyakoriság (számmal)'!AF29</f>
        <v>0</v>
      </c>
      <c r="AB25">
        <f>'gyakoriság (számmal)'!AG29</f>
        <v>0</v>
      </c>
      <c r="AC25">
        <f>'gyakoriság (számmal)'!AH29</f>
        <v>2</v>
      </c>
      <c r="AD25">
        <f>'gyakoriság (számmal)'!AI29</f>
        <v>0</v>
      </c>
      <c r="AE25">
        <f>'gyakoriság (számmal)'!AJ29</f>
        <v>0</v>
      </c>
      <c r="AF25">
        <f>'gyakoriság (számmal)'!AK29</f>
        <v>2</v>
      </c>
      <c r="AG25">
        <f>'gyakoriság (számmal)'!AL29</f>
        <v>0</v>
      </c>
      <c r="AH25">
        <f>'gyakoriság (számmal)'!AM29</f>
        <v>0</v>
      </c>
      <c r="AI25">
        <f>'gyakoriság (számmal)'!AN29</f>
        <v>0</v>
      </c>
      <c r="AJ25">
        <f>'gyakoriság (számmal)'!AO29</f>
        <v>5</v>
      </c>
      <c r="AK25">
        <f>'gyakoriság (számmal)'!AP29</f>
        <v>2</v>
      </c>
      <c r="AL25">
        <f>'gyakoriság (számmal)'!AQ29</f>
        <v>0</v>
      </c>
      <c r="AM25">
        <f>'gyakoriság (számmal)'!AR29</f>
        <v>0</v>
      </c>
      <c r="AN25">
        <f>'gyakoriság (számmal)'!AS29</f>
        <v>0</v>
      </c>
      <c r="AO25">
        <f>'gyakoriság (számmal)'!AT29</f>
        <v>2</v>
      </c>
      <c r="AP25">
        <f>'gyakoriság (számmal)'!AU29</f>
        <v>0</v>
      </c>
      <c r="AQ25">
        <f>'gyakoriság (számmal)'!AV29</f>
        <v>0</v>
      </c>
      <c r="AR25">
        <f>'gyakoriság (számmal)'!AW29</f>
        <v>2</v>
      </c>
      <c r="AS25">
        <f>'gyakoriság (számmal)'!AX29</f>
        <v>3</v>
      </c>
      <c r="AT25">
        <f>'gyakoriság (számmal)'!AY29</f>
        <v>4</v>
      </c>
      <c r="AU25">
        <f>'gyakoriság (számmal)'!AZ29</f>
        <v>0</v>
      </c>
      <c r="AV25">
        <f>'gyakoriság (számmal)'!BA29</f>
        <v>1</v>
      </c>
      <c r="AW25">
        <f>'gyakoriság (számmal)'!BB29</f>
        <v>3</v>
      </c>
      <c r="AX25">
        <f>'gyakoriság (számmal)'!BC29</f>
        <v>4</v>
      </c>
      <c r="AY25">
        <f>'gyakoriság (számmal)'!BD29</f>
        <v>0</v>
      </c>
      <c r="AZ25">
        <f>'gyakoriság (számmal)'!BE29</f>
        <v>2</v>
      </c>
      <c r="BA25">
        <f>'gyakoriság (számmal)'!BF29</f>
        <v>4</v>
      </c>
      <c r="BB25">
        <f>'gyakoriság (számmal)'!BG29</f>
        <v>0</v>
      </c>
      <c r="BC25">
        <f>'gyakoriság (számmal)'!BH29</f>
        <v>3</v>
      </c>
      <c r="BD25">
        <f>'gyakoriság (számmal)'!BI29</f>
        <v>0</v>
      </c>
      <c r="BE25">
        <f>'gyakoriság (számmal)'!BJ29</f>
        <v>0</v>
      </c>
      <c r="BF25">
        <f>'gyakoriság (számmal)'!BK29</f>
        <v>4</v>
      </c>
      <c r="BG25">
        <f>'gyakoriság (számmal)'!BL29</f>
        <v>0</v>
      </c>
      <c r="BH25">
        <f>'gyakoriság (számmal)'!BM29</f>
        <v>0</v>
      </c>
      <c r="BI25">
        <f>'gyakoriság (számmal)'!BN29</f>
        <v>0</v>
      </c>
      <c r="BJ25">
        <f>'gyakoriság (számmal)'!BO29</f>
        <v>0</v>
      </c>
      <c r="BK25">
        <f>'gyakoriság (számmal)'!BP29</f>
        <v>0</v>
      </c>
      <c r="BL25">
        <f>'gyakoriság (számmal)'!BQ29</f>
        <v>0</v>
      </c>
      <c r="BM25">
        <f>'gyakoriság (számmal)'!BR29</f>
        <v>0</v>
      </c>
      <c r="BN25">
        <f>'gyakoriság (számmal)'!BS29</f>
        <v>0</v>
      </c>
      <c r="BO25">
        <f>'gyakoriság (számmal)'!BT29</f>
        <v>0</v>
      </c>
      <c r="BP25">
        <f>'gyakoriság (számmal)'!BU29</f>
        <v>0</v>
      </c>
      <c r="BQ25">
        <f>'gyakoriság (számmal)'!BV29</f>
        <v>0</v>
      </c>
      <c r="BR25">
        <f>'gyakoriság (számmal)'!BW29</f>
        <v>2</v>
      </c>
      <c r="BS25">
        <f>'gyakoriság (számmal)'!BX29</f>
        <v>5</v>
      </c>
      <c r="BT25">
        <f>'gyakoriság (számmal)'!BY29</f>
        <v>0</v>
      </c>
      <c r="BU25">
        <f>'gyakoriság (számmal)'!BZ29</f>
        <v>0</v>
      </c>
      <c r="BV25">
        <f>'gyakoriság (számmal)'!CA29</f>
        <v>4</v>
      </c>
      <c r="BW25">
        <f>'gyakoriság (számmal)'!CB29</f>
        <v>0</v>
      </c>
      <c r="BX25">
        <f>'gyakoriság (számmal)'!CC29</f>
        <v>0</v>
      </c>
      <c r="BY25">
        <f>'gyakoriság (számmal)'!CD29</f>
        <v>0</v>
      </c>
      <c r="BZ25">
        <f>'gyakoriság (számmal)'!CE29</f>
        <v>0</v>
      </c>
      <c r="CA25">
        <f>'gyakoriság (számmal)'!CF29</f>
        <v>0</v>
      </c>
      <c r="CB25">
        <f>'gyakoriság (számmal)'!CG29</f>
        <v>4</v>
      </c>
      <c r="CC25">
        <f>'gyakoriság (számmal)'!CH29</f>
        <v>5</v>
      </c>
      <c r="CD25">
        <f>'gyakoriság (számmal)'!CI29</f>
        <v>5</v>
      </c>
      <c r="CE25">
        <f>'gyakoriság (számmal)'!CJ29</f>
        <v>4</v>
      </c>
      <c r="CF25">
        <f>'gyakoriság (számmal)'!CK29</f>
        <v>0</v>
      </c>
      <c r="CG25">
        <f>'gyakoriság (számmal)'!CL29</f>
        <v>0</v>
      </c>
      <c r="CH25">
        <f>'gyakoriság (számmal)'!CM29</f>
        <v>0</v>
      </c>
      <c r="CI25">
        <f>'gyakoriság (számmal)'!CN29</f>
        <v>1</v>
      </c>
      <c r="CJ25">
        <f>'gyakoriság (számmal)'!CO29</f>
        <v>0</v>
      </c>
      <c r="CK25">
        <f>'gyakoriság (számmal)'!CP29</f>
        <v>0</v>
      </c>
      <c r="CL25">
        <f>'gyakoriság (számmal)'!CQ29</f>
        <v>4</v>
      </c>
      <c r="CM25">
        <f>'gyakoriság (számmal)'!CR29</f>
        <v>4</v>
      </c>
      <c r="CN25">
        <f>'gyakoriság (számmal)'!CS29</f>
        <v>0</v>
      </c>
      <c r="CO25">
        <f>'gyakoriság (számmal)'!CT29</f>
        <v>0</v>
      </c>
      <c r="CP25">
        <f>'gyakoriság (számmal)'!CU29</f>
        <v>3</v>
      </c>
      <c r="CQ25">
        <f>'gyakoriság (számmal)'!CV29</f>
        <v>4</v>
      </c>
    </row>
    <row r="26" spans="1:95" x14ac:dyDescent="0.3">
      <c r="A26" t="s">
        <v>1275</v>
      </c>
      <c r="B26">
        <f>'gyakoriság (számmal)'!G30</f>
        <v>5</v>
      </c>
      <c r="C26">
        <f>'gyakoriság (számmal)'!H30</f>
        <v>5</v>
      </c>
      <c r="D26">
        <f>'gyakoriság (számmal)'!I30</f>
        <v>5</v>
      </c>
      <c r="E26">
        <f>'gyakoriság (számmal)'!J30</f>
        <v>0</v>
      </c>
      <c r="F26">
        <f>'gyakoriság (számmal)'!K30</f>
        <v>0</v>
      </c>
      <c r="G26">
        <f>'gyakoriság (számmal)'!L30</f>
        <v>0</v>
      </c>
      <c r="H26">
        <f>'gyakoriság (számmal)'!M30</f>
        <v>5</v>
      </c>
      <c r="I26">
        <f>'gyakoriság (számmal)'!N30</f>
        <v>4</v>
      </c>
      <c r="J26">
        <f>'gyakoriság (számmal)'!O30</f>
        <v>5</v>
      </c>
      <c r="K26">
        <f>'gyakoriság (számmal)'!P30</f>
        <v>0</v>
      </c>
      <c r="L26">
        <f>'gyakoriság (számmal)'!Q30</f>
        <v>0</v>
      </c>
      <c r="M26">
        <f>'gyakoriság (számmal)'!R30</f>
        <v>0</v>
      </c>
      <c r="N26">
        <f>'gyakoriság (számmal)'!S30</f>
        <v>3</v>
      </c>
      <c r="O26">
        <f>'gyakoriság (számmal)'!T30</f>
        <v>0</v>
      </c>
      <c r="P26">
        <f>'gyakoriság (számmal)'!U30</f>
        <v>1</v>
      </c>
      <c r="Q26">
        <f>'gyakoriság (számmal)'!V30</f>
        <v>1</v>
      </c>
      <c r="R26">
        <f>'gyakoriság (számmal)'!W30</f>
        <v>2</v>
      </c>
      <c r="S26">
        <f>'gyakoriság (számmal)'!X30</f>
        <v>4</v>
      </c>
      <c r="T26">
        <f>'gyakoriság (számmal)'!Y30</f>
        <v>0</v>
      </c>
      <c r="U26">
        <f>'gyakoriság (számmal)'!Z30</f>
        <v>5</v>
      </c>
      <c r="V26">
        <f>'gyakoriság (számmal)'!AA30</f>
        <v>5</v>
      </c>
      <c r="W26">
        <f>'gyakoriság (számmal)'!AB30</f>
        <v>5</v>
      </c>
      <c r="X26">
        <f>'gyakoriság (számmal)'!AC30</f>
        <v>5</v>
      </c>
      <c r="Y26">
        <f>'gyakoriság (számmal)'!AD30</f>
        <v>5</v>
      </c>
      <c r="Z26">
        <f>'gyakoriság (számmal)'!AE30</f>
        <v>4</v>
      </c>
      <c r="AA26">
        <f>'gyakoriság (számmal)'!AF30</f>
        <v>0</v>
      </c>
      <c r="AB26">
        <f>'gyakoriság (számmal)'!AG30</f>
        <v>4</v>
      </c>
      <c r="AC26">
        <f>'gyakoriság (számmal)'!AH30</f>
        <v>0</v>
      </c>
      <c r="AD26">
        <f>'gyakoriság (számmal)'!AI30</f>
        <v>4</v>
      </c>
      <c r="AE26">
        <f>'gyakoriság (számmal)'!AJ30</f>
        <v>0</v>
      </c>
      <c r="AF26">
        <f>'gyakoriság (számmal)'!AK30</f>
        <v>0</v>
      </c>
      <c r="AG26">
        <f>'gyakoriság (számmal)'!AL30</f>
        <v>4</v>
      </c>
      <c r="AH26">
        <f>'gyakoriság (számmal)'!AM30</f>
        <v>0</v>
      </c>
      <c r="AI26">
        <f>'gyakoriság (számmal)'!AN30</f>
        <v>0</v>
      </c>
      <c r="AJ26">
        <f>'gyakoriság (számmal)'!AO30</f>
        <v>5</v>
      </c>
      <c r="AK26">
        <f>'gyakoriság (számmal)'!AP30</f>
        <v>0</v>
      </c>
      <c r="AL26">
        <f>'gyakoriság (számmal)'!AQ30</f>
        <v>0</v>
      </c>
      <c r="AM26">
        <f>'gyakoriság (számmal)'!AR30</f>
        <v>4</v>
      </c>
      <c r="AN26">
        <f>'gyakoriság (számmal)'!AS30</f>
        <v>0</v>
      </c>
      <c r="AO26">
        <f>'gyakoriság (számmal)'!AT30</f>
        <v>0</v>
      </c>
      <c r="AP26">
        <f>'gyakoriság (számmal)'!AU30</f>
        <v>0</v>
      </c>
      <c r="AQ26">
        <f>'gyakoriság (számmal)'!AV30</f>
        <v>0</v>
      </c>
      <c r="AR26">
        <f>'gyakoriság (számmal)'!AW30</f>
        <v>0</v>
      </c>
      <c r="AS26">
        <f>'gyakoriság (számmal)'!AX30</f>
        <v>3</v>
      </c>
      <c r="AT26">
        <f>'gyakoriság (számmal)'!AY30</f>
        <v>5</v>
      </c>
      <c r="AU26">
        <f>'gyakoriság (számmal)'!AZ30</f>
        <v>0</v>
      </c>
      <c r="AV26">
        <f>'gyakoriság (számmal)'!BA30</f>
        <v>4</v>
      </c>
      <c r="AW26">
        <f>'gyakoriság (számmal)'!BB30</f>
        <v>3</v>
      </c>
      <c r="AX26">
        <f>'gyakoriság (számmal)'!BC30</f>
        <v>0</v>
      </c>
      <c r="AY26">
        <f>'gyakoriság (számmal)'!BD30</f>
        <v>4</v>
      </c>
      <c r="AZ26">
        <f>'gyakoriság (számmal)'!BE30</f>
        <v>0</v>
      </c>
      <c r="BA26">
        <f>'gyakoriság (számmal)'!BF30</f>
        <v>4</v>
      </c>
      <c r="BB26">
        <f>'gyakoriság (számmal)'!BG30</f>
        <v>0</v>
      </c>
      <c r="BC26">
        <f>'gyakoriság (számmal)'!BH30</f>
        <v>4</v>
      </c>
      <c r="BD26">
        <f>'gyakoriság (számmal)'!BI30</f>
        <v>0</v>
      </c>
      <c r="BE26">
        <f>'gyakoriság (számmal)'!BJ30</f>
        <v>3</v>
      </c>
      <c r="BF26">
        <f>'gyakoriság (számmal)'!BK30</f>
        <v>4</v>
      </c>
      <c r="BG26">
        <f>'gyakoriság (számmal)'!BL30</f>
        <v>3</v>
      </c>
      <c r="BH26">
        <f>'gyakoriság (számmal)'!BM30</f>
        <v>4</v>
      </c>
      <c r="BI26">
        <f>'gyakoriság (számmal)'!BN30</f>
        <v>4</v>
      </c>
      <c r="BJ26">
        <f>'gyakoriság (számmal)'!BO30</f>
        <v>0</v>
      </c>
      <c r="BK26">
        <f>'gyakoriság (számmal)'!BP30</f>
        <v>0</v>
      </c>
      <c r="BL26">
        <f>'gyakoriság (számmal)'!BQ30</f>
        <v>4</v>
      </c>
      <c r="BM26">
        <f>'gyakoriság (számmal)'!BR30</f>
        <v>5</v>
      </c>
      <c r="BN26">
        <f>'gyakoriság (számmal)'!BS30</f>
        <v>5</v>
      </c>
      <c r="BO26">
        <f>'gyakoriság (számmal)'!BT30</f>
        <v>0</v>
      </c>
      <c r="BP26">
        <f>'gyakoriság (számmal)'!BU30</f>
        <v>0</v>
      </c>
      <c r="BQ26">
        <f>'gyakoriság (számmal)'!BV30</f>
        <v>0</v>
      </c>
      <c r="BR26">
        <f>'gyakoriság (számmal)'!BW30</f>
        <v>4</v>
      </c>
      <c r="BS26">
        <f>'gyakoriság (számmal)'!BX30</f>
        <v>4</v>
      </c>
      <c r="BT26">
        <f>'gyakoriság (számmal)'!BY30</f>
        <v>0</v>
      </c>
      <c r="BU26">
        <f>'gyakoriság (számmal)'!BZ30</f>
        <v>0</v>
      </c>
      <c r="BV26">
        <f>'gyakoriság (számmal)'!CA30</f>
        <v>4</v>
      </c>
      <c r="BW26">
        <f>'gyakoriság (számmal)'!CB30</f>
        <v>4</v>
      </c>
      <c r="BX26">
        <f>'gyakoriság (számmal)'!CC30</f>
        <v>0</v>
      </c>
      <c r="BY26">
        <f>'gyakoriság (számmal)'!CD30</f>
        <v>0</v>
      </c>
      <c r="BZ26">
        <f>'gyakoriság (számmal)'!CE30</f>
        <v>0</v>
      </c>
      <c r="CA26">
        <f>'gyakoriság (számmal)'!CF30</f>
        <v>0</v>
      </c>
      <c r="CB26">
        <f>'gyakoriság (számmal)'!CG30</f>
        <v>0</v>
      </c>
      <c r="CC26">
        <f>'gyakoriság (számmal)'!CH30</f>
        <v>5</v>
      </c>
      <c r="CD26">
        <f>'gyakoriság (számmal)'!CI30</f>
        <v>5</v>
      </c>
      <c r="CE26">
        <f>'gyakoriság (számmal)'!CJ30</f>
        <v>0</v>
      </c>
      <c r="CF26">
        <f>'gyakoriság (számmal)'!CK30</f>
        <v>4</v>
      </c>
      <c r="CG26">
        <f>'gyakoriság (számmal)'!CL30</f>
        <v>5</v>
      </c>
      <c r="CH26">
        <f>'gyakoriság (számmal)'!CM30</f>
        <v>0</v>
      </c>
      <c r="CI26">
        <f>'gyakoriság (számmal)'!CN30</f>
        <v>0</v>
      </c>
      <c r="CJ26">
        <f>'gyakoriság (számmal)'!CO30</f>
        <v>0</v>
      </c>
      <c r="CK26">
        <f>'gyakoriság (számmal)'!CP30</f>
        <v>4</v>
      </c>
      <c r="CL26">
        <f>'gyakoriság (számmal)'!CQ30</f>
        <v>5</v>
      </c>
      <c r="CM26">
        <f>'gyakoriság (számmal)'!CR30</f>
        <v>4</v>
      </c>
      <c r="CN26">
        <f>'gyakoriság (számmal)'!CS30</f>
        <v>0</v>
      </c>
      <c r="CO26">
        <f>'gyakoriság (számmal)'!CT30</f>
        <v>0</v>
      </c>
      <c r="CP26">
        <f>'gyakoriság (számmal)'!CU30</f>
        <v>1</v>
      </c>
      <c r="CQ26">
        <f>'gyakoriság (számmal)'!CV30</f>
        <v>4</v>
      </c>
    </row>
    <row r="27" spans="1:95" x14ac:dyDescent="0.3">
      <c r="A27" t="s">
        <v>1276</v>
      </c>
      <c r="B27">
        <f>'gyakoriság (számmal)'!G31</f>
        <v>5</v>
      </c>
      <c r="C27">
        <f>'gyakoriság (számmal)'!H31</f>
        <v>5</v>
      </c>
      <c r="D27">
        <f>'gyakoriság (számmal)'!I31</f>
        <v>5</v>
      </c>
      <c r="E27">
        <f>'gyakoriság (számmal)'!J31</f>
        <v>0</v>
      </c>
      <c r="F27">
        <f>'gyakoriság (számmal)'!K31</f>
        <v>0</v>
      </c>
      <c r="G27">
        <f>'gyakoriság (számmal)'!L31</f>
        <v>0</v>
      </c>
      <c r="H27">
        <f>'gyakoriság (számmal)'!M31</f>
        <v>5</v>
      </c>
      <c r="I27">
        <f>'gyakoriság (számmal)'!N31</f>
        <v>4</v>
      </c>
      <c r="J27">
        <f>'gyakoriság (számmal)'!O31</f>
        <v>5</v>
      </c>
      <c r="K27">
        <f>'gyakoriság (számmal)'!P31</f>
        <v>0</v>
      </c>
      <c r="L27">
        <f>'gyakoriság (számmal)'!Q31</f>
        <v>0</v>
      </c>
      <c r="M27">
        <f>'gyakoriság (számmal)'!R31</f>
        <v>0</v>
      </c>
      <c r="N27">
        <f>'gyakoriság (számmal)'!S31</f>
        <v>3</v>
      </c>
      <c r="O27">
        <f>'gyakoriság (számmal)'!T31</f>
        <v>3</v>
      </c>
      <c r="P27">
        <f>'gyakoriság (számmal)'!U31</f>
        <v>1</v>
      </c>
      <c r="Q27">
        <f>'gyakoriság (számmal)'!V31</f>
        <v>1</v>
      </c>
      <c r="R27">
        <f>'gyakoriság (számmal)'!W31</f>
        <v>2</v>
      </c>
      <c r="S27">
        <f>'gyakoriság (számmal)'!X31</f>
        <v>4</v>
      </c>
      <c r="T27">
        <f>'gyakoriság (számmal)'!Y31</f>
        <v>4</v>
      </c>
      <c r="U27">
        <f>'gyakoriság (számmal)'!Z31</f>
        <v>5</v>
      </c>
      <c r="V27">
        <f>'gyakoriság (számmal)'!AA31</f>
        <v>5</v>
      </c>
      <c r="W27">
        <f>'gyakoriság (számmal)'!AB31</f>
        <v>5</v>
      </c>
      <c r="X27">
        <f>'gyakoriság (számmal)'!AC31</f>
        <v>5</v>
      </c>
      <c r="Y27">
        <f>'gyakoriság (számmal)'!AD31</f>
        <v>5</v>
      </c>
      <c r="Z27">
        <f>'gyakoriság (számmal)'!AE31</f>
        <v>4</v>
      </c>
      <c r="AA27">
        <f>'gyakoriság (számmal)'!AF31</f>
        <v>0</v>
      </c>
      <c r="AB27">
        <f>'gyakoriság (számmal)'!AG31</f>
        <v>4</v>
      </c>
      <c r="AC27">
        <f>'gyakoriság (számmal)'!AH31</f>
        <v>0</v>
      </c>
      <c r="AD27">
        <f>'gyakoriság (számmal)'!AI31</f>
        <v>0</v>
      </c>
      <c r="AE27">
        <f>'gyakoriság (számmal)'!AJ31</f>
        <v>0</v>
      </c>
      <c r="AF27">
        <f>'gyakoriság (számmal)'!AK31</f>
        <v>0</v>
      </c>
      <c r="AG27">
        <f>'gyakoriság (számmal)'!AL31</f>
        <v>4</v>
      </c>
      <c r="AH27">
        <f>'gyakoriság (számmal)'!AM31</f>
        <v>0</v>
      </c>
      <c r="AI27">
        <f>'gyakoriság (számmal)'!AN31</f>
        <v>0</v>
      </c>
      <c r="AJ27">
        <f>'gyakoriság (számmal)'!AO31</f>
        <v>5</v>
      </c>
      <c r="AK27">
        <f>'gyakoriság (számmal)'!AP31</f>
        <v>0</v>
      </c>
      <c r="AL27">
        <f>'gyakoriság (számmal)'!AQ31</f>
        <v>3</v>
      </c>
      <c r="AM27">
        <f>'gyakoriság (számmal)'!AR31</f>
        <v>3</v>
      </c>
      <c r="AN27">
        <f>'gyakoriság (számmal)'!AS31</f>
        <v>4</v>
      </c>
      <c r="AO27">
        <f>'gyakoriság (számmal)'!AT31</f>
        <v>0</v>
      </c>
      <c r="AP27">
        <f>'gyakoriság (számmal)'!AU31</f>
        <v>3</v>
      </c>
      <c r="AQ27">
        <f>'gyakoriság (számmal)'!AV31</f>
        <v>0</v>
      </c>
      <c r="AR27">
        <f>'gyakoriság (számmal)'!AW31</f>
        <v>0</v>
      </c>
      <c r="AS27">
        <f>'gyakoriság (számmal)'!AX31</f>
        <v>0</v>
      </c>
      <c r="AT27">
        <f>'gyakoriság (számmal)'!AY31</f>
        <v>5</v>
      </c>
      <c r="AU27">
        <f>'gyakoriság (számmal)'!AZ31</f>
        <v>0</v>
      </c>
      <c r="AV27">
        <f>'gyakoriság (számmal)'!BA31</f>
        <v>4</v>
      </c>
      <c r="AW27">
        <f>'gyakoriság (számmal)'!BB31</f>
        <v>3</v>
      </c>
      <c r="AX27">
        <f>'gyakoriság (számmal)'!BC31</f>
        <v>0</v>
      </c>
      <c r="AY27">
        <f>'gyakoriság (számmal)'!BD31</f>
        <v>4</v>
      </c>
      <c r="AZ27">
        <f>'gyakoriság (számmal)'!BE31</f>
        <v>0</v>
      </c>
      <c r="BA27">
        <f>'gyakoriság (számmal)'!BF31</f>
        <v>4</v>
      </c>
      <c r="BB27">
        <f>'gyakoriság (számmal)'!BG31</f>
        <v>0</v>
      </c>
      <c r="BC27">
        <f>'gyakoriság (számmal)'!BH31</f>
        <v>4</v>
      </c>
      <c r="BD27">
        <f>'gyakoriság (számmal)'!BI31</f>
        <v>0</v>
      </c>
      <c r="BE27">
        <f>'gyakoriság (számmal)'!BJ31</f>
        <v>3</v>
      </c>
      <c r="BF27">
        <f>'gyakoriság (számmal)'!BK31</f>
        <v>4</v>
      </c>
      <c r="BG27">
        <f>'gyakoriság (számmal)'!BL31</f>
        <v>3</v>
      </c>
      <c r="BH27">
        <f>'gyakoriság (számmal)'!BM31</f>
        <v>4</v>
      </c>
      <c r="BI27">
        <f>'gyakoriság (számmal)'!BN31</f>
        <v>4</v>
      </c>
      <c r="BJ27">
        <f>'gyakoriság (számmal)'!BO31</f>
        <v>0</v>
      </c>
      <c r="BK27">
        <f>'gyakoriság (számmal)'!BP31</f>
        <v>0</v>
      </c>
      <c r="BL27">
        <f>'gyakoriság (számmal)'!BQ31</f>
        <v>4</v>
      </c>
      <c r="BM27">
        <f>'gyakoriság (számmal)'!BR31</f>
        <v>5</v>
      </c>
      <c r="BN27">
        <f>'gyakoriság (számmal)'!BS31</f>
        <v>5</v>
      </c>
      <c r="BO27">
        <f>'gyakoriság (számmal)'!BT31</f>
        <v>4</v>
      </c>
      <c r="BP27">
        <f>'gyakoriság (számmal)'!BU31</f>
        <v>0</v>
      </c>
      <c r="BQ27">
        <f>'gyakoriság (számmal)'!BV31</f>
        <v>0</v>
      </c>
      <c r="BR27">
        <f>'gyakoriság (számmal)'!BW31</f>
        <v>4</v>
      </c>
      <c r="BS27">
        <f>'gyakoriság (számmal)'!BX31</f>
        <v>0</v>
      </c>
      <c r="BT27">
        <f>'gyakoriság (számmal)'!BY31</f>
        <v>0</v>
      </c>
      <c r="BU27">
        <f>'gyakoriság (számmal)'!BZ31</f>
        <v>0</v>
      </c>
      <c r="BV27">
        <f>'gyakoriság (számmal)'!CA31</f>
        <v>4</v>
      </c>
      <c r="BW27">
        <f>'gyakoriság (számmal)'!CB31</f>
        <v>4</v>
      </c>
      <c r="BX27">
        <f>'gyakoriság (számmal)'!CC31</f>
        <v>0</v>
      </c>
      <c r="BY27">
        <f>'gyakoriság (számmal)'!CD31</f>
        <v>0</v>
      </c>
      <c r="BZ27">
        <f>'gyakoriság (számmal)'!CE31</f>
        <v>0</v>
      </c>
      <c r="CA27">
        <f>'gyakoriság (számmal)'!CF31</f>
        <v>0</v>
      </c>
      <c r="CB27">
        <f>'gyakoriság (számmal)'!CG31</f>
        <v>0</v>
      </c>
      <c r="CC27">
        <f>'gyakoriság (számmal)'!CH31</f>
        <v>5</v>
      </c>
      <c r="CD27">
        <f>'gyakoriság (számmal)'!CI31</f>
        <v>5</v>
      </c>
      <c r="CE27">
        <f>'gyakoriság (számmal)'!CJ31</f>
        <v>0</v>
      </c>
      <c r="CF27">
        <f>'gyakoriság (számmal)'!CK31</f>
        <v>4</v>
      </c>
      <c r="CG27">
        <f>'gyakoriság (számmal)'!CL31</f>
        <v>5</v>
      </c>
      <c r="CH27">
        <f>'gyakoriság (számmal)'!CM31</f>
        <v>0</v>
      </c>
      <c r="CI27">
        <f>'gyakoriság (számmal)'!CN31</f>
        <v>0</v>
      </c>
      <c r="CJ27">
        <f>'gyakoriság (számmal)'!CO31</f>
        <v>0</v>
      </c>
      <c r="CK27">
        <f>'gyakoriság (számmal)'!CP31</f>
        <v>4</v>
      </c>
      <c r="CL27">
        <f>'gyakoriság (számmal)'!CQ31</f>
        <v>5</v>
      </c>
      <c r="CM27">
        <f>'gyakoriság (számmal)'!CR31</f>
        <v>4</v>
      </c>
      <c r="CN27">
        <f>'gyakoriság (számmal)'!CS31</f>
        <v>0</v>
      </c>
      <c r="CO27">
        <f>'gyakoriság (számmal)'!CT31</f>
        <v>0</v>
      </c>
      <c r="CP27">
        <f>'gyakoriság (számmal)'!CU31</f>
        <v>1</v>
      </c>
      <c r="CQ27">
        <f>'gyakoriság (számmal)'!CV31</f>
        <v>4</v>
      </c>
    </row>
    <row r="28" spans="1:95" x14ac:dyDescent="0.3">
      <c r="A28" t="s">
        <v>1277</v>
      </c>
      <c r="B28">
        <f>'gyakoriság (számmal)'!G32</f>
        <v>5</v>
      </c>
      <c r="C28">
        <f>'gyakoriság (számmal)'!H32</f>
        <v>5</v>
      </c>
      <c r="D28">
        <f>'gyakoriság (számmal)'!I32</f>
        <v>5</v>
      </c>
      <c r="E28">
        <f>'gyakoriság (számmal)'!J32</f>
        <v>0</v>
      </c>
      <c r="F28">
        <f>'gyakoriság (számmal)'!K32</f>
        <v>0</v>
      </c>
      <c r="G28">
        <f>'gyakoriság (számmal)'!L32</f>
        <v>0</v>
      </c>
      <c r="H28">
        <f>'gyakoriság (számmal)'!M32</f>
        <v>5</v>
      </c>
      <c r="I28">
        <f>'gyakoriság (számmal)'!N32</f>
        <v>4</v>
      </c>
      <c r="J28">
        <f>'gyakoriság (számmal)'!O32</f>
        <v>5</v>
      </c>
      <c r="K28">
        <f>'gyakoriság (számmal)'!P32</f>
        <v>0</v>
      </c>
      <c r="L28">
        <f>'gyakoriság (számmal)'!Q32</f>
        <v>0</v>
      </c>
      <c r="M28">
        <f>'gyakoriság (számmal)'!R32</f>
        <v>0</v>
      </c>
      <c r="N28">
        <f>'gyakoriság (számmal)'!S32</f>
        <v>3</v>
      </c>
      <c r="O28">
        <f>'gyakoriság (számmal)'!T32</f>
        <v>3</v>
      </c>
      <c r="P28">
        <f>'gyakoriság (számmal)'!U32</f>
        <v>1</v>
      </c>
      <c r="Q28">
        <f>'gyakoriság (számmal)'!V32</f>
        <v>1</v>
      </c>
      <c r="R28">
        <f>'gyakoriság (számmal)'!W32</f>
        <v>2</v>
      </c>
      <c r="S28">
        <f>'gyakoriság (számmal)'!X32</f>
        <v>4</v>
      </c>
      <c r="T28">
        <f>'gyakoriság (számmal)'!Y32</f>
        <v>4</v>
      </c>
      <c r="U28">
        <f>'gyakoriság (számmal)'!Z32</f>
        <v>5</v>
      </c>
      <c r="V28">
        <f>'gyakoriság (számmal)'!AA32</f>
        <v>5</v>
      </c>
      <c r="W28">
        <f>'gyakoriság (számmal)'!AB32</f>
        <v>5</v>
      </c>
      <c r="X28">
        <f>'gyakoriság (számmal)'!AC32</f>
        <v>5</v>
      </c>
      <c r="Y28">
        <f>'gyakoriság (számmal)'!AD32</f>
        <v>5</v>
      </c>
      <c r="Z28">
        <f>'gyakoriság (számmal)'!AE32</f>
        <v>4</v>
      </c>
      <c r="AA28">
        <f>'gyakoriság (számmal)'!AF32</f>
        <v>0</v>
      </c>
      <c r="AB28">
        <f>'gyakoriság (számmal)'!AG32</f>
        <v>4</v>
      </c>
      <c r="AC28">
        <f>'gyakoriság (számmal)'!AH32</f>
        <v>0</v>
      </c>
      <c r="AD28">
        <f>'gyakoriság (számmal)'!AI32</f>
        <v>0</v>
      </c>
      <c r="AE28">
        <f>'gyakoriság (számmal)'!AJ32</f>
        <v>0</v>
      </c>
      <c r="AF28">
        <f>'gyakoriság (számmal)'!AK32</f>
        <v>0</v>
      </c>
      <c r="AG28">
        <f>'gyakoriság (számmal)'!AL32</f>
        <v>4</v>
      </c>
      <c r="AH28">
        <f>'gyakoriság (számmal)'!AM32</f>
        <v>0</v>
      </c>
      <c r="AI28">
        <f>'gyakoriság (számmal)'!AN32</f>
        <v>0</v>
      </c>
      <c r="AJ28">
        <f>'gyakoriság (számmal)'!AO32</f>
        <v>5</v>
      </c>
      <c r="AK28">
        <f>'gyakoriság (számmal)'!AP32</f>
        <v>0</v>
      </c>
      <c r="AL28">
        <f>'gyakoriság (számmal)'!AQ32</f>
        <v>3</v>
      </c>
      <c r="AM28">
        <f>'gyakoriság (számmal)'!AR32</f>
        <v>3</v>
      </c>
      <c r="AN28">
        <f>'gyakoriság (számmal)'!AS32</f>
        <v>4</v>
      </c>
      <c r="AO28">
        <f>'gyakoriság (számmal)'!AT32</f>
        <v>0</v>
      </c>
      <c r="AP28">
        <f>'gyakoriság (számmal)'!AU32</f>
        <v>3</v>
      </c>
      <c r="AQ28">
        <f>'gyakoriság (számmal)'!AV32</f>
        <v>0</v>
      </c>
      <c r="AR28">
        <f>'gyakoriság (számmal)'!AW32</f>
        <v>0</v>
      </c>
      <c r="AS28">
        <f>'gyakoriság (számmal)'!AX32</f>
        <v>0</v>
      </c>
      <c r="AT28">
        <f>'gyakoriság (számmal)'!AY32</f>
        <v>5</v>
      </c>
      <c r="AU28">
        <f>'gyakoriság (számmal)'!AZ32</f>
        <v>0</v>
      </c>
      <c r="AV28">
        <f>'gyakoriság (számmal)'!BA32</f>
        <v>4</v>
      </c>
      <c r="AW28">
        <f>'gyakoriság (számmal)'!BB32</f>
        <v>3</v>
      </c>
      <c r="AX28">
        <f>'gyakoriság (számmal)'!BC32</f>
        <v>0</v>
      </c>
      <c r="AY28">
        <f>'gyakoriság (számmal)'!BD32</f>
        <v>4</v>
      </c>
      <c r="AZ28">
        <f>'gyakoriság (számmal)'!BE32</f>
        <v>0</v>
      </c>
      <c r="BA28">
        <f>'gyakoriság (számmal)'!BF32</f>
        <v>4</v>
      </c>
      <c r="BB28">
        <f>'gyakoriság (számmal)'!BG32</f>
        <v>0</v>
      </c>
      <c r="BC28">
        <f>'gyakoriság (számmal)'!BH32</f>
        <v>4</v>
      </c>
      <c r="BD28">
        <f>'gyakoriság (számmal)'!BI32</f>
        <v>0</v>
      </c>
      <c r="BE28">
        <f>'gyakoriság (számmal)'!BJ32</f>
        <v>3</v>
      </c>
      <c r="BF28">
        <f>'gyakoriság (számmal)'!BK32</f>
        <v>4</v>
      </c>
      <c r="BG28">
        <f>'gyakoriság (számmal)'!BL32</f>
        <v>3</v>
      </c>
      <c r="BH28">
        <f>'gyakoriság (számmal)'!BM32</f>
        <v>4</v>
      </c>
      <c r="BI28">
        <f>'gyakoriság (számmal)'!BN32</f>
        <v>4</v>
      </c>
      <c r="BJ28">
        <f>'gyakoriság (számmal)'!BO32</f>
        <v>0</v>
      </c>
      <c r="BK28">
        <f>'gyakoriság (számmal)'!BP32</f>
        <v>0</v>
      </c>
      <c r="BL28">
        <f>'gyakoriság (számmal)'!BQ32</f>
        <v>4</v>
      </c>
      <c r="BM28">
        <f>'gyakoriság (számmal)'!BR32</f>
        <v>5</v>
      </c>
      <c r="BN28">
        <f>'gyakoriság (számmal)'!BS32</f>
        <v>5</v>
      </c>
      <c r="BO28">
        <f>'gyakoriság (számmal)'!BT32</f>
        <v>4</v>
      </c>
      <c r="BP28">
        <f>'gyakoriság (számmal)'!BU32</f>
        <v>0</v>
      </c>
      <c r="BQ28">
        <f>'gyakoriság (számmal)'!BV32</f>
        <v>0</v>
      </c>
      <c r="BR28">
        <f>'gyakoriság (számmal)'!BW32</f>
        <v>4</v>
      </c>
      <c r="BS28">
        <f>'gyakoriság (számmal)'!BX32</f>
        <v>0</v>
      </c>
      <c r="BT28">
        <f>'gyakoriság (számmal)'!BY32</f>
        <v>0</v>
      </c>
      <c r="BU28">
        <f>'gyakoriság (számmal)'!BZ32</f>
        <v>0</v>
      </c>
      <c r="BV28">
        <f>'gyakoriság (számmal)'!CA32</f>
        <v>4</v>
      </c>
      <c r="BW28">
        <f>'gyakoriság (számmal)'!CB32</f>
        <v>4</v>
      </c>
      <c r="BX28">
        <f>'gyakoriság (számmal)'!CC32</f>
        <v>0</v>
      </c>
      <c r="BY28">
        <f>'gyakoriság (számmal)'!CD32</f>
        <v>0</v>
      </c>
      <c r="BZ28">
        <f>'gyakoriság (számmal)'!CE32</f>
        <v>0</v>
      </c>
      <c r="CA28">
        <f>'gyakoriság (számmal)'!CF32</f>
        <v>0</v>
      </c>
      <c r="CB28">
        <f>'gyakoriság (számmal)'!CG32</f>
        <v>0</v>
      </c>
      <c r="CC28">
        <f>'gyakoriság (számmal)'!CH32</f>
        <v>5</v>
      </c>
      <c r="CD28">
        <f>'gyakoriság (számmal)'!CI32</f>
        <v>5</v>
      </c>
      <c r="CE28">
        <f>'gyakoriság (számmal)'!CJ32</f>
        <v>0</v>
      </c>
      <c r="CF28">
        <f>'gyakoriság (számmal)'!CK32</f>
        <v>4</v>
      </c>
      <c r="CG28">
        <f>'gyakoriság (számmal)'!CL32</f>
        <v>5</v>
      </c>
      <c r="CH28">
        <f>'gyakoriság (számmal)'!CM32</f>
        <v>0</v>
      </c>
      <c r="CI28">
        <f>'gyakoriság (számmal)'!CN32</f>
        <v>0</v>
      </c>
      <c r="CJ28">
        <f>'gyakoriság (számmal)'!CO32</f>
        <v>0</v>
      </c>
      <c r="CK28">
        <f>'gyakoriság (számmal)'!CP32</f>
        <v>4</v>
      </c>
      <c r="CL28">
        <f>'gyakoriság (számmal)'!CQ32</f>
        <v>5</v>
      </c>
      <c r="CM28">
        <f>'gyakoriság (számmal)'!CR32</f>
        <v>4</v>
      </c>
      <c r="CN28">
        <f>'gyakoriság (számmal)'!CS32</f>
        <v>0</v>
      </c>
      <c r="CO28">
        <f>'gyakoriság (számmal)'!CT32</f>
        <v>0</v>
      </c>
      <c r="CP28">
        <f>'gyakoriság (számmal)'!CU32</f>
        <v>1</v>
      </c>
      <c r="CQ28">
        <f>'gyakoriság (számmal)'!CV32</f>
        <v>4</v>
      </c>
    </row>
    <row r="29" spans="1:95" x14ac:dyDescent="0.3">
      <c r="A29" t="s">
        <v>1278</v>
      </c>
      <c r="B29">
        <f>'gyakoriság (számmal)'!G33</f>
        <v>5</v>
      </c>
      <c r="C29">
        <f>'gyakoriság (számmal)'!H33</f>
        <v>5</v>
      </c>
      <c r="D29">
        <f>'gyakoriság (számmal)'!I33</f>
        <v>5</v>
      </c>
      <c r="E29">
        <f>'gyakoriság (számmal)'!J33</f>
        <v>0</v>
      </c>
      <c r="F29">
        <f>'gyakoriság (számmal)'!K33</f>
        <v>0</v>
      </c>
      <c r="G29">
        <f>'gyakoriság (számmal)'!L33</f>
        <v>0</v>
      </c>
      <c r="H29">
        <f>'gyakoriság (számmal)'!M33</f>
        <v>5</v>
      </c>
      <c r="I29">
        <f>'gyakoriság (számmal)'!N33</f>
        <v>4</v>
      </c>
      <c r="J29">
        <f>'gyakoriság (számmal)'!O33</f>
        <v>5</v>
      </c>
      <c r="K29">
        <f>'gyakoriság (számmal)'!P33</f>
        <v>0</v>
      </c>
      <c r="L29">
        <f>'gyakoriság (számmal)'!Q33</f>
        <v>0</v>
      </c>
      <c r="M29">
        <f>'gyakoriság (számmal)'!R33</f>
        <v>0</v>
      </c>
      <c r="N29">
        <f>'gyakoriság (számmal)'!S33</f>
        <v>3</v>
      </c>
      <c r="O29">
        <f>'gyakoriság (számmal)'!T33</f>
        <v>3</v>
      </c>
      <c r="P29">
        <f>'gyakoriság (számmal)'!U33</f>
        <v>1</v>
      </c>
      <c r="Q29">
        <f>'gyakoriság (számmal)'!V33</f>
        <v>1</v>
      </c>
      <c r="R29">
        <f>'gyakoriság (számmal)'!W33</f>
        <v>2</v>
      </c>
      <c r="S29">
        <f>'gyakoriság (számmal)'!X33</f>
        <v>4</v>
      </c>
      <c r="T29">
        <f>'gyakoriság (számmal)'!Y33</f>
        <v>4</v>
      </c>
      <c r="U29">
        <f>'gyakoriság (számmal)'!Z33</f>
        <v>5</v>
      </c>
      <c r="V29">
        <f>'gyakoriság (számmal)'!AA33</f>
        <v>5</v>
      </c>
      <c r="W29">
        <f>'gyakoriság (számmal)'!AB33</f>
        <v>5</v>
      </c>
      <c r="X29">
        <f>'gyakoriság (számmal)'!AC33</f>
        <v>5</v>
      </c>
      <c r="Y29">
        <f>'gyakoriság (számmal)'!AD33</f>
        <v>5</v>
      </c>
      <c r="Z29">
        <f>'gyakoriság (számmal)'!AE33</f>
        <v>4</v>
      </c>
      <c r="AA29">
        <f>'gyakoriság (számmal)'!AF33</f>
        <v>0</v>
      </c>
      <c r="AB29">
        <f>'gyakoriság (számmal)'!AG33</f>
        <v>4</v>
      </c>
      <c r="AC29">
        <f>'gyakoriság (számmal)'!AH33</f>
        <v>0</v>
      </c>
      <c r="AD29">
        <f>'gyakoriság (számmal)'!AI33</f>
        <v>0</v>
      </c>
      <c r="AE29">
        <f>'gyakoriság (számmal)'!AJ33</f>
        <v>0</v>
      </c>
      <c r="AF29">
        <f>'gyakoriság (számmal)'!AK33</f>
        <v>0</v>
      </c>
      <c r="AG29">
        <f>'gyakoriság (számmal)'!AL33</f>
        <v>4</v>
      </c>
      <c r="AH29">
        <f>'gyakoriság (számmal)'!AM33</f>
        <v>0</v>
      </c>
      <c r="AI29">
        <f>'gyakoriság (számmal)'!AN33</f>
        <v>0</v>
      </c>
      <c r="AJ29">
        <f>'gyakoriság (számmal)'!AO33</f>
        <v>5</v>
      </c>
      <c r="AK29">
        <f>'gyakoriság (számmal)'!AP33</f>
        <v>0</v>
      </c>
      <c r="AL29">
        <f>'gyakoriság (számmal)'!AQ33</f>
        <v>3</v>
      </c>
      <c r="AM29">
        <f>'gyakoriság (számmal)'!AR33</f>
        <v>3</v>
      </c>
      <c r="AN29">
        <f>'gyakoriság (számmal)'!AS33</f>
        <v>4</v>
      </c>
      <c r="AO29">
        <f>'gyakoriság (számmal)'!AT33</f>
        <v>0</v>
      </c>
      <c r="AP29">
        <f>'gyakoriság (számmal)'!AU33</f>
        <v>3</v>
      </c>
      <c r="AQ29">
        <f>'gyakoriság (számmal)'!AV33</f>
        <v>0</v>
      </c>
      <c r="AR29">
        <f>'gyakoriság (számmal)'!AW33</f>
        <v>0</v>
      </c>
      <c r="AS29">
        <f>'gyakoriság (számmal)'!AX33</f>
        <v>0</v>
      </c>
      <c r="AT29">
        <f>'gyakoriság (számmal)'!AY33</f>
        <v>5</v>
      </c>
      <c r="AU29">
        <f>'gyakoriság (számmal)'!AZ33</f>
        <v>0</v>
      </c>
      <c r="AV29">
        <f>'gyakoriság (számmal)'!BA33</f>
        <v>4</v>
      </c>
      <c r="AW29">
        <f>'gyakoriság (számmal)'!BB33</f>
        <v>3</v>
      </c>
      <c r="AX29">
        <f>'gyakoriság (számmal)'!BC33</f>
        <v>0</v>
      </c>
      <c r="AY29">
        <f>'gyakoriság (számmal)'!BD33</f>
        <v>4</v>
      </c>
      <c r="AZ29">
        <f>'gyakoriság (számmal)'!BE33</f>
        <v>0</v>
      </c>
      <c r="BA29">
        <f>'gyakoriság (számmal)'!BF33</f>
        <v>4</v>
      </c>
      <c r="BB29">
        <f>'gyakoriság (számmal)'!BG33</f>
        <v>0</v>
      </c>
      <c r="BC29">
        <f>'gyakoriság (számmal)'!BH33</f>
        <v>4</v>
      </c>
      <c r="BD29">
        <f>'gyakoriság (számmal)'!BI33</f>
        <v>0</v>
      </c>
      <c r="BE29">
        <f>'gyakoriság (számmal)'!BJ33</f>
        <v>3</v>
      </c>
      <c r="BF29">
        <f>'gyakoriság (számmal)'!BK33</f>
        <v>4</v>
      </c>
      <c r="BG29">
        <f>'gyakoriság (számmal)'!BL33</f>
        <v>3</v>
      </c>
      <c r="BH29">
        <f>'gyakoriság (számmal)'!BM33</f>
        <v>4</v>
      </c>
      <c r="BI29">
        <f>'gyakoriság (számmal)'!BN33</f>
        <v>4</v>
      </c>
      <c r="BJ29">
        <f>'gyakoriság (számmal)'!BO33</f>
        <v>0</v>
      </c>
      <c r="BK29">
        <f>'gyakoriság (számmal)'!BP33</f>
        <v>0</v>
      </c>
      <c r="BL29">
        <f>'gyakoriság (számmal)'!BQ33</f>
        <v>4</v>
      </c>
      <c r="BM29">
        <f>'gyakoriság (számmal)'!BR33</f>
        <v>5</v>
      </c>
      <c r="BN29">
        <f>'gyakoriság (számmal)'!BS33</f>
        <v>5</v>
      </c>
      <c r="BO29">
        <f>'gyakoriság (számmal)'!BT33</f>
        <v>4</v>
      </c>
      <c r="BP29">
        <f>'gyakoriság (számmal)'!BU33</f>
        <v>0</v>
      </c>
      <c r="BQ29">
        <f>'gyakoriság (számmal)'!BV33</f>
        <v>0</v>
      </c>
      <c r="BR29">
        <f>'gyakoriság (számmal)'!BW33</f>
        <v>0</v>
      </c>
      <c r="BS29">
        <f>'gyakoriság (számmal)'!BX33</f>
        <v>4</v>
      </c>
      <c r="BT29">
        <f>'gyakoriság (számmal)'!BY33</f>
        <v>0</v>
      </c>
      <c r="BU29">
        <f>'gyakoriság (számmal)'!BZ33</f>
        <v>0</v>
      </c>
      <c r="BV29">
        <f>'gyakoriság (számmal)'!CA33</f>
        <v>4</v>
      </c>
      <c r="BW29">
        <f>'gyakoriság (számmal)'!CB33</f>
        <v>4</v>
      </c>
      <c r="BX29">
        <f>'gyakoriság (számmal)'!CC33</f>
        <v>0</v>
      </c>
      <c r="BY29">
        <f>'gyakoriság (számmal)'!CD33</f>
        <v>0</v>
      </c>
      <c r="BZ29">
        <f>'gyakoriság (számmal)'!CE33</f>
        <v>0</v>
      </c>
      <c r="CA29">
        <f>'gyakoriság (számmal)'!CF33</f>
        <v>0</v>
      </c>
      <c r="CB29">
        <f>'gyakoriság (számmal)'!CG33</f>
        <v>0</v>
      </c>
      <c r="CC29">
        <f>'gyakoriság (számmal)'!CH33</f>
        <v>5</v>
      </c>
      <c r="CD29">
        <f>'gyakoriság (számmal)'!CI33</f>
        <v>5</v>
      </c>
      <c r="CE29">
        <f>'gyakoriság (számmal)'!CJ33</f>
        <v>0</v>
      </c>
      <c r="CF29">
        <f>'gyakoriság (számmal)'!CK33</f>
        <v>4</v>
      </c>
      <c r="CG29">
        <f>'gyakoriság (számmal)'!CL33</f>
        <v>5</v>
      </c>
      <c r="CH29">
        <f>'gyakoriság (számmal)'!CM33</f>
        <v>0</v>
      </c>
      <c r="CI29">
        <f>'gyakoriság (számmal)'!CN33</f>
        <v>0</v>
      </c>
      <c r="CJ29">
        <f>'gyakoriság (számmal)'!CO33</f>
        <v>0</v>
      </c>
      <c r="CK29">
        <f>'gyakoriság (számmal)'!CP33</f>
        <v>4</v>
      </c>
      <c r="CL29">
        <f>'gyakoriság (számmal)'!CQ33</f>
        <v>5</v>
      </c>
      <c r="CM29">
        <f>'gyakoriság (számmal)'!CR33</f>
        <v>4</v>
      </c>
      <c r="CN29">
        <f>'gyakoriság (számmal)'!CS33</f>
        <v>0</v>
      </c>
      <c r="CO29">
        <f>'gyakoriság (számmal)'!CT33</f>
        <v>0</v>
      </c>
      <c r="CP29">
        <f>'gyakoriság (számmal)'!CU33</f>
        <v>1</v>
      </c>
      <c r="CQ29">
        <f>'gyakoriság (számmal)'!CV33</f>
        <v>4</v>
      </c>
    </row>
    <row r="30" spans="1:95" x14ac:dyDescent="0.3">
      <c r="A30" t="s">
        <v>1279</v>
      </c>
      <c r="B30">
        <f>'gyakoriság (számmal)'!G34</f>
        <v>5</v>
      </c>
      <c r="C30">
        <f>'gyakoriság (számmal)'!H34</f>
        <v>6</v>
      </c>
      <c r="D30">
        <f>'gyakoriság (számmal)'!I34</f>
        <v>5</v>
      </c>
      <c r="E30">
        <f>'gyakoriság (számmal)'!J34</f>
        <v>3</v>
      </c>
      <c r="F30">
        <f>'gyakoriság (számmal)'!K34</f>
        <v>0</v>
      </c>
      <c r="G30">
        <f>'gyakoriság (számmal)'!L34</f>
        <v>0</v>
      </c>
      <c r="H30">
        <f>'gyakoriság (számmal)'!M34</f>
        <v>0</v>
      </c>
      <c r="I30">
        <f>'gyakoriság (számmal)'!N34</f>
        <v>4</v>
      </c>
      <c r="J30">
        <f>'gyakoriság (számmal)'!O34</f>
        <v>0</v>
      </c>
      <c r="K30">
        <f>'gyakoriság (számmal)'!P34</f>
        <v>5</v>
      </c>
      <c r="L30">
        <f>'gyakoriság (számmal)'!Q34</f>
        <v>3</v>
      </c>
      <c r="M30">
        <f>'gyakoriság (számmal)'!R34</f>
        <v>4</v>
      </c>
      <c r="N30">
        <f>'gyakoriság (számmal)'!S34</f>
        <v>0</v>
      </c>
      <c r="O30">
        <f>'gyakoriság (számmal)'!T34</f>
        <v>0</v>
      </c>
      <c r="P30">
        <f>'gyakoriság (számmal)'!U34</f>
        <v>4</v>
      </c>
      <c r="Q30">
        <f>'gyakoriság (számmal)'!V34</f>
        <v>3</v>
      </c>
      <c r="R30">
        <f>'gyakoriság (számmal)'!W34</f>
        <v>0</v>
      </c>
      <c r="S30">
        <f>'gyakoriság (számmal)'!X34</f>
        <v>4</v>
      </c>
      <c r="T30">
        <f>'gyakoriság (számmal)'!Y34</f>
        <v>4</v>
      </c>
      <c r="U30">
        <f>'gyakoriság (számmal)'!Z34</f>
        <v>6</v>
      </c>
      <c r="V30">
        <f>'gyakoriság (számmal)'!AA34</f>
        <v>4</v>
      </c>
      <c r="W30">
        <f>'gyakoriság (számmal)'!AB34</f>
        <v>5</v>
      </c>
      <c r="X30">
        <f>'gyakoriság (számmal)'!AC34</f>
        <v>5</v>
      </c>
      <c r="Y30">
        <f>'gyakoriság (számmal)'!AD34</f>
        <v>4</v>
      </c>
      <c r="Z30">
        <f>'gyakoriság (számmal)'!AE34</f>
        <v>4</v>
      </c>
      <c r="AA30">
        <f>'gyakoriság (számmal)'!AF34</f>
        <v>0</v>
      </c>
      <c r="AB30">
        <f>'gyakoriság (számmal)'!AG34</f>
        <v>2</v>
      </c>
      <c r="AC30">
        <f>'gyakoriság (számmal)'!AH34</f>
        <v>4</v>
      </c>
      <c r="AD30">
        <f>'gyakoriság (számmal)'!AI34</f>
        <v>3</v>
      </c>
      <c r="AE30">
        <f>'gyakoriság (számmal)'!AJ34</f>
        <v>0</v>
      </c>
      <c r="AF30">
        <f>'gyakoriság (számmal)'!AK34</f>
        <v>3</v>
      </c>
      <c r="AG30">
        <f>'gyakoriság (számmal)'!AL34</f>
        <v>4</v>
      </c>
      <c r="AH30">
        <f>'gyakoriság (számmal)'!AM34</f>
        <v>0</v>
      </c>
      <c r="AI30">
        <f>'gyakoriság (számmal)'!AN34</f>
        <v>0</v>
      </c>
      <c r="AJ30">
        <f>'gyakoriság (számmal)'!AO34</f>
        <v>5</v>
      </c>
      <c r="AK30">
        <f>'gyakoriság (számmal)'!AP34</f>
        <v>4</v>
      </c>
      <c r="AL30">
        <f>'gyakoriság (számmal)'!AQ34</f>
        <v>3</v>
      </c>
      <c r="AM30">
        <f>'gyakoriság (számmal)'!AR34</f>
        <v>3</v>
      </c>
      <c r="AN30">
        <f>'gyakoriság (számmal)'!AS34</f>
        <v>0</v>
      </c>
      <c r="AO30">
        <f>'gyakoriság (számmal)'!AT34</f>
        <v>4</v>
      </c>
      <c r="AP30">
        <f>'gyakoriság (számmal)'!AU34</f>
        <v>3</v>
      </c>
      <c r="AQ30">
        <f>'gyakoriság (számmal)'!AV34</f>
        <v>3</v>
      </c>
      <c r="AR30">
        <f>'gyakoriság (számmal)'!AW34</f>
        <v>3</v>
      </c>
      <c r="AS30">
        <f>'gyakoriság (számmal)'!AX34</f>
        <v>0</v>
      </c>
      <c r="AT30">
        <f>'gyakoriság (számmal)'!AY34</f>
        <v>0</v>
      </c>
      <c r="AU30">
        <f>'gyakoriság (számmal)'!AZ34</f>
        <v>6</v>
      </c>
      <c r="AV30">
        <f>'gyakoriság (számmal)'!BA34</f>
        <v>5</v>
      </c>
      <c r="AW30">
        <f>'gyakoriság (számmal)'!BB34</f>
        <v>4</v>
      </c>
      <c r="AX30">
        <f>'gyakoriság (számmal)'!BC34</f>
        <v>0</v>
      </c>
      <c r="AY30">
        <f>'gyakoriság (számmal)'!BD34</f>
        <v>4</v>
      </c>
      <c r="AZ30">
        <f>'gyakoriság (számmal)'!BE34</f>
        <v>3</v>
      </c>
      <c r="BA30">
        <f>'gyakoriság (számmal)'!BF34</f>
        <v>4</v>
      </c>
      <c r="BB30">
        <f>'gyakoriság (számmal)'!BG34</f>
        <v>0</v>
      </c>
      <c r="BC30">
        <f>'gyakoriság (számmal)'!BH34</f>
        <v>4</v>
      </c>
      <c r="BD30">
        <f>'gyakoriság (számmal)'!BI34</f>
        <v>4</v>
      </c>
      <c r="BE30">
        <f>'gyakoriság (számmal)'!BJ34</f>
        <v>4</v>
      </c>
      <c r="BF30">
        <f>'gyakoriság (számmal)'!BK34</f>
        <v>5</v>
      </c>
      <c r="BG30">
        <f>'gyakoriság (számmal)'!BL34</f>
        <v>3</v>
      </c>
      <c r="BH30">
        <f>'gyakoriság (számmal)'!BM34</f>
        <v>6</v>
      </c>
      <c r="BI30">
        <f>'gyakoriság (számmal)'!BN34</f>
        <v>4</v>
      </c>
      <c r="BJ30">
        <f>'gyakoriság (számmal)'!BO34</f>
        <v>0</v>
      </c>
      <c r="BK30">
        <f>'gyakoriság (számmal)'!BP34</f>
        <v>0</v>
      </c>
      <c r="BL30">
        <f>'gyakoriság (számmal)'!BQ34</f>
        <v>0</v>
      </c>
      <c r="BM30">
        <f>'gyakoriság (számmal)'!BR34</f>
        <v>4</v>
      </c>
      <c r="BN30">
        <f>'gyakoriság (számmal)'!BS34</f>
        <v>0</v>
      </c>
      <c r="BO30">
        <f>'gyakoriság (számmal)'!BT34</f>
        <v>0</v>
      </c>
      <c r="BP30">
        <f>'gyakoriság (számmal)'!BU34</f>
        <v>0</v>
      </c>
      <c r="BQ30">
        <f>'gyakoriság (számmal)'!BV34</f>
        <v>0</v>
      </c>
      <c r="BR30">
        <f>'gyakoriság (számmal)'!BW34</f>
        <v>4</v>
      </c>
      <c r="BS30">
        <f>'gyakoriság (számmal)'!BX34</f>
        <v>4</v>
      </c>
      <c r="BT30">
        <f>'gyakoriság (számmal)'!BY34</f>
        <v>0</v>
      </c>
      <c r="BU30">
        <f>'gyakoriság (számmal)'!BZ34</f>
        <v>0</v>
      </c>
      <c r="BV30">
        <f>'gyakoriság (számmal)'!CA34</f>
        <v>4</v>
      </c>
      <c r="BW30">
        <f>'gyakoriság (számmal)'!CB34</f>
        <v>4</v>
      </c>
      <c r="BX30">
        <f>'gyakoriság (számmal)'!CC34</f>
        <v>0</v>
      </c>
      <c r="BY30">
        <f>'gyakoriság (számmal)'!CD34</f>
        <v>0</v>
      </c>
      <c r="BZ30">
        <f>'gyakoriság (számmal)'!CE34</f>
        <v>0</v>
      </c>
      <c r="CA30">
        <f>'gyakoriság (számmal)'!CF34</f>
        <v>0</v>
      </c>
      <c r="CB30">
        <f>'gyakoriság (számmal)'!CG34</f>
        <v>0</v>
      </c>
      <c r="CC30">
        <f>'gyakoriság (számmal)'!CH34</f>
        <v>5</v>
      </c>
      <c r="CD30">
        <f>'gyakoriság (számmal)'!CI34</f>
        <v>6</v>
      </c>
      <c r="CE30">
        <f>'gyakoriság (számmal)'!CJ34</f>
        <v>0</v>
      </c>
      <c r="CF30">
        <f>'gyakoriság (számmal)'!CK34</f>
        <v>4</v>
      </c>
      <c r="CG30">
        <f>'gyakoriság (számmal)'!CL34</f>
        <v>3</v>
      </c>
      <c r="CH30">
        <f>'gyakoriság (számmal)'!CM34</f>
        <v>4</v>
      </c>
      <c r="CI30">
        <f>'gyakoriság (számmal)'!CN34</f>
        <v>5</v>
      </c>
      <c r="CJ30">
        <f>'gyakoriság (számmal)'!CO34</f>
        <v>0</v>
      </c>
      <c r="CK30">
        <f>'gyakoriság (számmal)'!CP34</f>
        <v>4</v>
      </c>
      <c r="CL30">
        <f>'gyakoriság (számmal)'!CQ34</f>
        <v>5</v>
      </c>
      <c r="CM30">
        <f>'gyakoriság (számmal)'!CR34</f>
        <v>0</v>
      </c>
      <c r="CN30">
        <f>'gyakoriság (számmal)'!CS34</f>
        <v>0</v>
      </c>
      <c r="CO30">
        <f>'gyakoriság (számmal)'!CT34</f>
        <v>4</v>
      </c>
      <c r="CP30">
        <f>'gyakoriság (számmal)'!CU34</f>
        <v>3</v>
      </c>
      <c r="CQ30">
        <f>'gyakoriság (számmal)'!CV34</f>
        <v>4</v>
      </c>
    </row>
    <row r="31" spans="1:95" x14ac:dyDescent="0.3">
      <c r="A31" t="s">
        <v>1280</v>
      </c>
      <c r="B31" s="53">
        <f>'gyakoriság (számmal)'!G35</f>
        <v>4</v>
      </c>
      <c r="C31" s="53">
        <f>'gyakoriság (számmal)'!H35</f>
        <v>5</v>
      </c>
      <c r="D31">
        <f>'gyakoriság (számmal)'!I35</f>
        <v>5</v>
      </c>
      <c r="E31">
        <f>'gyakoriság (számmal)'!J35</f>
        <v>2</v>
      </c>
      <c r="F31">
        <f>'gyakoriság (számmal)'!K35</f>
        <v>0</v>
      </c>
      <c r="G31">
        <f>'gyakoriság (számmal)'!L35</f>
        <v>2</v>
      </c>
      <c r="H31">
        <f>'gyakoriság (számmal)'!M35</f>
        <v>0</v>
      </c>
      <c r="I31">
        <f>'gyakoriság (számmal)'!N35</f>
        <v>5</v>
      </c>
      <c r="J31">
        <f>'gyakoriság (számmal)'!O35</f>
        <v>5</v>
      </c>
      <c r="K31">
        <f>'gyakoriság (számmal)'!P35</f>
        <v>4</v>
      </c>
      <c r="L31">
        <f>'gyakoriság (számmal)'!Q35</f>
        <v>2</v>
      </c>
      <c r="M31">
        <f>'gyakoriság (számmal)'!R35</f>
        <v>2</v>
      </c>
      <c r="N31">
        <f>'gyakoriság (számmal)'!S35</f>
        <v>2</v>
      </c>
      <c r="O31">
        <f>'gyakoriság (számmal)'!T35</f>
        <v>0</v>
      </c>
      <c r="P31">
        <f>'gyakoriság (számmal)'!U35</f>
        <v>5</v>
      </c>
      <c r="Q31">
        <f>'gyakoriság (számmal)'!V35</f>
        <v>4</v>
      </c>
      <c r="R31">
        <f>'gyakoriság (számmal)'!W35</f>
        <v>2</v>
      </c>
      <c r="S31">
        <f>'gyakoriság (számmal)'!X35</f>
        <v>4</v>
      </c>
      <c r="T31">
        <f>'gyakoriság (számmal)'!Y35</f>
        <v>0</v>
      </c>
      <c r="U31">
        <f>'gyakoriság (számmal)'!Z35</f>
        <v>5</v>
      </c>
      <c r="V31">
        <f>'gyakoriság (számmal)'!AA35</f>
        <v>5</v>
      </c>
      <c r="W31">
        <f>'gyakoriság (számmal)'!AB35</f>
        <v>5</v>
      </c>
      <c r="X31">
        <f>'gyakoriság (számmal)'!AC35</f>
        <v>5</v>
      </c>
      <c r="Y31">
        <f>'gyakoriság (számmal)'!AD35</f>
        <v>0</v>
      </c>
      <c r="Z31">
        <f>'gyakoriság (számmal)'!AE35</f>
        <v>5</v>
      </c>
      <c r="AA31">
        <f>'gyakoriság (számmal)'!AF35</f>
        <v>0</v>
      </c>
      <c r="AB31">
        <f>'gyakoriság (számmal)'!AG35</f>
        <v>0</v>
      </c>
      <c r="AC31">
        <f>'gyakoriság (számmal)'!AH35</f>
        <v>2</v>
      </c>
      <c r="AD31">
        <f>'gyakoriság (számmal)'!AI35</f>
        <v>2</v>
      </c>
      <c r="AE31">
        <f>'gyakoriság (számmal)'!AJ35</f>
        <v>2</v>
      </c>
      <c r="AF31">
        <f>'gyakoriság (számmal)'!AK35</f>
        <v>2</v>
      </c>
      <c r="AG31">
        <f>'gyakoriság (számmal)'!AL35</f>
        <v>3</v>
      </c>
      <c r="AH31">
        <f>'gyakoriság (számmal)'!AM35</f>
        <v>0</v>
      </c>
      <c r="AI31">
        <f>'gyakoriság (számmal)'!AN35</f>
        <v>0</v>
      </c>
      <c r="AJ31">
        <f>'gyakoriság (számmal)'!AO35</f>
        <v>4</v>
      </c>
      <c r="AK31">
        <f>'gyakoriság (számmal)'!AP35</f>
        <v>2</v>
      </c>
      <c r="AL31">
        <f>'gyakoriság (számmal)'!AQ35</f>
        <v>2</v>
      </c>
      <c r="AM31">
        <f>'gyakoriság (számmal)'!AR35</f>
        <v>2</v>
      </c>
      <c r="AN31">
        <f>'gyakoriság (számmal)'!AS35</f>
        <v>0</v>
      </c>
      <c r="AO31">
        <f>'gyakoriság (számmal)'!AT35</f>
        <v>0</v>
      </c>
      <c r="AP31">
        <f>'gyakoriság (számmal)'!AU35</f>
        <v>2</v>
      </c>
      <c r="AQ31">
        <f>'gyakoriság (számmal)'!AV35</f>
        <v>2</v>
      </c>
      <c r="AR31">
        <f>'gyakoriság (számmal)'!AW35</f>
        <v>2</v>
      </c>
      <c r="AS31">
        <f>'gyakoriság (számmal)'!AX35</f>
        <v>0</v>
      </c>
      <c r="AT31">
        <f>'gyakoriság (számmal)'!AY35</f>
        <v>0</v>
      </c>
      <c r="AU31">
        <f>'gyakoriság (számmal)'!AZ35</f>
        <v>4</v>
      </c>
      <c r="AV31">
        <f>'gyakoriság (számmal)'!BA35</f>
        <v>2</v>
      </c>
      <c r="AW31">
        <f>'gyakoriság (számmal)'!BB35</f>
        <v>2</v>
      </c>
      <c r="AX31">
        <f>'gyakoriság (számmal)'!BC35</f>
        <v>0</v>
      </c>
      <c r="AY31">
        <f>'gyakoriság (számmal)'!BD35</f>
        <v>0</v>
      </c>
      <c r="AZ31">
        <f>'gyakoriság (számmal)'!BE35</f>
        <v>2</v>
      </c>
      <c r="BA31">
        <f>'gyakoriság (számmal)'!BF35</f>
        <v>0</v>
      </c>
      <c r="BB31">
        <f>'gyakoriság (számmal)'!BG35</f>
        <v>0</v>
      </c>
      <c r="BC31">
        <f>'gyakoriság (számmal)'!BH35</f>
        <v>5</v>
      </c>
      <c r="BD31">
        <f>'gyakoriság (számmal)'!BI35</f>
        <v>3</v>
      </c>
      <c r="BE31">
        <f>'gyakoriság (számmal)'!BJ35</f>
        <v>0</v>
      </c>
      <c r="BF31">
        <f>'gyakoriság (számmal)'!BK35</f>
        <v>5</v>
      </c>
      <c r="BG31">
        <f>'gyakoriság (számmal)'!BL35</f>
        <v>2</v>
      </c>
      <c r="BH31">
        <f>'gyakoriság (számmal)'!BM35</f>
        <v>2</v>
      </c>
      <c r="BI31">
        <f>'gyakoriság (számmal)'!BN35</f>
        <v>0</v>
      </c>
      <c r="BJ31">
        <f>'gyakoriság (számmal)'!BO35</f>
        <v>0</v>
      </c>
      <c r="BK31">
        <f>'gyakoriság (számmal)'!BP35</f>
        <v>0</v>
      </c>
      <c r="BL31">
        <f>'gyakoriság (számmal)'!BQ35</f>
        <v>2</v>
      </c>
      <c r="BM31">
        <f>'gyakoriság (számmal)'!BR35</f>
        <v>0</v>
      </c>
      <c r="BN31">
        <f>'gyakoriság (számmal)'!BS35</f>
        <v>2</v>
      </c>
      <c r="BO31">
        <f>'gyakoriság (számmal)'!BT35</f>
        <v>0</v>
      </c>
      <c r="BP31">
        <f>'gyakoriság (számmal)'!BU35</f>
        <v>0</v>
      </c>
      <c r="BQ31">
        <f>'gyakoriság (számmal)'!BV35</f>
        <v>2</v>
      </c>
      <c r="BR31">
        <f>'gyakoriság (számmal)'!BW35</f>
        <v>3</v>
      </c>
      <c r="BS31">
        <f>'gyakoriság (számmal)'!BX35</f>
        <v>3</v>
      </c>
      <c r="BT31">
        <f>'gyakoriság (számmal)'!BY35</f>
        <v>0</v>
      </c>
      <c r="BU31">
        <f>'gyakoriság (számmal)'!BZ35</f>
        <v>3</v>
      </c>
      <c r="BV31">
        <f>'gyakoriság (számmal)'!CA35</f>
        <v>4</v>
      </c>
      <c r="BW31">
        <f>'gyakoriság (számmal)'!CB35</f>
        <v>4</v>
      </c>
      <c r="BX31">
        <f>'gyakoriság (számmal)'!CC35</f>
        <v>4</v>
      </c>
      <c r="BY31">
        <f>'gyakoriság (számmal)'!CD35</f>
        <v>0</v>
      </c>
      <c r="BZ31">
        <f>'gyakoriság (számmal)'!CE35</f>
        <v>2</v>
      </c>
      <c r="CA31">
        <f>'gyakoriság (számmal)'!CF35</f>
        <v>2</v>
      </c>
      <c r="CB31">
        <f>'gyakoriság (számmal)'!CG35</f>
        <v>0</v>
      </c>
      <c r="CC31">
        <f>'gyakoriság (számmal)'!CH35</f>
        <v>3</v>
      </c>
      <c r="CD31">
        <f>'gyakoriság (számmal)'!CI35</f>
        <v>5</v>
      </c>
      <c r="CE31">
        <f>'gyakoriság (számmal)'!CJ35</f>
        <v>0</v>
      </c>
      <c r="CF31">
        <f>'gyakoriság (számmal)'!CK35</f>
        <v>0</v>
      </c>
      <c r="CG31">
        <f>'gyakoriság (számmal)'!CL35</f>
        <v>0</v>
      </c>
      <c r="CH31">
        <f>'gyakoriság (számmal)'!CM35</f>
        <v>2</v>
      </c>
      <c r="CI31">
        <f>'gyakoriság (számmal)'!CN35</f>
        <v>2</v>
      </c>
      <c r="CJ31">
        <f>'gyakoriság (számmal)'!CO35</f>
        <v>2</v>
      </c>
      <c r="CK31">
        <f>'gyakoriság (számmal)'!CP35</f>
        <v>2</v>
      </c>
      <c r="CL31">
        <f>'gyakoriság (számmal)'!CQ35</f>
        <v>4</v>
      </c>
      <c r="CM31">
        <f>'gyakoriság (számmal)'!CR35</f>
        <v>5</v>
      </c>
      <c r="CN31">
        <f>'gyakoriság (számmal)'!CS35</f>
        <v>3</v>
      </c>
      <c r="CO31">
        <f>'gyakoriság (számmal)'!CT35</f>
        <v>0</v>
      </c>
      <c r="CP31">
        <f>'gyakoriság (számmal)'!CU35</f>
        <v>2</v>
      </c>
      <c r="CQ31">
        <f>'gyakoriság (számmal)'!CV35</f>
        <v>2</v>
      </c>
    </row>
    <row r="32" spans="1:95" x14ac:dyDescent="0.3">
      <c r="A32" t="s">
        <v>1281</v>
      </c>
      <c r="B32">
        <f>'gyakoriság (számmal)'!G36</f>
        <v>5</v>
      </c>
      <c r="C32">
        <f>'gyakoriság (számmal)'!H36</f>
        <v>5</v>
      </c>
      <c r="D32">
        <f>'gyakoriság (számmal)'!I36</f>
        <v>5</v>
      </c>
      <c r="E32">
        <f>'gyakoriság (számmal)'!J36</f>
        <v>0</v>
      </c>
      <c r="F32">
        <f>'gyakoriság (számmal)'!K36</f>
        <v>0</v>
      </c>
      <c r="G32">
        <f>'gyakoriság (számmal)'!L36</f>
        <v>0</v>
      </c>
      <c r="H32">
        <f>'gyakoriság (számmal)'!M36</f>
        <v>5</v>
      </c>
      <c r="I32">
        <f>'gyakoriság (számmal)'!N36</f>
        <v>4</v>
      </c>
      <c r="J32">
        <f>'gyakoriság (számmal)'!O36</f>
        <v>5</v>
      </c>
      <c r="K32">
        <f>'gyakoriság (számmal)'!P36</f>
        <v>0</v>
      </c>
      <c r="L32">
        <f>'gyakoriság (számmal)'!Q36</f>
        <v>0</v>
      </c>
      <c r="M32">
        <f>'gyakoriság (számmal)'!R36</f>
        <v>0</v>
      </c>
      <c r="N32">
        <f>'gyakoriság (számmal)'!S36</f>
        <v>3</v>
      </c>
      <c r="O32">
        <f>'gyakoriság (számmal)'!T36</f>
        <v>0</v>
      </c>
      <c r="P32">
        <f>'gyakoriság (számmal)'!U36</f>
        <v>1</v>
      </c>
      <c r="Q32">
        <f>'gyakoriság (számmal)'!V36</f>
        <v>1</v>
      </c>
      <c r="R32">
        <f>'gyakoriság (számmal)'!W36</f>
        <v>2</v>
      </c>
      <c r="S32">
        <f>'gyakoriság (számmal)'!X36</f>
        <v>4</v>
      </c>
      <c r="T32">
        <f>'gyakoriság (számmal)'!Y36</f>
        <v>4</v>
      </c>
      <c r="U32">
        <f>'gyakoriság (számmal)'!Z36</f>
        <v>5</v>
      </c>
      <c r="V32">
        <f>'gyakoriság (számmal)'!AA36</f>
        <v>5</v>
      </c>
      <c r="W32">
        <f>'gyakoriság (számmal)'!AB36</f>
        <v>5</v>
      </c>
      <c r="X32">
        <f>'gyakoriság (számmal)'!AC36</f>
        <v>5</v>
      </c>
      <c r="Y32">
        <f>'gyakoriság (számmal)'!AD36</f>
        <v>5</v>
      </c>
      <c r="Z32">
        <f>'gyakoriság (számmal)'!AE36</f>
        <v>4</v>
      </c>
      <c r="AA32">
        <f>'gyakoriság (számmal)'!AF36</f>
        <v>0</v>
      </c>
      <c r="AB32">
        <f>'gyakoriság (számmal)'!AG36</f>
        <v>4</v>
      </c>
      <c r="AC32">
        <f>'gyakoriság (számmal)'!AH36</f>
        <v>0</v>
      </c>
      <c r="AD32">
        <f>'gyakoriság (számmal)'!AI36</f>
        <v>0</v>
      </c>
      <c r="AE32">
        <f>'gyakoriság (számmal)'!AJ36</f>
        <v>0</v>
      </c>
      <c r="AF32">
        <f>'gyakoriság (számmal)'!AK36</f>
        <v>0</v>
      </c>
      <c r="AG32">
        <f>'gyakoriság (számmal)'!AL36</f>
        <v>4</v>
      </c>
      <c r="AH32">
        <f>'gyakoriság (számmal)'!AM36</f>
        <v>0</v>
      </c>
      <c r="AI32">
        <f>'gyakoriság (számmal)'!AN36</f>
        <v>0</v>
      </c>
      <c r="AJ32">
        <f>'gyakoriság (számmal)'!AO36</f>
        <v>5</v>
      </c>
      <c r="AK32">
        <f>'gyakoriság (számmal)'!AP36</f>
        <v>0</v>
      </c>
      <c r="AL32">
        <f>'gyakoriság (számmal)'!AQ36</f>
        <v>3</v>
      </c>
      <c r="AM32">
        <f>'gyakoriság (számmal)'!AR36</f>
        <v>3</v>
      </c>
      <c r="AN32">
        <f>'gyakoriság (számmal)'!AS36</f>
        <v>4</v>
      </c>
      <c r="AO32">
        <f>'gyakoriság (számmal)'!AT36</f>
        <v>0</v>
      </c>
      <c r="AP32">
        <f>'gyakoriság (számmal)'!AU36</f>
        <v>3</v>
      </c>
      <c r="AQ32">
        <f>'gyakoriság (számmal)'!AV36</f>
        <v>0</v>
      </c>
      <c r="AR32">
        <f>'gyakoriság (számmal)'!AW36</f>
        <v>0</v>
      </c>
      <c r="AS32">
        <f>'gyakoriság (számmal)'!AX36</f>
        <v>0</v>
      </c>
      <c r="AT32">
        <f>'gyakoriság (számmal)'!AY36</f>
        <v>5</v>
      </c>
      <c r="AU32">
        <f>'gyakoriság (számmal)'!AZ36</f>
        <v>0</v>
      </c>
      <c r="AV32">
        <f>'gyakoriság (számmal)'!BA36</f>
        <v>4</v>
      </c>
      <c r="AW32">
        <f>'gyakoriság (számmal)'!BB36</f>
        <v>3</v>
      </c>
      <c r="AX32">
        <f>'gyakoriság (számmal)'!BC36</f>
        <v>0</v>
      </c>
      <c r="AY32">
        <f>'gyakoriság (számmal)'!BD36</f>
        <v>4</v>
      </c>
      <c r="AZ32">
        <f>'gyakoriság (számmal)'!BE36</f>
        <v>0</v>
      </c>
      <c r="BA32">
        <f>'gyakoriság (számmal)'!BF36</f>
        <v>4</v>
      </c>
      <c r="BB32">
        <f>'gyakoriság (számmal)'!BG36</f>
        <v>0</v>
      </c>
      <c r="BC32">
        <f>'gyakoriság (számmal)'!BH36</f>
        <v>4</v>
      </c>
      <c r="BD32">
        <f>'gyakoriság (számmal)'!BI36</f>
        <v>0</v>
      </c>
      <c r="BE32">
        <f>'gyakoriság (számmal)'!BJ36</f>
        <v>3</v>
      </c>
      <c r="BF32">
        <f>'gyakoriság (számmal)'!BK36</f>
        <v>4</v>
      </c>
      <c r="BG32">
        <f>'gyakoriság (számmal)'!BL36</f>
        <v>3</v>
      </c>
      <c r="BH32">
        <f>'gyakoriság (számmal)'!BM36</f>
        <v>4</v>
      </c>
      <c r="BI32">
        <f>'gyakoriság (számmal)'!BN36</f>
        <v>4</v>
      </c>
      <c r="BJ32">
        <f>'gyakoriság (számmal)'!BO36</f>
        <v>0</v>
      </c>
      <c r="BK32">
        <f>'gyakoriság (számmal)'!BP36</f>
        <v>0</v>
      </c>
      <c r="BL32">
        <f>'gyakoriság (számmal)'!BQ36</f>
        <v>4</v>
      </c>
      <c r="BM32">
        <f>'gyakoriság (számmal)'!BR36</f>
        <v>5</v>
      </c>
      <c r="BN32">
        <f>'gyakoriság (számmal)'!BS36</f>
        <v>5</v>
      </c>
      <c r="BO32">
        <f>'gyakoriság (számmal)'!BT36</f>
        <v>4</v>
      </c>
      <c r="BP32">
        <f>'gyakoriság (számmal)'!BU36</f>
        <v>0</v>
      </c>
      <c r="BQ32">
        <f>'gyakoriság (számmal)'!BV36</f>
        <v>0</v>
      </c>
      <c r="BR32">
        <f>'gyakoriság (számmal)'!BW36</f>
        <v>4</v>
      </c>
      <c r="BS32">
        <f>'gyakoriság (számmal)'!BX36</f>
        <v>0</v>
      </c>
      <c r="BT32">
        <f>'gyakoriság (számmal)'!BY36</f>
        <v>0</v>
      </c>
      <c r="BU32">
        <f>'gyakoriság (számmal)'!BZ36</f>
        <v>0</v>
      </c>
      <c r="BV32">
        <f>'gyakoriság (számmal)'!CA36</f>
        <v>4</v>
      </c>
      <c r="BW32">
        <f>'gyakoriság (számmal)'!CB36</f>
        <v>4</v>
      </c>
      <c r="BX32">
        <f>'gyakoriság (számmal)'!CC36</f>
        <v>0</v>
      </c>
      <c r="BY32">
        <f>'gyakoriság (számmal)'!CD36</f>
        <v>0</v>
      </c>
      <c r="BZ32">
        <f>'gyakoriság (számmal)'!CE36</f>
        <v>0</v>
      </c>
      <c r="CA32">
        <f>'gyakoriság (számmal)'!CF36</f>
        <v>0</v>
      </c>
      <c r="CB32">
        <f>'gyakoriság (számmal)'!CG36</f>
        <v>0</v>
      </c>
      <c r="CC32">
        <f>'gyakoriság (számmal)'!CH36</f>
        <v>5</v>
      </c>
      <c r="CD32">
        <f>'gyakoriság (számmal)'!CI36</f>
        <v>5</v>
      </c>
      <c r="CE32">
        <f>'gyakoriság (számmal)'!CJ36</f>
        <v>0</v>
      </c>
      <c r="CF32">
        <f>'gyakoriság (számmal)'!CK36</f>
        <v>4</v>
      </c>
      <c r="CG32">
        <f>'gyakoriság (számmal)'!CL36</f>
        <v>5</v>
      </c>
      <c r="CH32">
        <f>'gyakoriság (számmal)'!CM36</f>
        <v>0</v>
      </c>
      <c r="CI32">
        <f>'gyakoriság (számmal)'!CN36</f>
        <v>0</v>
      </c>
      <c r="CJ32">
        <f>'gyakoriság (számmal)'!CO36</f>
        <v>0</v>
      </c>
      <c r="CK32">
        <f>'gyakoriság (számmal)'!CP36</f>
        <v>4</v>
      </c>
      <c r="CL32">
        <f>'gyakoriság (számmal)'!CQ36</f>
        <v>5</v>
      </c>
      <c r="CM32">
        <f>'gyakoriság (számmal)'!CR36</f>
        <v>4</v>
      </c>
      <c r="CN32">
        <f>'gyakoriság (számmal)'!CS36</f>
        <v>0</v>
      </c>
      <c r="CO32">
        <f>'gyakoriság (számmal)'!CT36</f>
        <v>0</v>
      </c>
      <c r="CP32">
        <f>'gyakoriság (számmal)'!CU36</f>
        <v>1</v>
      </c>
      <c r="CQ32">
        <f>'gyakoriság (számmal)'!CV36</f>
        <v>4</v>
      </c>
    </row>
    <row r="33" spans="1:95" x14ac:dyDescent="0.3">
      <c r="A33" t="s">
        <v>1282</v>
      </c>
      <c r="B33" s="53">
        <f>'gyakoriság (számmal)'!G37</f>
        <v>2</v>
      </c>
      <c r="C33" s="53">
        <f>'gyakoriság (számmal)'!H37</f>
        <v>5</v>
      </c>
      <c r="D33">
        <f>'gyakoriság (számmal)'!I37</f>
        <v>5</v>
      </c>
      <c r="E33">
        <f>'gyakoriság (számmal)'!J37</f>
        <v>2</v>
      </c>
      <c r="F33">
        <f>'gyakoriság (számmal)'!K37</f>
        <v>0</v>
      </c>
      <c r="G33">
        <f>'gyakoriság (számmal)'!L37</f>
        <v>4</v>
      </c>
      <c r="H33">
        <f>'gyakoriság (számmal)'!M37</f>
        <v>0</v>
      </c>
      <c r="I33">
        <f>'gyakoriság (számmal)'!N37</f>
        <v>5</v>
      </c>
      <c r="J33">
        <f>'gyakoriság (számmal)'!O37</f>
        <v>5</v>
      </c>
      <c r="K33">
        <f>'gyakoriság (számmal)'!P37</f>
        <v>4</v>
      </c>
      <c r="L33">
        <f>'gyakoriság (számmal)'!Q37</f>
        <v>0</v>
      </c>
      <c r="M33">
        <f>'gyakoriság (számmal)'!R37</f>
        <v>4</v>
      </c>
      <c r="N33">
        <f>'gyakoriság (számmal)'!S37</f>
        <v>2</v>
      </c>
      <c r="O33">
        <f>'gyakoriság (számmal)'!T37</f>
        <v>0</v>
      </c>
      <c r="P33">
        <f>'gyakoriság (számmal)'!U37</f>
        <v>0</v>
      </c>
      <c r="Q33">
        <f>'gyakoriság (számmal)'!V37</f>
        <v>0</v>
      </c>
      <c r="R33">
        <f>'gyakoriság (számmal)'!W37</f>
        <v>0</v>
      </c>
      <c r="S33">
        <f>'gyakoriság (számmal)'!X37</f>
        <v>0</v>
      </c>
      <c r="T33">
        <f>'gyakoriság (számmal)'!Y37</f>
        <v>4</v>
      </c>
      <c r="U33">
        <f>'gyakoriság (számmal)'!Z37</f>
        <v>5</v>
      </c>
      <c r="V33">
        <f>'gyakoriság (számmal)'!AA37</f>
        <v>5</v>
      </c>
      <c r="W33">
        <f>'gyakoriság (számmal)'!AB37</f>
        <v>5</v>
      </c>
      <c r="X33">
        <f>'gyakoriság (számmal)'!AC37</f>
        <v>5</v>
      </c>
      <c r="Y33">
        <f>'gyakoriság (számmal)'!AD37</f>
        <v>0</v>
      </c>
      <c r="Z33">
        <f>'gyakoriság (számmal)'!AE37</f>
        <v>5</v>
      </c>
      <c r="AA33">
        <f>'gyakoriság (számmal)'!AF37</f>
        <v>0</v>
      </c>
      <c r="AB33">
        <f>'gyakoriság (számmal)'!AG37</f>
        <v>0</v>
      </c>
      <c r="AC33">
        <f>'gyakoriság (számmal)'!AH37</f>
        <v>2</v>
      </c>
      <c r="AD33">
        <f>'gyakoriság (számmal)'!AI37</f>
        <v>0</v>
      </c>
      <c r="AE33">
        <f>'gyakoriság (számmal)'!AJ37</f>
        <v>0</v>
      </c>
      <c r="AF33">
        <f>'gyakoriság (számmal)'!AK37</f>
        <v>2</v>
      </c>
      <c r="AG33">
        <f>'gyakoriság (számmal)'!AL37</f>
        <v>0</v>
      </c>
      <c r="AH33">
        <f>'gyakoriság (számmal)'!AM37</f>
        <v>0</v>
      </c>
      <c r="AI33">
        <f>'gyakoriság (számmal)'!AN37</f>
        <v>0</v>
      </c>
      <c r="AJ33">
        <f>'gyakoriság (számmal)'!AO37</f>
        <v>5</v>
      </c>
      <c r="AK33">
        <f>'gyakoriság (számmal)'!AP37</f>
        <v>1</v>
      </c>
      <c r="AL33">
        <f>'gyakoriság (számmal)'!AQ37</f>
        <v>2</v>
      </c>
      <c r="AM33">
        <f>'gyakoriság (számmal)'!AR37</f>
        <v>2</v>
      </c>
      <c r="AN33">
        <f>'gyakoriság (számmal)'!AS37</f>
        <v>0</v>
      </c>
      <c r="AO33">
        <f>'gyakoriság (számmal)'!AT37</f>
        <v>2</v>
      </c>
      <c r="AP33">
        <f>'gyakoriság (számmal)'!AU37</f>
        <v>2</v>
      </c>
      <c r="AQ33">
        <f>'gyakoriság (számmal)'!AV37</f>
        <v>0</v>
      </c>
      <c r="AR33">
        <f>'gyakoriság (számmal)'!AW37</f>
        <v>0</v>
      </c>
      <c r="AS33">
        <f>'gyakoriság (számmal)'!AX37</f>
        <v>4</v>
      </c>
      <c r="AT33">
        <f>'gyakoriság (számmal)'!AY37</f>
        <v>5</v>
      </c>
      <c r="AU33">
        <f>'gyakoriság (számmal)'!AZ37</f>
        <v>0</v>
      </c>
      <c r="AV33">
        <f>'gyakoriság (számmal)'!BA37</f>
        <v>0</v>
      </c>
      <c r="AW33">
        <f>'gyakoriság (számmal)'!BB37</f>
        <v>2</v>
      </c>
      <c r="AX33">
        <f>'gyakoriság (számmal)'!BC37</f>
        <v>4</v>
      </c>
      <c r="AY33">
        <f>'gyakoriság (számmal)'!BD37</f>
        <v>0</v>
      </c>
      <c r="AZ33">
        <f>'gyakoriság (számmal)'!BE37</f>
        <v>2</v>
      </c>
      <c r="BA33">
        <f>'gyakoriság (számmal)'!BF37</f>
        <v>0</v>
      </c>
      <c r="BB33">
        <f>'gyakoriság (számmal)'!BG37</f>
        <v>0</v>
      </c>
      <c r="BC33">
        <f>'gyakoriság (számmal)'!BH37</f>
        <v>4</v>
      </c>
      <c r="BD33">
        <f>'gyakoriság (számmal)'!BI37</f>
        <v>0</v>
      </c>
      <c r="BE33">
        <f>'gyakoriság (számmal)'!BJ37</f>
        <v>5</v>
      </c>
      <c r="BF33">
        <f>'gyakoriság (számmal)'!BK37</f>
        <v>5</v>
      </c>
      <c r="BG33">
        <f>'gyakoriság (számmal)'!BL37</f>
        <v>0</v>
      </c>
      <c r="BH33">
        <f>'gyakoriság (számmal)'!BM37</f>
        <v>0</v>
      </c>
      <c r="BI33">
        <f>'gyakoriság (számmal)'!BN37</f>
        <v>5</v>
      </c>
      <c r="BJ33">
        <f>'gyakoriság (számmal)'!BO37</f>
        <v>5</v>
      </c>
      <c r="BK33">
        <f>'gyakoriság (számmal)'!BP37</f>
        <v>0</v>
      </c>
      <c r="BL33">
        <f>'gyakoriság (számmal)'!BQ37</f>
        <v>0</v>
      </c>
      <c r="BM33">
        <f>'gyakoriság (számmal)'!BR37</f>
        <v>5</v>
      </c>
      <c r="BN33">
        <f>'gyakoriság (számmal)'!BS37</f>
        <v>0</v>
      </c>
      <c r="BO33">
        <f>'gyakoriság (számmal)'!BT37</f>
        <v>0</v>
      </c>
      <c r="BP33">
        <f>'gyakoriság (számmal)'!BU37</f>
        <v>0</v>
      </c>
      <c r="BQ33">
        <f>'gyakoriság (számmal)'!BV37</f>
        <v>0</v>
      </c>
      <c r="BR33">
        <f>'gyakoriság (számmal)'!BW37</f>
        <v>0</v>
      </c>
      <c r="BS33">
        <f>'gyakoriság (számmal)'!BX37</f>
        <v>4</v>
      </c>
      <c r="BT33">
        <f>'gyakoriság (számmal)'!BY37</f>
        <v>0</v>
      </c>
      <c r="BU33">
        <f>'gyakoriság (számmal)'!BZ37</f>
        <v>0</v>
      </c>
      <c r="BV33">
        <f>'gyakoriság (számmal)'!CA37</f>
        <v>0</v>
      </c>
      <c r="BW33">
        <f>'gyakoriság (számmal)'!CB37</f>
        <v>2</v>
      </c>
      <c r="BX33">
        <f>'gyakoriság (számmal)'!CC37</f>
        <v>0</v>
      </c>
      <c r="BY33">
        <f>'gyakoriság (számmal)'!CD37</f>
        <v>0</v>
      </c>
      <c r="BZ33">
        <f>'gyakoriság (számmal)'!CE37</f>
        <v>0</v>
      </c>
      <c r="CA33">
        <f>'gyakoriság (számmal)'!CF37</f>
        <v>0</v>
      </c>
      <c r="CB33">
        <f>'gyakoriság (számmal)'!CG37</f>
        <v>2</v>
      </c>
      <c r="CC33">
        <f>'gyakoriság (számmal)'!CH37</f>
        <v>5</v>
      </c>
      <c r="CD33">
        <f>'gyakoriság (számmal)'!CI37</f>
        <v>5</v>
      </c>
      <c r="CE33">
        <f>'gyakoriság (számmal)'!CJ37</f>
        <v>0</v>
      </c>
      <c r="CF33">
        <f>'gyakoriság (számmal)'!CK37</f>
        <v>5</v>
      </c>
      <c r="CG33">
        <f>'gyakoriság (számmal)'!CL37</f>
        <v>0</v>
      </c>
      <c r="CH33">
        <f>'gyakoriság (számmal)'!CM37</f>
        <v>2</v>
      </c>
      <c r="CI33">
        <f>'gyakoriság (számmal)'!CN37</f>
        <v>0</v>
      </c>
      <c r="CJ33">
        <f>'gyakoriság (számmal)'!CO37</f>
        <v>0</v>
      </c>
      <c r="CK33">
        <f>'gyakoriság (számmal)'!CP37</f>
        <v>0</v>
      </c>
      <c r="CL33">
        <f>'gyakoriság (számmal)'!CQ37</f>
        <v>0</v>
      </c>
      <c r="CM33">
        <f>'gyakoriság (számmal)'!CR37</f>
        <v>4</v>
      </c>
      <c r="CN33">
        <f>'gyakoriság (számmal)'!CS37</f>
        <v>0</v>
      </c>
      <c r="CO33">
        <f>'gyakoriság (számmal)'!CT37</f>
        <v>0</v>
      </c>
      <c r="CP33">
        <f>'gyakoriság (számmal)'!CU37</f>
        <v>0</v>
      </c>
      <c r="CQ33">
        <f>'gyakoriság (számmal)'!CV37</f>
        <v>4</v>
      </c>
    </row>
    <row r="34" spans="1:95" x14ac:dyDescent="0.3">
      <c r="A34" s="52" t="s">
        <v>1283</v>
      </c>
      <c r="B34">
        <f>'gyakoriság (számmal)'!G38</f>
        <v>4</v>
      </c>
      <c r="C34">
        <f>'gyakoriság (számmal)'!H38</f>
        <v>6</v>
      </c>
      <c r="D34">
        <f>'gyakoriság (számmal)'!I38</f>
        <v>4</v>
      </c>
      <c r="E34">
        <f>'gyakoriság (számmal)'!J38</f>
        <v>0</v>
      </c>
      <c r="F34">
        <f>'gyakoriság (számmal)'!K38</f>
        <v>4</v>
      </c>
      <c r="G34">
        <f>'gyakoriság (számmal)'!L38</f>
        <v>0</v>
      </c>
      <c r="H34">
        <f>'gyakoriság (számmal)'!M38</f>
        <v>4</v>
      </c>
      <c r="I34">
        <f>'gyakoriság (számmal)'!N38</f>
        <v>4</v>
      </c>
      <c r="J34">
        <f>'gyakoriság (számmal)'!O38</f>
        <v>5</v>
      </c>
      <c r="K34">
        <f>'gyakoriság (számmal)'!P38</f>
        <v>0</v>
      </c>
      <c r="L34">
        <f>'gyakoriság (számmal)'!Q38</f>
        <v>4</v>
      </c>
      <c r="M34">
        <f>'gyakoriság (számmal)'!R38</f>
        <v>4</v>
      </c>
      <c r="N34">
        <f>'gyakoriság (számmal)'!S38</f>
        <v>4</v>
      </c>
      <c r="O34">
        <f>'gyakoriság (számmal)'!T38</f>
        <v>4</v>
      </c>
      <c r="P34">
        <f>'gyakoriság (számmal)'!U38</f>
        <v>4</v>
      </c>
      <c r="Q34">
        <f>'gyakoriság (számmal)'!V38</f>
        <v>0</v>
      </c>
      <c r="R34">
        <f>'gyakoriság (számmal)'!W38</f>
        <v>0</v>
      </c>
      <c r="S34">
        <f>'gyakoriság (számmal)'!X38</f>
        <v>4</v>
      </c>
      <c r="T34">
        <f>'gyakoriság (számmal)'!Y38</f>
        <v>4</v>
      </c>
      <c r="U34">
        <f>'gyakoriság (számmal)'!Z38</f>
        <v>6</v>
      </c>
      <c r="V34">
        <f>'gyakoriság (számmal)'!AA38</f>
        <v>6</v>
      </c>
      <c r="W34">
        <f>'gyakoriság (számmal)'!AB38</f>
        <v>4</v>
      </c>
      <c r="X34">
        <f>'gyakoriság (számmal)'!AC38</f>
        <v>4</v>
      </c>
      <c r="Y34">
        <f>'gyakoriság (számmal)'!AD38</f>
        <v>0</v>
      </c>
      <c r="Z34">
        <f>'gyakoriság (számmal)'!AE38</f>
        <v>4</v>
      </c>
      <c r="AA34">
        <f>'gyakoriság (számmal)'!AF38</f>
        <v>4</v>
      </c>
      <c r="AB34">
        <f>'gyakoriság (számmal)'!AG38</f>
        <v>0</v>
      </c>
      <c r="AC34">
        <f>'gyakoriság (számmal)'!AH38</f>
        <v>4</v>
      </c>
      <c r="AD34">
        <f>'gyakoriság (számmal)'!AI38</f>
        <v>0</v>
      </c>
      <c r="AE34">
        <f>'gyakoriság (számmal)'!AJ38</f>
        <v>0</v>
      </c>
      <c r="AF34">
        <f>'gyakoriság (számmal)'!AK38</f>
        <v>4</v>
      </c>
      <c r="AG34">
        <f>'gyakoriság (számmal)'!AL38</f>
        <v>0</v>
      </c>
      <c r="AH34">
        <f>'gyakoriság (számmal)'!AM38</f>
        <v>0</v>
      </c>
      <c r="AI34">
        <f>'gyakoriság (számmal)'!AN38</f>
        <v>0</v>
      </c>
      <c r="AJ34">
        <f>'gyakoriság (számmal)'!AO38</f>
        <v>4</v>
      </c>
      <c r="AK34">
        <f>'gyakoriság (számmal)'!AP38</f>
        <v>0</v>
      </c>
      <c r="AL34">
        <f>'gyakoriság (számmal)'!AQ38</f>
        <v>4</v>
      </c>
      <c r="AM34">
        <f>'gyakoriság (számmal)'!AR38</f>
        <v>4</v>
      </c>
      <c r="AN34">
        <f>'gyakoriság (számmal)'!AS38</f>
        <v>0</v>
      </c>
      <c r="AO34">
        <f>'gyakoriság (számmal)'!AT38</f>
        <v>0</v>
      </c>
      <c r="AP34">
        <f>'gyakoriság (számmal)'!AU38</f>
        <v>4</v>
      </c>
      <c r="AQ34">
        <f>'gyakoriság (számmal)'!AV38</f>
        <v>0</v>
      </c>
      <c r="AR34">
        <f>'gyakoriság (számmal)'!AW38</f>
        <v>0</v>
      </c>
      <c r="AS34">
        <f>'gyakoriság (számmal)'!AX38</f>
        <v>0</v>
      </c>
      <c r="AT34">
        <f>'gyakoriság (számmal)'!AY38</f>
        <v>5</v>
      </c>
      <c r="AU34">
        <f>'gyakoriság (számmal)'!AZ38</f>
        <v>0</v>
      </c>
      <c r="AV34">
        <f>'gyakoriság (számmal)'!BA38</f>
        <v>4</v>
      </c>
      <c r="AW34">
        <f>'gyakoriság (számmal)'!BB38</f>
        <v>4</v>
      </c>
      <c r="AX34">
        <f>'gyakoriság (számmal)'!BC38</f>
        <v>4</v>
      </c>
      <c r="AY34">
        <f>'gyakoriság (számmal)'!BD38</f>
        <v>0</v>
      </c>
      <c r="AZ34">
        <f>'gyakoriság (számmal)'!BE38</f>
        <v>0</v>
      </c>
      <c r="BA34">
        <f>'gyakoriság (számmal)'!BF38</f>
        <v>4</v>
      </c>
      <c r="BB34">
        <f>'gyakoriság (számmal)'!BG38</f>
        <v>0</v>
      </c>
      <c r="BC34">
        <f>'gyakoriság (számmal)'!BH38</f>
        <v>4</v>
      </c>
      <c r="BD34">
        <f>'gyakoriság (számmal)'!BI38</f>
        <v>0</v>
      </c>
      <c r="BE34">
        <f>'gyakoriság (számmal)'!BJ38</f>
        <v>4</v>
      </c>
      <c r="BF34">
        <f>'gyakoriság (számmal)'!BK38</f>
        <v>4</v>
      </c>
      <c r="BG34">
        <f>'gyakoriság (számmal)'!BL38</f>
        <v>4</v>
      </c>
      <c r="BH34">
        <f>'gyakoriság (számmal)'!BM38</f>
        <v>4</v>
      </c>
      <c r="BI34">
        <f>'gyakoriság (számmal)'!BN38</f>
        <v>4</v>
      </c>
      <c r="BJ34">
        <f>'gyakoriság (számmal)'!BO38</f>
        <v>4</v>
      </c>
      <c r="BK34">
        <f>'gyakoriság (számmal)'!BP38</f>
        <v>0</v>
      </c>
      <c r="BL34">
        <f>'gyakoriság (számmal)'!BQ38</f>
        <v>0</v>
      </c>
      <c r="BM34">
        <f>'gyakoriság (számmal)'!BR38</f>
        <v>5</v>
      </c>
      <c r="BN34">
        <f>'gyakoriság (számmal)'!BS38</f>
        <v>4</v>
      </c>
      <c r="BO34">
        <f>'gyakoriság (számmal)'!BT38</f>
        <v>4</v>
      </c>
      <c r="BP34">
        <f>'gyakoriság (számmal)'!BU38</f>
        <v>0</v>
      </c>
      <c r="BQ34">
        <f>'gyakoriság (számmal)'!BV38</f>
        <v>4</v>
      </c>
      <c r="BR34">
        <f>'gyakoriság (számmal)'!BW38</f>
        <v>4</v>
      </c>
      <c r="BS34">
        <f>'gyakoriság (számmal)'!BX38</f>
        <v>4</v>
      </c>
      <c r="BT34">
        <f>'gyakoriság (számmal)'!BY38</f>
        <v>0</v>
      </c>
      <c r="BU34">
        <f>'gyakoriság (számmal)'!BZ38</f>
        <v>4</v>
      </c>
      <c r="BV34">
        <f>'gyakoriság (számmal)'!CA38</f>
        <v>4</v>
      </c>
      <c r="BW34">
        <f>'gyakoriság (számmal)'!CB38</f>
        <v>4</v>
      </c>
      <c r="BX34">
        <f>'gyakoriság (számmal)'!CC38</f>
        <v>4</v>
      </c>
      <c r="BY34">
        <f>'gyakoriság (számmal)'!CD38</f>
        <v>0</v>
      </c>
      <c r="BZ34">
        <f>'gyakoriság (számmal)'!CE38</f>
        <v>0</v>
      </c>
      <c r="CA34">
        <f>'gyakoriság (számmal)'!CF38</f>
        <v>0</v>
      </c>
      <c r="CB34">
        <f>'gyakoriság (számmal)'!CG38</f>
        <v>4</v>
      </c>
      <c r="CC34">
        <f>'gyakoriság (számmal)'!CH38</f>
        <v>6</v>
      </c>
      <c r="CD34">
        <f>'gyakoriság (számmal)'!CI38</f>
        <v>6</v>
      </c>
      <c r="CE34">
        <f>'gyakoriság (számmal)'!CJ38</f>
        <v>0</v>
      </c>
      <c r="CF34">
        <f>'gyakoriság (számmal)'!CK38</f>
        <v>4</v>
      </c>
      <c r="CG34">
        <f>'gyakoriság (számmal)'!CL38</f>
        <v>4</v>
      </c>
      <c r="CH34">
        <f>'gyakoriság (számmal)'!CM38</f>
        <v>4</v>
      </c>
      <c r="CI34">
        <f>'gyakoriság (számmal)'!CN38</f>
        <v>4</v>
      </c>
      <c r="CJ34">
        <f>'gyakoriság (számmal)'!CO38</f>
        <v>4</v>
      </c>
      <c r="CK34">
        <f>'gyakoriság (számmal)'!CP38</f>
        <v>4</v>
      </c>
      <c r="CL34">
        <f>'gyakoriság (számmal)'!CQ38</f>
        <v>6</v>
      </c>
      <c r="CM34">
        <f>'gyakoriság (számmal)'!CR38</f>
        <v>4</v>
      </c>
      <c r="CN34">
        <f>'gyakoriság (számmal)'!CS38</f>
        <v>0</v>
      </c>
      <c r="CO34">
        <f>'gyakoriság (számmal)'!CT38</f>
        <v>0</v>
      </c>
      <c r="CP34">
        <f>'gyakoriság (számmal)'!CU38</f>
        <v>0</v>
      </c>
      <c r="CQ34">
        <f>'gyakoriság (számmal)'!CV38</f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T156"/>
  <sheetViews>
    <sheetView zoomScale="19" workbookViewId="0"/>
  </sheetViews>
  <sheetFormatPr defaultRowHeight="14.4" x14ac:dyDescent="0.3"/>
  <sheetData>
    <row r="1" spans="1:198" ht="18" x14ac:dyDescent="0.3">
      <c r="A1" s="26"/>
    </row>
    <row r="2" spans="1:198" x14ac:dyDescent="0.3">
      <c r="A2" s="27"/>
    </row>
    <row r="5" spans="1:198" ht="18" x14ac:dyDescent="0.3">
      <c r="A5" s="28" t="s">
        <v>283</v>
      </c>
      <c r="B5" s="29">
        <v>6219212</v>
      </c>
      <c r="C5" s="28" t="s">
        <v>284</v>
      </c>
      <c r="D5" s="29">
        <v>35</v>
      </c>
      <c r="E5" s="28" t="s">
        <v>285</v>
      </c>
      <c r="F5" s="29">
        <v>94</v>
      </c>
      <c r="G5" s="28" t="s">
        <v>286</v>
      </c>
      <c r="H5" s="29">
        <v>7</v>
      </c>
      <c r="I5" s="28" t="s">
        <v>287</v>
      </c>
      <c r="J5" s="29">
        <v>0</v>
      </c>
      <c r="K5" s="28" t="s">
        <v>288</v>
      </c>
      <c r="L5" s="29" t="s">
        <v>530</v>
      </c>
    </row>
    <row r="6" spans="1:198" ht="18.600000000000001" thickBot="1" x14ac:dyDescent="0.35">
      <c r="A6" s="26"/>
    </row>
    <row r="7" spans="1:198" ht="15" thickBot="1" x14ac:dyDescent="0.35">
      <c r="A7" s="30" t="s">
        <v>289</v>
      </c>
      <c r="B7" s="30" t="s">
        <v>290</v>
      </c>
      <c r="C7" s="30" t="s">
        <v>291</v>
      </c>
      <c r="D7" s="30" t="s">
        <v>292</v>
      </c>
      <c r="E7" s="30" t="s">
        <v>293</v>
      </c>
      <c r="F7" s="30" t="s">
        <v>294</v>
      </c>
      <c r="G7" s="30" t="s">
        <v>295</v>
      </c>
      <c r="H7" s="30" t="s">
        <v>296</v>
      </c>
      <c r="I7" s="30" t="s">
        <v>297</v>
      </c>
      <c r="J7" s="30" t="s">
        <v>298</v>
      </c>
      <c r="K7" s="30" t="s">
        <v>299</v>
      </c>
      <c r="L7" s="30" t="s">
        <v>300</v>
      </c>
      <c r="M7" s="30" t="s">
        <v>301</v>
      </c>
      <c r="N7" s="30" t="s">
        <v>302</v>
      </c>
      <c r="O7" s="30" t="s">
        <v>303</v>
      </c>
      <c r="P7" s="30" t="s">
        <v>304</v>
      </c>
      <c r="Q7" s="30" t="s">
        <v>305</v>
      </c>
      <c r="R7" s="30" t="s">
        <v>306</v>
      </c>
      <c r="S7" s="30" t="s">
        <v>307</v>
      </c>
      <c r="T7" s="30" t="s">
        <v>308</v>
      </c>
      <c r="U7" s="30" t="s">
        <v>309</v>
      </c>
      <c r="V7" s="30" t="s">
        <v>310</v>
      </c>
      <c r="W7" s="30" t="s">
        <v>311</v>
      </c>
      <c r="X7" s="30" t="s">
        <v>312</v>
      </c>
      <c r="Y7" s="30" t="s">
        <v>313</v>
      </c>
      <c r="Z7" s="30" t="s">
        <v>314</v>
      </c>
      <c r="AA7" s="30" t="s">
        <v>315</v>
      </c>
      <c r="AB7" s="30" t="s">
        <v>316</v>
      </c>
      <c r="AC7" s="30" t="s">
        <v>317</v>
      </c>
      <c r="AD7" s="30" t="s">
        <v>318</v>
      </c>
      <c r="AE7" s="30" t="s">
        <v>319</v>
      </c>
      <c r="AF7" s="30" t="s">
        <v>320</v>
      </c>
      <c r="AG7" s="30" t="s">
        <v>321</v>
      </c>
      <c r="AH7" s="30" t="s">
        <v>322</v>
      </c>
      <c r="AI7" s="30" t="s">
        <v>323</v>
      </c>
      <c r="AJ7" s="30" t="s">
        <v>324</v>
      </c>
      <c r="AK7" s="30" t="s">
        <v>325</v>
      </c>
      <c r="AL7" s="30" t="s">
        <v>326</v>
      </c>
      <c r="AM7" s="30" t="s">
        <v>327</v>
      </c>
      <c r="AN7" s="30" t="s">
        <v>328</v>
      </c>
      <c r="AO7" s="30" t="s">
        <v>329</v>
      </c>
      <c r="AP7" s="30" t="s">
        <v>330</v>
      </c>
      <c r="AQ7" s="30" t="s">
        <v>331</v>
      </c>
      <c r="AR7" s="30" t="s">
        <v>332</v>
      </c>
      <c r="AS7" s="30" t="s">
        <v>333</v>
      </c>
      <c r="AT7" s="30" t="s">
        <v>334</v>
      </c>
      <c r="AU7" s="30" t="s">
        <v>335</v>
      </c>
      <c r="AV7" s="30" t="s">
        <v>336</v>
      </c>
      <c r="AW7" s="30" t="s">
        <v>337</v>
      </c>
      <c r="AX7" s="30" t="s">
        <v>338</v>
      </c>
      <c r="AY7" s="30" t="s">
        <v>339</v>
      </c>
      <c r="AZ7" s="30" t="s">
        <v>340</v>
      </c>
      <c r="BA7" s="30" t="s">
        <v>341</v>
      </c>
      <c r="BB7" s="30" t="s">
        <v>342</v>
      </c>
      <c r="BC7" s="30" t="s">
        <v>343</v>
      </c>
      <c r="BD7" s="30" t="s">
        <v>344</v>
      </c>
      <c r="BE7" s="30" t="s">
        <v>345</v>
      </c>
      <c r="BF7" s="30" t="s">
        <v>346</v>
      </c>
      <c r="BG7" s="30" t="s">
        <v>347</v>
      </c>
      <c r="BH7" s="30" t="s">
        <v>348</v>
      </c>
      <c r="BI7" s="30" t="s">
        <v>349</v>
      </c>
      <c r="BJ7" s="30" t="s">
        <v>350</v>
      </c>
      <c r="BK7" s="30" t="s">
        <v>351</v>
      </c>
      <c r="BL7" s="30" t="s">
        <v>352</v>
      </c>
      <c r="BM7" s="30" t="s">
        <v>353</v>
      </c>
      <c r="BN7" s="30" t="s">
        <v>354</v>
      </c>
      <c r="BO7" s="30" t="s">
        <v>355</v>
      </c>
      <c r="BP7" s="30" t="s">
        <v>356</v>
      </c>
      <c r="BQ7" s="30" t="s">
        <v>357</v>
      </c>
      <c r="BR7" s="30" t="s">
        <v>358</v>
      </c>
      <c r="BS7" s="30" t="s">
        <v>359</v>
      </c>
      <c r="BT7" s="30" t="s">
        <v>360</v>
      </c>
      <c r="BU7" s="30" t="s">
        <v>361</v>
      </c>
      <c r="BV7" s="30" t="s">
        <v>362</v>
      </c>
      <c r="BW7" s="30" t="s">
        <v>363</v>
      </c>
      <c r="BX7" s="30" t="s">
        <v>364</v>
      </c>
      <c r="BY7" s="30" t="s">
        <v>365</v>
      </c>
      <c r="BZ7" s="30" t="s">
        <v>366</v>
      </c>
      <c r="CA7" s="30" t="s">
        <v>367</v>
      </c>
      <c r="CB7" s="30" t="s">
        <v>368</v>
      </c>
      <c r="CC7" s="30" t="s">
        <v>369</v>
      </c>
      <c r="CD7" s="30" t="s">
        <v>370</v>
      </c>
      <c r="CE7" s="30" t="s">
        <v>371</v>
      </c>
      <c r="CF7" s="30" t="s">
        <v>372</v>
      </c>
      <c r="CG7" s="30" t="s">
        <v>373</v>
      </c>
      <c r="CH7" s="30" t="s">
        <v>374</v>
      </c>
      <c r="CI7" s="30" t="s">
        <v>375</v>
      </c>
      <c r="CJ7" s="30" t="s">
        <v>376</v>
      </c>
      <c r="CK7" s="30" t="s">
        <v>377</v>
      </c>
      <c r="CL7" s="30" t="s">
        <v>378</v>
      </c>
      <c r="CM7" s="30" t="s">
        <v>379</v>
      </c>
      <c r="CN7" s="30" t="s">
        <v>380</v>
      </c>
      <c r="CO7" s="30" t="s">
        <v>381</v>
      </c>
      <c r="CP7" s="30" t="s">
        <v>382</v>
      </c>
      <c r="CQ7" s="30" t="s">
        <v>383</v>
      </c>
      <c r="CR7" s="30" t="s">
        <v>384</v>
      </c>
    </row>
    <row r="8" spans="1:198" ht="15" thickBot="1" x14ac:dyDescent="0.35">
      <c r="A8" s="30" t="s">
        <v>385</v>
      </c>
      <c r="B8" s="31">
        <v>6</v>
      </c>
      <c r="C8" s="31">
        <v>6</v>
      </c>
      <c r="D8" s="31">
        <v>6</v>
      </c>
      <c r="E8" s="31">
        <v>4</v>
      </c>
      <c r="F8" s="31">
        <v>5</v>
      </c>
      <c r="G8" s="31">
        <v>2</v>
      </c>
      <c r="H8" s="31">
        <v>5</v>
      </c>
      <c r="I8" s="31">
        <v>5</v>
      </c>
      <c r="J8" s="31">
        <v>5</v>
      </c>
      <c r="K8" s="31">
        <v>5</v>
      </c>
      <c r="L8" s="31">
        <v>4</v>
      </c>
      <c r="M8" s="31">
        <v>4</v>
      </c>
      <c r="N8" s="31">
        <v>2</v>
      </c>
      <c r="O8" s="31">
        <v>3</v>
      </c>
      <c r="P8" s="31">
        <v>2</v>
      </c>
      <c r="Q8" s="31">
        <v>1</v>
      </c>
      <c r="R8" s="31">
        <v>2</v>
      </c>
      <c r="S8" s="31">
        <v>1</v>
      </c>
      <c r="T8" s="31">
        <v>5</v>
      </c>
      <c r="U8" s="31">
        <v>6</v>
      </c>
      <c r="V8" s="31">
        <v>6</v>
      </c>
      <c r="W8" s="31">
        <v>6</v>
      </c>
      <c r="X8" s="31">
        <v>6</v>
      </c>
      <c r="Y8" s="31">
        <v>6</v>
      </c>
      <c r="Z8" s="31">
        <v>4</v>
      </c>
      <c r="AA8" s="31">
        <v>3</v>
      </c>
      <c r="AB8" s="31">
        <v>3</v>
      </c>
      <c r="AC8" s="31">
        <v>2</v>
      </c>
      <c r="AD8" s="31">
        <v>1</v>
      </c>
      <c r="AE8" s="31">
        <v>1</v>
      </c>
      <c r="AF8" s="31">
        <v>2</v>
      </c>
      <c r="AG8" s="31">
        <v>1</v>
      </c>
      <c r="AH8" s="31">
        <v>2</v>
      </c>
      <c r="AI8" s="31">
        <v>5</v>
      </c>
      <c r="AJ8" s="31">
        <v>6</v>
      </c>
      <c r="AK8" s="31">
        <v>1</v>
      </c>
      <c r="AL8" s="31">
        <v>1</v>
      </c>
      <c r="AM8" s="31">
        <v>2</v>
      </c>
      <c r="AN8" s="31">
        <v>1</v>
      </c>
      <c r="AO8" s="31">
        <v>2</v>
      </c>
      <c r="AP8" s="31">
        <v>2</v>
      </c>
      <c r="AQ8" s="31">
        <v>1</v>
      </c>
      <c r="AR8" s="31">
        <v>1</v>
      </c>
      <c r="AS8" s="31">
        <v>6</v>
      </c>
      <c r="AT8" s="31">
        <v>6</v>
      </c>
      <c r="AU8" s="31">
        <v>6</v>
      </c>
      <c r="AV8" s="31">
        <v>5</v>
      </c>
      <c r="AW8" s="31">
        <v>5</v>
      </c>
      <c r="AX8" s="31">
        <v>1</v>
      </c>
      <c r="AY8" s="31">
        <v>5</v>
      </c>
      <c r="AZ8" s="31">
        <v>6</v>
      </c>
      <c r="BA8" s="31">
        <v>1</v>
      </c>
      <c r="BB8" s="31">
        <v>6</v>
      </c>
      <c r="BC8" s="31">
        <v>5</v>
      </c>
      <c r="BD8" s="31">
        <v>1</v>
      </c>
      <c r="BE8" s="31">
        <v>5</v>
      </c>
      <c r="BF8" s="31">
        <v>4</v>
      </c>
      <c r="BG8" s="31">
        <v>4</v>
      </c>
      <c r="BH8" s="31">
        <v>3</v>
      </c>
      <c r="BI8" s="31">
        <v>1</v>
      </c>
      <c r="BJ8" s="31">
        <v>5</v>
      </c>
      <c r="BK8" s="31">
        <v>6</v>
      </c>
      <c r="BL8" s="31">
        <v>1</v>
      </c>
      <c r="BM8" s="31">
        <v>1</v>
      </c>
      <c r="BN8" s="31">
        <v>6</v>
      </c>
      <c r="BO8" s="31">
        <v>5</v>
      </c>
      <c r="BP8" s="31">
        <v>5</v>
      </c>
      <c r="BQ8" s="31">
        <v>5</v>
      </c>
      <c r="BR8" s="31">
        <v>1</v>
      </c>
      <c r="BS8" s="31">
        <v>1</v>
      </c>
      <c r="BT8" s="31">
        <v>5</v>
      </c>
      <c r="BU8" s="31">
        <v>5</v>
      </c>
      <c r="BV8" s="31">
        <v>5</v>
      </c>
      <c r="BW8" s="31">
        <v>1</v>
      </c>
      <c r="BX8" s="31">
        <v>5</v>
      </c>
      <c r="BY8" s="31">
        <v>5</v>
      </c>
      <c r="BZ8" s="31">
        <v>1</v>
      </c>
      <c r="CA8" s="31">
        <v>1</v>
      </c>
      <c r="CB8" s="31">
        <v>5</v>
      </c>
      <c r="CC8" s="31">
        <v>6</v>
      </c>
      <c r="CD8" s="31">
        <v>6</v>
      </c>
      <c r="CE8" s="31">
        <v>2</v>
      </c>
      <c r="CF8" s="31">
        <v>5</v>
      </c>
      <c r="CG8" s="31">
        <v>5</v>
      </c>
      <c r="CH8" s="31">
        <v>1</v>
      </c>
      <c r="CI8" s="31">
        <v>4</v>
      </c>
      <c r="CJ8" s="31">
        <v>5</v>
      </c>
      <c r="CK8" s="31">
        <v>5</v>
      </c>
      <c r="CL8" s="31">
        <v>6</v>
      </c>
      <c r="CM8" s="31">
        <v>1</v>
      </c>
      <c r="CN8" s="31">
        <v>5</v>
      </c>
      <c r="CO8" s="31">
        <v>6</v>
      </c>
      <c r="CP8" s="31">
        <v>1</v>
      </c>
      <c r="CQ8" s="31">
        <v>5</v>
      </c>
      <c r="CR8" s="31">
        <v>38700</v>
      </c>
      <c r="CZ8">
        <f>8-B8</f>
        <v>2</v>
      </c>
      <c r="DA8">
        <f t="shared" ref="DA8:FL11" si="0">8-C8</f>
        <v>2</v>
      </c>
      <c r="DB8">
        <f t="shared" si="0"/>
        <v>2</v>
      </c>
      <c r="DC8">
        <f t="shared" si="0"/>
        <v>4</v>
      </c>
      <c r="DD8">
        <f t="shared" si="0"/>
        <v>3</v>
      </c>
      <c r="DE8">
        <f t="shared" si="0"/>
        <v>6</v>
      </c>
      <c r="DF8">
        <f t="shared" si="0"/>
        <v>3</v>
      </c>
      <c r="DG8">
        <f t="shared" si="0"/>
        <v>3</v>
      </c>
      <c r="DH8">
        <f t="shared" si="0"/>
        <v>3</v>
      </c>
      <c r="DI8">
        <f t="shared" si="0"/>
        <v>3</v>
      </c>
      <c r="DJ8">
        <f t="shared" si="0"/>
        <v>4</v>
      </c>
      <c r="DK8">
        <f t="shared" si="0"/>
        <v>4</v>
      </c>
      <c r="DL8">
        <f t="shared" si="0"/>
        <v>6</v>
      </c>
      <c r="DM8">
        <f t="shared" si="0"/>
        <v>5</v>
      </c>
      <c r="DN8">
        <f t="shared" si="0"/>
        <v>6</v>
      </c>
      <c r="DO8">
        <f t="shared" si="0"/>
        <v>7</v>
      </c>
      <c r="DP8">
        <f t="shared" si="0"/>
        <v>6</v>
      </c>
      <c r="DQ8">
        <f t="shared" si="0"/>
        <v>7</v>
      </c>
      <c r="DR8">
        <f t="shared" si="0"/>
        <v>3</v>
      </c>
      <c r="DS8">
        <f t="shared" si="0"/>
        <v>2</v>
      </c>
      <c r="DT8">
        <f t="shared" si="0"/>
        <v>2</v>
      </c>
      <c r="DU8">
        <f t="shared" si="0"/>
        <v>2</v>
      </c>
      <c r="DV8">
        <f t="shared" si="0"/>
        <v>2</v>
      </c>
      <c r="DW8">
        <f t="shared" si="0"/>
        <v>2</v>
      </c>
      <c r="DX8">
        <f t="shared" si="0"/>
        <v>4</v>
      </c>
      <c r="DY8">
        <f t="shared" si="0"/>
        <v>5</v>
      </c>
      <c r="DZ8">
        <f t="shared" si="0"/>
        <v>5</v>
      </c>
      <c r="EA8">
        <f t="shared" si="0"/>
        <v>6</v>
      </c>
      <c r="EB8">
        <f t="shared" si="0"/>
        <v>7</v>
      </c>
      <c r="EC8">
        <f t="shared" si="0"/>
        <v>7</v>
      </c>
      <c r="ED8">
        <f t="shared" si="0"/>
        <v>6</v>
      </c>
      <c r="EE8">
        <f t="shared" si="0"/>
        <v>7</v>
      </c>
      <c r="EF8">
        <f t="shared" si="0"/>
        <v>6</v>
      </c>
      <c r="EG8">
        <f t="shared" si="0"/>
        <v>3</v>
      </c>
      <c r="EH8">
        <f t="shared" si="0"/>
        <v>2</v>
      </c>
      <c r="EI8">
        <f t="shared" si="0"/>
        <v>7</v>
      </c>
      <c r="EJ8">
        <f t="shared" si="0"/>
        <v>7</v>
      </c>
      <c r="EK8">
        <f t="shared" si="0"/>
        <v>6</v>
      </c>
      <c r="EL8">
        <f t="shared" si="0"/>
        <v>7</v>
      </c>
      <c r="EM8">
        <f t="shared" si="0"/>
        <v>6</v>
      </c>
      <c r="EN8">
        <f t="shared" si="0"/>
        <v>6</v>
      </c>
      <c r="EO8">
        <f t="shared" si="0"/>
        <v>7</v>
      </c>
      <c r="EP8">
        <f t="shared" si="0"/>
        <v>7</v>
      </c>
      <c r="EQ8">
        <f t="shared" si="0"/>
        <v>2</v>
      </c>
      <c r="ER8">
        <f t="shared" si="0"/>
        <v>2</v>
      </c>
      <c r="ES8">
        <f t="shared" si="0"/>
        <v>2</v>
      </c>
      <c r="ET8">
        <f t="shared" si="0"/>
        <v>3</v>
      </c>
      <c r="EU8">
        <f t="shared" si="0"/>
        <v>3</v>
      </c>
      <c r="EV8">
        <f t="shared" si="0"/>
        <v>7</v>
      </c>
      <c r="EW8">
        <f t="shared" si="0"/>
        <v>3</v>
      </c>
      <c r="EX8">
        <f t="shared" si="0"/>
        <v>2</v>
      </c>
      <c r="EY8">
        <f t="shared" si="0"/>
        <v>7</v>
      </c>
      <c r="EZ8">
        <f t="shared" si="0"/>
        <v>2</v>
      </c>
      <c r="FA8">
        <f t="shared" si="0"/>
        <v>3</v>
      </c>
      <c r="FB8">
        <f t="shared" si="0"/>
        <v>7</v>
      </c>
      <c r="FC8">
        <f t="shared" si="0"/>
        <v>3</v>
      </c>
      <c r="FD8">
        <f t="shared" si="0"/>
        <v>4</v>
      </c>
      <c r="FE8">
        <f t="shared" si="0"/>
        <v>4</v>
      </c>
      <c r="FF8">
        <f t="shared" si="0"/>
        <v>5</v>
      </c>
      <c r="FG8">
        <f t="shared" si="0"/>
        <v>7</v>
      </c>
      <c r="FH8">
        <f t="shared" si="0"/>
        <v>3</v>
      </c>
      <c r="FI8">
        <f t="shared" si="0"/>
        <v>2</v>
      </c>
      <c r="FJ8">
        <f t="shared" si="0"/>
        <v>7</v>
      </c>
      <c r="FK8">
        <f t="shared" si="0"/>
        <v>7</v>
      </c>
      <c r="FL8">
        <f t="shared" si="0"/>
        <v>2</v>
      </c>
      <c r="FM8">
        <f t="shared" ref="FM8:FZ23" si="1">8-BO8</f>
        <v>3</v>
      </c>
      <c r="FN8">
        <f t="shared" si="1"/>
        <v>3</v>
      </c>
      <c r="FO8">
        <f t="shared" si="1"/>
        <v>3</v>
      </c>
      <c r="FP8">
        <f t="shared" si="1"/>
        <v>7</v>
      </c>
      <c r="FQ8">
        <f t="shared" si="1"/>
        <v>7</v>
      </c>
      <c r="FR8">
        <f t="shared" si="1"/>
        <v>3</v>
      </c>
      <c r="FS8">
        <f t="shared" si="1"/>
        <v>3</v>
      </c>
      <c r="FT8">
        <f t="shared" si="1"/>
        <v>3</v>
      </c>
      <c r="FU8">
        <f t="shared" si="1"/>
        <v>7</v>
      </c>
      <c r="FV8">
        <f t="shared" si="1"/>
        <v>3</v>
      </c>
      <c r="FW8">
        <f t="shared" si="1"/>
        <v>3</v>
      </c>
      <c r="FX8">
        <f t="shared" si="1"/>
        <v>7</v>
      </c>
      <c r="FY8">
        <f t="shared" si="1"/>
        <v>7</v>
      </c>
      <c r="FZ8">
        <f t="shared" si="1"/>
        <v>3</v>
      </c>
      <c r="GA8">
        <f>8-CC8</f>
        <v>2</v>
      </c>
      <c r="GB8">
        <f t="shared" ref="GB8:GO23" si="2">8-CD8</f>
        <v>2</v>
      </c>
      <c r="GC8">
        <f t="shared" si="2"/>
        <v>6</v>
      </c>
      <c r="GD8">
        <f t="shared" si="2"/>
        <v>3</v>
      </c>
      <c r="GE8">
        <f t="shared" si="2"/>
        <v>3</v>
      </c>
      <c r="GF8">
        <f t="shared" si="2"/>
        <v>7</v>
      </c>
      <c r="GG8">
        <f t="shared" si="2"/>
        <v>4</v>
      </c>
      <c r="GH8">
        <f t="shared" si="2"/>
        <v>3</v>
      </c>
      <c r="GI8">
        <f t="shared" si="2"/>
        <v>3</v>
      </c>
      <c r="GJ8">
        <f t="shared" si="2"/>
        <v>2</v>
      </c>
      <c r="GK8">
        <f t="shared" si="2"/>
        <v>7</v>
      </c>
      <c r="GL8">
        <f t="shared" si="2"/>
        <v>3</v>
      </c>
      <c r="GM8">
        <f t="shared" si="2"/>
        <v>2</v>
      </c>
      <c r="GN8">
        <f t="shared" si="2"/>
        <v>7</v>
      </c>
      <c r="GO8">
        <f t="shared" si="2"/>
        <v>3</v>
      </c>
      <c r="GP8">
        <f>CR8</f>
        <v>38700</v>
      </c>
    </row>
    <row r="9" spans="1:198" ht="15" thickBot="1" x14ac:dyDescent="0.35">
      <c r="A9" s="30" t="s">
        <v>386</v>
      </c>
      <c r="B9" s="31">
        <v>5</v>
      </c>
      <c r="C9" s="31">
        <v>6</v>
      </c>
      <c r="D9" s="31">
        <v>6</v>
      </c>
      <c r="E9" s="31">
        <v>3</v>
      </c>
      <c r="F9" s="31">
        <v>1</v>
      </c>
      <c r="G9" s="31">
        <v>3</v>
      </c>
      <c r="H9" s="31">
        <v>1</v>
      </c>
      <c r="I9" s="31">
        <v>6</v>
      </c>
      <c r="J9" s="31">
        <v>6</v>
      </c>
      <c r="K9" s="31">
        <v>5</v>
      </c>
      <c r="L9" s="31">
        <v>3</v>
      </c>
      <c r="M9" s="31">
        <v>3</v>
      </c>
      <c r="N9" s="31">
        <v>3</v>
      </c>
      <c r="O9" s="31">
        <v>1</v>
      </c>
      <c r="P9" s="31">
        <v>6</v>
      </c>
      <c r="Q9" s="31">
        <v>5</v>
      </c>
      <c r="R9" s="31">
        <v>3</v>
      </c>
      <c r="S9" s="31">
        <v>1</v>
      </c>
      <c r="T9" s="31">
        <v>1</v>
      </c>
      <c r="U9" s="31">
        <v>6</v>
      </c>
      <c r="V9" s="31">
        <v>6</v>
      </c>
      <c r="W9" s="31">
        <v>6</v>
      </c>
      <c r="X9" s="31">
        <v>6</v>
      </c>
      <c r="Y9" s="31">
        <v>1</v>
      </c>
      <c r="Z9" s="31">
        <v>6</v>
      </c>
      <c r="AA9" s="31">
        <v>1</v>
      </c>
      <c r="AB9" s="31">
        <v>4</v>
      </c>
      <c r="AC9" s="31">
        <v>3</v>
      </c>
      <c r="AD9" s="31">
        <v>3</v>
      </c>
      <c r="AE9" s="31">
        <v>3</v>
      </c>
      <c r="AF9" s="31">
        <v>3</v>
      </c>
      <c r="AG9" s="31">
        <v>4</v>
      </c>
      <c r="AH9" s="31">
        <v>1</v>
      </c>
      <c r="AI9" s="31">
        <v>1</v>
      </c>
      <c r="AJ9" s="31">
        <v>5</v>
      </c>
      <c r="AK9" s="31">
        <v>3</v>
      </c>
      <c r="AL9" s="31">
        <v>3</v>
      </c>
      <c r="AM9" s="31">
        <v>3</v>
      </c>
      <c r="AN9" s="31">
        <v>1</v>
      </c>
      <c r="AO9" s="31">
        <v>1</v>
      </c>
      <c r="AP9" s="31">
        <v>3</v>
      </c>
      <c r="AQ9" s="31">
        <v>3</v>
      </c>
      <c r="AR9" s="31">
        <v>1</v>
      </c>
      <c r="AS9" s="31">
        <v>1</v>
      </c>
      <c r="AT9" s="31">
        <v>1</v>
      </c>
      <c r="AU9" s="31">
        <v>5</v>
      </c>
      <c r="AV9" s="31">
        <v>3</v>
      </c>
      <c r="AW9" s="31">
        <v>3</v>
      </c>
      <c r="AX9" s="31">
        <v>1</v>
      </c>
      <c r="AY9" s="31">
        <v>1</v>
      </c>
      <c r="AZ9" s="31">
        <v>3</v>
      </c>
      <c r="BA9" s="31">
        <v>1</v>
      </c>
      <c r="BB9" s="31">
        <v>1</v>
      </c>
      <c r="BC9" s="31">
        <v>6</v>
      </c>
      <c r="BD9" s="31">
        <v>4</v>
      </c>
      <c r="BE9" s="31">
        <v>1</v>
      </c>
      <c r="BF9" s="31">
        <v>6</v>
      </c>
      <c r="BG9" s="31">
        <v>3</v>
      </c>
      <c r="BH9" s="31">
        <v>3</v>
      </c>
      <c r="BI9" s="31">
        <v>4</v>
      </c>
      <c r="BJ9" s="31">
        <v>1</v>
      </c>
      <c r="BK9" s="31">
        <v>1</v>
      </c>
      <c r="BL9" s="31">
        <v>3</v>
      </c>
      <c r="BM9" s="31">
        <v>1</v>
      </c>
      <c r="BN9" s="31">
        <v>3</v>
      </c>
      <c r="BO9" s="31">
        <v>1</v>
      </c>
      <c r="BP9" s="31">
        <v>1</v>
      </c>
      <c r="BQ9" s="31">
        <v>3</v>
      </c>
      <c r="BR9" s="31">
        <v>4</v>
      </c>
      <c r="BS9" s="31">
        <v>4</v>
      </c>
      <c r="BT9" s="31">
        <v>4</v>
      </c>
      <c r="BU9" s="31">
        <v>5</v>
      </c>
      <c r="BV9" s="31">
        <v>5</v>
      </c>
      <c r="BW9" s="31">
        <v>5</v>
      </c>
      <c r="BX9" s="31">
        <v>5</v>
      </c>
      <c r="BY9" s="31">
        <v>1</v>
      </c>
      <c r="BZ9" s="31">
        <v>3</v>
      </c>
      <c r="CA9" s="31">
        <v>3</v>
      </c>
      <c r="CB9" s="31">
        <v>1</v>
      </c>
      <c r="CC9" s="31">
        <v>4</v>
      </c>
      <c r="CD9" s="31">
        <v>6</v>
      </c>
      <c r="CE9" s="31">
        <v>1</v>
      </c>
      <c r="CF9" s="31">
        <v>1</v>
      </c>
      <c r="CG9" s="31">
        <v>1</v>
      </c>
      <c r="CH9" s="31">
        <v>3</v>
      </c>
      <c r="CI9" s="31">
        <v>3</v>
      </c>
      <c r="CJ9" s="31">
        <v>3</v>
      </c>
      <c r="CK9" s="31">
        <v>3</v>
      </c>
      <c r="CL9" s="31">
        <v>5</v>
      </c>
      <c r="CM9" s="31">
        <v>6</v>
      </c>
      <c r="CN9" s="31">
        <v>4</v>
      </c>
      <c r="CO9" s="31">
        <v>1</v>
      </c>
      <c r="CP9" s="31">
        <v>3</v>
      </c>
      <c r="CQ9" s="31">
        <v>3</v>
      </c>
      <c r="CR9" s="31">
        <v>15100</v>
      </c>
      <c r="CZ9">
        <f t="shared" ref="CZ9:CZ41" si="3">8-B9</f>
        <v>3</v>
      </c>
      <c r="DA9">
        <f t="shared" si="0"/>
        <v>2</v>
      </c>
      <c r="DB9">
        <f t="shared" si="0"/>
        <v>2</v>
      </c>
      <c r="DC9">
        <f t="shared" si="0"/>
        <v>5</v>
      </c>
      <c r="DD9">
        <f t="shared" si="0"/>
        <v>7</v>
      </c>
      <c r="DE9">
        <f t="shared" si="0"/>
        <v>5</v>
      </c>
      <c r="DF9">
        <f t="shared" si="0"/>
        <v>7</v>
      </c>
      <c r="DG9">
        <f t="shared" si="0"/>
        <v>2</v>
      </c>
      <c r="DH9">
        <f t="shared" si="0"/>
        <v>2</v>
      </c>
      <c r="DI9">
        <f t="shared" si="0"/>
        <v>3</v>
      </c>
      <c r="DJ9">
        <f t="shared" si="0"/>
        <v>5</v>
      </c>
      <c r="DK9">
        <f t="shared" si="0"/>
        <v>5</v>
      </c>
      <c r="DL9">
        <f t="shared" si="0"/>
        <v>5</v>
      </c>
      <c r="DM9">
        <f t="shared" si="0"/>
        <v>7</v>
      </c>
      <c r="DN9">
        <f t="shared" si="0"/>
        <v>2</v>
      </c>
      <c r="DO9">
        <f t="shared" si="0"/>
        <v>3</v>
      </c>
      <c r="DP9">
        <f t="shared" si="0"/>
        <v>5</v>
      </c>
      <c r="DQ9">
        <f t="shared" si="0"/>
        <v>7</v>
      </c>
      <c r="DR9">
        <f t="shared" si="0"/>
        <v>7</v>
      </c>
      <c r="DS9">
        <f t="shared" si="0"/>
        <v>2</v>
      </c>
      <c r="DT9">
        <f t="shared" si="0"/>
        <v>2</v>
      </c>
      <c r="DU9">
        <f t="shared" si="0"/>
        <v>2</v>
      </c>
      <c r="DV9">
        <f t="shared" si="0"/>
        <v>2</v>
      </c>
      <c r="DW9">
        <f t="shared" si="0"/>
        <v>7</v>
      </c>
      <c r="DX9">
        <f t="shared" si="0"/>
        <v>2</v>
      </c>
      <c r="DY9">
        <f t="shared" si="0"/>
        <v>7</v>
      </c>
      <c r="DZ9">
        <f t="shared" si="0"/>
        <v>4</v>
      </c>
      <c r="EA9">
        <f t="shared" si="0"/>
        <v>5</v>
      </c>
      <c r="EB9">
        <f t="shared" si="0"/>
        <v>5</v>
      </c>
      <c r="EC9">
        <f t="shared" si="0"/>
        <v>5</v>
      </c>
      <c r="ED9">
        <f t="shared" si="0"/>
        <v>5</v>
      </c>
      <c r="EE9">
        <f t="shared" si="0"/>
        <v>4</v>
      </c>
      <c r="EF9">
        <f t="shared" si="0"/>
        <v>7</v>
      </c>
      <c r="EG9">
        <f t="shared" si="0"/>
        <v>7</v>
      </c>
      <c r="EH9">
        <f t="shared" si="0"/>
        <v>3</v>
      </c>
      <c r="EI9">
        <f t="shared" si="0"/>
        <v>5</v>
      </c>
      <c r="EJ9">
        <f t="shared" si="0"/>
        <v>5</v>
      </c>
      <c r="EK9">
        <f t="shared" si="0"/>
        <v>5</v>
      </c>
      <c r="EL9">
        <f t="shared" si="0"/>
        <v>7</v>
      </c>
      <c r="EM9">
        <f t="shared" si="0"/>
        <v>7</v>
      </c>
      <c r="EN9">
        <f t="shared" si="0"/>
        <v>5</v>
      </c>
      <c r="EO9">
        <f t="shared" si="0"/>
        <v>5</v>
      </c>
      <c r="EP9">
        <f t="shared" si="0"/>
        <v>7</v>
      </c>
      <c r="EQ9">
        <f t="shared" si="0"/>
        <v>7</v>
      </c>
      <c r="ER9">
        <f t="shared" si="0"/>
        <v>7</v>
      </c>
      <c r="ES9">
        <f t="shared" si="0"/>
        <v>3</v>
      </c>
      <c r="ET9">
        <f t="shared" si="0"/>
        <v>5</v>
      </c>
      <c r="EU9">
        <f t="shared" si="0"/>
        <v>5</v>
      </c>
      <c r="EV9">
        <f t="shared" si="0"/>
        <v>7</v>
      </c>
      <c r="EW9">
        <f t="shared" si="0"/>
        <v>7</v>
      </c>
      <c r="EX9">
        <f t="shared" si="0"/>
        <v>5</v>
      </c>
      <c r="EY9">
        <f t="shared" si="0"/>
        <v>7</v>
      </c>
      <c r="EZ9">
        <f t="shared" si="0"/>
        <v>7</v>
      </c>
      <c r="FA9">
        <f t="shared" si="0"/>
        <v>2</v>
      </c>
      <c r="FB9">
        <f t="shared" si="0"/>
        <v>4</v>
      </c>
      <c r="FC9">
        <f t="shared" si="0"/>
        <v>7</v>
      </c>
      <c r="FD9">
        <f t="shared" si="0"/>
        <v>2</v>
      </c>
      <c r="FE9">
        <f t="shared" si="0"/>
        <v>5</v>
      </c>
      <c r="FF9">
        <f t="shared" si="0"/>
        <v>5</v>
      </c>
      <c r="FG9">
        <f t="shared" si="0"/>
        <v>4</v>
      </c>
      <c r="FH9">
        <f t="shared" si="0"/>
        <v>7</v>
      </c>
      <c r="FI9">
        <f t="shared" si="0"/>
        <v>7</v>
      </c>
      <c r="FJ9">
        <f t="shared" si="0"/>
        <v>5</v>
      </c>
      <c r="FK9">
        <f t="shared" si="0"/>
        <v>7</v>
      </c>
      <c r="FL9">
        <f t="shared" si="0"/>
        <v>5</v>
      </c>
      <c r="FM9">
        <f t="shared" si="1"/>
        <v>7</v>
      </c>
      <c r="FN9">
        <f t="shared" si="1"/>
        <v>7</v>
      </c>
      <c r="FO9">
        <f t="shared" si="1"/>
        <v>5</v>
      </c>
      <c r="FP9">
        <f t="shared" si="1"/>
        <v>4</v>
      </c>
      <c r="FQ9">
        <f t="shared" si="1"/>
        <v>4</v>
      </c>
      <c r="FR9">
        <f t="shared" si="1"/>
        <v>4</v>
      </c>
      <c r="FS9">
        <f t="shared" si="1"/>
        <v>3</v>
      </c>
      <c r="FT9">
        <f t="shared" si="1"/>
        <v>3</v>
      </c>
      <c r="FU9">
        <f t="shared" si="1"/>
        <v>3</v>
      </c>
      <c r="FV9">
        <f t="shared" si="1"/>
        <v>3</v>
      </c>
      <c r="FW9">
        <f t="shared" si="1"/>
        <v>7</v>
      </c>
      <c r="FX9">
        <f t="shared" si="1"/>
        <v>5</v>
      </c>
      <c r="FY9">
        <f t="shared" si="1"/>
        <v>5</v>
      </c>
      <c r="FZ9">
        <f t="shared" si="1"/>
        <v>7</v>
      </c>
      <c r="GA9">
        <f t="shared" ref="GA9:GA41" si="4">8-CC9</f>
        <v>4</v>
      </c>
      <c r="GB9">
        <f t="shared" si="2"/>
        <v>2</v>
      </c>
      <c r="GC9">
        <f t="shared" si="2"/>
        <v>7</v>
      </c>
      <c r="GD9">
        <f t="shared" si="2"/>
        <v>7</v>
      </c>
      <c r="GE9">
        <f t="shared" si="2"/>
        <v>7</v>
      </c>
      <c r="GF9">
        <f t="shared" si="2"/>
        <v>5</v>
      </c>
      <c r="GG9">
        <f t="shared" si="2"/>
        <v>5</v>
      </c>
      <c r="GH9">
        <f t="shared" si="2"/>
        <v>5</v>
      </c>
      <c r="GI9">
        <f t="shared" si="2"/>
        <v>5</v>
      </c>
      <c r="GJ9">
        <f t="shared" si="2"/>
        <v>3</v>
      </c>
      <c r="GK9">
        <f t="shared" si="2"/>
        <v>2</v>
      </c>
      <c r="GL9">
        <f t="shared" si="2"/>
        <v>4</v>
      </c>
      <c r="GM9">
        <f t="shared" si="2"/>
        <v>7</v>
      </c>
      <c r="GN9">
        <f t="shared" si="2"/>
        <v>5</v>
      </c>
      <c r="GO9">
        <f t="shared" si="2"/>
        <v>5</v>
      </c>
      <c r="GP9">
        <f t="shared" ref="GP9:GP41" si="5">CR9</f>
        <v>15100</v>
      </c>
    </row>
    <row r="10" spans="1:198" ht="15" thickBot="1" x14ac:dyDescent="0.35">
      <c r="A10" s="30" t="s">
        <v>387</v>
      </c>
      <c r="B10" s="31">
        <v>6</v>
      </c>
      <c r="C10" s="31">
        <v>6</v>
      </c>
      <c r="D10" s="31">
        <v>6</v>
      </c>
      <c r="E10" s="31">
        <v>1</v>
      </c>
      <c r="F10" s="31">
        <v>1</v>
      </c>
      <c r="G10" s="31">
        <v>6</v>
      </c>
      <c r="H10" s="31">
        <v>1</v>
      </c>
      <c r="I10" s="31">
        <v>5</v>
      </c>
      <c r="J10" s="31">
        <v>6</v>
      </c>
      <c r="K10" s="31">
        <v>1</v>
      </c>
      <c r="L10" s="31">
        <v>1</v>
      </c>
      <c r="M10" s="31">
        <v>4</v>
      </c>
      <c r="N10" s="31">
        <v>4</v>
      </c>
      <c r="O10" s="31">
        <v>1</v>
      </c>
      <c r="P10" s="31">
        <v>2</v>
      </c>
      <c r="Q10" s="31">
        <v>2</v>
      </c>
      <c r="R10" s="31">
        <v>3</v>
      </c>
      <c r="S10" s="31">
        <v>5</v>
      </c>
      <c r="T10" s="31">
        <v>5</v>
      </c>
      <c r="U10" s="31">
        <v>6</v>
      </c>
      <c r="V10" s="31">
        <v>6</v>
      </c>
      <c r="W10" s="31">
        <v>6</v>
      </c>
      <c r="X10" s="31">
        <v>6</v>
      </c>
      <c r="Y10" s="31">
        <v>6</v>
      </c>
      <c r="Z10" s="31">
        <v>5</v>
      </c>
      <c r="AA10" s="31">
        <v>1</v>
      </c>
      <c r="AB10" s="31">
        <v>5</v>
      </c>
      <c r="AC10" s="31">
        <v>1</v>
      </c>
      <c r="AD10" s="31">
        <v>1</v>
      </c>
      <c r="AE10" s="31">
        <v>1</v>
      </c>
      <c r="AF10" s="31">
        <v>1</v>
      </c>
      <c r="AG10" s="31">
        <v>5</v>
      </c>
      <c r="AH10" s="31">
        <v>1</v>
      </c>
      <c r="AI10" s="31">
        <v>1</v>
      </c>
      <c r="AJ10" s="31">
        <v>6</v>
      </c>
      <c r="AK10" s="31">
        <v>1</v>
      </c>
      <c r="AL10" s="31">
        <v>4</v>
      </c>
      <c r="AM10" s="31">
        <v>4</v>
      </c>
      <c r="AN10" s="31">
        <v>5</v>
      </c>
      <c r="AO10" s="31">
        <v>1</v>
      </c>
      <c r="AP10" s="31">
        <v>4</v>
      </c>
      <c r="AQ10" s="31">
        <v>1</v>
      </c>
      <c r="AR10" s="31">
        <v>1</v>
      </c>
      <c r="AS10" s="31">
        <v>1</v>
      </c>
      <c r="AT10" s="31">
        <v>6</v>
      </c>
      <c r="AU10" s="31">
        <v>1</v>
      </c>
      <c r="AV10" s="31">
        <v>5</v>
      </c>
      <c r="AW10" s="31">
        <v>4</v>
      </c>
      <c r="AX10" s="31">
        <v>1</v>
      </c>
      <c r="AY10" s="31">
        <v>5</v>
      </c>
      <c r="AZ10" s="31">
        <v>1</v>
      </c>
      <c r="BA10" s="31">
        <v>5</v>
      </c>
      <c r="BB10" s="31">
        <v>1</v>
      </c>
      <c r="BC10" s="31">
        <v>5</v>
      </c>
      <c r="BD10" s="31">
        <v>1</v>
      </c>
      <c r="BE10" s="31">
        <v>4</v>
      </c>
      <c r="BF10" s="31">
        <v>5</v>
      </c>
      <c r="BG10" s="31">
        <v>4</v>
      </c>
      <c r="BH10" s="31">
        <v>5</v>
      </c>
      <c r="BI10" s="31">
        <v>5</v>
      </c>
      <c r="BJ10" s="31">
        <v>1</v>
      </c>
      <c r="BK10" s="31">
        <v>1</v>
      </c>
      <c r="BL10" s="31">
        <v>5</v>
      </c>
      <c r="BM10" s="31">
        <v>6</v>
      </c>
      <c r="BN10" s="31">
        <v>6</v>
      </c>
      <c r="BO10" s="31">
        <v>5</v>
      </c>
      <c r="BP10" s="31">
        <v>1</v>
      </c>
      <c r="BQ10" s="31">
        <v>5</v>
      </c>
      <c r="BR10" s="31">
        <v>1</v>
      </c>
      <c r="BS10" s="31">
        <v>1</v>
      </c>
      <c r="BT10" s="31">
        <v>1</v>
      </c>
      <c r="BU10" s="31">
        <v>1</v>
      </c>
      <c r="BV10" s="31">
        <v>5</v>
      </c>
      <c r="BW10" s="31">
        <v>5</v>
      </c>
      <c r="BX10" s="31">
        <v>1</v>
      </c>
      <c r="BY10" s="31">
        <v>1</v>
      </c>
      <c r="BZ10" s="31">
        <v>1</v>
      </c>
      <c r="CA10" s="31">
        <v>1</v>
      </c>
      <c r="CB10" s="31">
        <v>1</v>
      </c>
      <c r="CC10" s="31">
        <v>6</v>
      </c>
      <c r="CD10" s="31">
        <v>6</v>
      </c>
      <c r="CE10" s="31">
        <v>1</v>
      </c>
      <c r="CF10" s="31">
        <v>5</v>
      </c>
      <c r="CG10" s="31">
        <v>6</v>
      </c>
      <c r="CH10" s="31">
        <v>1</v>
      </c>
      <c r="CI10" s="31">
        <v>6</v>
      </c>
      <c r="CJ10" s="31">
        <v>1</v>
      </c>
      <c r="CK10" s="31">
        <v>5</v>
      </c>
      <c r="CL10" s="31">
        <v>6</v>
      </c>
      <c r="CM10" s="31">
        <v>5</v>
      </c>
      <c r="CN10" s="31">
        <v>1</v>
      </c>
      <c r="CO10" s="31">
        <v>1</v>
      </c>
      <c r="CP10" s="31">
        <v>2</v>
      </c>
      <c r="CQ10" s="31">
        <v>5</v>
      </c>
      <c r="CR10" s="31">
        <v>15600</v>
      </c>
      <c r="CZ10">
        <f t="shared" si="3"/>
        <v>2</v>
      </c>
      <c r="DA10">
        <f t="shared" si="0"/>
        <v>2</v>
      </c>
      <c r="DB10">
        <f t="shared" si="0"/>
        <v>2</v>
      </c>
      <c r="DC10">
        <f t="shared" si="0"/>
        <v>7</v>
      </c>
      <c r="DD10">
        <f t="shared" si="0"/>
        <v>7</v>
      </c>
      <c r="DE10">
        <f t="shared" si="0"/>
        <v>2</v>
      </c>
      <c r="DF10">
        <f t="shared" si="0"/>
        <v>7</v>
      </c>
      <c r="DG10">
        <f t="shared" si="0"/>
        <v>3</v>
      </c>
      <c r="DH10">
        <f t="shared" si="0"/>
        <v>2</v>
      </c>
      <c r="DI10">
        <f t="shared" si="0"/>
        <v>7</v>
      </c>
      <c r="DJ10">
        <f t="shared" si="0"/>
        <v>7</v>
      </c>
      <c r="DK10">
        <f t="shared" si="0"/>
        <v>4</v>
      </c>
      <c r="DL10">
        <f t="shared" si="0"/>
        <v>4</v>
      </c>
      <c r="DM10">
        <f t="shared" si="0"/>
        <v>7</v>
      </c>
      <c r="DN10">
        <f t="shared" si="0"/>
        <v>6</v>
      </c>
      <c r="DO10">
        <f t="shared" si="0"/>
        <v>6</v>
      </c>
      <c r="DP10">
        <f t="shared" si="0"/>
        <v>5</v>
      </c>
      <c r="DQ10">
        <f t="shared" si="0"/>
        <v>3</v>
      </c>
      <c r="DR10">
        <f t="shared" si="0"/>
        <v>3</v>
      </c>
      <c r="DS10">
        <f t="shared" si="0"/>
        <v>2</v>
      </c>
      <c r="DT10">
        <f t="shared" si="0"/>
        <v>2</v>
      </c>
      <c r="DU10">
        <f t="shared" si="0"/>
        <v>2</v>
      </c>
      <c r="DV10">
        <f t="shared" si="0"/>
        <v>2</v>
      </c>
      <c r="DW10">
        <f t="shared" si="0"/>
        <v>2</v>
      </c>
      <c r="DX10">
        <f t="shared" si="0"/>
        <v>3</v>
      </c>
      <c r="DY10">
        <f t="shared" si="0"/>
        <v>7</v>
      </c>
      <c r="DZ10">
        <f t="shared" si="0"/>
        <v>3</v>
      </c>
      <c r="EA10">
        <f t="shared" si="0"/>
        <v>7</v>
      </c>
      <c r="EB10">
        <f t="shared" si="0"/>
        <v>7</v>
      </c>
      <c r="EC10">
        <f t="shared" si="0"/>
        <v>7</v>
      </c>
      <c r="ED10">
        <f t="shared" si="0"/>
        <v>7</v>
      </c>
      <c r="EE10">
        <f t="shared" si="0"/>
        <v>3</v>
      </c>
      <c r="EF10">
        <f t="shared" si="0"/>
        <v>7</v>
      </c>
      <c r="EG10">
        <f t="shared" si="0"/>
        <v>7</v>
      </c>
      <c r="EH10">
        <f t="shared" si="0"/>
        <v>2</v>
      </c>
      <c r="EI10">
        <f t="shared" si="0"/>
        <v>7</v>
      </c>
      <c r="EJ10">
        <f t="shared" si="0"/>
        <v>4</v>
      </c>
      <c r="EK10">
        <f t="shared" si="0"/>
        <v>4</v>
      </c>
      <c r="EL10">
        <f t="shared" si="0"/>
        <v>3</v>
      </c>
      <c r="EM10">
        <f t="shared" si="0"/>
        <v>7</v>
      </c>
      <c r="EN10">
        <f t="shared" si="0"/>
        <v>4</v>
      </c>
      <c r="EO10">
        <f t="shared" si="0"/>
        <v>7</v>
      </c>
      <c r="EP10">
        <f t="shared" si="0"/>
        <v>7</v>
      </c>
      <c r="EQ10">
        <f t="shared" si="0"/>
        <v>7</v>
      </c>
      <c r="ER10">
        <f t="shared" si="0"/>
        <v>2</v>
      </c>
      <c r="ES10">
        <f t="shared" si="0"/>
        <v>7</v>
      </c>
      <c r="ET10">
        <f t="shared" si="0"/>
        <v>3</v>
      </c>
      <c r="EU10">
        <f t="shared" si="0"/>
        <v>4</v>
      </c>
      <c r="EV10">
        <f t="shared" si="0"/>
        <v>7</v>
      </c>
      <c r="EW10">
        <f t="shared" si="0"/>
        <v>3</v>
      </c>
      <c r="EX10">
        <f t="shared" si="0"/>
        <v>7</v>
      </c>
      <c r="EY10">
        <f t="shared" si="0"/>
        <v>3</v>
      </c>
      <c r="EZ10">
        <f t="shared" si="0"/>
        <v>7</v>
      </c>
      <c r="FA10">
        <f t="shared" si="0"/>
        <v>3</v>
      </c>
      <c r="FB10">
        <f t="shared" si="0"/>
        <v>7</v>
      </c>
      <c r="FC10">
        <f t="shared" si="0"/>
        <v>4</v>
      </c>
      <c r="FD10">
        <f t="shared" si="0"/>
        <v>3</v>
      </c>
      <c r="FE10">
        <f t="shared" si="0"/>
        <v>4</v>
      </c>
      <c r="FF10">
        <f t="shared" si="0"/>
        <v>3</v>
      </c>
      <c r="FG10">
        <f t="shared" si="0"/>
        <v>3</v>
      </c>
      <c r="FH10">
        <f t="shared" si="0"/>
        <v>7</v>
      </c>
      <c r="FI10">
        <f t="shared" si="0"/>
        <v>7</v>
      </c>
      <c r="FJ10">
        <f t="shared" si="0"/>
        <v>3</v>
      </c>
      <c r="FK10">
        <f t="shared" si="0"/>
        <v>2</v>
      </c>
      <c r="FL10">
        <f t="shared" si="0"/>
        <v>2</v>
      </c>
      <c r="FM10">
        <f t="shared" si="1"/>
        <v>3</v>
      </c>
      <c r="FN10">
        <f t="shared" si="1"/>
        <v>7</v>
      </c>
      <c r="FO10">
        <f t="shared" si="1"/>
        <v>3</v>
      </c>
      <c r="FP10">
        <f t="shared" si="1"/>
        <v>7</v>
      </c>
      <c r="FQ10">
        <f t="shared" si="1"/>
        <v>7</v>
      </c>
      <c r="FR10">
        <f t="shared" si="1"/>
        <v>7</v>
      </c>
      <c r="FS10">
        <f t="shared" si="1"/>
        <v>7</v>
      </c>
      <c r="FT10">
        <f t="shared" si="1"/>
        <v>3</v>
      </c>
      <c r="FU10">
        <f t="shared" si="1"/>
        <v>3</v>
      </c>
      <c r="FV10">
        <f t="shared" si="1"/>
        <v>7</v>
      </c>
      <c r="FW10">
        <f t="shared" si="1"/>
        <v>7</v>
      </c>
      <c r="FX10">
        <f t="shared" si="1"/>
        <v>7</v>
      </c>
      <c r="FY10">
        <f t="shared" si="1"/>
        <v>7</v>
      </c>
      <c r="FZ10">
        <f t="shared" si="1"/>
        <v>7</v>
      </c>
      <c r="GA10">
        <f t="shared" si="4"/>
        <v>2</v>
      </c>
      <c r="GB10">
        <f t="shared" si="2"/>
        <v>2</v>
      </c>
      <c r="GC10">
        <f t="shared" si="2"/>
        <v>7</v>
      </c>
      <c r="GD10">
        <f t="shared" si="2"/>
        <v>3</v>
      </c>
      <c r="GE10">
        <f t="shared" si="2"/>
        <v>2</v>
      </c>
      <c r="GF10">
        <f t="shared" si="2"/>
        <v>7</v>
      </c>
      <c r="GG10">
        <f t="shared" si="2"/>
        <v>2</v>
      </c>
      <c r="GH10">
        <f t="shared" si="2"/>
        <v>7</v>
      </c>
      <c r="GI10">
        <f t="shared" si="2"/>
        <v>3</v>
      </c>
      <c r="GJ10">
        <f t="shared" si="2"/>
        <v>2</v>
      </c>
      <c r="GK10">
        <f t="shared" si="2"/>
        <v>3</v>
      </c>
      <c r="GL10">
        <f t="shared" si="2"/>
        <v>7</v>
      </c>
      <c r="GM10">
        <f t="shared" si="2"/>
        <v>7</v>
      </c>
      <c r="GN10">
        <f t="shared" si="2"/>
        <v>6</v>
      </c>
      <c r="GO10">
        <f t="shared" si="2"/>
        <v>3</v>
      </c>
      <c r="GP10">
        <f t="shared" si="5"/>
        <v>15600</v>
      </c>
    </row>
    <row r="11" spans="1:198" ht="15" thickBot="1" x14ac:dyDescent="0.35">
      <c r="A11" s="30" t="s">
        <v>388</v>
      </c>
      <c r="B11" s="31">
        <v>5</v>
      </c>
      <c r="C11" s="31">
        <v>6</v>
      </c>
      <c r="D11" s="31">
        <v>6</v>
      </c>
      <c r="E11" s="31">
        <v>3</v>
      </c>
      <c r="F11" s="31">
        <v>1</v>
      </c>
      <c r="G11" s="31">
        <v>5</v>
      </c>
      <c r="H11" s="31">
        <v>1</v>
      </c>
      <c r="I11" s="31">
        <v>6</v>
      </c>
      <c r="J11" s="31">
        <v>6</v>
      </c>
      <c r="K11" s="31">
        <v>5</v>
      </c>
      <c r="L11" s="31">
        <v>3</v>
      </c>
      <c r="M11" s="31">
        <v>1</v>
      </c>
      <c r="N11" s="31">
        <v>1</v>
      </c>
      <c r="O11" s="31">
        <v>2</v>
      </c>
      <c r="P11" s="31">
        <v>1</v>
      </c>
      <c r="Q11" s="31">
        <v>1</v>
      </c>
      <c r="R11" s="31">
        <v>2</v>
      </c>
      <c r="S11" s="31">
        <v>1</v>
      </c>
      <c r="T11" s="31">
        <v>5</v>
      </c>
      <c r="U11" s="31">
        <v>6</v>
      </c>
      <c r="V11" s="31">
        <v>6</v>
      </c>
      <c r="W11" s="31">
        <v>6</v>
      </c>
      <c r="X11" s="31">
        <v>6</v>
      </c>
      <c r="Y11" s="31">
        <v>6</v>
      </c>
      <c r="Z11" s="31">
        <v>6</v>
      </c>
      <c r="AA11" s="31">
        <v>1</v>
      </c>
      <c r="AB11" s="31">
        <v>1</v>
      </c>
      <c r="AC11" s="31">
        <v>3</v>
      </c>
      <c r="AD11" s="31">
        <v>1</v>
      </c>
      <c r="AE11" s="31">
        <v>1</v>
      </c>
      <c r="AF11" s="31">
        <v>3</v>
      </c>
      <c r="AG11" s="31">
        <v>1</v>
      </c>
      <c r="AH11" s="31">
        <v>1</v>
      </c>
      <c r="AI11" s="31">
        <v>1</v>
      </c>
      <c r="AJ11" s="31">
        <v>6</v>
      </c>
      <c r="AK11" s="31">
        <v>2</v>
      </c>
      <c r="AL11" s="31">
        <v>1</v>
      </c>
      <c r="AM11" s="31">
        <v>1</v>
      </c>
      <c r="AN11" s="31">
        <v>2</v>
      </c>
      <c r="AO11" s="31">
        <v>1</v>
      </c>
      <c r="AP11" s="31">
        <v>1</v>
      </c>
      <c r="AQ11" s="31">
        <v>1</v>
      </c>
      <c r="AR11" s="31">
        <v>1</v>
      </c>
      <c r="AS11" s="31">
        <v>4</v>
      </c>
      <c r="AT11" s="31">
        <v>6</v>
      </c>
      <c r="AU11" s="31">
        <v>2</v>
      </c>
      <c r="AV11" s="31">
        <v>1</v>
      </c>
      <c r="AW11" s="31">
        <v>3</v>
      </c>
      <c r="AX11" s="31">
        <v>5</v>
      </c>
      <c r="AY11" s="31">
        <v>1</v>
      </c>
      <c r="AZ11" s="31">
        <v>3</v>
      </c>
      <c r="BA11" s="31">
        <v>1</v>
      </c>
      <c r="BB11" s="31">
        <v>1</v>
      </c>
      <c r="BC11" s="31">
        <v>5</v>
      </c>
      <c r="BD11" s="31">
        <v>1</v>
      </c>
      <c r="BE11" s="31">
        <v>6</v>
      </c>
      <c r="BF11" s="31">
        <v>6</v>
      </c>
      <c r="BG11" s="31">
        <v>1</v>
      </c>
      <c r="BH11" s="31">
        <v>1</v>
      </c>
      <c r="BI11" s="31">
        <v>6</v>
      </c>
      <c r="BJ11" s="31">
        <v>6</v>
      </c>
      <c r="BK11" s="31">
        <v>1</v>
      </c>
      <c r="BL11" s="31">
        <v>2</v>
      </c>
      <c r="BM11" s="31">
        <v>6</v>
      </c>
      <c r="BN11" s="31">
        <v>2</v>
      </c>
      <c r="BO11" s="31">
        <v>2</v>
      </c>
      <c r="BP11" s="31">
        <v>1</v>
      </c>
      <c r="BQ11" s="31">
        <v>1</v>
      </c>
      <c r="BR11" s="31">
        <v>1</v>
      </c>
      <c r="BS11" s="31">
        <v>5</v>
      </c>
      <c r="BT11" s="31">
        <v>1</v>
      </c>
      <c r="BU11" s="31">
        <v>3</v>
      </c>
      <c r="BV11" s="31">
        <v>2</v>
      </c>
      <c r="BW11" s="31">
        <v>3</v>
      </c>
      <c r="BX11" s="31">
        <v>2</v>
      </c>
      <c r="BY11" s="31">
        <v>1</v>
      </c>
      <c r="BZ11" s="31">
        <v>1</v>
      </c>
      <c r="CA11" s="31">
        <v>1</v>
      </c>
      <c r="CB11" s="31">
        <v>3</v>
      </c>
      <c r="CC11" s="31">
        <v>6</v>
      </c>
      <c r="CD11" s="31">
        <v>6</v>
      </c>
      <c r="CE11" s="31">
        <v>1</v>
      </c>
      <c r="CF11" s="31">
        <v>6</v>
      </c>
      <c r="CG11" s="31">
        <v>1</v>
      </c>
      <c r="CH11" s="31">
        <v>3</v>
      </c>
      <c r="CI11" s="31">
        <v>2</v>
      </c>
      <c r="CJ11" s="31">
        <v>1</v>
      </c>
      <c r="CK11" s="31">
        <v>2</v>
      </c>
      <c r="CL11" s="31">
        <v>1</v>
      </c>
      <c r="CM11" s="31">
        <v>5</v>
      </c>
      <c r="CN11" s="31">
        <v>2</v>
      </c>
      <c r="CO11" s="31">
        <v>1</v>
      </c>
      <c r="CP11" s="31">
        <v>1</v>
      </c>
      <c r="CQ11" s="31">
        <v>5</v>
      </c>
      <c r="CR11" s="31">
        <v>31666</v>
      </c>
      <c r="CZ11">
        <f t="shared" si="3"/>
        <v>3</v>
      </c>
      <c r="DA11">
        <f t="shared" si="0"/>
        <v>2</v>
      </c>
      <c r="DB11">
        <f t="shared" si="0"/>
        <v>2</v>
      </c>
      <c r="DC11">
        <f t="shared" si="0"/>
        <v>5</v>
      </c>
      <c r="DD11">
        <f t="shared" si="0"/>
        <v>7</v>
      </c>
      <c r="DE11">
        <f t="shared" si="0"/>
        <v>3</v>
      </c>
      <c r="DF11">
        <f t="shared" si="0"/>
        <v>7</v>
      </c>
      <c r="DG11">
        <f t="shared" si="0"/>
        <v>2</v>
      </c>
      <c r="DH11">
        <f t="shared" si="0"/>
        <v>2</v>
      </c>
      <c r="DI11">
        <f t="shared" si="0"/>
        <v>3</v>
      </c>
      <c r="DJ11">
        <f t="shared" si="0"/>
        <v>5</v>
      </c>
      <c r="DK11">
        <f t="shared" si="0"/>
        <v>7</v>
      </c>
      <c r="DL11">
        <f t="shared" si="0"/>
        <v>7</v>
      </c>
      <c r="DM11">
        <f t="shared" si="0"/>
        <v>6</v>
      </c>
      <c r="DN11">
        <f t="shared" si="0"/>
        <v>7</v>
      </c>
      <c r="DO11">
        <f t="shared" si="0"/>
        <v>7</v>
      </c>
      <c r="DP11">
        <f t="shared" si="0"/>
        <v>6</v>
      </c>
      <c r="DQ11">
        <f t="shared" si="0"/>
        <v>7</v>
      </c>
      <c r="DR11">
        <f t="shared" si="0"/>
        <v>3</v>
      </c>
      <c r="DS11">
        <f t="shared" si="0"/>
        <v>2</v>
      </c>
      <c r="DT11">
        <f t="shared" si="0"/>
        <v>2</v>
      </c>
      <c r="DU11">
        <f t="shared" si="0"/>
        <v>2</v>
      </c>
      <c r="DV11">
        <f t="shared" si="0"/>
        <v>2</v>
      </c>
      <c r="DW11">
        <f t="shared" si="0"/>
        <v>2</v>
      </c>
      <c r="DX11">
        <f t="shared" si="0"/>
        <v>2</v>
      </c>
      <c r="DY11">
        <f t="shared" si="0"/>
        <v>7</v>
      </c>
      <c r="DZ11">
        <f t="shared" si="0"/>
        <v>7</v>
      </c>
      <c r="EA11">
        <f t="shared" si="0"/>
        <v>5</v>
      </c>
      <c r="EB11">
        <f t="shared" si="0"/>
        <v>7</v>
      </c>
      <c r="EC11">
        <f t="shared" si="0"/>
        <v>7</v>
      </c>
      <c r="ED11">
        <f t="shared" si="0"/>
        <v>5</v>
      </c>
      <c r="EE11">
        <f t="shared" si="0"/>
        <v>7</v>
      </c>
      <c r="EF11">
        <f t="shared" si="0"/>
        <v>7</v>
      </c>
      <c r="EG11">
        <f t="shared" si="0"/>
        <v>7</v>
      </c>
      <c r="EH11">
        <f t="shared" si="0"/>
        <v>2</v>
      </c>
      <c r="EI11">
        <f t="shared" si="0"/>
        <v>6</v>
      </c>
      <c r="EJ11">
        <f t="shared" si="0"/>
        <v>7</v>
      </c>
      <c r="EK11">
        <f t="shared" si="0"/>
        <v>7</v>
      </c>
      <c r="EL11">
        <f t="shared" si="0"/>
        <v>6</v>
      </c>
      <c r="EM11">
        <f t="shared" si="0"/>
        <v>7</v>
      </c>
      <c r="EN11">
        <f t="shared" si="0"/>
        <v>7</v>
      </c>
      <c r="EO11">
        <f t="shared" si="0"/>
        <v>7</v>
      </c>
      <c r="EP11">
        <f t="shared" si="0"/>
        <v>7</v>
      </c>
      <c r="EQ11">
        <f t="shared" si="0"/>
        <v>4</v>
      </c>
      <c r="ER11">
        <f t="shared" si="0"/>
        <v>2</v>
      </c>
      <c r="ES11">
        <f t="shared" si="0"/>
        <v>6</v>
      </c>
      <c r="ET11">
        <f t="shared" si="0"/>
        <v>7</v>
      </c>
      <c r="EU11">
        <f t="shared" si="0"/>
        <v>5</v>
      </c>
      <c r="EV11">
        <f t="shared" si="0"/>
        <v>3</v>
      </c>
      <c r="EW11">
        <f t="shared" si="0"/>
        <v>7</v>
      </c>
      <c r="EX11">
        <f t="shared" si="0"/>
        <v>5</v>
      </c>
      <c r="EY11">
        <f t="shared" si="0"/>
        <v>7</v>
      </c>
      <c r="EZ11">
        <f t="shared" si="0"/>
        <v>7</v>
      </c>
      <c r="FA11">
        <f t="shared" si="0"/>
        <v>3</v>
      </c>
      <c r="FB11">
        <f t="shared" si="0"/>
        <v>7</v>
      </c>
      <c r="FC11">
        <f t="shared" si="0"/>
        <v>2</v>
      </c>
      <c r="FD11">
        <f t="shared" si="0"/>
        <v>2</v>
      </c>
      <c r="FE11">
        <f t="shared" si="0"/>
        <v>7</v>
      </c>
      <c r="FF11">
        <f t="shared" si="0"/>
        <v>7</v>
      </c>
      <c r="FG11">
        <f t="shared" si="0"/>
        <v>2</v>
      </c>
      <c r="FH11">
        <f t="shared" si="0"/>
        <v>2</v>
      </c>
      <c r="FI11">
        <f t="shared" si="0"/>
        <v>7</v>
      </c>
      <c r="FJ11">
        <f t="shared" si="0"/>
        <v>6</v>
      </c>
      <c r="FK11">
        <f t="shared" si="0"/>
        <v>2</v>
      </c>
      <c r="FL11">
        <f t="shared" ref="FL11:FL41" si="6">8-BN11</f>
        <v>6</v>
      </c>
      <c r="FM11">
        <f t="shared" si="1"/>
        <v>6</v>
      </c>
      <c r="FN11">
        <f t="shared" si="1"/>
        <v>7</v>
      </c>
      <c r="FO11">
        <f t="shared" si="1"/>
        <v>7</v>
      </c>
      <c r="FP11">
        <f t="shared" si="1"/>
        <v>7</v>
      </c>
      <c r="FQ11">
        <f t="shared" si="1"/>
        <v>3</v>
      </c>
      <c r="FR11">
        <f t="shared" si="1"/>
        <v>7</v>
      </c>
      <c r="FS11">
        <f t="shared" si="1"/>
        <v>5</v>
      </c>
      <c r="FT11">
        <f t="shared" si="1"/>
        <v>6</v>
      </c>
      <c r="FU11">
        <f t="shared" si="1"/>
        <v>5</v>
      </c>
      <c r="FV11">
        <f t="shared" si="1"/>
        <v>6</v>
      </c>
      <c r="FW11">
        <f t="shared" si="1"/>
        <v>7</v>
      </c>
      <c r="FX11">
        <f t="shared" si="1"/>
        <v>7</v>
      </c>
      <c r="FY11">
        <f t="shared" si="1"/>
        <v>7</v>
      </c>
      <c r="FZ11">
        <f t="shared" si="1"/>
        <v>5</v>
      </c>
      <c r="GA11">
        <f t="shared" si="4"/>
        <v>2</v>
      </c>
      <c r="GB11">
        <f t="shared" si="2"/>
        <v>2</v>
      </c>
      <c r="GC11">
        <f t="shared" si="2"/>
        <v>7</v>
      </c>
      <c r="GD11">
        <f t="shared" si="2"/>
        <v>2</v>
      </c>
      <c r="GE11">
        <f t="shared" si="2"/>
        <v>7</v>
      </c>
      <c r="GF11">
        <f t="shared" si="2"/>
        <v>5</v>
      </c>
      <c r="GG11">
        <f t="shared" si="2"/>
        <v>6</v>
      </c>
      <c r="GH11">
        <f t="shared" si="2"/>
        <v>7</v>
      </c>
      <c r="GI11">
        <f t="shared" si="2"/>
        <v>6</v>
      </c>
      <c r="GJ11">
        <f t="shared" si="2"/>
        <v>7</v>
      </c>
      <c r="GK11">
        <f t="shared" si="2"/>
        <v>3</v>
      </c>
      <c r="GL11">
        <f t="shared" si="2"/>
        <v>6</v>
      </c>
      <c r="GM11">
        <f t="shared" si="2"/>
        <v>7</v>
      </c>
      <c r="GN11">
        <f t="shared" si="2"/>
        <v>7</v>
      </c>
      <c r="GO11">
        <f t="shared" si="2"/>
        <v>3</v>
      </c>
      <c r="GP11">
        <f t="shared" si="5"/>
        <v>31666</v>
      </c>
    </row>
    <row r="12" spans="1:198" ht="15" thickBot="1" x14ac:dyDescent="0.35">
      <c r="A12" s="30" t="s">
        <v>389</v>
      </c>
      <c r="B12" s="31">
        <v>5</v>
      </c>
      <c r="C12" s="31">
        <v>6</v>
      </c>
      <c r="D12" s="31">
        <v>6</v>
      </c>
      <c r="E12" s="31">
        <v>3</v>
      </c>
      <c r="F12" s="31">
        <v>1</v>
      </c>
      <c r="G12" s="31">
        <v>5</v>
      </c>
      <c r="H12" s="31">
        <v>1</v>
      </c>
      <c r="I12" s="31">
        <v>6</v>
      </c>
      <c r="J12" s="31">
        <v>6</v>
      </c>
      <c r="K12" s="31">
        <v>5</v>
      </c>
      <c r="L12" s="31">
        <v>5</v>
      </c>
      <c r="M12" s="31">
        <v>1</v>
      </c>
      <c r="N12" s="31">
        <v>1</v>
      </c>
      <c r="O12" s="31">
        <v>5</v>
      </c>
      <c r="P12" s="31">
        <v>1</v>
      </c>
      <c r="Q12" s="31">
        <v>1</v>
      </c>
      <c r="R12" s="31">
        <v>5</v>
      </c>
      <c r="S12" s="31">
        <v>1</v>
      </c>
      <c r="T12" s="31">
        <v>5</v>
      </c>
      <c r="U12" s="31">
        <v>6</v>
      </c>
      <c r="V12" s="31">
        <v>6</v>
      </c>
      <c r="W12" s="31">
        <v>6</v>
      </c>
      <c r="X12" s="31">
        <v>6</v>
      </c>
      <c r="Y12" s="31">
        <v>6</v>
      </c>
      <c r="Z12" s="31">
        <v>6</v>
      </c>
      <c r="AA12" s="31">
        <v>1</v>
      </c>
      <c r="AB12" s="31">
        <v>1</v>
      </c>
      <c r="AC12" s="31">
        <v>3</v>
      </c>
      <c r="AD12" s="31">
        <v>1</v>
      </c>
      <c r="AE12" s="31">
        <v>1</v>
      </c>
      <c r="AF12" s="31">
        <v>3</v>
      </c>
      <c r="AG12" s="31">
        <v>1</v>
      </c>
      <c r="AH12" s="31">
        <v>1</v>
      </c>
      <c r="AI12" s="31">
        <v>1</v>
      </c>
      <c r="AJ12" s="31">
        <v>6</v>
      </c>
      <c r="AK12" s="31">
        <v>5</v>
      </c>
      <c r="AL12" s="31">
        <v>3</v>
      </c>
      <c r="AM12" s="31">
        <v>3</v>
      </c>
      <c r="AN12" s="31">
        <v>5</v>
      </c>
      <c r="AO12" s="31">
        <v>1</v>
      </c>
      <c r="AP12" s="31">
        <v>3</v>
      </c>
      <c r="AQ12" s="31">
        <v>1</v>
      </c>
      <c r="AR12" s="31">
        <v>1</v>
      </c>
      <c r="AS12" s="31">
        <v>5</v>
      </c>
      <c r="AT12" s="31">
        <v>6</v>
      </c>
      <c r="AU12" s="31">
        <v>5</v>
      </c>
      <c r="AV12" s="31">
        <v>1</v>
      </c>
      <c r="AW12" s="31">
        <v>3</v>
      </c>
      <c r="AX12" s="31">
        <v>5</v>
      </c>
      <c r="AY12" s="31">
        <v>1</v>
      </c>
      <c r="AZ12" s="31">
        <v>3</v>
      </c>
      <c r="BA12" s="31">
        <v>1</v>
      </c>
      <c r="BB12" s="31">
        <v>1</v>
      </c>
      <c r="BC12" s="31">
        <v>5</v>
      </c>
      <c r="BD12" s="31">
        <v>1</v>
      </c>
      <c r="BE12" s="31">
        <v>6</v>
      </c>
      <c r="BF12" s="31">
        <v>6</v>
      </c>
      <c r="BG12" s="31">
        <v>1</v>
      </c>
      <c r="BH12" s="31">
        <v>1</v>
      </c>
      <c r="BI12" s="31">
        <v>6</v>
      </c>
      <c r="BJ12" s="31">
        <v>6</v>
      </c>
      <c r="BK12" s="31">
        <v>3</v>
      </c>
      <c r="BL12" s="31">
        <v>5</v>
      </c>
      <c r="BM12" s="31">
        <v>6</v>
      </c>
      <c r="BN12" s="31">
        <v>5</v>
      </c>
      <c r="BO12" s="31">
        <v>5</v>
      </c>
      <c r="BP12" s="31">
        <v>1</v>
      </c>
      <c r="BQ12" s="31">
        <v>1</v>
      </c>
      <c r="BR12" s="31">
        <v>1</v>
      </c>
      <c r="BS12" s="31">
        <v>5</v>
      </c>
      <c r="BT12" s="31">
        <v>3</v>
      </c>
      <c r="BU12" s="31">
        <v>1</v>
      </c>
      <c r="BV12" s="31">
        <v>5</v>
      </c>
      <c r="BW12" s="31">
        <v>3</v>
      </c>
      <c r="BX12" s="31">
        <v>5</v>
      </c>
      <c r="BY12" s="31">
        <v>1</v>
      </c>
      <c r="BZ12" s="31">
        <v>1</v>
      </c>
      <c r="CA12" s="31">
        <v>1</v>
      </c>
      <c r="CB12" s="31">
        <v>3</v>
      </c>
      <c r="CC12" s="31">
        <v>6</v>
      </c>
      <c r="CD12" s="31">
        <v>6</v>
      </c>
      <c r="CE12" s="31">
        <v>1</v>
      </c>
      <c r="CF12" s="31">
        <v>6</v>
      </c>
      <c r="CG12" s="31">
        <v>1</v>
      </c>
      <c r="CH12" s="31">
        <v>3</v>
      </c>
      <c r="CI12" s="31">
        <v>5</v>
      </c>
      <c r="CJ12" s="31">
        <v>1</v>
      </c>
      <c r="CK12" s="31">
        <v>5</v>
      </c>
      <c r="CL12" s="31">
        <v>1</v>
      </c>
      <c r="CM12" s="31">
        <v>5</v>
      </c>
      <c r="CN12" s="31">
        <v>5</v>
      </c>
      <c r="CO12" s="31">
        <v>1</v>
      </c>
      <c r="CP12" s="31">
        <v>1</v>
      </c>
      <c r="CQ12" s="31">
        <v>5</v>
      </c>
      <c r="CR12" s="31">
        <v>30933</v>
      </c>
      <c r="CZ12">
        <f t="shared" si="3"/>
        <v>3</v>
      </c>
      <c r="DA12">
        <f t="shared" ref="DA12:DA41" si="7">8-C12</f>
        <v>2</v>
      </c>
      <c r="DB12">
        <f t="shared" ref="DB12:DB41" si="8">8-D12</f>
        <v>2</v>
      </c>
      <c r="DC12">
        <f t="shared" ref="DC12:DC41" si="9">8-E12</f>
        <v>5</v>
      </c>
      <c r="DD12">
        <f t="shared" ref="DD12:DD41" si="10">8-F12</f>
        <v>7</v>
      </c>
      <c r="DE12">
        <f t="shared" ref="DE12:DE41" si="11">8-G12</f>
        <v>3</v>
      </c>
      <c r="DF12">
        <f t="shared" ref="DF12:DF41" si="12">8-H12</f>
        <v>7</v>
      </c>
      <c r="DG12">
        <f t="shared" ref="DG12:DG41" si="13">8-I12</f>
        <v>2</v>
      </c>
      <c r="DH12">
        <f t="shared" ref="DH12:DH41" si="14">8-J12</f>
        <v>2</v>
      </c>
      <c r="DI12">
        <f t="shared" ref="DI12:DI41" si="15">8-K12</f>
        <v>3</v>
      </c>
      <c r="DJ12">
        <f t="shared" ref="DJ12:DJ41" si="16">8-L12</f>
        <v>3</v>
      </c>
      <c r="DK12">
        <f t="shared" ref="DK12:DK41" si="17">8-M12</f>
        <v>7</v>
      </c>
      <c r="DL12">
        <f t="shared" ref="DL12:DL41" si="18">8-N12</f>
        <v>7</v>
      </c>
      <c r="DM12">
        <f t="shared" ref="DM12:DM41" si="19">8-O12</f>
        <v>3</v>
      </c>
      <c r="DN12">
        <f t="shared" ref="DN12:DN41" si="20">8-P12</f>
        <v>7</v>
      </c>
      <c r="DO12">
        <f t="shared" ref="DO12:DO41" si="21">8-Q12</f>
        <v>7</v>
      </c>
      <c r="DP12">
        <f t="shared" ref="DP12:DP41" si="22">8-R12</f>
        <v>3</v>
      </c>
      <c r="DQ12">
        <f t="shared" ref="DQ12:DQ41" si="23">8-S12</f>
        <v>7</v>
      </c>
      <c r="DR12">
        <f t="shared" ref="DR12:DR41" si="24">8-T12</f>
        <v>3</v>
      </c>
      <c r="DS12">
        <f t="shared" ref="DS12:DS41" si="25">8-U12</f>
        <v>2</v>
      </c>
      <c r="DT12">
        <f t="shared" ref="DT12:DT41" si="26">8-V12</f>
        <v>2</v>
      </c>
      <c r="DU12">
        <f t="shared" ref="DU12:DU41" si="27">8-W12</f>
        <v>2</v>
      </c>
      <c r="DV12">
        <f t="shared" ref="DV12:DV41" si="28">8-X12</f>
        <v>2</v>
      </c>
      <c r="DW12">
        <f t="shared" ref="DW12:DW41" si="29">8-Y12</f>
        <v>2</v>
      </c>
      <c r="DX12">
        <f t="shared" ref="DX12:DX41" si="30">8-Z12</f>
        <v>2</v>
      </c>
      <c r="DY12">
        <f t="shared" ref="DY12:DY41" si="31">8-AA12</f>
        <v>7</v>
      </c>
      <c r="DZ12">
        <f t="shared" ref="DZ12:DZ41" si="32">8-AB12</f>
        <v>7</v>
      </c>
      <c r="EA12">
        <f t="shared" ref="EA12:EA41" si="33">8-AC12</f>
        <v>5</v>
      </c>
      <c r="EB12">
        <f t="shared" ref="EB12:EB41" si="34">8-AD12</f>
        <v>7</v>
      </c>
      <c r="EC12">
        <f t="shared" ref="EC12:EC41" si="35">8-AE12</f>
        <v>7</v>
      </c>
      <c r="ED12">
        <f t="shared" ref="ED12:ED41" si="36">8-AF12</f>
        <v>5</v>
      </c>
      <c r="EE12">
        <f t="shared" ref="EE12:EE41" si="37">8-AG12</f>
        <v>7</v>
      </c>
      <c r="EF12">
        <f t="shared" ref="EF12:EF41" si="38">8-AH12</f>
        <v>7</v>
      </c>
      <c r="EG12">
        <f t="shared" ref="EG12:EG41" si="39">8-AI12</f>
        <v>7</v>
      </c>
      <c r="EH12">
        <f t="shared" ref="EH12:EH41" si="40">8-AJ12</f>
        <v>2</v>
      </c>
      <c r="EI12">
        <f t="shared" ref="EI12:EI41" si="41">8-AK12</f>
        <v>3</v>
      </c>
      <c r="EJ12">
        <f t="shared" ref="EJ12:EJ41" si="42">8-AL12</f>
        <v>5</v>
      </c>
      <c r="EK12">
        <f t="shared" ref="EK12:EK41" si="43">8-AM12</f>
        <v>5</v>
      </c>
      <c r="EL12">
        <f t="shared" ref="EL12:EL41" si="44">8-AN12</f>
        <v>3</v>
      </c>
      <c r="EM12">
        <f t="shared" ref="EM12:EM41" si="45">8-AO12</f>
        <v>7</v>
      </c>
      <c r="EN12">
        <f t="shared" ref="EN12:EN41" si="46">8-AP12</f>
        <v>5</v>
      </c>
      <c r="EO12">
        <f t="shared" ref="EO12:EO41" si="47">8-AQ12</f>
        <v>7</v>
      </c>
      <c r="EP12">
        <f t="shared" ref="EP12:EP41" si="48">8-AR12</f>
        <v>7</v>
      </c>
      <c r="EQ12">
        <f t="shared" ref="EQ12:EQ41" si="49">8-AS12</f>
        <v>3</v>
      </c>
      <c r="ER12">
        <f t="shared" ref="ER12:ER41" si="50">8-AT12</f>
        <v>2</v>
      </c>
      <c r="ES12">
        <f t="shared" ref="ES12:ES41" si="51">8-AU12</f>
        <v>3</v>
      </c>
      <c r="ET12">
        <f t="shared" ref="ET12:ET41" si="52">8-AV12</f>
        <v>7</v>
      </c>
      <c r="EU12">
        <f t="shared" ref="EU12:EU41" si="53">8-AW12</f>
        <v>5</v>
      </c>
      <c r="EV12">
        <f t="shared" ref="EV12:EV41" si="54">8-AX12</f>
        <v>3</v>
      </c>
      <c r="EW12">
        <f t="shared" ref="EW12:EW41" si="55">8-AY12</f>
        <v>7</v>
      </c>
      <c r="EX12">
        <f t="shared" ref="EX12:EX41" si="56">8-AZ12</f>
        <v>5</v>
      </c>
      <c r="EY12">
        <f t="shared" ref="EY12:EY41" si="57">8-BA12</f>
        <v>7</v>
      </c>
      <c r="EZ12">
        <f t="shared" ref="EZ12:EZ41" si="58">8-BB12</f>
        <v>7</v>
      </c>
      <c r="FA12">
        <f t="shared" ref="FA12:FA41" si="59">8-BC12</f>
        <v>3</v>
      </c>
      <c r="FB12">
        <f t="shared" ref="FB12:FB41" si="60">8-BD12</f>
        <v>7</v>
      </c>
      <c r="FC12">
        <f t="shared" ref="FC12:FC41" si="61">8-BE12</f>
        <v>2</v>
      </c>
      <c r="FD12">
        <f t="shared" ref="FD12:FD41" si="62">8-BF12</f>
        <v>2</v>
      </c>
      <c r="FE12">
        <f t="shared" ref="FE12:FE41" si="63">8-BG12</f>
        <v>7</v>
      </c>
      <c r="FF12">
        <f t="shared" ref="FF12:FF41" si="64">8-BH12</f>
        <v>7</v>
      </c>
      <c r="FG12">
        <f t="shared" ref="FG12:FG41" si="65">8-BI12</f>
        <v>2</v>
      </c>
      <c r="FH12">
        <f t="shared" ref="FH12:FH41" si="66">8-BJ12</f>
        <v>2</v>
      </c>
      <c r="FI12">
        <f t="shared" ref="FI12:FI41" si="67">8-BK12</f>
        <v>5</v>
      </c>
      <c r="FJ12">
        <f t="shared" ref="FJ12:FJ41" si="68">8-BL12</f>
        <v>3</v>
      </c>
      <c r="FK12">
        <f t="shared" ref="FK12:FK41" si="69">8-BM12</f>
        <v>2</v>
      </c>
      <c r="FL12">
        <f t="shared" si="6"/>
        <v>3</v>
      </c>
      <c r="FM12">
        <f t="shared" si="1"/>
        <v>3</v>
      </c>
      <c r="FN12">
        <f t="shared" si="1"/>
        <v>7</v>
      </c>
      <c r="FO12">
        <f t="shared" si="1"/>
        <v>7</v>
      </c>
      <c r="FP12">
        <f t="shared" si="1"/>
        <v>7</v>
      </c>
      <c r="FQ12">
        <f t="shared" si="1"/>
        <v>3</v>
      </c>
      <c r="FR12">
        <f t="shared" si="1"/>
        <v>5</v>
      </c>
      <c r="FS12">
        <f t="shared" si="1"/>
        <v>7</v>
      </c>
      <c r="FT12">
        <f t="shared" si="1"/>
        <v>3</v>
      </c>
      <c r="FU12">
        <f t="shared" si="1"/>
        <v>5</v>
      </c>
      <c r="FV12">
        <f t="shared" si="1"/>
        <v>3</v>
      </c>
      <c r="FW12">
        <f t="shared" si="1"/>
        <v>7</v>
      </c>
      <c r="FX12">
        <f t="shared" si="1"/>
        <v>7</v>
      </c>
      <c r="FY12">
        <f t="shared" si="1"/>
        <v>7</v>
      </c>
      <c r="FZ12">
        <f t="shared" si="1"/>
        <v>5</v>
      </c>
      <c r="GA12">
        <f t="shared" si="4"/>
        <v>2</v>
      </c>
      <c r="GB12">
        <f t="shared" si="2"/>
        <v>2</v>
      </c>
      <c r="GC12">
        <f t="shared" si="2"/>
        <v>7</v>
      </c>
      <c r="GD12">
        <f t="shared" si="2"/>
        <v>2</v>
      </c>
      <c r="GE12">
        <f t="shared" si="2"/>
        <v>7</v>
      </c>
      <c r="GF12">
        <f t="shared" si="2"/>
        <v>5</v>
      </c>
      <c r="GG12">
        <f t="shared" si="2"/>
        <v>3</v>
      </c>
      <c r="GH12">
        <f t="shared" si="2"/>
        <v>7</v>
      </c>
      <c r="GI12">
        <f t="shared" si="2"/>
        <v>3</v>
      </c>
      <c r="GJ12">
        <f t="shared" si="2"/>
        <v>7</v>
      </c>
      <c r="GK12">
        <f t="shared" si="2"/>
        <v>3</v>
      </c>
      <c r="GL12">
        <f t="shared" si="2"/>
        <v>3</v>
      </c>
      <c r="GM12">
        <f t="shared" si="2"/>
        <v>7</v>
      </c>
      <c r="GN12">
        <f t="shared" si="2"/>
        <v>7</v>
      </c>
      <c r="GO12">
        <f t="shared" si="2"/>
        <v>3</v>
      </c>
      <c r="GP12">
        <f t="shared" si="5"/>
        <v>30933</v>
      </c>
    </row>
    <row r="13" spans="1:198" ht="15" thickBot="1" x14ac:dyDescent="0.35">
      <c r="A13" s="30" t="s">
        <v>390</v>
      </c>
      <c r="B13" s="31">
        <v>6</v>
      </c>
      <c r="C13" s="31">
        <v>7</v>
      </c>
      <c r="D13" s="31">
        <v>6</v>
      </c>
      <c r="E13" s="31">
        <v>1</v>
      </c>
      <c r="F13" s="31">
        <v>1</v>
      </c>
      <c r="G13" s="31">
        <v>1</v>
      </c>
      <c r="H13" s="31">
        <v>1</v>
      </c>
      <c r="I13" s="31">
        <v>5</v>
      </c>
      <c r="J13" s="31">
        <v>6</v>
      </c>
      <c r="K13" s="31">
        <v>6</v>
      </c>
      <c r="L13" s="31">
        <v>1</v>
      </c>
      <c r="M13" s="31">
        <v>5</v>
      </c>
      <c r="N13" s="31">
        <v>1</v>
      </c>
      <c r="O13" s="31">
        <v>1</v>
      </c>
      <c r="P13" s="31">
        <v>5</v>
      </c>
      <c r="Q13" s="31">
        <v>4</v>
      </c>
      <c r="R13" s="31">
        <v>1</v>
      </c>
      <c r="S13" s="31">
        <v>4</v>
      </c>
      <c r="T13" s="31">
        <v>1</v>
      </c>
      <c r="U13" s="31">
        <v>7</v>
      </c>
      <c r="V13" s="31">
        <v>5</v>
      </c>
      <c r="W13" s="31">
        <v>6</v>
      </c>
      <c r="X13" s="31">
        <v>6</v>
      </c>
      <c r="Y13" s="31">
        <v>5</v>
      </c>
      <c r="Z13" s="31">
        <v>5</v>
      </c>
      <c r="AA13" s="31">
        <v>1</v>
      </c>
      <c r="AB13" s="31">
        <v>1</v>
      </c>
      <c r="AC13" s="31">
        <v>5</v>
      </c>
      <c r="AD13" s="31">
        <v>4</v>
      </c>
      <c r="AE13" s="31">
        <v>1</v>
      </c>
      <c r="AF13" s="31">
        <v>4</v>
      </c>
      <c r="AG13" s="31">
        <v>6</v>
      </c>
      <c r="AH13" s="31">
        <v>1</v>
      </c>
      <c r="AI13" s="31">
        <v>1</v>
      </c>
      <c r="AJ13" s="31">
        <v>6</v>
      </c>
      <c r="AK13" s="31">
        <v>5</v>
      </c>
      <c r="AL13" s="31">
        <v>1</v>
      </c>
      <c r="AM13" s="31">
        <v>4</v>
      </c>
      <c r="AN13" s="31">
        <v>1</v>
      </c>
      <c r="AO13" s="31">
        <v>5</v>
      </c>
      <c r="AP13" s="31">
        <v>4</v>
      </c>
      <c r="AQ13" s="31">
        <v>1</v>
      </c>
      <c r="AR13" s="31">
        <v>4</v>
      </c>
      <c r="AS13" s="31">
        <v>5</v>
      </c>
      <c r="AT13" s="31">
        <v>1</v>
      </c>
      <c r="AU13" s="31">
        <v>5</v>
      </c>
      <c r="AV13" s="31">
        <v>6</v>
      </c>
      <c r="AW13" s="31">
        <v>5</v>
      </c>
      <c r="AX13" s="31">
        <v>1</v>
      </c>
      <c r="AY13" s="31">
        <v>5</v>
      </c>
      <c r="AZ13" s="31">
        <v>4</v>
      </c>
      <c r="BA13" s="31">
        <v>5</v>
      </c>
      <c r="BB13" s="31">
        <v>1</v>
      </c>
      <c r="BC13" s="31">
        <v>5</v>
      </c>
      <c r="BD13" s="31">
        <v>4</v>
      </c>
      <c r="BE13" s="31">
        <v>5</v>
      </c>
      <c r="BF13" s="31">
        <v>6</v>
      </c>
      <c r="BG13" s="31">
        <v>1</v>
      </c>
      <c r="BH13" s="31">
        <v>7</v>
      </c>
      <c r="BI13" s="31">
        <v>1</v>
      </c>
      <c r="BJ13" s="31">
        <v>1</v>
      </c>
      <c r="BK13" s="31">
        <v>1</v>
      </c>
      <c r="BL13" s="31">
        <v>1</v>
      </c>
      <c r="BM13" s="31">
        <v>5</v>
      </c>
      <c r="BN13" s="31">
        <v>1</v>
      </c>
      <c r="BO13" s="31">
        <v>1</v>
      </c>
      <c r="BP13" s="31">
        <v>1</v>
      </c>
      <c r="BQ13" s="31">
        <v>5</v>
      </c>
      <c r="BR13" s="31">
        <v>4</v>
      </c>
      <c r="BS13" s="31">
        <v>5</v>
      </c>
      <c r="BT13" s="31">
        <v>1</v>
      </c>
      <c r="BU13" s="31">
        <v>1</v>
      </c>
      <c r="BV13" s="31">
        <v>6</v>
      </c>
      <c r="BW13" s="31">
        <v>6</v>
      </c>
      <c r="BX13" s="31">
        <v>5</v>
      </c>
      <c r="BY13" s="31">
        <v>1</v>
      </c>
      <c r="BZ13" s="31">
        <v>1</v>
      </c>
      <c r="CA13" s="31">
        <v>1</v>
      </c>
      <c r="CB13" s="31">
        <v>1</v>
      </c>
      <c r="CC13" s="31">
        <v>6</v>
      </c>
      <c r="CD13" s="31">
        <v>7</v>
      </c>
      <c r="CE13" s="31">
        <v>1</v>
      </c>
      <c r="CF13" s="31">
        <v>5</v>
      </c>
      <c r="CG13" s="31">
        <v>1</v>
      </c>
      <c r="CH13" s="31">
        <v>1</v>
      </c>
      <c r="CI13" s="31">
        <v>6</v>
      </c>
      <c r="CJ13" s="31">
        <v>1</v>
      </c>
      <c r="CK13" s="31">
        <v>5</v>
      </c>
      <c r="CL13" s="31">
        <v>6</v>
      </c>
      <c r="CM13" s="31">
        <v>4</v>
      </c>
      <c r="CN13" s="31">
        <v>5</v>
      </c>
      <c r="CO13" s="31">
        <v>5</v>
      </c>
      <c r="CP13" s="31">
        <v>4</v>
      </c>
      <c r="CQ13" s="31">
        <v>5</v>
      </c>
      <c r="CR13" s="31">
        <v>12800</v>
      </c>
      <c r="CZ13">
        <f t="shared" si="3"/>
        <v>2</v>
      </c>
      <c r="DA13">
        <f t="shared" si="7"/>
        <v>1</v>
      </c>
      <c r="DB13">
        <f t="shared" si="8"/>
        <v>2</v>
      </c>
      <c r="DC13">
        <f t="shared" si="9"/>
        <v>7</v>
      </c>
      <c r="DD13">
        <f t="shared" si="10"/>
        <v>7</v>
      </c>
      <c r="DE13">
        <f t="shared" si="11"/>
        <v>7</v>
      </c>
      <c r="DF13">
        <f t="shared" si="12"/>
        <v>7</v>
      </c>
      <c r="DG13">
        <f t="shared" si="13"/>
        <v>3</v>
      </c>
      <c r="DH13">
        <f t="shared" si="14"/>
        <v>2</v>
      </c>
      <c r="DI13">
        <f t="shared" si="15"/>
        <v>2</v>
      </c>
      <c r="DJ13">
        <f t="shared" si="16"/>
        <v>7</v>
      </c>
      <c r="DK13">
        <f t="shared" si="17"/>
        <v>3</v>
      </c>
      <c r="DL13">
        <f t="shared" si="18"/>
        <v>7</v>
      </c>
      <c r="DM13">
        <f t="shared" si="19"/>
        <v>7</v>
      </c>
      <c r="DN13">
        <f t="shared" si="20"/>
        <v>3</v>
      </c>
      <c r="DO13">
        <f t="shared" si="21"/>
        <v>4</v>
      </c>
      <c r="DP13">
        <f t="shared" si="22"/>
        <v>7</v>
      </c>
      <c r="DQ13">
        <f t="shared" si="23"/>
        <v>4</v>
      </c>
      <c r="DR13">
        <f t="shared" si="24"/>
        <v>7</v>
      </c>
      <c r="DS13">
        <f t="shared" si="25"/>
        <v>1</v>
      </c>
      <c r="DT13">
        <f t="shared" si="26"/>
        <v>3</v>
      </c>
      <c r="DU13">
        <f t="shared" si="27"/>
        <v>2</v>
      </c>
      <c r="DV13">
        <f t="shared" si="28"/>
        <v>2</v>
      </c>
      <c r="DW13">
        <f t="shared" si="29"/>
        <v>3</v>
      </c>
      <c r="DX13">
        <f t="shared" si="30"/>
        <v>3</v>
      </c>
      <c r="DY13">
        <f t="shared" si="31"/>
        <v>7</v>
      </c>
      <c r="DZ13">
        <f t="shared" si="32"/>
        <v>7</v>
      </c>
      <c r="EA13">
        <f t="shared" si="33"/>
        <v>3</v>
      </c>
      <c r="EB13">
        <f t="shared" si="34"/>
        <v>4</v>
      </c>
      <c r="EC13">
        <f t="shared" si="35"/>
        <v>7</v>
      </c>
      <c r="ED13">
        <f t="shared" si="36"/>
        <v>4</v>
      </c>
      <c r="EE13">
        <f t="shared" si="37"/>
        <v>2</v>
      </c>
      <c r="EF13">
        <f t="shared" si="38"/>
        <v>7</v>
      </c>
      <c r="EG13">
        <f t="shared" si="39"/>
        <v>7</v>
      </c>
      <c r="EH13">
        <f t="shared" si="40"/>
        <v>2</v>
      </c>
      <c r="EI13">
        <f t="shared" si="41"/>
        <v>3</v>
      </c>
      <c r="EJ13">
        <f t="shared" si="42"/>
        <v>7</v>
      </c>
      <c r="EK13">
        <f t="shared" si="43"/>
        <v>4</v>
      </c>
      <c r="EL13">
        <f t="shared" si="44"/>
        <v>7</v>
      </c>
      <c r="EM13">
        <f t="shared" si="45"/>
        <v>3</v>
      </c>
      <c r="EN13">
        <f t="shared" si="46"/>
        <v>4</v>
      </c>
      <c r="EO13">
        <f t="shared" si="47"/>
        <v>7</v>
      </c>
      <c r="EP13">
        <f t="shared" si="48"/>
        <v>4</v>
      </c>
      <c r="EQ13">
        <f t="shared" si="49"/>
        <v>3</v>
      </c>
      <c r="ER13">
        <f t="shared" si="50"/>
        <v>7</v>
      </c>
      <c r="ES13">
        <f t="shared" si="51"/>
        <v>3</v>
      </c>
      <c r="ET13">
        <f t="shared" si="52"/>
        <v>2</v>
      </c>
      <c r="EU13">
        <f t="shared" si="53"/>
        <v>3</v>
      </c>
      <c r="EV13">
        <f t="shared" si="54"/>
        <v>7</v>
      </c>
      <c r="EW13">
        <f t="shared" si="55"/>
        <v>3</v>
      </c>
      <c r="EX13">
        <f t="shared" si="56"/>
        <v>4</v>
      </c>
      <c r="EY13">
        <f t="shared" si="57"/>
        <v>3</v>
      </c>
      <c r="EZ13">
        <f t="shared" si="58"/>
        <v>7</v>
      </c>
      <c r="FA13">
        <f t="shared" si="59"/>
        <v>3</v>
      </c>
      <c r="FB13">
        <f t="shared" si="60"/>
        <v>4</v>
      </c>
      <c r="FC13">
        <f t="shared" si="61"/>
        <v>3</v>
      </c>
      <c r="FD13">
        <f t="shared" si="62"/>
        <v>2</v>
      </c>
      <c r="FE13">
        <f t="shared" si="63"/>
        <v>7</v>
      </c>
      <c r="FF13">
        <f t="shared" si="64"/>
        <v>1</v>
      </c>
      <c r="FG13">
        <f t="shared" si="65"/>
        <v>7</v>
      </c>
      <c r="FH13">
        <f t="shared" si="66"/>
        <v>7</v>
      </c>
      <c r="FI13">
        <f t="shared" si="67"/>
        <v>7</v>
      </c>
      <c r="FJ13">
        <f t="shared" si="68"/>
        <v>7</v>
      </c>
      <c r="FK13">
        <f t="shared" si="69"/>
        <v>3</v>
      </c>
      <c r="FL13">
        <f t="shared" si="6"/>
        <v>7</v>
      </c>
      <c r="FM13">
        <f t="shared" si="1"/>
        <v>7</v>
      </c>
      <c r="FN13">
        <f t="shared" si="1"/>
        <v>7</v>
      </c>
      <c r="FO13">
        <f t="shared" si="1"/>
        <v>3</v>
      </c>
      <c r="FP13">
        <f t="shared" si="1"/>
        <v>4</v>
      </c>
      <c r="FQ13">
        <f t="shared" si="1"/>
        <v>3</v>
      </c>
      <c r="FR13">
        <f t="shared" si="1"/>
        <v>7</v>
      </c>
      <c r="FS13">
        <f t="shared" si="1"/>
        <v>7</v>
      </c>
      <c r="FT13">
        <f t="shared" si="1"/>
        <v>2</v>
      </c>
      <c r="FU13">
        <f t="shared" si="1"/>
        <v>2</v>
      </c>
      <c r="FV13">
        <f t="shared" si="1"/>
        <v>3</v>
      </c>
      <c r="FW13">
        <f t="shared" si="1"/>
        <v>7</v>
      </c>
      <c r="FX13">
        <f t="shared" si="1"/>
        <v>7</v>
      </c>
      <c r="FY13">
        <f t="shared" si="1"/>
        <v>7</v>
      </c>
      <c r="FZ13">
        <f t="shared" si="1"/>
        <v>7</v>
      </c>
      <c r="GA13">
        <f t="shared" si="4"/>
        <v>2</v>
      </c>
      <c r="GB13">
        <f t="shared" si="2"/>
        <v>1</v>
      </c>
      <c r="GC13">
        <f t="shared" si="2"/>
        <v>7</v>
      </c>
      <c r="GD13">
        <f t="shared" si="2"/>
        <v>3</v>
      </c>
      <c r="GE13">
        <f t="shared" si="2"/>
        <v>7</v>
      </c>
      <c r="GF13">
        <f t="shared" si="2"/>
        <v>7</v>
      </c>
      <c r="GG13">
        <f t="shared" si="2"/>
        <v>2</v>
      </c>
      <c r="GH13">
        <f t="shared" si="2"/>
        <v>7</v>
      </c>
      <c r="GI13">
        <f t="shared" si="2"/>
        <v>3</v>
      </c>
      <c r="GJ13">
        <f t="shared" si="2"/>
        <v>2</v>
      </c>
      <c r="GK13">
        <f t="shared" si="2"/>
        <v>4</v>
      </c>
      <c r="GL13">
        <f t="shared" si="2"/>
        <v>3</v>
      </c>
      <c r="GM13">
        <f t="shared" si="2"/>
        <v>3</v>
      </c>
      <c r="GN13">
        <f t="shared" si="2"/>
        <v>4</v>
      </c>
      <c r="GO13">
        <f t="shared" si="2"/>
        <v>3</v>
      </c>
      <c r="GP13">
        <f t="shared" si="5"/>
        <v>12800</v>
      </c>
    </row>
    <row r="14" spans="1:198" ht="15" thickBot="1" x14ac:dyDescent="0.35">
      <c r="A14" s="30" t="s">
        <v>391</v>
      </c>
      <c r="B14" s="31">
        <v>6</v>
      </c>
      <c r="C14" s="31">
        <v>7</v>
      </c>
      <c r="D14" s="31">
        <v>6</v>
      </c>
      <c r="E14" s="31">
        <v>4</v>
      </c>
      <c r="F14" s="31">
        <v>1</v>
      </c>
      <c r="G14" s="31">
        <v>1</v>
      </c>
      <c r="H14" s="31">
        <v>1</v>
      </c>
      <c r="I14" s="31">
        <v>5</v>
      </c>
      <c r="J14" s="31">
        <v>6</v>
      </c>
      <c r="K14" s="31">
        <v>6</v>
      </c>
      <c r="L14" s="31">
        <v>4</v>
      </c>
      <c r="M14" s="31">
        <v>5</v>
      </c>
      <c r="N14" s="31">
        <v>1</v>
      </c>
      <c r="O14" s="31">
        <v>1</v>
      </c>
      <c r="P14" s="31">
        <v>5</v>
      </c>
      <c r="Q14" s="31">
        <v>4</v>
      </c>
      <c r="R14" s="31">
        <v>3</v>
      </c>
      <c r="S14" s="31">
        <v>1</v>
      </c>
      <c r="T14" s="31">
        <v>5</v>
      </c>
      <c r="U14" s="31">
        <v>7</v>
      </c>
      <c r="V14" s="31">
        <v>5</v>
      </c>
      <c r="W14" s="31">
        <v>6</v>
      </c>
      <c r="X14" s="31">
        <v>6</v>
      </c>
      <c r="Y14" s="31">
        <v>5</v>
      </c>
      <c r="Z14" s="31">
        <v>5</v>
      </c>
      <c r="AA14" s="31">
        <v>5</v>
      </c>
      <c r="AB14" s="31">
        <v>1</v>
      </c>
      <c r="AC14" s="31">
        <v>5</v>
      </c>
      <c r="AD14" s="31">
        <v>4</v>
      </c>
      <c r="AE14" s="31">
        <v>1</v>
      </c>
      <c r="AF14" s="31">
        <v>4</v>
      </c>
      <c r="AG14" s="31">
        <v>1</v>
      </c>
      <c r="AH14" s="31">
        <v>1</v>
      </c>
      <c r="AI14" s="31">
        <v>1</v>
      </c>
      <c r="AJ14" s="31">
        <v>6</v>
      </c>
      <c r="AK14" s="31">
        <v>5</v>
      </c>
      <c r="AL14" s="31">
        <v>4</v>
      </c>
      <c r="AM14" s="31">
        <v>4</v>
      </c>
      <c r="AN14" s="31">
        <v>1</v>
      </c>
      <c r="AO14" s="31">
        <v>5</v>
      </c>
      <c r="AP14" s="31">
        <v>4</v>
      </c>
      <c r="AQ14" s="31">
        <v>1</v>
      </c>
      <c r="AR14" s="31">
        <v>4</v>
      </c>
      <c r="AS14" s="31">
        <v>4</v>
      </c>
      <c r="AT14" s="31">
        <v>7</v>
      </c>
      <c r="AU14" s="31">
        <v>5</v>
      </c>
      <c r="AV14" s="31">
        <v>6</v>
      </c>
      <c r="AW14" s="31">
        <v>5</v>
      </c>
      <c r="AX14" s="31">
        <v>1</v>
      </c>
      <c r="AY14" s="31">
        <v>5</v>
      </c>
      <c r="AZ14" s="31">
        <v>4</v>
      </c>
      <c r="BA14" s="31">
        <v>5</v>
      </c>
      <c r="BB14" s="31">
        <v>1</v>
      </c>
      <c r="BC14" s="31">
        <v>5</v>
      </c>
      <c r="BD14" s="31">
        <v>4</v>
      </c>
      <c r="BE14" s="31">
        <v>5</v>
      </c>
      <c r="BF14" s="31">
        <v>6</v>
      </c>
      <c r="BG14" s="31">
        <v>4</v>
      </c>
      <c r="BH14" s="31">
        <v>7</v>
      </c>
      <c r="BI14" s="31">
        <v>5</v>
      </c>
      <c r="BJ14" s="31">
        <v>1</v>
      </c>
      <c r="BK14" s="31">
        <v>1</v>
      </c>
      <c r="BL14" s="31">
        <v>3</v>
      </c>
      <c r="BM14" s="31">
        <v>5</v>
      </c>
      <c r="BN14" s="31">
        <v>3</v>
      </c>
      <c r="BO14" s="31">
        <v>1</v>
      </c>
      <c r="BP14" s="31">
        <v>1</v>
      </c>
      <c r="BQ14" s="31">
        <v>5</v>
      </c>
      <c r="BR14" s="31">
        <v>4</v>
      </c>
      <c r="BS14" s="31">
        <v>5</v>
      </c>
      <c r="BT14" s="31">
        <v>1</v>
      </c>
      <c r="BU14" s="31">
        <v>1</v>
      </c>
      <c r="BV14" s="31">
        <v>6</v>
      </c>
      <c r="BW14" s="31">
        <v>6</v>
      </c>
      <c r="BX14" s="31">
        <v>5</v>
      </c>
      <c r="BY14" s="31">
        <v>1</v>
      </c>
      <c r="BZ14" s="31">
        <v>1</v>
      </c>
      <c r="CA14" s="31">
        <v>1</v>
      </c>
      <c r="CB14" s="31">
        <v>6</v>
      </c>
      <c r="CC14" s="31">
        <v>6</v>
      </c>
      <c r="CD14" s="31">
        <v>7</v>
      </c>
      <c r="CE14" s="31">
        <v>1</v>
      </c>
      <c r="CF14" s="31">
        <v>5</v>
      </c>
      <c r="CG14" s="31">
        <v>1</v>
      </c>
      <c r="CH14" s="31">
        <v>6</v>
      </c>
      <c r="CI14" s="31">
        <v>6</v>
      </c>
      <c r="CJ14" s="31">
        <v>5</v>
      </c>
      <c r="CK14" s="31">
        <v>5</v>
      </c>
      <c r="CL14" s="31">
        <v>6</v>
      </c>
      <c r="CM14" s="31">
        <v>4</v>
      </c>
      <c r="CN14" s="31">
        <v>5</v>
      </c>
      <c r="CO14" s="31">
        <v>5</v>
      </c>
      <c r="CP14" s="31">
        <v>4</v>
      </c>
      <c r="CQ14" s="31">
        <v>5</v>
      </c>
      <c r="CR14" s="31">
        <v>15100</v>
      </c>
      <c r="CZ14">
        <f t="shared" si="3"/>
        <v>2</v>
      </c>
      <c r="DA14">
        <f t="shared" si="7"/>
        <v>1</v>
      </c>
      <c r="DB14">
        <f t="shared" si="8"/>
        <v>2</v>
      </c>
      <c r="DC14">
        <f t="shared" si="9"/>
        <v>4</v>
      </c>
      <c r="DD14">
        <f t="shared" si="10"/>
        <v>7</v>
      </c>
      <c r="DE14">
        <f t="shared" si="11"/>
        <v>7</v>
      </c>
      <c r="DF14">
        <f t="shared" si="12"/>
        <v>7</v>
      </c>
      <c r="DG14">
        <f t="shared" si="13"/>
        <v>3</v>
      </c>
      <c r="DH14">
        <f t="shared" si="14"/>
        <v>2</v>
      </c>
      <c r="DI14">
        <f t="shared" si="15"/>
        <v>2</v>
      </c>
      <c r="DJ14">
        <f t="shared" si="16"/>
        <v>4</v>
      </c>
      <c r="DK14">
        <f t="shared" si="17"/>
        <v>3</v>
      </c>
      <c r="DL14">
        <f t="shared" si="18"/>
        <v>7</v>
      </c>
      <c r="DM14">
        <f t="shared" si="19"/>
        <v>7</v>
      </c>
      <c r="DN14">
        <f t="shared" si="20"/>
        <v>3</v>
      </c>
      <c r="DO14">
        <f t="shared" si="21"/>
        <v>4</v>
      </c>
      <c r="DP14">
        <f t="shared" si="22"/>
        <v>5</v>
      </c>
      <c r="DQ14">
        <f t="shared" si="23"/>
        <v>7</v>
      </c>
      <c r="DR14">
        <f t="shared" si="24"/>
        <v>3</v>
      </c>
      <c r="DS14">
        <f t="shared" si="25"/>
        <v>1</v>
      </c>
      <c r="DT14">
        <f t="shared" si="26"/>
        <v>3</v>
      </c>
      <c r="DU14">
        <f t="shared" si="27"/>
        <v>2</v>
      </c>
      <c r="DV14">
        <f t="shared" si="28"/>
        <v>2</v>
      </c>
      <c r="DW14">
        <f t="shared" si="29"/>
        <v>3</v>
      </c>
      <c r="DX14">
        <f t="shared" si="30"/>
        <v>3</v>
      </c>
      <c r="DY14">
        <f t="shared" si="31"/>
        <v>3</v>
      </c>
      <c r="DZ14">
        <f t="shared" si="32"/>
        <v>7</v>
      </c>
      <c r="EA14">
        <f t="shared" si="33"/>
        <v>3</v>
      </c>
      <c r="EB14">
        <f t="shared" si="34"/>
        <v>4</v>
      </c>
      <c r="EC14">
        <f t="shared" si="35"/>
        <v>7</v>
      </c>
      <c r="ED14">
        <f t="shared" si="36"/>
        <v>4</v>
      </c>
      <c r="EE14">
        <f t="shared" si="37"/>
        <v>7</v>
      </c>
      <c r="EF14">
        <f t="shared" si="38"/>
        <v>7</v>
      </c>
      <c r="EG14">
        <f t="shared" si="39"/>
        <v>7</v>
      </c>
      <c r="EH14">
        <f t="shared" si="40"/>
        <v>2</v>
      </c>
      <c r="EI14">
        <f t="shared" si="41"/>
        <v>3</v>
      </c>
      <c r="EJ14">
        <f t="shared" si="42"/>
        <v>4</v>
      </c>
      <c r="EK14">
        <f t="shared" si="43"/>
        <v>4</v>
      </c>
      <c r="EL14">
        <f t="shared" si="44"/>
        <v>7</v>
      </c>
      <c r="EM14">
        <f t="shared" si="45"/>
        <v>3</v>
      </c>
      <c r="EN14">
        <f t="shared" si="46"/>
        <v>4</v>
      </c>
      <c r="EO14">
        <f t="shared" si="47"/>
        <v>7</v>
      </c>
      <c r="EP14">
        <f t="shared" si="48"/>
        <v>4</v>
      </c>
      <c r="EQ14">
        <f t="shared" si="49"/>
        <v>4</v>
      </c>
      <c r="ER14">
        <f t="shared" si="50"/>
        <v>1</v>
      </c>
      <c r="ES14">
        <f t="shared" si="51"/>
        <v>3</v>
      </c>
      <c r="ET14">
        <f t="shared" si="52"/>
        <v>2</v>
      </c>
      <c r="EU14">
        <f t="shared" si="53"/>
        <v>3</v>
      </c>
      <c r="EV14">
        <f t="shared" si="54"/>
        <v>7</v>
      </c>
      <c r="EW14">
        <f t="shared" si="55"/>
        <v>3</v>
      </c>
      <c r="EX14">
        <f t="shared" si="56"/>
        <v>4</v>
      </c>
      <c r="EY14">
        <f t="shared" si="57"/>
        <v>3</v>
      </c>
      <c r="EZ14">
        <f t="shared" si="58"/>
        <v>7</v>
      </c>
      <c r="FA14">
        <f t="shared" si="59"/>
        <v>3</v>
      </c>
      <c r="FB14">
        <f t="shared" si="60"/>
        <v>4</v>
      </c>
      <c r="FC14">
        <f t="shared" si="61"/>
        <v>3</v>
      </c>
      <c r="FD14">
        <f t="shared" si="62"/>
        <v>2</v>
      </c>
      <c r="FE14">
        <f t="shared" si="63"/>
        <v>4</v>
      </c>
      <c r="FF14">
        <f t="shared" si="64"/>
        <v>1</v>
      </c>
      <c r="FG14">
        <f t="shared" si="65"/>
        <v>3</v>
      </c>
      <c r="FH14">
        <f t="shared" si="66"/>
        <v>7</v>
      </c>
      <c r="FI14">
        <f t="shared" si="67"/>
        <v>7</v>
      </c>
      <c r="FJ14">
        <f t="shared" si="68"/>
        <v>5</v>
      </c>
      <c r="FK14">
        <f t="shared" si="69"/>
        <v>3</v>
      </c>
      <c r="FL14">
        <f t="shared" si="6"/>
        <v>5</v>
      </c>
      <c r="FM14">
        <f t="shared" si="1"/>
        <v>7</v>
      </c>
      <c r="FN14">
        <f t="shared" si="1"/>
        <v>7</v>
      </c>
      <c r="FO14">
        <f t="shared" si="1"/>
        <v>3</v>
      </c>
      <c r="FP14">
        <f t="shared" si="1"/>
        <v>4</v>
      </c>
      <c r="FQ14">
        <f t="shared" si="1"/>
        <v>3</v>
      </c>
      <c r="FR14">
        <f t="shared" si="1"/>
        <v>7</v>
      </c>
      <c r="FS14">
        <f t="shared" si="1"/>
        <v>7</v>
      </c>
      <c r="FT14">
        <f t="shared" si="1"/>
        <v>2</v>
      </c>
      <c r="FU14">
        <f t="shared" si="1"/>
        <v>2</v>
      </c>
      <c r="FV14">
        <f t="shared" si="1"/>
        <v>3</v>
      </c>
      <c r="FW14">
        <f t="shared" si="1"/>
        <v>7</v>
      </c>
      <c r="FX14">
        <f t="shared" si="1"/>
        <v>7</v>
      </c>
      <c r="FY14">
        <f t="shared" si="1"/>
        <v>7</v>
      </c>
      <c r="FZ14">
        <f t="shared" si="1"/>
        <v>2</v>
      </c>
      <c r="GA14">
        <f t="shared" si="4"/>
        <v>2</v>
      </c>
      <c r="GB14">
        <f t="shared" si="2"/>
        <v>1</v>
      </c>
      <c r="GC14">
        <f t="shared" si="2"/>
        <v>7</v>
      </c>
      <c r="GD14">
        <f t="shared" si="2"/>
        <v>3</v>
      </c>
      <c r="GE14">
        <f t="shared" si="2"/>
        <v>7</v>
      </c>
      <c r="GF14">
        <f t="shared" si="2"/>
        <v>2</v>
      </c>
      <c r="GG14">
        <f t="shared" si="2"/>
        <v>2</v>
      </c>
      <c r="GH14">
        <f t="shared" si="2"/>
        <v>3</v>
      </c>
      <c r="GI14">
        <f t="shared" si="2"/>
        <v>3</v>
      </c>
      <c r="GJ14">
        <f t="shared" si="2"/>
        <v>2</v>
      </c>
      <c r="GK14">
        <f t="shared" si="2"/>
        <v>4</v>
      </c>
      <c r="GL14">
        <f t="shared" si="2"/>
        <v>3</v>
      </c>
      <c r="GM14">
        <f t="shared" si="2"/>
        <v>3</v>
      </c>
      <c r="GN14">
        <f t="shared" si="2"/>
        <v>4</v>
      </c>
      <c r="GO14">
        <f t="shared" si="2"/>
        <v>3</v>
      </c>
      <c r="GP14">
        <f t="shared" si="5"/>
        <v>15100</v>
      </c>
    </row>
    <row r="15" spans="1:198" ht="15" thickBot="1" x14ac:dyDescent="0.35">
      <c r="A15" s="30" t="s">
        <v>392</v>
      </c>
      <c r="B15" s="31">
        <v>6</v>
      </c>
      <c r="C15" s="31">
        <v>7</v>
      </c>
      <c r="D15" s="31">
        <v>6</v>
      </c>
      <c r="E15" s="31">
        <v>4</v>
      </c>
      <c r="F15" s="31">
        <v>1</v>
      </c>
      <c r="G15" s="31">
        <v>1</v>
      </c>
      <c r="H15" s="31">
        <v>1</v>
      </c>
      <c r="I15" s="31">
        <v>5</v>
      </c>
      <c r="J15" s="31">
        <v>6</v>
      </c>
      <c r="K15" s="31">
        <v>6</v>
      </c>
      <c r="L15" s="31">
        <v>4</v>
      </c>
      <c r="M15" s="31">
        <v>5</v>
      </c>
      <c r="N15" s="31">
        <v>1</v>
      </c>
      <c r="O15" s="31">
        <v>1</v>
      </c>
      <c r="P15" s="31">
        <v>5</v>
      </c>
      <c r="Q15" s="31">
        <v>4</v>
      </c>
      <c r="R15" s="31">
        <v>1</v>
      </c>
      <c r="S15" s="31">
        <v>5</v>
      </c>
      <c r="T15" s="31">
        <v>5</v>
      </c>
      <c r="U15" s="31">
        <v>7</v>
      </c>
      <c r="V15" s="31">
        <v>5</v>
      </c>
      <c r="W15" s="31">
        <v>6</v>
      </c>
      <c r="X15" s="31">
        <v>6</v>
      </c>
      <c r="Y15" s="31">
        <v>5</v>
      </c>
      <c r="Z15" s="31">
        <v>5</v>
      </c>
      <c r="AA15" s="31">
        <v>5</v>
      </c>
      <c r="AB15" s="31">
        <v>1</v>
      </c>
      <c r="AC15" s="31">
        <v>5</v>
      </c>
      <c r="AD15" s="31">
        <v>4</v>
      </c>
      <c r="AE15" s="31">
        <v>1</v>
      </c>
      <c r="AF15" s="31">
        <v>4</v>
      </c>
      <c r="AG15" s="31">
        <v>1</v>
      </c>
      <c r="AH15" s="31">
        <v>1</v>
      </c>
      <c r="AI15" s="31">
        <v>1</v>
      </c>
      <c r="AJ15" s="31">
        <v>6</v>
      </c>
      <c r="AK15" s="31">
        <v>5</v>
      </c>
      <c r="AL15" s="31">
        <v>4</v>
      </c>
      <c r="AM15" s="31">
        <v>4</v>
      </c>
      <c r="AN15" s="31">
        <v>1</v>
      </c>
      <c r="AO15" s="31">
        <v>5</v>
      </c>
      <c r="AP15" s="31">
        <v>4</v>
      </c>
      <c r="AQ15" s="31">
        <v>4</v>
      </c>
      <c r="AR15" s="31">
        <v>4</v>
      </c>
      <c r="AS15" s="31">
        <v>1</v>
      </c>
      <c r="AT15" s="31">
        <v>7</v>
      </c>
      <c r="AU15" s="31">
        <v>5</v>
      </c>
      <c r="AV15" s="31">
        <v>6</v>
      </c>
      <c r="AW15" s="31">
        <v>5</v>
      </c>
      <c r="AX15" s="31">
        <v>1</v>
      </c>
      <c r="AY15" s="31">
        <v>5</v>
      </c>
      <c r="AZ15" s="31">
        <v>4</v>
      </c>
      <c r="BA15" s="31">
        <v>5</v>
      </c>
      <c r="BB15" s="31">
        <v>1</v>
      </c>
      <c r="BC15" s="31">
        <v>5</v>
      </c>
      <c r="BD15" s="31">
        <v>4</v>
      </c>
      <c r="BE15" s="31">
        <v>5</v>
      </c>
      <c r="BF15" s="31">
        <v>6</v>
      </c>
      <c r="BG15" s="31">
        <v>4</v>
      </c>
      <c r="BH15" s="31">
        <v>7</v>
      </c>
      <c r="BI15" s="31">
        <v>5</v>
      </c>
      <c r="BJ15" s="31">
        <v>1</v>
      </c>
      <c r="BK15" s="31">
        <v>1</v>
      </c>
      <c r="BL15" s="31">
        <v>1</v>
      </c>
      <c r="BM15" s="31">
        <v>5</v>
      </c>
      <c r="BN15" s="31">
        <v>1</v>
      </c>
      <c r="BO15" s="31">
        <v>1</v>
      </c>
      <c r="BP15" s="31">
        <v>1</v>
      </c>
      <c r="BQ15" s="31">
        <v>5</v>
      </c>
      <c r="BR15" s="31">
        <v>4</v>
      </c>
      <c r="BS15" s="31">
        <v>5</v>
      </c>
      <c r="BT15" s="31">
        <v>1</v>
      </c>
      <c r="BU15" s="31">
        <v>6</v>
      </c>
      <c r="BV15" s="31">
        <v>6</v>
      </c>
      <c r="BW15" s="31">
        <v>6</v>
      </c>
      <c r="BX15" s="31">
        <v>1</v>
      </c>
      <c r="BY15" s="31">
        <v>1</v>
      </c>
      <c r="BZ15" s="31">
        <v>1</v>
      </c>
      <c r="CA15" s="31">
        <v>1</v>
      </c>
      <c r="CB15" s="31">
        <v>5</v>
      </c>
      <c r="CC15" s="31">
        <v>6</v>
      </c>
      <c r="CD15" s="31">
        <v>7</v>
      </c>
      <c r="CE15" s="31">
        <v>1</v>
      </c>
      <c r="CF15" s="31">
        <v>5</v>
      </c>
      <c r="CG15" s="31">
        <v>1</v>
      </c>
      <c r="CH15" s="31">
        <v>5</v>
      </c>
      <c r="CI15" s="31">
        <v>6</v>
      </c>
      <c r="CJ15" s="31">
        <v>1</v>
      </c>
      <c r="CK15" s="31">
        <v>5</v>
      </c>
      <c r="CL15" s="31">
        <v>6</v>
      </c>
      <c r="CM15" s="31">
        <v>4</v>
      </c>
      <c r="CN15" s="31">
        <v>1</v>
      </c>
      <c r="CO15" s="31">
        <v>5</v>
      </c>
      <c r="CP15" s="31">
        <v>4</v>
      </c>
      <c r="CQ15" s="31">
        <v>5</v>
      </c>
      <c r="CR15" s="31">
        <v>12533</v>
      </c>
      <c r="CZ15">
        <f t="shared" si="3"/>
        <v>2</v>
      </c>
      <c r="DA15">
        <f t="shared" si="7"/>
        <v>1</v>
      </c>
      <c r="DB15">
        <f t="shared" si="8"/>
        <v>2</v>
      </c>
      <c r="DC15">
        <f t="shared" si="9"/>
        <v>4</v>
      </c>
      <c r="DD15">
        <f t="shared" si="10"/>
        <v>7</v>
      </c>
      <c r="DE15">
        <f t="shared" si="11"/>
        <v>7</v>
      </c>
      <c r="DF15">
        <f t="shared" si="12"/>
        <v>7</v>
      </c>
      <c r="DG15">
        <f t="shared" si="13"/>
        <v>3</v>
      </c>
      <c r="DH15">
        <f t="shared" si="14"/>
        <v>2</v>
      </c>
      <c r="DI15">
        <f t="shared" si="15"/>
        <v>2</v>
      </c>
      <c r="DJ15">
        <f t="shared" si="16"/>
        <v>4</v>
      </c>
      <c r="DK15">
        <f t="shared" si="17"/>
        <v>3</v>
      </c>
      <c r="DL15">
        <f t="shared" si="18"/>
        <v>7</v>
      </c>
      <c r="DM15">
        <f t="shared" si="19"/>
        <v>7</v>
      </c>
      <c r="DN15">
        <f t="shared" si="20"/>
        <v>3</v>
      </c>
      <c r="DO15">
        <f t="shared" si="21"/>
        <v>4</v>
      </c>
      <c r="DP15">
        <f t="shared" si="22"/>
        <v>7</v>
      </c>
      <c r="DQ15">
        <f t="shared" si="23"/>
        <v>3</v>
      </c>
      <c r="DR15">
        <f t="shared" si="24"/>
        <v>3</v>
      </c>
      <c r="DS15">
        <f t="shared" si="25"/>
        <v>1</v>
      </c>
      <c r="DT15">
        <f t="shared" si="26"/>
        <v>3</v>
      </c>
      <c r="DU15">
        <f t="shared" si="27"/>
        <v>2</v>
      </c>
      <c r="DV15">
        <f t="shared" si="28"/>
        <v>2</v>
      </c>
      <c r="DW15">
        <f t="shared" si="29"/>
        <v>3</v>
      </c>
      <c r="DX15">
        <f t="shared" si="30"/>
        <v>3</v>
      </c>
      <c r="DY15">
        <f t="shared" si="31"/>
        <v>3</v>
      </c>
      <c r="DZ15">
        <f t="shared" si="32"/>
        <v>7</v>
      </c>
      <c r="EA15">
        <f t="shared" si="33"/>
        <v>3</v>
      </c>
      <c r="EB15">
        <f t="shared" si="34"/>
        <v>4</v>
      </c>
      <c r="EC15">
        <f t="shared" si="35"/>
        <v>7</v>
      </c>
      <c r="ED15">
        <f t="shared" si="36"/>
        <v>4</v>
      </c>
      <c r="EE15">
        <f t="shared" si="37"/>
        <v>7</v>
      </c>
      <c r="EF15">
        <f t="shared" si="38"/>
        <v>7</v>
      </c>
      <c r="EG15">
        <f t="shared" si="39"/>
        <v>7</v>
      </c>
      <c r="EH15">
        <f t="shared" si="40"/>
        <v>2</v>
      </c>
      <c r="EI15">
        <f t="shared" si="41"/>
        <v>3</v>
      </c>
      <c r="EJ15">
        <f t="shared" si="42"/>
        <v>4</v>
      </c>
      <c r="EK15">
        <f t="shared" si="43"/>
        <v>4</v>
      </c>
      <c r="EL15">
        <f t="shared" si="44"/>
        <v>7</v>
      </c>
      <c r="EM15">
        <f t="shared" si="45"/>
        <v>3</v>
      </c>
      <c r="EN15">
        <f t="shared" si="46"/>
        <v>4</v>
      </c>
      <c r="EO15">
        <f t="shared" si="47"/>
        <v>4</v>
      </c>
      <c r="EP15">
        <f t="shared" si="48"/>
        <v>4</v>
      </c>
      <c r="EQ15">
        <f t="shared" si="49"/>
        <v>7</v>
      </c>
      <c r="ER15">
        <f t="shared" si="50"/>
        <v>1</v>
      </c>
      <c r="ES15">
        <f t="shared" si="51"/>
        <v>3</v>
      </c>
      <c r="ET15">
        <f t="shared" si="52"/>
        <v>2</v>
      </c>
      <c r="EU15">
        <f t="shared" si="53"/>
        <v>3</v>
      </c>
      <c r="EV15">
        <f t="shared" si="54"/>
        <v>7</v>
      </c>
      <c r="EW15">
        <f t="shared" si="55"/>
        <v>3</v>
      </c>
      <c r="EX15">
        <f t="shared" si="56"/>
        <v>4</v>
      </c>
      <c r="EY15">
        <f t="shared" si="57"/>
        <v>3</v>
      </c>
      <c r="EZ15">
        <f t="shared" si="58"/>
        <v>7</v>
      </c>
      <c r="FA15">
        <f t="shared" si="59"/>
        <v>3</v>
      </c>
      <c r="FB15">
        <f t="shared" si="60"/>
        <v>4</v>
      </c>
      <c r="FC15">
        <f t="shared" si="61"/>
        <v>3</v>
      </c>
      <c r="FD15">
        <f t="shared" si="62"/>
        <v>2</v>
      </c>
      <c r="FE15">
        <f t="shared" si="63"/>
        <v>4</v>
      </c>
      <c r="FF15">
        <f t="shared" si="64"/>
        <v>1</v>
      </c>
      <c r="FG15">
        <f t="shared" si="65"/>
        <v>3</v>
      </c>
      <c r="FH15">
        <f t="shared" si="66"/>
        <v>7</v>
      </c>
      <c r="FI15">
        <f t="shared" si="67"/>
        <v>7</v>
      </c>
      <c r="FJ15">
        <f t="shared" si="68"/>
        <v>7</v>
      </c>
      <c r="FK15">
        <f t="shared" si="69"/>
        <v>3</v>
      </c>
      <c r="FL15">
        <f t="shared" si="6"/>
        <v>7</v>
      </c>
      <c r="FM15">
        <f t="shared" si="1"/>
        <v>7</v>
      </c>
      <c r="FN15">
        <f t="shared" si="1"/>
        <v>7</v>
      </c>
      <c r="FO15">
        <f t="shared" si="1"/>
        <v>3</v>
      </c>
      <c r="FP15">
        <f t="shared" si="1"/>
        <v>4</v>
      </c>
      <c r="FQ15">
        <f t="shared" si="1"/>
        <v>3</v>
      </c>
      <c r="FR15">
        <f t="shared" si="1"/>
        <v>7</v>
      </c>
      <c r="FS15">
        <f t="shared" si="1"/>
        <v>2</v>
      </c>
      <c r="FT15">
        <f t="shared" si="1"/>
        <v>2</v>
      </c>
      <c r="FU15">
        <f t="shared" si="1"/>
        <v>2</v>
      </c>
      <c r="FV15">
        <f t="shared" si="1"/>
        <v>7</v>
      </c>
      <c r="FW15">
        <f t="shared" si="1"/>
        <v>7</v>
      </c>
      <c r="FX15">
        <f t="shared" si="1"/>
        <v>7</v>
      </c>
      <c r="FY15">
        <f t="shared" si="1"/>
        <v>7</v>
      </c>
      <c r="FZ15">
        <f t="shared" si="1"/>
        <v>3</v>
      </c>
      <c r="GA15">
        <f t="shared" si="4"/>
        <v>2</v>
      </c>
      <c r="GB15">
        <f t="shared" si="2"/>
        <v>1</v>
      </c>
      <c r="GC15">
        <f t="shared" si="2"/>
        <v>7</v>
      </c>
      <c r="GD15">
        <f t="shared" si="2"/>
        <v>3</v>
      </c>
      <c r="GE15">
        <f t="shared" si="2"/>
        <v>7</v>
      </c>
      <c r="GF15">
        <f t="shared" si="2"/>
        <v>3</v>
      </c>
      <c r="GG15">
        <f t="shared" si="2"/>
        <v>2</v>
      </c>
      <c r="GH15">
        <f t="shared" si="2"/>
        <v>7</v>
      </c>
      <c r="GI15">
        <f t="shared" si="2"/>
        <v>3</v>
      </c>
      <c r="GJ15">
        <f t="shared" si="2"/>
        <v>2</v>
      </c>
      <c r="GK15">
        <f t="shared" si="2"/>
        <v>4</v>
      </c>
      <c r="GL15">
        <f t="shared" si="2"/>
        <v>7</v>
      </c>
      <c r="GM15">
        <f t="shared" si="2"/>
        <v>3</v>
      </c>
      <c r="GN15">
        <f t="shared" si="2"/>
        <v>4</v>
      </c>
      <c r="GO15">
        <f t="shared" si="2"/>
        <v>3</v>
      </c>
      <c r="GP15">
        <f t="shared" si="5"/>
        <v>12533</v>
      </c>
    </row>
    <row r="16" spans="1:198" ht="15" thickBot="1" x14ac:dyDescent="0.35">
      <c r="A16" s="30" t="s">
        <v>393</v>
      </c>
      <c r="B16" s="31">
        <v>5</v>
      </c>
      <c r="C16" s="31">
        <v>6</v>
      </c>
      <c r="D16" s="31">
        <v>4</v>
      </c>
      <c r="E16" s="31">
        <v>1</v>
      </c>
      <c r="F16" s="31">
        <v>5</v>
      </c>
      <c r="G16" s="31">
        <v>2</v>
      </c>
      <c r="H16" s="31">
        <v>4</v>
      </c>
      <c r="I16" s="31">
        <v>5</v>
      </c>
      <c r="J16" s="31">
        <v>5</v>
      </c>
      <c r="K16" s="31">
        <v>4</v>
      </c>
      <c r="L16" s="31">
        <v>2</v>
      </c>
      <c r="M16" s="31">
        <v>2</v>
      </c>
      <c r="N16" s="31">
        <v>1</v>
      </c>
      <c r="O16" s="31">
        <v>4</v>
      </c>
      <c r="P16" s="31">
        <v>2</v>
      </c>
      <c r="Q16" s="31">
        <v>1</v>
      </c>
      <c r="R16" s="31">
        <v>1</v>
      </c>
      <c r="S16" s="31">
        <v>1</v>
      </c>
      <c r="T16" s="31">
        <v>1</v>
      </c>
      <c r="U16" s="31">
        <v>5</v>
      </c>
      <c r="V16" s="31">
        <v>4</v>
      </c>
      <c r="W16" s="31">
        <v>5</v>
      </c>
      <c r="X16" s="31">
        <v>5</v>
      </c>
      <c r="Y16" s="31">
        <v>5</v>
      </c>
      <c r="Z16" s="31">
        <v>5</v>
      </c>
      <c r="AA16" s="31">
        <v>2</v>
      </c>
      <c r="AB16" s="31">
        <v>1</v>
      </c>
      <c r="AC16" s="31">
        <v>2</v>
      </c>
      <c r="AD16" s="31">
        <v>2</v>
      </c>
      <c r="AE16" s="31">
        <v>1</v>
      </c>
      <c r="AF16" s="31">
        <v>4</v>
      </c>
      <c r="AG16" s="31">
        <v>1</v>
      </c>
      <c r="AH16" s="31">
        <v>1</v>
      </c>
      <c r="AI16" s="31">
        <v>1</v>
      </c>
      <c r="AJ16" s="31">
        <v>6</v>
      </c>
      <c r="AK16" s="31">
        <v>1</v>
      </c>
      <c r="AL16" s="31">
        <v>1</v>
      </c>
      <c r="AM16" s="31">
        <v>4</v>
      </c>
      <c r="AN16" s="31">
        <v>1</v>
      </c>
      <c r="AO16" s="31">
        <v>1</v>
      </c>
      <c r="AP16" s="31">
        <v>4</v>
      </c>
      <c r="AQ16" s="31">
        <v>1</v>
      </c>
      <c r="AR16" s="31">
        <v>1</v>
      </c>
      <c r="AS16" s="31">
        <v>1</v>
      </c>
      <c r="AT16" s="31">
        <v>6</v>
      </c>
      <c r="AU16" s="31">
        <v>5</v>
      </c>
      <c r="AV16" s="31">
        <v>4</v>
      </c>
      <c r="AW16" s="31">
        <v>2</v>
      </c>
      <c r="AX16" s="31">
        <v>4</v>
      </c>
      <c r="AY16" s="31">
        <v>1</v>
      </c>
      <c r="AZ16" s="31">
        <v>2</v>
      </c>
      <c r="BA16" s="31">
        <v>1</v>
      </c>
      <c r="BB16" s="31">
        <v>4</v>
      </c>
      <c r="BC16" s="31">
        <v>4</v>
      </c>
      <c r="BD16" s="31">
        <v>1</v>
      </c>
      <c r="BE16" s="31">
        <v>4</v>
      </c>
      <c r="BF16" s="31">
        <v>4</v>
      </c>
      <c r="BG16" s="31">
        <v>2</v>
      </c>
      <c r="BH16" s="31">
        <v>2</v>
      </c>
      <c r="BI16" s="31">
        <v>1</v>
      </c>
      <c r="BJ16" s="31">
        <v>4</v>
      </c>
      <c r="BK16" s="31">
        <v>5</v>
      </c>
      <c r="BL16" s="31">
        <v>4</v>
      </c>
      <c r="BM16" s="31">
        <v>1</v>
      </c>
      <c r="BN16" s="31">
        <v>5</v>
      </c>
      <c r="BO16" s="31">
        <v>5</v>
      </c>
      <c r="BP16" s="31">
        <v>4</v>
      </c>
      <c r="BQ16" s="31">
        <v>1</v>
      </c>
      <c r="BR16" s="31">
        <v>4</v>
      </c>
      <c r="BS16" s="31">
        <v>4</v>
      </c>
      <c r="BT16" s="31">
        <v>1</v>
      </c>
      <c r="BU16" s="31">
        <v>4</v>
      </c>
      <c r="BV16" s="31">
        <v>4</v>
      </c>
      <c r="BW16" s="31">
        <v>4</v>
      </c>
      <c r="BX16" s="31">
        <v>5</v>
      </c>
      <c r="BY16" s="31">
        <v>1</v>
      </c>
      <c r="BZ16" s="31">
        <v>2</v>
      </c>
      <c r="CA16" s="31">
        <v>1</v>
      </c>
      <c r="CB16" s="31">
        <v>4</v>
      </c>
      <c r="CC16" s="31">
        <v>6</v>
      </c>
      <c r="CD16" s="31">
        <v>6</v>
      </c>
      <c r="CE16" s="31">
        <v>1</v>
      </c>
      <c r="CF16" s="31">
        <v>5</v>
      </c>
      <c r="CG16" s="31">
        <v>2</v>
      </c>
      <c r="CH16" s="31">
        <v>1</v>
      </c>
      <c r="CI16" s="31">
        <v>1</v>
      </c>
      <c r="CJ16" s="31">
        <v>4</v>
      </c>
      <c r="CK16" s="31">
        <v>2</v>
      </c>
      <c r="CL16" s="31">
        <v>4</v>
      </c>
      <c r="CM16" s="31">
        <v>4</v>
      </c>
      <c r="CN16" s="31">
        <v>5</v>
      </c>
      <c r="CO16" s="31">
        <v>5</v>
      </c>
      <c r="CP16" s="31">
        <v>1</v>
      </c>
      <c r="CQ16" s="31">
        <v>5</v>
      </c>
      <c r="CR16" s="31">
        <v>74357</v>
      </c>
      <c r="CZ16">
        <f t="shared" si="3"/>
        <v>3</v>
      </c>
      <c r="DA16">
        <f t="shared" si="7"/>
        <v>2</v>
      </c>
      <c r="DB16">
        <f t="shared" si="8"/>
        <v>4</v>
      </c>
      <c r="DC16">
        <f t="shared" si="9"/>
        <v>7</v>
      </c>
      <c r="DD16">
        <f t="shared" si="10"/>
        <v>3</v>
      </c>
      <c r="DE16">
        <f t="shared" si="11"/>
        <v>6</v>
      </c>
      <c r="DF16">
        <f t="shared" si="12"/>
        <v>4</v>
      </c>
      <c r="DG16">
        <f t="shared" si="13"/>
        <v>3</v>
      </c>
      <c r="DH16">
        <f t="shared" si="14"/>
        <v>3</v>
      </c>
      <c r="DI16">
        <f t="shared" si="15"/>
        <v>4</v>
      </c>
      <c r="DJ16">
        <f t="shared" si="16"/>
        <v>6</v>
      </c>
      <c r="DK16">
        <f t="shared" si="17"/>
        <v>6</v>
      </c>
      <c r="DL16">
        <f t="shared" si="18"/>
        <v>7</v>
      </c>
      <c r="DM16">
        <f t="shared" si="19"/>
        <v>4</v>
      </c>
      <c r="DN16">
        <f t="shared" si="20"/>
        <v>6</v>
      </c>
      <c r="DO16">
        <f t="shared" si="21"/>
        <v>7</v>
      </c>
      <c r="DP16">
        <f t="shared" si="22"/>
        <v>7</v>
      </c>
      <c r="DQ16">
        <f t="shared" si="23"/>
        <v>7</v>
      </c>
      <c r="DR16">
        <f t="shared" si="24"/>
        <v>7</v>
      </c>
      <c r="DS16">
        <f t="shared" si="25"/>
        <v>3</v>
      </c>
      <c r="DT16">
        <f t="shared" si="26"/>
        <v>4</v>
      </c>
      <c r="DU16">
        <f t="shared" si="27"/>
        <v>3</v>
      </c>
      <c r="DV16">
        <f t="shared" si="28"/>
        <v>3</v>
      </c>
      <c r="DW16">
        <f t="shared" si="29"/>
        <v>3</v>
      </c>
      <c r="DX16">
        <f t="shared" si="30"/>
        <v>3</v>
      </c>
      <c r="DY16">
        <f t="shared" si="31"/>
        <v>6</v>
      </c>
      <c r="DZ16">
        <f t="shared" si="32"/>
        <v>7</v>
      </c>
      <c r="EA16">
        <f t="shared" si="33"/>
        <v>6</v>
      </c>
      <c r="EB16">
        <f t="shared" si="34"/>
        <v>6</v>
      </c>
      <c r="EC16">
        <f t="shared" si="35"/>
        <v>7</v>
      </c>
      <c r="ED16">
        <f t="shared" si="36"/>
        <v>4</v>
      </c>
      <c r="EE16">
        <f t="shared" si="37"/>
        <v>7</v>
      </c>
      <c r="EF16">
        <f t="shared" si="38"/>
        <v>7</v>
      </c>
      <c r="EG16">
        <f t="shared" si="39"/>
        <v>7</v>
      </c>
      <c r="EH16">
        <f t="shared" si="40"/>
        <v>2</v>
      </c>
      <c r="EI16">
        <f t="shared" si="41"/>
        <v>7</v>
      </c>
      <c r="EJ16">
        <f t="shared" si="42"/>
        <v>7</v>
      </c>
      <c r="EK16">
        <f t="shared" si="43"/>
        <v>4</v>
      </c>
      <c r="EL16">
        <f t="shared" si="44"/>
        <v>7</v>
      </c>
      <c r="EM16">
        <f t="shared" si="45"/>
        <v>7</v>
      </c>
      <c r="EN16">
        <f t="shared" si="46"/>
        <v>4</v>
      </c>
      <c r="EO16">
        <f t="shared" si="47"/>
        <v>7</v>
      </c>
      <c r="EP16">
        <f t="shared" si="48"/>
        <v>7</v>
      </c>
      <c r="EQ16">
        <f t="shared" si="49"/>
        <v>7</v>
      </c>
      <c r="ER16">
        <f t="shared" si="50"/>
        <v>2</v>
      </c>
      <c r="ES16">
        <f t="shared" si="51"/>
        <v>3</v>
      </c>
      <c r="ET16">
        <f t="shared" si="52"/>
        <v>4</v>
      </c>
      <c r="EU16">
        <f t="shared" si="53"/>
        <v>6</v>
      </c>
      <c r="EV16">
        <f t="shared" si="54"/>
        <v>4</v>
      </c>
      <c r="EW16">
        <f t="shared" si="55"/>
        <v>7</v>
      </c>
      <c r="EX16">
        <f t="shared" si="56"/>
        <v>6</v>
      </c>
      <c r="EY16">
        <f t="shared" si="57"/>
        <v>7</v>
      </c>
      <c r="EZ16">
        <f t="shared" si="58"/>
        <v>4</v>
      </c>
      <c r="FA16">
        <f t="shared" si="59"/>
        <v>4</v>
      </c>
      <c r="FB16">
        <f t="shared" si="60"/>
        <v>7</v>
      </c>
      <c r="FC16">
        <f t="shared" si="61"/>
        <v>4</v>
      </c>
      <c r="FD16">
        <f t="shared" si="62"/>
        <v>4</v>
      </c>
      <c r="FE16">
        <f t="shared" si="63"/>
        <v>6</v>
      </c>
      <c r="FF16">
        <f t="shared" si="64"/>
        <v>6</v>
      </c>
      <c r="FG16">
        <f t="shared" si="65"/>
        <v>7</v>
      </c>
      <c r="FH16">
        <f t="shared" si="66"/>
        <v>4</v>
      </c>
      <c r="FI16">
        <f t="shared" si="67"/>
        <v>3</v>
      </c>
      <c r="FJ16">
        <f t="shared" si="68"/>
        <v>4</v>
      </c>
      <c r="FK16">
        <f t="shared" si="69"/>
        <v>7</v>
      </c>
      <c r="FL16">
        <f t="shared" si="6"/>
        <v>3</v>
      </c>
      <c r="FM16">
        <f t="shared" si="1"/>
        <v>3</v>
      </c>
      <c r="FN16">
        <f t="shared" si="1"/>
        <v>4</v>
      </c>
      <c r="FO16">
        <f t="shared" si="1"/>
        <v>7</v>
      </c>
      <c r="FP16">
        <f t="shared" si="1"/>
        <v>4</v>
      </c>
      <c r="FQ16">
        <f t="shared" si="1"/>
        <v>4</v>
      </c>
      <c r="FR16">
        <f t="shared" si="1"/>
        <v>7</v>
      </c>
      <c r="FS16">
        <f t="shared" si="1"/>
        <v>4</v>
      </c>
      <c r="FT16">
        <f t="shared" si="1"/>
        <v>4</v>
      </c>
      <c r="FU16">
        <f t="shared" si="1"/>
        <v>4</v>
      </c>
      <c r="FV16">
        <f t="shared" si="1"/>
        <v>3</v>
      </c>
      <c r="FW16">
        <f t="shared" si="1"/>
        <v>7</v>
      </c>
      <c r="FX16">
        <f t="shared" si="1"/>
        <v>6</v>
      </c>
      <c r="FY16">
        <f t="shared" si="1"/>
        <v>7</v>
      </c>
      <c r="FZ16">
        <f t="shared" si="1"/>
        <v>4</v>
      </c>
      <c r="GA16">
        <f t="shared" si="4"/>
        <v>2</v>
      </c>
      <c r="GB16">
        <f t="shared" si="2"/>
        <v>2</v>
      </c>
      <c r="GC16">
        <f t="shared" si="2"/>
        <v>7</v>
      </c>
      <c r="GD16">
        <f t="shared" si="2"/>
        <v>3</v>
      </c>
      <c r="GE16">
        <f t="shared" si="2"/>
        <v>6</v>
      </c>
      <c r="GF16">
        <f t="shared" si="2"/>
        <v>7</v>
      </c>
      <c r="GG16">
        <f t="shared" si="2"/>
        <v>7</v>
      </c>
      <c r="GH16">
        <f t="shared" si="2"/>
        <v>4</v>
      </c>
      <c r="GI16">
        <f t="shared" si="2"/>
        <v>6</v>
      </c>
      <c r="GJ16">
        <f t="shared" si="2"/>
        <v>4</v>
      </c>
      <c r="GK16">
        <f t="shared" si="2"/>
        <v>4</v>
      </c>
      <c r="GL16">
        <f t="shared" si="2"/>
        <v>3</v>
      </c>
      <c r="GM16">
        <f t="shared" si="2"/>
        <v>3</v>
      </c>
      <c r="GN16">
        <f t="shared" si="2"/>
        <v>7</v>
      </c>
      <c r="GO16">
        <f t="shared" si="2"/>
        <v>3</v>
      </c>
      <c r="GP16">
        <f t="shared" si="5"/>
        <v>74357</v>
      </c>
    </row>
    <row r="17" spans="1:198" ht="15" thickBot="1" x14ac:dyDescent="0.35">
      <c r="A17" s="30" t="s">
        <v>394</v>
      </c>
      <c r="B17" s="31">
        <v>6</v>
      </c>
      <c r="C17" s="31">
        <v>6</v>
      </c>
      <c r="D17" s="31">
        <v>6</v>
      </c>
      <c r="E17" s="31">
        <v>1</v>
      </c>
      <c r="F17" s="31">
        <v>1</v>
      </c>
      <c r="G17" s="31">
        <v>1</v>
      </c>
      <c r="H17" s="31">
        <v>6</v>
      </c>
      <c r="I17" s="31">
        <v>5</v>
      </c>
      <c r="J17" s="31">
        <v>6</v>
      </c>
      <c r="K17" s="31">
        <v>1</v>
      </c>
      <c r="L17" s="31">
        <v>4</v>
      </c>
      <c r="M17" s="31">
        <v>1</v>
      </c>
      <c r="N17" s="31">
        <v>4</v>
      </c>
      <c r="O17" s="31">
        <v>1</v>
      </c>
      <c r="P17" s="31">
        <v>2</v>
      </c>
      <c r="Q17" s="31">
        <v>2</v>
      </c>
      <c r="R17" s="31">
        <v>3</v>
      </c>
      <c r="S17" s="31">
        <v>5</v>
      </c>
      <c r="T17" s="31">
        <v>5</v>
      </c>
      <c r="U17" s="31">
        <v>6</v>
      </c>
      <c r="V17" s="31">
        <v>6</v>
      </c>
      <c r="W17" s="31">
        <v>6</v>
      </c>
      <c r="X17" s="31">
        <v>6</v>
      </c>
      <c r="Y17" s="31">
        <v>6</v>
      </c>
      <c r="Z17" s="31">
        <v>5</v>
      </c>
      <c r="AA17" s="31">
        <v>1</v>
      </c>
      <c r="AB17" s="31">
        <v>5</v>
      </c>
      <c r="AC17" s="31">
        <v>5</v>
      </c>
      <c r="AD17" s="31">
        <v>5</v>
      </c>
      <c r="AE17" s="31">
        <v>1</v>
      </c>
      <c r="AF17" s="31">
        <v>1</v>
      </c>
      <c r="AG17" s="31">
        <v>5</v>
      </c>
      <c r="AH17" s="31">
        <v>1</v>
      </c>
      <c r="AI17" s="31">
        <v>1</v>
      </c>
      <c r="AJ17" s="31">
        <v>6</v>
      </c>
      <c r="AK17" s="31">
        <v>1</v>
      </c>
      <c r="AL17" s="31">
        <v>1</v>
      </c>
      <c r="AM17" s="31">
        <v>1</v>
      </c>
      <c r="AN17" s="31">
        <v>1</v>
      </c>
      <c r="AO17" s="31">
        <v>1</v>
      </c>
      <c r="AP17" s="31">
        <v>1</v>
      </c>
      <c r="AQ17" s="31">
        <v>1</v>
      </c>
      <c r="AR17" s="31">
        <v>1</v>
      </c>
      <c r="AS17" s="31">
        <v>1</v>
      </c>
      <c r="AT17" s="31">
        <v>4</v>
      </c>
      <c r="AU17" s="31">
        <v>1</v>
      </c>
      <c r="AV17" s="31">
        <v>5</v>
      </c>
      <c r="AW17" s="31">
        <v>4</v>
      </c>
      <c r="AX17" s="31">
        <v>1</v>
      </c>
      <c r="AY17" s="31">
        <v>5</v>
      </c>
      <c r="AZ17" s="31">
        <v>1</v>
      </c>
      <c r="BA17" s="31">
        <v>5</v>
      </c>
      <c r="BB17" s="31">
        <v>1</v>
      </c>
      <c r="BC17" s="31">
        <v>5</v>
      </c>
      <c r="BD17" s="31">
        <v>1</v>
      </c>
      <c r="BE17" s="31">
        <v>4</v>
      </c>
      <c r="BF17" s="31">
        <v>5</v>
      </c>
      <c r="BG17" s="31">
        <v>4</v>
      </c>
      <c r="BH17" s="31">
        <v>5</v>
      </c>
      <c r="BI17" s="31">
        <v>5</v>
      </c>
      <c r="BJ17" s="31">
        <v>1</v>
      </c>
      <c r="BK17" s="31">
        <v>1</v>
      </c>
      <c r="BL17" s="31">
        <v>5</v>
      </c>
      <c r="BM17" s="31">
        <v>6</v>
      </c>
      <c r="BN17" s="31">
        <v>5</v>
      </c>
      <c r="BO17" s="31">
        <v>5</v>
      </c>
      <c r="BP17" s="31">
        <v>1</v>
      </c>
      <c r="BQ17" s="31">
        <v>1</v>
      </c>
      <c r="BR17" s="31">
        <v>5</v>
      </c>
      <c r="BS17" s="31">
        <v>5</v>
      </c>
      <c r="BT17" s="31">
        <v>5</v>
      </c>
      <c r="BU17" s="31">
        <v>1</v>
      </c>
      <c r="BV17" s="31">
        <v>5</v>
      </c>
      <c r="BW17" s="31">
        <v>5</v>
      </c>
      <c r="BX17" s="31">
        <v>1</v>
      </c>
      <c r="BY17" s="31">
        <v>1</v>
      </c>
      <c r="BZ17" s="31">
        <v>1</v>
      </c>
      <c r="CA17" s="31">
        <v>1</v>
      </c>
      <c r="CB17" s="31">
        <v>1</v>
      </c>
      <c r="CC17" s="31">
        <v>6</v>
      </c>
      <c r="CD17" s="31">
        <v>6</v>
      </c>
      <c r="CE17" s="31">
        <v>1</v>
      </c>
      <c r="CF17" s="31">
        <v>5</v>
      </c>
      <c r="CG17" s="31">
        <v>6</v>
      </c>
      <c r="CH17" s="31">
        <v>1</v>
      </c>
      <c r="CI17" s="31">
        <v>6</v>
      </c>
      <c r="CJ17" s="31">
        <v>1</v>
      </c>
      <c r="CK17" s="31">
        <v>5</v>
      </c>
      <c r="CL17" s="31">
        <v>6</v>
      </c>
      <c r="CM17" s="31">
        <v>5</v>
      </c>
      <c r="CN17" s="31">
        <v>1</v>
      </c>
      <c r="CO17" s="31">
        <v>1</v>
      </c>
      <c r="CP17" s="31">
        <v>2</v>
      </c>
      <c r="CQ17" s="31">
        <v>5</v>
      </c>
      <c r="CR17" s="31">
        <v>25964</v>
      </c>
      <c r="CZ17">
        <f t="shared" si="3"/>
        <v>2</v>
      </c>
      <c r="DA17">
        <f t="shared" si="7"/>
        <v>2</v>
      </c>
      <c r="DB17">
        <f t="shared" si="8"/>
        <v>2</v>
      </c>
      <c r="DC17">
        <f t="shared" si="9"/>
        <v>7</v>
      </c>
      <c r="DD17">
        <f t="shared" si="10"/>
        <v>7</v>
      </c>
      <c r="DE17">
        <f t="shared" si="11"/>
        <v>7</v>
      </c>
      <c r="DF17">
        <f t="shared" si="12"/>
        <v>2</v>
      </c>
      <c r="DG17">
        <f t="shared" si="13"/>
        <v>3</v>
      </c>
      <c r="DH17">
        <f t="shared" si="14"/>
        <v>2</v>
      </c>
      <c r="DI17">
        <f t="shared" si="15"/>
        <v>7</v>
      </c>
      <c r="DJ17">
        <f t="shared" si="16"/>
        <v>4</v>
      </c>
      <c r="DK17">
        <f t="shared" si="17"/>
        <v>7</v>
      </c>
      <c r="DL17">
        <f t="shared" si="18"/>
        <v>4</v>
      </c>
      <c r="DM17">
        <f t="shared" si="19"/>
        <v>7</v>
      </c>
      <c r="DN17">
        <f t="shared" si="20"/>
        <v>6</v>
      </c>
      <c r="DO17">
        <f t="shared" si="21"/>
        <v>6</v>
      </c>
      <c r="DP17">
        <f t="shared" si="22"/>
        <v>5</v>
      </c>
      <c r="DQ17">
        <f t="shared" si="23"/>
        <v>3</v>
      </c>
      <c r="DR17">
        <f t="shared" si="24"/>
        <v>3</v>
      </c>
      <c r="DS17">
        <f t="shared" si="25"/>
        <v>2</v>
      </c>
      <c r="DT17">
        <f t="shared" si="26"/>
        <v>2</v>
      </c>
      <c r="DU17">
        <f t="shared" si="27"/>
        <v>2</v>
      </c>
      <c r="DV17">
        <f t="shared" si="28"/>
        <v>2</v>
      </c>
      <c r="DW17">
        <f t="shared" si="29"/>
        <v>2</v>
      </c>
      <c r="DX17">
        <f t="shared" si="30"/>
        <v>3</v>
      </c>
      <c r="DY17">
        <f t="shared" si="31"/>
        <v>7</v>
      </c>
      <c r="DZ17">
        <f t="shared" si="32"/>
        <v>3</v>
      </c>
      <c r="EA17">
        <f t="shared" si="33"/>
        <v>3</v>
      </c>
      <c r="EB17">
        <f t="shared" si="34"/>
        <v>3</v>
      </c>
      <c r="EC17">
        <f t="shared" si="35"/>
        <v>7</v>
      </c>
      <c r="ED17">
        <f t="shared" si="36"/>
        <v>7</v>
      </c>
      <c r="EE17">
        <f t="shared" si="37"/>
        <v>3</v>
      </c>
      <c r="EF17">
        <f t="shared" si="38"/>
        <v>7</v>
      </c>
      <c r="EG17">
        <f t="shared" si="39"/>
        <v>7</v>
      </c>
      <c r="EH17">
        <f t="shared" si="40"/>
        <v>2</v>
      </c>
      <c r="EI17">
        <f t="shared" si="41"/>
        <v>7</v>
      </c>
      <c r="EJ17">
        <f t="shared" si="42"/>
        <v>7</v>
      </c>
      <c r="EK17">
        <f t="shared" si="43"/>
        <v>7</v>
      </c>
      <c r="EL17">
        <f t="shared" si="44"/>
        <v>7</v>
      </c>
      <c r="EM17">
        <f t="shared" si="45"/>
        <v>7</v>
      </c>
      <c r="EN17">
        <f t="shared" si="46"/>
        <v>7</v>
      </c>
      <c r="EO17">
        <f t="shared" si="47"/>
        <v>7</v>
      </c>
      <c r="EP17">
        <f t="shared" si="48"/>
        <v>7</v>
      </c>
      <c r="EQ17">
        <f t="shared" si="49"/>
        <v>7</v>
      </c>
      <c r="ER17">
        <f t="shared" si="50"/>
        <v>4</v>
      </c>
      <c r="ES17">
        <f t="shared" si="51"/>
        <v>7</v>
      </c>
      <c r="ET17">
        <f t="shared" si="52"/>
        <v>3</v>
      </c>
      <c r="EU17">
        <f t="shared" si="53"/>
        <v>4</v>
      </c>
      <c r="EV17">
        <f t="shared" si="54"/>
        <v>7</v>
      </c>
      <c r="EW17">
        <f t="shared" si="55"/>
        <v>3</v>
      </c>
      <c r="EX17">
        <f t="shared" si="56"/>
        <v>7</v>
      </c>
      <c r="EY17">
        <f t="shared" si="57"/>
        <v>3</v>
      </c>
      <c r="EZ17">
        <f t="shared" si="58"/>
        <v>7</v>
      </c>
      <c r="FA17">
        <f t="shared" si="59"/>
        <v>3</v>
      </c>
      <c r="FB17">
        <f t="shared" si="60"/>
        <v>7</v>
      </c>
      <c r="FC17">
        <f t="shared" si="61"/>
        <v>4</v>
      </c>
      <c r="FD17">
        <f t="shared" si="62"/>
        <v>3</v>
      </c>
      <c r="FE17">
        <f t="shared" si="63"/>
        <v>4</v>
      </c>
      <c r="FF17">
        <f t="shared" si="64"/>
        <v>3</v>
      </c>
      <c r="FG17">
        <f t="shared" si="65"/>
        <v>3</v>
      </c>
      <c r="FH17">
        <f t="shared" si="66"/>
        <v>7</v>
      </c>
      <c r="FI17">
        <f t="shared" si="67"/>
        <v>7</v>
      </c>
      <c r="FJ17">
        <f t="shared" si="68"/>
        <v>3</v>
      </c>
      <c r="FK17">
        <f t="shared" si="69"/>
        <v>2</v>
      </c>
      <c r="FL17">
        <f t="shared" si="6"/>
        <v>3</v>
      </c>
      <c r="FM17">
        <f t="shared" si="1"/>
        <v>3</v>
      </c>
      <c r="FN17">
        <f t="shared" si="1"/>
        <v>7</v>
      </c>
      <c r="FO17">
        <f t="shared" si="1"/>
        <v>7</v>
      </c>
      <c r="FP17">
        <f t="shared" si="1"/>
        <v>3</v>
      </c>
      <c r="FQ17">
        <f t="shared" si="1"/>
        <v>3</v>
      </c>
      <c r="FR17">
        <f t="shared" si="1"/>
        <v>3</v>
      </c>
      <c r="FS17">
        <f t="shared" si="1"/>
        <v>7</v>
      </c>
      <c r="FT17">
        <f t="shared" si="1"/>
        <v>3</v>
      </c>
      <c r="FU17">
        <f t="shared" si="1"/>
        <v>3</v>
      </c>
      <c r="FV17">
        <f t="shared" si="1"/>
        <v>7</v>
      </c>
      <c r="FW17">
        <f t="shared" si="1"/>
        <v>7</v>
      </c>
      <c r="FX17">
        <f t="shared" si="1"/>
        <v>7</v>
      </c>
      <c r="FY17">
        <f t="shared" si="1"/>
        <v>7</v>
      </c>
      <c r="FZ17">
        <f t="shared" si="1"/>
        <v>7</v>
      </c>
      <c r="GA17">
        <f t="shared" si="4"/>
        <v>2</v>
      </c>
      <c r="GB17">
        <f t="shared" si="2"/>
        <v>2</v>
      </c>
      <c r="GC17">
        <f t="shared" si="2"/>
        <v>7</v>
      </c>
      <c r="GD17">
        <f t="shared" si="2"/>
        <v>3</v>
      </c>
      <c r="GE17">
        <f t="shared" si="2"/>
        <v>2</v>
      </c>
      <c r="GF17">
        <f t="shared" si="2"/>
        <v>7</v>
      </c>
      <c r="GG17">
        <f t="shared" si="2"/>
        <v>2</v>
      </c>
      <c r="GH17">
        <f t="shared" si="2"/>
        <v>7</v>
      </c>
      <c r="GI17">
        <f t="shared" si="2"/>
        <v>3</v>
      </c>
      <c r="GJ17">
        <f t="shared" si="2"/>
        <v>2</v>
      </c>
      <c r="GK17">
        <f t="shared" si="2"/>
        <v>3</v>
      </c>
      <c r="GL17">
        <f t="shared" si="2"/>
        <v>7</v>
      </c>
      <c r="GM17">
        <f t="shared" si="2"/>
        <v>7</v>
      </c>
      <c r="GN17">
        <f t="shared" si="2"/>
        <v>6</v>
      </c>
      <c r="GO17">
        <f t="shared" si="2"/>
        <v>3</v>
      </c>
      <c r="GP17">
        <f t="shared" si="5"/>
        <v>25964</v>
      </c>
    </row>
    <row r="18" spans="1:198" ht="15" thickBot="1" x14ac:dyDescent="0.35">
      <c r="A18" s="30" t="s">
        <v>395</v>
      </c>
      <c r="B18" s="31">
        <v>5</v>
      </c>
      <c r="C18" s="31">
        <v>6</v>
      </c>
      <c r="D18" s="31">
        <v>5</v>
      </c>
      <c r="E18" s="31">
        <v>4</v>
      </c>
      <c r="F18" s="31">
        <v>1</v>
      </c>
      <c r="G18" s="31">
        <v>1</v>
      </c>
      <c r="H18" s="31">
        <v>1</v>
      </c>
      <c r="I18" s="31">
        <v>1</v>
      </c>
      <c r="J18" s="31">
        <v>5</v>
      </c>
      <c r="K18" s="31">
        <v>1</v>
      </c>
      <c r="L18" s="31">
        <v>4</v>
      </c>
      <c r="M18" s="31">
        <v>1</v>
      </c>
      <c r="N18" s="31">
        <v>1</v>
      </c>
      <c r="O18" s="31">
        <v>1</v>
      </c>
      <c r="P18" s="31">
        <v>4</v>
      </c>
      <c r="Q18" s="31">
        <v>1</v>
      </c>
      <c r="R18" s="31">
        <v>4</v>
      </c>
      <c r="S18" s="31">
        <v>5</v>
      </c>
      <c r="T18" s="31">
        <v>5</v>
      </c>
      <c r="U18" s="31">
        <v>6</v>
      </c>
      <c r="V18" s="31">
        <v>5</v>
      </c>
      <c r="W18" s="31">
        <v>5</v>
      </c>
      <c r="X18" s="31">
        <v>4</v>
      </c>
      <c r="Y18" s="31">
        <v>1</v>
      </c>
      <c r="Z18" s="31">
        <v>1</v>
      </c>
      <c r="AA18" s="31">
        <v>1</v>
      </c>
      <c r="AB18" s="31">
        <v>1</v>
      </c>
      <c r="AC18" s="31">
        <v>4</v>
      </c>
      <c r="AD18" s="31">
        <v>4</v>
      </c>
      <c r="AE18" s="31">
        <v>1</v>
      </c>
      <c r="AF18" s="31">
        <v>4</v>
      </c>
      <c r="AG18" s="31">
        <v>1</v>
      </c>
      <c r="AH18" s="31">
        <v>1</v>
      </c>
      <c r="AI18" s="31">
        <v>1</v>
      </c>
      <c r="AJ18" s="31">
        <v>5</v>
      </c>
      <c r="AK18" s="31">
        <v>1</v>
      </c>
      <c r="AL18" s="31">
        <v>4</v>
      </c>
      <c r="AM18" s="31">
        <v>4</v>
      </c>
      <c r="AN18" s="31">
        <v>1</v>
      </c>
      <c r="AO18" s="31">
        <v>1</v>
      </c>
      <c r="AP18" s="31">
        <v>4</v>
      </c>
      <c r="AQ18" s="31">
        <v>1</v>
      </c>
      <c r="AR18" s="31">
        <v>1</v>
      </c>
      <c r="AS18" s="31">
        <v>1</v>
      </c>
      <c r="AT18" s="31">
        <v>5</v>
      </c>
      <c r="AU18" s="31">
        <v>1</v>
      </c>
      <c r="AV18" s="31">
        <v>1</v>
      </c>
      <c r="AW18" s="31">
        <v>1</v>
      </c>
      <c r="AX18" s="31">
        <v>1</v>
      </c>
      <c r="AY18" s="31">
        <v>1</v>
      </c>
      <c r="AZ18" s="31">
        <v>1</v>
      </c>
      <c r="BA18" s="31">
        <v>5</v>
      </c>
      <c r="BB18" s="31">
        <v>1</v>
      </c>
      <c r="BC18" s="31">
        <v>5</v>
      </c>
      <c r="BD18" s="31">
        <v>1</v>
      </c>
      <c r="BE18" s="31">
        <v>1</v>
      </c>
      <c r="BF18" s="31">
        <v>5</v>
      </c>
      <c r="BG18" s="31">
        <v>4</v>
      </c>
      <c r="BH18" s="31">
        <v>5</v>
      </c>
      <c r="BI18" s="31">
        <v>4</v>
      </c>
      <c r="BJ18" s="31">
        <v>1</v>
      </c>
      <c r="BK18" s="31">
        <v>4</v>
      </c>
      <c r="BL18" s="31">
        <v>5</v>
      </c>
      <c r="BM18" s="31">
        <v>5</v>
      </c>
      <c r="BN18" s="31">
        <v>5</v>
      </c>
      <c r="BO18" s="31">
        <v>1</v>
      </c>
      <c r="BP18" s="31">
        <v>1</v>
      </c>
      <c r="BQ18" s="31">
        <v>1</v>
      </c>
      <c r="BR18" s="31">
        <v>1</v>
      </c>
      <c r="BS18" s="31">
        <v>1</v>
      </c>
      <c r="BT18" s="31">
        <v>4</v>
      </c>
      <c r="BU18" s="31">
        <v>1</v>
      </c>
      <c r="BV18" s="31">
        <v>5</v>
      </c>
      <c r="BW18" s="31">
        <v>5</v>
      </c>
      <c r="BX18" s="31">
        <v>1</v>
      </c>
      <c r="BY18" s="31">
        <v>1</v>
      </c>
      <c r="BZ18" s="31">
        <v>1</v>
      </c>
      <c r="CA18" s="31">
        <v>1</v>
      </c>
      <c r="CB18" s="31">
        <v>4</v>
      </c>
      <c r="CC18" s="31">
        <v>6</v>
      </c>
      <c r="CD18" s="31">
        <v>6</v>
      </c>
      <c r="CE18" s="31">
        <v>1</v>
      </c>
      <c r="CF18" s="31">
        <v>5</v>
      </c>
      <c r="CG18" s="31">
        <v>4</v>
      </c>
      <c r="CH18" s="31">
        <v>1</v>
      </c>
      <c r="CI18" s="31">
        <v>5</v>
      </c>
      <c r="CJ18" s="31">
        <v>1</v>
      </c>
      <c r="CK18" s="31">
        <v>1</v>
      </c>
      <c r="CL18" s="31">
        <v>6</v>
      </c>
      <c r="CM18" s="31">
        <v>5</v>
      </c>
      <c r="CN18" s="31">
        <v>1</v>
      </c>
      <c r="CO18" s="31">
        <v>1</v>
      </c>
      <c r="CP18" s="31">
        <v>4</v>
      </c>
      <c r="CQ18" s="31">
        <v>5</v>
      </c>
      <c r="CR18" s="31">
        <v>38966</v>
      </c>
      <c r="CZ18">
        <f t="shared" si="3"/>
        <v>3</v>
      </c>
      <c r="DA18">
        <f t="shared" si="7"/>
        <v>2</v>
      </c>
      <c r="DB18">
        <f t="shared" si="8"/>
        <v>3</v>
      </c>
      <c r="DC18">
        <f t="shared" si="9"/>
        <v>4</v>
      </c>
      <c r="DD18">
        <f t="shared" si="10"/>
        <v>7</v>
      </c>
      <c r="DE18">
        <f t="shared" si="11"/>
        <v>7</v>
      </c>
      <c r="DF18">
        <f t="shared" si="12"/>
        <v>7</v>
      </c>
      <c r="DG18">
        <f t="shared" si="13"/>
        <v>7</v>
      </c>
      <c r="DH18">
        <f t="shared" si="14"/>
        <v>3</v>
      </c>
      <c r="DI18">
        <f t="shared" si="15"/>
        <v>7</v>
      </c>
      <c r="DJ18">
        <f t="shared" si="16"/>
        <v>4</v>
      </c>
      <c r="DK18">
        <f t="shared" si="17"/>
        <v>7</v>
      </c>
      <c r="DL18">
        <f t="shared" si="18"/>
        <v>7</v>
      </c>
      <c r="DM18">
        <f t="shared" si="19"/>
        <v>7</v>
      </c>
      <c r="DN18">
        <f t="shared" si="20"/>
        <v>4</v>
      </c>
      <c r="DO18">
        <f t="shared" si="21"/>
        <v>7</v>
      </c>
      <c r="DP18">
        <f t="shared" si="22"/>
        <v>4</v>
      </c>
      <c r="DQ18">
        <f t="shared" si="23"/>
        <v>3</v>
      </c>
      <c r="DR18">
        <f t="shared" si="24"/>
        <v>3</v>
      </c>
      <c r="DS18">
        <f t="shared" si="25"/>
        <v>2</v>
      </c>
      <c r="DT18">
        <f t="shared" si="26"/>
        <v>3</v>
      </c>
      <c r="DU18">
        <f t="shared" si="27"/>
        <v>3</v>
      </c>
      <c r="DV18">
        <f t="shared" si="28"/>
        <v>4</v>
      </c>
      <c r="DW18">
        <f t="shared" si="29"/>
        <v>7</v>
      </c>
      <c r="DX18">
        <f t="shared" si="30"/>
        <v>7</v>
      </c>
      <c r="DY18">
        <f t="shared" si="31"/>
        <v>7</v>
      </c>
      <c r="DZ18">
        <f t="shared" si="32"/>
        <v>7</v>
      </c>
      <c r="EA18">
        <f t="shared" si="33"/>
        <v>4</v>
      </c>
      <c r="EB18">
        <f t="shared" si="34"/>
        <v>4</v>
      </c>
      <c r="EC18">
        <f t="shared" si="35"/>
        <v>7</v>
      </c>
      <c r="ED18">
        <f t="shared" si="36"/>
        <v>4</v>
      </c>
      <c r="EE18">
        <f t="shared" si="37"/>
        <v>7</v>
      </c>
      <c r="EF18">
        <f t="shared" si="38"/>
        <v>7</v>
      </c>
      <c r="EG18">
        <f t="shared" si="39"/>
        <v>7</v>
      </c>
      <c r="EH18">
        <f t="shared" si="40"/>
        <v>3</v>
      </c>
      <c r="EI18">
        <f t="shared" si="41"/>
        <v>7</v>
      </c>
      <c r="EJ18">
        <f t="shared" si="42"/>
        <v>4</v>
      </c>
      <c r="EK18">
        <f t="shared" si="43"/>
        <v>4</v>
      </c>
      <c r="EL18">
        <f t="shared" si="44"/>
        <v>7</v>
      </c>
      <c r="EM18">
        <f t="shared" si="45"/>
        <v>7</v>
      </c>
      <c r="EN18">
        <f t="shared" si="46"/>
        <v>4</v>
      </c>
      <c r="EO18">
        <f t="shared" si="47"/>
        <v>7</v>
      </c>
      <c r="EP18">
        <f t="shared" si="48"/>
        <v>7</v>
      </c>
      <c r="EQ18">
        <f t="shared" si="49"/>
        <v>7</v>
      </c>
      <c r="ER18">
        <f t="shared" si="50"/>
        <v>3</v>
      </c>
      <c r="ES18">
        <f t="shared" si="51"/>
        <v>7</v>
      </c>
      <c r="ET18">
        <f t="shared" si="52"/>
        <v>7</v>
      </c>
      <c r="EU18">
        <f t="shared" si="53"/>
        <v>7</v>
      </c>
      <c r="EV18">
        <f t="shared" si="54"/>
        <v>7</v>
      </c>
      <c r="EW18">
        <f t="shared" si="55"/>
        <v>7</v>
      </c>
      <c r="EX18">
        <f t="shared" si="56"/>
        <v>7</v>
      </c>
      <c r="EY18">
        <f t="shared" si="57"/>
        <v>3</v>
      </c>
      <c r="EZ18">
        <f t="shared" si="58"/>
        <v>7</v>
      </c>
      <c r="FA18">
        <f t="shared" si="59"/>
        <v>3</v>
      </c>
      <c r="FB18">
        <f t="shared" si="60"/>
        <v>7</v>
      </c>
      <c r="FC18">
        <f t="shared" si="61"/>
        <v>7</v>
      </c>
      <c r="FD18">
        <f t="shared" si="62"/>
        <v>3</v>
      </c>
      <c r="FE18">
        <f t="shared" si="63"/>
        <v>4</v>
      </c>
      <c r="FF18">
        <f t="shared" si="64"/>
        <v>3</v>
      </c>
      <c r="FG18">
        <f t="shared" si="65"/>
        <v>4</v>
      </c>
      <c r="FH18">
        <f t="shared" si="66"/>
        <v>7</v>
      </c>
      <c r="FI18">
        <f t="shared" si="67"/>
        <v>4</v>
      </c>
      <c r="FJ18">
        <f t="shared" si="68"/>
        <v>3</v>
      </c>
      <c r="FK18">
        <f t="shared" si="69"/>
        <v>3</v>
      </c>
      <c r="FL18">
        <f t="shared" si="6"/>
        <v>3</v>
      </c>
      <c r="FM18">
        <f t="shared" si="1"/>
        <v>7</v>
      </c>
      <c r="FN18">
        <f t="shared" si="1"/>
        <v>7</v>
      </c>
      <c r="FO18">
        <f t="shared" si="1"/>
        <v>7</v>
      </c>
      <c r="FP18">
        <f t="shared" si="1"/>
        <v>7</v>
      </c>
      <c r="FQ18">
        <f t="shared" si="1"/>
        <v>7</v>
      </c>
      <c r="FR18">
        <f t="shared" si="1"/>
        <v>4</v>
      </c>
      <c r="FS18">
        <f t="shared" si="1"/>
        <v>7</v>
      </c>
      <c r="FT18">
        <f t="shared" si="1"/>
        <v>3</v>
      </c>
      <c r="FU18">
        <f t="shared" si="1"/>
        <v>3</v>
      </c>
      <c r="FV18">
        <f t="shared" si="1"/>
        <v>7</v>
      </c>
      <c r="FW18">
        <f t="shared" si="1"/>
        <v>7</v>
      </c>
      <c r="FX18">
        <f t="shared" si="1"/>
        <v>7</v>
      </c>
      <c r="FY18">
        <f t="shared" si="1"/>
        <v>7</v>
      </c>
      <c r="FZ18">
        <f t="shared" si="1"/>
        <v>4</v>
      </c>
      <c r="GA18">
        <f t="shared" si="4"/>
        <v>2</v>
      </c>
      <c r="GB18">
        <f t="shared" si="2"/>
        <v>2</v>
      </c>
      <c r="GC18">
        <f t="shared" si="2"/>
        <v>7</v>
      </c>
      <c r="GD18">
        <f t="shared" si="2"/>
        <v>3</v>
      </c>
      <c r="GE18">
        <f t="shared" si="2"/>
        <v>4</v>
      </c>
      <c r="GF18">
        <f t="shared" si="2"/>
        <v>7</v>
      </c>
      <c r="GG18">
        <f t="shared" si="2"/>
        <v>3</v>
      </c>
      <c r="GH18">
        <f t="shared" si="2"/>
        <v>7</v>
      </c>
      <c r="GI18">
        <f t="shared" si="2"/>
        <v>7</v>
      </c>
      <c r="GJ18">
        <f t="shared" si="2"/>
        <v>2</v>
      </c>
      <c r="GK18">
        <f t="shared" si="2"/>
        <v>3</v>
      </c>
      <c r="GL18">
        <f t="shared" si="2"/>
        <v>7</v>
      </c>
      <c r="GM18">
        <f t="shared" si="2"/>
        <v>7</v>
      </c>
      <c r="GN18">
        <f t="shared" si="2"/>
        <v>4</v>
      </c>
      <c r="GO18">
        <f t="shared" si="2"/>
        <v>3</v>
      </c>
      <c r="GP18">
        <f t="shared" si="5"/>
        <v>38966</v>
      </c>
    </row>
    <row r="19" spans="1:198" ht="15" thickBot="1" x14ac:dyDescent="0.35">
      <c r="A19" s="30" t="s">
        <v>396</v>
      </c>
      <c r="B19" s="31">
        <v>1</v>
      </c>
      <c r="C19" s="31">
        <v>6</v>
      </c>
      <c r="D19" s="31">
        <v>3</v>
      </c>
      <c r="E19" s="31">
        <v>3</v>
      </c>
      <c r="F19" s="31">
        <v>1</v>
      </c>
      <c r="G19" s="31">
        <v>3</v>
      </c>
      <c r="H19" s="31">
        <v>1</v>
      </c>
      <c r="I19" s="31">
        <v>5</v>
      </c>
      <c r="J19" s="31">
        <v>1</v>
      </c>
      <c r="K19" s="31">
        <v>5</v>
      </c>
      <c r="L19" s="31">
        <v>3</v>
      </c>
      <c r="M19" s="31">
        <v>4</v>
      </c>
      <c r="N19" s="31">
        <v>4</v>
      </c>
      <c r="O19" s="31">
        <v>1</v>
      </c>
      <c r="P19" s="31">
        <v>4</v>
      </c>
      <c r="Q19" s="31">
        <v>5</v>
      </c>
      <c r="R19" s="31">
        <v>1</v>
      </c>
      <c r="S19" s="31">
        <v>6</v>
      </c>
      <c r="T19" s="31">
        <v>3</v>
      </c>
      <c r="U19" s="31">
        <v>5</v>
      </c>
      <c r="V19" s="31">
        <v>6</v>
      </c>
      <c r="W19" s="31">
        <v>6</v>
      </c>
      <c r="X19" s="31">
        <v>5</v>
      </c>
      <c r="Y19" s="31">
        <v>5</v>
      </c>
      <c r="Z19" s="31">
        <v>1</v>
      </c>
      <c r="AA19" s="31">
        <v>1</v>
      </c>
      <c r="AB19" s="31">
        <v>1</v>
      </c>
      <c r="AC19" s="31">
        <v>3</v>
      </c>
      <c r="AD19" s="31">
        <v>3</v>
      </c>
      <c r="AE19" s="31">
        <v>1</v>
      </c>
      <c r="AF19" s="31">
        <v>3</v>
      </c>
      <c r="AG19" s="31">
        <v>1</v>
      </c>
      <c r="AH19" s="31">
        <v>1</v>
      </c>
      <c r="AI19" s="31">
        <v>1</v>
      </c>
      <c r="AJ19" s="31">
        <v>6</v>
      </c>
      <c r="AK19" s="31">
        <v>3</v>
      </c>
      <c r="AL19" s="31">
        <v>3</v>
      </c>
      <c r="AM19" s="31">
        <v>3</v>
      </c>
      <c r="AN19" s="31">
        <v>1</v>
      </c>
      <c r="AO19" s="31">
        <v>3</v>
      </c>
      <c r="AP19" s="31">
        <v>3</v>
      </c>
      <c r="AQ19" s="31">
        <v>3</v>
      </c>
      <c r="AR19" s="31">
        <v>3</v>
      </c>
      <c r="AS19" s="31">
        <v>5</v>
      </c>
      <c r="AT19" s="31">
        <v>5</v>
      </c>
      <c r="AU19" s="31">
        <v>1</v>
      </c>
      <c r="AV19" s="31">
        <v>5</v>
      </c>
      <c r="AW19" s="31">
        <v>4</v>
      </c>
      <c r="AX19" s="31">
        <v>5</v>
      </c>
      <c r="AY19" s="31">
        <v>1</v>
      </c>
      <c r="AZ19" s="31">
        <v>1</v>
      </c>
      <c r="BA19" s="31">
        <v>1</v>
      </c>
      <c r="BB19" s="31">
        <v>1</v>
      </c>
      <c r="BC19" s="31">
        <v>4</v>
      </c>
      <c r="BD19" s="31">
        <v>1</v>
      </c>
      <c r="BE19" s="31">
        <v>1</v>
      </c>
      <c r="BF19" s="31">
        <v>5</v>
      </c>
      <c r="BG19" s="31">
        <v>1</v>
      </c>
      <c r="BH19" s="31">
        <v>1</v>
      </c>
      <c r="BI19" s="31">
        <v>5</v>
      </c>
      <c r="BJ19" s="31">
        <v>1</v>
      </c>
      <c r="BK19" s="31">
        <v>1</v>
      </c>
      <c r="BL19" s="31">
        <v>1</v>
      </c>
      <c r="BM19" s="31">
        <v>1</v>
      </c>
      <c r="BN19" s="31">
        <v>1</v>
      </c>
      <c r="BO19" s="31">
        <v>1</v>
      </c>
      <c r="BP19" s="31">
        <v>1</v>
      </c>
      <c r="BQ19" s="31">
        <v>1</v>
      </c>
      <c r="BR19" s="31">
        <v>3</v>
      </c>
      <c r="BS19" s="31">
        <v>6</v>
      </c>
      <c r="BT19" s="31">
        <v>3</v>
      </c>
      <c r="BU19" s="31">
        <v>1</v>
      </c>
      <c r="BV19" s="31">
        <v>5</v>
      </c>
      <c r="BW19" s="31">
        <v>1</v>
      </c>
      <c r="BX19" s="31">
        <v>5</v>
      </c>
      <c r="BY19" s="31">
        <v>1</v>
      </c>
      <c r="BZ19" s="31">
        <v>1</v>
      </c>
      <c r="CA19" s="31">
        <v>1</v>
      </c>
      <c r="CB19" s="31">
        <v>5</v>
      </c>
      <c r="CC19" s="31">
        <v>6</v>
      </c>
      <c r="CD19" s="31">
        <v>6</v>
      </c>
      <c r="CE19" s="31">
        <v>1</v>
      </c>
      <c r="CF19" s="31">
        <v>5</v>
      </c>
      <c r="CG19" s="31">
        <v>3</v>
      </c>
      <c r="CH19" s="31">
        <v>1</v>
      </c>
      <c r="CI19" s="31">
        <v>5</v>
      </c>
      <c r="CJ19" s="31">
        <v>5</v>
      </c>
      <c r="CK19" s="31">
        <v>1</v>
      </c>
      <c r="CL19" s="31">
        <v>5</v>
      </c>
      <c r="CM19" s="31">
        <v>1</v>
      </c>
      <c r="CN19" s="31">
        <v>5</v>
      </c>
      <c r="CO19" s="31">
        <v>5</v>
      </c>
      <c r="CP19" s="31">
        <v>4</v>
      </c>
      <c r="CQ19" s="31">
        <v>5</v>
      </c>
      <c r="CR19" s="31">
        <v>27857</v>
      </c>
      <c r="CZ19">
        <f t="shared" si="3"/>
        <v>7</v>
      </c>
      <c r="DA19">
        <f t="shared" si="7"/>
        <v>2</v>
      </c>
      <c r="DB19">
        <f t="shared" si="8"/>
        <v>5</v>
      </c>
      <c r="DC19">
        <f t="shared" si="9"/>
        <v>5</v>
      </c>
      <c r="DD19">
        <f t="shared" si="10"/>
        <v>7</v>
      </c>
      <c r="DE19">
        <f t="shared" si="11"/>
        <v>5</v>
      </c>
      <c r="DF19">
        <f t="shared" si="12"/>
        <v>7</v>
      </c>
      <c r="DG19">
        <f t="shared" si="13"/>
        <v>3</v>
      </c>
      <c r="DH19">
        <f t="shared" si="14"/>
        <v>7</v>
      </c>
      <c r="DI19">
        <f t="shared" si="15"/>
        <v>3</v>
      </c>
      <c r="DJ19">
        <f t="shared" si="16"/>
        <v>5</v>
      </c>
      <c r="DK19">
        <f t="shared" si="17"/>
        <v>4</v>
      </c>
      <c r="DL19">
        <f t="shared" si="18"/>
        <v>4</v>
      </c>
      <c r="DM19">
        <f t="shared" si="19"/>
        <v>7</v>
      </c>
      <c r="DN19">
        <f t="shared" si="20"/>
        <v>4</v>
      </c>
      <c r="DO19">
        <f t="shared" si="21"/>
        <v>3</v>
      </c>
      <c r="DP19">
        <f t="shared" si="22"/>
        <v>7</v>
      </c>
      <c r="DQ19">
        <f t="shared" si="23"/>
        <v>2</v>
      </c>
      <c r="DR19">
        <f t="shared" si="24"/>
        <v>5</v>
      </c>
      <c r="DS19">
        <f t="shared" si="25"/>
        <v>3</v>
      </c>
      <c r="DT19">
        <f t="shared" si="26"/>
        <v>2</v>
      </c>
      <c r="DU19">
        <f t="shared" si="27"/>
        <v>2</v>
      </c>
      <c r="DV19">
        <f t="shared" si="28"/>
        <v>3</v>
      </c>
      <c r="DW19">
        <f t="shared" si="29"/>
        <v>3</v>
      </c>
      <c r="DX19">
        <f t="shared" si="30"/>
        <v>7</v>
      </c>
      <c r="DY19">
        <f t="shared" si="31"/>
        <v>7</v>
      </c>
      <c r="DZ19">
        <f t="shared" si="32"/>
        <v>7</v>
      </c>
      <c r="EA19">
        <f t="shared" si="33"/>
        <v>5</v>
      </c>
      <c r="EB19">
        <f t="shared" si="34"/>
        <v>5</v>
      </c>
      <c r="EC19">
        <f t="shared" si="35"/>
        <v>7</v>
      </c>
      <c r="ED19">
        <f t="shared" si="36"/>
        <v>5</v>
      </c>
      <c r="EE19">
        <f t="shared" si="37"/>
        <v>7</v>
      </c>
      <c r="EF19">
        <f t="shared" si="38"/>
        <v>7</v>
      </c>
      <c r="EG19">
        <f t="shared" si="39"/>
        <v>7</v>
      </c>
      <c r="EH19">
        <f t="shared" si="40"/>
        <v>2</v>
      </c>
      <c r="EI19">
        <f t="shared" si="41"/>
        <v>5</v>
      </c>
      <c r="EJ19">
        <f t="shared" si="42"/>
        <v>5</v>
      </c>
      <c r="EK19">
        <f t="shared" si="43"/>
        <v>5</v>
      </c>
      <c r="EL19">
        <f t="shared" si="44"/>
        <v>7</v>
      </c>
      <c r="EM19">
        <f t="shared" si="45"/>
        <v>5</v>
      </c>
      <c r="EN19">
        <f t="shared" si="46"/>
        <v>5</v>
      </c>
      <c r="EO19">
        <f t="shared" si="47"/>
        <v>5</v>
      </c>
      <c r="EP19">
        <f t="shared" si="48"/>
        <v>5</v>
      </c>
      <c r="EQ19">
        <f t="shared" si="49"/>
        <v>3</v>
      </c>
      <c r="ER19">
        <f t="shared" si="50"/>
        <v>3</v>
      </c>
      <c r="ES19">
        <f t="shared" si="51"/>
        <v>7</v>
      </c>
      <c r="ET19">
        <f t="shared" si="52"/>
        <v>3</v>
      </c>
      <c r="EU19">
        <f t="shared" si="53"/>
        <v>4</v>
      </c>
      <c r="EV19">
        <f t="shared" si="54"/>
        <v>3</v>
      </c>
      <c r="EW19">
        <f t="shared" si="55"/>
        <v>7</v>
      </c>
      <c r="EX19">
        <f t="shared" si="56"/>
        <v>7</v>
      </c>
      <c r="EY19">
        <f t="shared" si="57"/>
        <v>7</v>
      </c>
      <c r="EZ19">
        <f t="shared" si="58"/>
        <v>7</v>
      </c>
      <c r="FA19">
        <f t="shared" si="59"/>
        <v>4</v>
      </c>
      <c r="FB19">
        <f t="shared" si="60"/>
        <v>7</v>
      </c>
      <c r="FC19">
        <f t="shared" si="61"/>
        <v>7</v>
      </c>
      <c r="FD19">
        <f t="shared" si="62"/>
        <v>3</v>
      </c>
      <c r="FE19">
        <f t="shared" si="63"/>
        <v>7</v>
      </c>
      <c r="FF19">
        <f t="shared" si="64"/>
        <v>7</v>
      </c>
      <c r="FG19">
        <f t="shared" si="65"/>
        <v>3</v>
      </c>
      <c r="FH19">
        <f t="shared" si="66"/>
        <v>7</v>
      </c>
      <c r="FI19">
        <f t="shared" si="67"/>
        <v>7</v>
      </c>
      <c r="FJ19">
        <f t="shared" si="68"/>
        <v>7</v>
      </c>
      <c r="FK19">
        <f t="shared" si="69"/>
        <v>7</v>
      </c>
      <c r="FL19">
        <f t="shared" si="6"/>
        <v>7</v>
      </c>
      <c r="FM19">
        <f t="shared" si="1"/>
        <v>7</v>
      </c>
      <c r="FN19">
        <f t="shared" si="1"/>
        <v>7</v>
      </c>
      <c r="FO19">
        <f t="shared" si="1"/>
        <v>7</v>
      </c>
      <c r="FP19">
        <f t="shared" si="1"/>
        <v>5</v>
      </c>
      <c r="FQ19">
        <f t="shared" si="1"/>
        <v>2</v>
      </c>
      <c r="FR19">
        <f t="shared" si="1"/>
        <v>5</v>
      </c>
      <c r="FS19">
        <f t="shared" si="1"/>
        <v>7</v>
      </c>
      <c r="FT19">
        <f t="shared" si="1"/>
        <v>3</v>
      </c>
      <c r="FU19">
        <f t="shared" si="1"/>
        <v>7</v>
      </c>
      <c r="FV19">
        <f t="shared" si="1"/>
        <v>3</v>
      </c>
      <c r="FW19">
        <f t="shared" si="1"/>
        <v>7</v>
      </c>
      <c r="FX19">
        <f t="shared" si="1"/>
        <v>7</v>
      </c>
      <c r="FY19">
        <f t="shared" si="1"/>
        <v>7</v>
      </c>
      <c r="FZ19">
        <f t="shared" si="1"/>
        <v>3</v>
      </c>
      <c r="GA19">
        <f t="shared" si="4"/>
        <v>2</v>
      </c>
      <c r="GB19">
        <f t="shared" si="2"/>
        <v>2</v>
      </c>
      <c r="GC19">
        <f t="shared" si="2"/>
        <v>7</v>
      </c>
      <c r="GD19">
        <f t="shared" si="2"/>
        <v>3</v>
      </c>
      <c r="GE19">
        <f t="shared" si="2"/>
        <v>5</v>
      </c>
      <c r="GF19">
        <f t="shared" si="2"/>
        <v>7</v>
      </c>
      <c r="GG19">
        <f t="shared" si="2"/>
        <v>3</v>
      </c>
      <c r="GH19">
        <f t="shared" si="2"/>
        <v>3</v>
      </c>
      <c r="GI19">
        <f t="shared" si="2"/>
        <v>7</v>
      </c>
      <c r="GJ19">
        <f t="shared" si="2"/>
        <v>3</v>
      </c>
      <c r="GK19">
        <f t="shared" si="2"/>
        <v>7</v>
      </c>
      <c r="GL19">
        <f t="shared" si="2"/>
        <v>3</v>
      </c>
      <c r="GM19">
        <f t="shared" si="2"/>
        <v>3</v>
      </c>
      <c r="GN19">
        <f t="shared" si="2"/>
        <v>4</v>
      </c>
      <c r="GO19">
        <f t="shared" si="2"/>
        <v>3</v>
      </c>
      <c r="GP19">
        <f t="shared" si="5"/>
        <v>27857</v>
      </c>
    </row>
    <row r="20" spans="1:198" ht="15" thickBot="1" x14ac:dyDescent="0.35">
      <c r="A20" s="30" t="s">
        <v>397</v>
      </c>
      <c r="B20" s="31">
        <v>1</v>
      </c>
      <c r="C20" s="31">
        <v>6</v>
      </c>
      <c r="D20" s="31">
        <v>1</v>
      </c>
      <c r="E20" s="31">
        <v>3</v>
      </c>
      <c r="F20" s="31">
        <v>1</v>
      </c>
      <c r="G20" s="31">
        <v>3</v>
      </c>
      <c r="H20" s="31">
        <v>1</v>
      </c>
      <c r="I20" s="31">
        <v>1</v>
      </c>
      <c r="J20" s="31">
        <v>5</v>
      </c>
      <c r="K20" s="31">
        <v>5</v>
      </c>
      <c r="L20" s="31">
        <v>3</v>
      </c>
      <c r="M20" s="31">
        <v>4</v>
      </c>
      <c r="N20" s="31">
        <v>3</v>
      </c>
      <c r="O20" s="31">
        <v>4</v>
      </c>
      <c r="P20" s="31">
        <v>4</v>
      </c>
      <c r="Q20" s="31">
        <v>5</v>
      </c>
      <c r="R20" s="31">
        <v>1</v>
      </c>
      <c r="S20" s="31">
        <v>5</v>
      </c>
      <c r="T20" s="31">
        <v>3</v>
      </c>
      <c r="U20" s="31">
        <v>5</v>
      </c>
      <c r="V20" s="31">
        <v>6</v>
      </c>
      <c r="W20" s="31">
        <v>6</v>
      </c>
      <c r="X20" s="31">
        <v>5</v>
      </c>
      <c r="Y20" s="31">
        <v>5</v>
      </c>
      <c r="Z20" s="31">
        <v>1</v>
      </c>
      <c r="AA20" s="31">
        <v>1</v>
      </c>
      <c r="AB20" s="31">
        <v>1</v>
      </c>
      <c r="AC20" s="31">
        <v>3</v>
      </c>
      <c r="AD20" s="31">
        <v>3</v>
      </c>
      <c r="AE20" s="31">
        <v>1</v>
      </c>
      <c r="AF20" s="31">
        <v>3</v>
      </c>
      <c r="AG20" s="31">
        <v>1</v>
      </c>
      <c r="AH20" s="31">
        <v>1</v>
      </c>
      <c r="AI20" s="31">
        <v>1</v>
      </c>
      <c r="AJ20" s="31">
        <v>1</v>
      </c>
      <c r="AK20" s="31">
        <v>3</v>
      </c>
      <c r="AL20" s="31">
        <v>4</v>
      </c>
      <c r="AM20" s="31">
        <v>3</v>
      </c>
      <c r="AN20" s="31">
        <v>1</v>
      </c>
      <c r="AO20" s="31">
        <v>3</v>
      </c>
      <c r="AP20" s="31">
        <v>3</v>
      </c>
      <c r="AQ20" s="31">
        <v>3</v>
      </c>
      <c r="AR20" s="31">
        <v>3</v>
      </c>
      <c r="AS20" s="31">
        <v>1</v>
      </c>
      <c r="AT20" s="31">
        <v>5</v>
      </c>
      <c r="AU20" s="31">
        <v>1</v>
      </c>
      <c r="AV20" s="31">
        <v>2</v>
      </c>
      <c r="AW20" s="31">
        <v>4</v>
      </c>
      <c r="AX20" s="31">
        <v>5</v>
      </c>
      <c r="AY20" s="31">
        <v>1</v>
      </c>
      <c r="AZ20" s="31">
        <v>5</v>
      </c>
      <c r="BA20" s="31">
        <v>1</v>
      </c>
      <c r="BB20" s="31">
        <v>1</v>
      </c>
      <c r="BC20" s="31">
        <v>4</v>
      </c>
      <c r="BD20" s="31">
        <v>1</v>
      </c>
      <c r="BE20" s="31">
        <v>1</v>
      </c>
      <c r="BF20" s="31">
        <v>5</v>
      </c>
      <c r="BG20" s="31">
        <v>1</v>
      </c>
      <c r="BH20" s="31">
        <v>1</v>
      </c>
      <c r="BI20" s="31">
        <v>5</v>
      </c>
      <c r="BJ20" s="31">
        <v>1</v>
      </c>
      <c r="BK20" s="31">
        <v>1</v>
      </c>
      <c r="BL20" s="31">
        <v>1</v>
      </c>
      <c r="BM20" s="31">
        <v>1</v>
      </c>
      <c r="BN20" s="31">
        <v>1</v>
      </c>
      <c r="BO20" s="31">
        <v>1</v>
      </c>
      <c r="BP20" s="31">
        <v>1</v>
      </c>
      <c r="BQ20" s="31">
        <v>4</v>
      </c>
      <c r="BR20" s="31">
        <v>3</v>
      </c>
      <c r="BS20" s="31">
        <v>6</v>
      </c>
      <c r="BT20" s="31">
        <v>4</v>
      </c>
      <c r="BU20" s="31">
        <v>1</v>
      </c>
      <c r="BV20" s="31">
        <v>5</v>
      </c>
      <c r="BW20" s="31">
        <v>1</v>
      </c>
      <c r="BX20" s="31">
        <v>5</v>
      </c>
      <c r="BY20" s="31">
        <v>1</v>
      </c>
      <c r="BZ20" s="31">
        <v>1</v>
      </c>
      <c r="CA20" s="31">
        <v>1</v>
      </c>
      <c r="CB20" s="31">
        <v>5</v>
      </c>
      <c r="CC20" s="31">
        <v>6</v>
      </c>
      <c r="CD20" s="31">
        <v>6</v>
      </c>
      <c r="CE20" s="31">
        <v>1</v>
      </c>
      <c r="CF20" s="31">
        <v>5</v>
      </c>
      <c r="CG20" s="31">
        <v>1</v>
      </c>
      <c r="CH20" s="31">
        <v>1</v>
      </c>
      <c r="CI20" s="31">
        <v>2</v>
      </c>
      <c r="CJ20" s="31">
        <v>5</v>
      </c>
      <c r="CK20" s="31">
        <v>1</v>
      </c>
      <c r="CL20" s="31">
        <v>5</v>
      </c>
      <c r="CM20" s="31">
        <v>5</v>
      </c>
      <c r="CN20" s="31">
        <v>1</v>
      </c>
      <c r="CO20" s="31">
        <v>1</v>
      </c>
      <c r="CP20" s="31">
        <v>4</v>
      </c>
      <c r="CQ20" s="31">
        <v>5</v>
      </c>
      <c r="CR20" s="31">
        <v>25066</v>
      </c>
      <c r="CZ20">
        <f t="shared" si="3"/>
        <v>7</v>
      </c>
      <c r="DA20">
        <f t="shared" si="7"/>
        <v>2</v>
      </c>
      <c r="DB20">
        <f t="shared" si="8"/>
        <v>7</v>
      </c>
      <c r="DC20">
        <f t="shared" si="9"/>
        <v>5</v>
      </c>
      <c r="DD20">
        <f t="shared" si="10"/>
        <v>7</v>
      </c>
      <c r="DE20">
        <f t="shared" si="11"/>
        <v>5</v>
      </c>
      <c r="DF20">
        <f t="shared" si="12"/>
        <v>7</v>
      </c>
      <c r="DG20">
        <f t="shared" si="13"/>
        <v>7</v>
      </c>
      <c r="DH20">
        <f t="shared" si="14"/>
        <v>3</v>
      </c>
      <c r="DI20">
        <f t="shared" si="15"/>
        <v>3</v>
      </c>
      <c r="DJ20">
        <f t="shared" si="16"/>
        <v>5</v>
      </c>
      <c r="DK20">
        <f t="shared" si="17"/>
        <v>4</v>
      </c>
      <c r="DL20">
        <f t="shared" si="18"/>
        <v>5</v>
      </c>
      <c r="DM20">
        <f t="shared" si="19"/>
        <v>4</v>
      </c>
      <c r="DN20">
        <f t="shared" si="20"/>
        <v>4</v>
      </c>
      <c r="DO20">
        <f t="shared" si="21"/>
        <v>3</v>
      </c>
      <c r="DP20">
        <f t="shared" si="22"/>
        <v>7</v>
      </c>
      <c r="DQ20">
        <f t="shared" si="23"/>
        <v>3</v>
      </c>
      <c r="DR20">
        <f t="shared" si="24"/>
        <v>5</v>
      </c>
      <c r="DS20">
        <f t="shared" si="25"/>
        <v>3</v>
      </c>
      <c r="DT20">
        <f t="shared" si="26"/>
        <v>2</v>
      </c>
      <c r="DU20">
        <f t="shared" si="27"/>
        <v>2</v>
      </c>
      <c r="DV20">
        <f t="shared" si="28"/>
        <v>3</v>
      </c>
      <c r="DW20">
        <f t="shared" si="29"/>
        <v>3</v>
      </c>
      <c r="DX20">
        <f t="shared" si="30"/>
        <v>7</v>
      </c>
      <c r="DY20">
        <f t="shared" si="31"/>
        <v>7</v>
      </c>
      <c r="DZ20">
        <f t="shared" si="32"/>
        <v>7</v>
      </c>
      <c r="EA20">
        <f t="shared" si="33"/>
        <v>5</v>
      </c>
      <c r="EB20">
        <f t="shared" si="34"/>
        <v>5</v>
      </c>
      <c r="EC20">
        <f t="shared" si="35"/>
        <v>7</v>
      </c>
      <c r="ED20">
        <f t="shared" si="36"/>
        <v>5</v>
      </c>
      <c r="EE20">
        <f t="shared" si="37"/>
        <v>7</v>
      </c>
      <c r="EF20">
        <f t="shared" si="38"/>
        <v>7</v>
      </c>
      <c r="EG20">
        <f t="shared" si="39"/>
        <v>7</v>
      </c>
      <c r="EH20">
        <f t="shared" si="40"/>
        <v>7</v>
      </c>
      <c r="EI20">
        <f t="shared" si="41"/>
        <v>5</v>
      </c>
      <c r="EJ20">
        <f t="shared" si="42"/>
        <v>4</v>
      </c>
      <c r="EK20">
        <f t="shared" si="43"/>
        <v>5</v>
      </c>
      <c r="EL20">
        <f t="shared" si="44"/>
        <v>7</v>
      </c>
      <c r="EM20">
        <f t="shared" si="45"/>
        <v>5</v>
      </c>
      <c r="EN20">
        <f t="shared" si="46"/>
        <v>5</v>
      </c>
      <c r="EO20">
        <f t="shared" si="47"/>
        <v>5</v>
      </c>
      <c r="EP20">
        <f t="shared" si="48"/>
        <v>5</v>
      </c>
      <c r="EQ20">
        <f t="shared" si="49"/>
        <v>7</v>
      </c>
      <c r="ER20">
        <f t="shared" si="50"/>
        <v>3</v>
      </c>
      <c r="ES20">
        <f t="shared" si="51"/>
        <v>7</v>
      </c>
      <c r="ET20">
        <f t="shared" si="52"/>
        <v>6</v>
      </c>
      <c r="EU20">
        <f t="shared" si="53"/>
        <v>4</v>
      </c>
      <c r="EV20">
        <f t="shared" si="54"/>
        <v>3</v>
      </c>
      <c r="EW20">
        <f t="shared" si="55"/>
        <v>7</v>
      </c>
      <c r="EX20">
        <f t="shared" si="56"/>
        <v>3</v>
      </c>
      <c r="EY20">
        <f t="shared" si="57"/>
        <v>7</v>
      </c>
      <c r="EZ20">
        <f t="shared" si="58"/>
        <v>7</v>
      </c>
      <c r="FA20">
        <f t="shared" si="59"/>
        <v>4</v>
      </c>
      <c r="FB20">
        <f t="shared" si="60"/>
        <v>7</v>
      </c>
      <c r="FC20">
        <f t="shared" si="61"/>
        <v>7</v>
      </c>
      <c r="FD20">
        <f t="shared" si="62"/>
        <v>3</v>
      </c>
      <c r="FE20">
        <f t="shared" si="63"/>
        <v>7</v>
      </c>
      <c r="FF20">
        <f t="shared" si="64"/>
        <v>7</v>
      </c>
      <c r="FG20">
        <f t="shared" si="65"/>
        <v>3</v>
      </c>
      <c r="FH20">
        <f t="shared" si="66"/>
        <v>7</v>
      </c>
      <c r="FI20">
        <f t="shared" si="67"/>
        <v>7</v>
      </c>
      <c r="FJ20">
        <f t="shared" si="68"/>
        <v>7</v>
      </c>
      <c r="FK20">
        <f t="shared" si="69"/>
        <v>7</v>
      </c>
      <c r="FL20">
        <f t="shared" si="6"/>
        <v>7</v>
      </c>
      <c r="FM20">
        <f t="shared" si="1"/>
        <v>7</v>
      </c>
      <c r="FN20">
        <f t="shared" si="1"/>
        <v>7</v>
      </c>
      <c r="FO20">
        <f t="shared" si="1"/>
        <v>4</v>
      </c>
      <c r="FP20">
        <f t="shared" si="1"/>
        <v>5</v>
      </c>
      <c r="FQ20">
        <f t="shared" si="1"/>
        <v>2</v>
      </c>
      <c r="FR20">
        <f t="shared" si="1"/>
        <v>4</v>
      </c>
      <c r="FS20">
        <f t="shared" si="1"/>
        <v>7</v>
      </c>
      <c r="FT20">
        <f t="shared" si="1"/>
        <v>3</v>
      </c>
      <c r="FU20">
        <f t="shared" si="1"/>
        <v>7</v>
      </c>
      <c r="FV20">
        <f t="shared" si="1"/>
        <v>3</v>
      </c>
      <c r="FW20">
        <f t="shared" si="1"/>
        <v>7</v>
      </c>
      <c r="FX20">
        <f t="shared" si="1"/>
        <v>7</v>
      </c>
      <c r="FY20">
        <f t="shared" si="1"/>
        <v>7</v>
      </c>
      <c r="FZ20">
        <f t="shared" si="1"/>
        <v>3</v>
      </c>
      <c r="GA20">
        <f t="shared" si="4"/>
        <v>2</v>
      </c>
      <c r="GB20">
        <f t="shared" si="2"/>
        <v>2</v>
      </c>
      <c r="GC20">
        <f t="shared" si="2"/>
        <v>7</v>
      </c>
      <c r="GD20">
        <f t="shared" si="2"/>
        <v>3</v>
      </c>
      <c r="GE20">
        <f t="shared" si="2"/>
        <v>7</v>
      </c>
      <c r="GF20">
        <f t="shared" si="2"/>
        <v>7</v>
      </c>
      <c r="GG20">
        <f t="shared" si="2"/>
        <v>6</v>
      </c>
      <c r="GH20">
        <f t="shared" si="2"/>
        <v>3</v>
      </c>
      <c r="GI20">
        <f t="shared" si="2"/>
        <v>7</v>
      </c>
      <c r="GJ20">
        <f t="shared" si="2"/>
        <v>3</v>
      </c>
      <c r="GK20">
        <f t="shared" si="2"/>
        <v>3</v>
      </c>
      <c r="GL20">
        <f t="shared" si="2"/>
        <v>7</v>
      </c>
      <c r="GM20">
        <f t="shared" si="2"/>
        <v>7</v>
      </c>
      <c r="GN20">
        <f t="shared" si="2"/>
        <v>4</v>
      </c>
      <c r="GO20">
        <f t="shared" si="2"/>
        <v>3</v>
      </c>
      <c r="GP20">
        <f t="shared" si="5"/>
        <v>25066</v>
      </c>
    </row>
    <row r="21" spans="1:198" ht="15" thickBot="1" x14ac:dyDescent="0.35">
      <c r="A21" s="30" t="s">
        <v>398</v>
      </c>
      <c r="B21" s="31">
        <v>4</v>
      </c>
      <c r="C21" s="31">
        <v>6</v>
      </c>
      <c r="D21" s="31">
        <v>1</v>
      </c>
      <c r="E21" s="31">
        <v>1</v>
      </c>
      <c r="F21" s="31">
        <v>1</v>
      </c>
      <c r="G21" s="31">
        <v>1</v>
      </c>
      <c r="H21" s="31">
        <v>1</v>
      </c>
      <c r="I21" s="31">
        <v>6</v>
      </c>
      <c r="J21" s="31">
        <v>6</v>
      </c>
      <c r="K21" s="31">
        <v>2</v>
      </c>
      <c r="L21" s="31">
        <v>4</v>
      </c>
      <c r="M21" s="31">
        <v>1</v>
      </c>
      <c r="N21" s="31">
        <v>1</v>
      </c>
      <c r="O21" s="31">
        <v>1</v>
      </c>
      <c r="P21" s="31">
        <v>1</v>
      </c>
      <c r="Q21" s="31">
        <v>1</v>
      </c>
      <c r="R21" s="31">
        <v>1</v>
      </c>
      <c r="S21" s="31">
        <v>6</v>
      </c>
      <c r="T21" s="31">
        <v>6</v>
      </c>
      <c r="U21" s="31">
        <v>4</v>
      </c>
      <c r="V21" s="31">
        <v>4</v>
      </c>
      <c r="W21" s="31">
        <v>4</v>
      </c>
      <c r="X21" s="31">
        <v>4</v>
      </c>
      <c r="Y21" s="31">
        <v>6</v>
      </c>
      <c r="Z21" s="31">
        <v>4</v>
      </c>
      <c r="AA21" s="31">
        <v>1</v>
      </c>
      <c r="AB21" s="31">
        <v>1</v>
      </c>
      <c r="AC21" s="31">
        <v>3</v>
      </c>
      <c r="AD21" s="31">
        <v>1</v>
      </c>
      <c r="AE21" s="31">
        <v>1</v>
      </c>
      <c r="AF21" s="31">
        <v>1</v>
      </c>
      <c r="AG21" s="31">
        <v>1</v>
      </c>
      <c r="AH21" s="31">
        <v>1</v>
      </c>
      <c r="AI21" s="31">
        <v>1</v>
      </c>
      <c r="AJ21" s="31">
        <v>4</v>
      </c>
      <c r="AK21" s="31">
        <v>1</v>
      </c>
      <c r="AL21" s="31">
        <v>1</v>
      </c>
      <c r="AM21" s="31">
        <v>1</v>
      </c>
      <c r="AN21" s="31">
        <v>1</v>
      </c>
      <c r="AO21" s="31">
        <v>1</v>
      </c>
      <c r="AP21" s="31">
        <v>1</v>
      </c>
      <c r="AQ21" s="31">
        <v>1</v>
      </c>
      <c r="AR21" s="31">
        <v>1</v>
      </c>
      <c r="AS21" s="31">
        <v>1</v>
      </c>
      <c r="AT21" s="31">
        <v>1</v>
      </c>
      <c r="AU21" s="31">
        <v>1</v>
      </c>
      <c r="AV21" s="31">
        <v>1</v>
      </c>
      <c r="AW21" s="31">
        <v>1</v>
      </c>
      <c r="AX21" s="31">
        <v>1</v>
      </c>
      <c r="AY21" s="31">
        <v>4</v>
      </c>
      <c r="AZ21" s="31">
        <v>1</v>
      </c>
      <c r="BA21" s="31">
        <v>6</v>
      </c>
      <c r="BB21" s="31">
        <v>1</v>
      </c>
      <c r="BC21" s="31">
        <v>1</v>
      </c>
      <c r="BD21" s="31">
        <v>1</v>
      </c>
      <c r="BE21" s="31">
        <v>3</v>
      </c>
      <c r="BF21" s="31">
        <v>3</v>
      </c>
      <c r="BG21" s="31">
        <v>1</v>
      </c>
      <c r="BH21" s="31">
        <v>1</v>
      </c>
      <c r="BI21" s="31">
        <v>4</v>
      </c>
      <c r="BJ21" s="31">
        <v>1</v>
      </c>
      <c r="BK21" s="31">
        <v>1</v>
      </c>
      <c r="BL21" s="31">
        <v>4</v>
      </c>
      <c r="BM21" s="31">
        <v>1</v>
      </c>
      <c r="BN21" s="31">
        <v>4</v>
      </c>
      <c r="BO21" s="31">
        <v>1</v>
      </c>
      <c r="BP21" s="31">
        <v>1</v>
      </c>
      <c r="BQ21" s="31">
        <v>1</v>
      </c>
      <c r="BR21" s="31">
        <v>6</v>
      </c>
      <c r="BS21" s="31">
        <v>1</v>
      </c>
      <c r="BT21" s="31">
        <v>3</v>
      </c>
      <c r="BU21" s="31">
        <v>4</v>
      </c>
      <c r="BV21" s="31">
        <v>1</v>
      </c>
      <c r="BW21" s="31">
        <v>4</v>
      </c>
      <c r="BX21" s="31">
        <v>1</v>
      </c>
      <c r="BY21" s="31">
        <v>1</v>
      </c>
      <c r="BZ21" s="31">
        <v>1</v>
      </c>
      <c r="CA21" s="31">
        <v>1</v>
      </c>
      <c r="CB21" s="31">
        <v>3</v>
      </c>
      <c r="CC21" s="31">
        <v>6</v>
      </c>
      <c r="CD21" s="31">
        <v>6</v>
      </c>
      <c r="CE21" s="31">
        <v>1</v>
      </c>
      <c r="CF21" s="31">
        <v>1</v>
      </c>
      <c r="CG21" s="31">
        <v>1</v>
      </c>
      <c r="CH21" s="31">
        <v>1</v>
      </c>
      <c r="CI21" s="31">
        <v>6</v>
      </c>
      <c r="CJ21" s="31">
        <v>1</v>
      </c>
      <c r="CK21" s="31">
        <v>4</v>
      </c>
      <c r="CL21" s="31">
        <v>6</v>
      </c>
      <c r="CM21" s="31">
        <v>1</v>
      </c>
      <c r="CN21" s="31">
        <v>4</v>
      </c>
      <c r="CO21" s="31">
        <v>1</v>
      </c>
      <c r="CP21" s="31">
        <v>1</v>
      </c>
      <c r="CQ21" s="31">
        <v>1</v>
      </c>
      <c r="CR21" s="31">
        <v>27857</v>
      </c>
      <c r="CZ21">
        <f t="shared" si="3"/>
        <v>4</v>
      </c>
      <c r="DA21">
        <f t="shared" si="7"/>
        <v>2</v>
      </c>
      <c r="DB21">
        <f t="shared" si="8"/>
        <v>7</v>
      </c>
      <c r="DC21">
        <f t="shared" si="9"/>
        <v>7</v>
      </c>
      <c r="DD21">
        <f t="shared" si="10"/>
        <v>7</v>
      </c>
      <c r="DE21">
        <f t="shared" si="11"/>
        <v>7</v>
      </c>
      <c r="DF21">
        <f t="shared" si="12"/>
        <v>7</v>
      </c>
      <c r="DG21">
        <f t="shared" si="13"/>
        <v>2</v>
      </c>
      <c r="DH21">
        <f t="shared" si="14"/>
        <v>2</v>
      </c>
      <c r="DI21">
        <f t="shared" si="15"/>
        <v>6</v>
      </c>
      <c r="DJ21">
        <f t="shared" si="16"/>
        <v>4</v>
      </c>
      <c r="DK21">
        <f t="shared" si="17"/>
        <v>7</v>
      </c>
      <c r="DL21">
        <f t="shared" si="18"/>
        <v>7</v>
      </c>
      <c r="DM21">
        <f t="shared" si="19"/>
        <v>7</v>
      </c>
      <c r="DN21">
        <f t="shared" si="20"/>
        <v>7</v>
      </c>
      <c r="DO21">
        <f t="shared" si="21"/>
        <v>7</v>
      </c>
      <c r="DP21">
        <f t="shared" si="22"/>
        <v>7</v>
      </c>
      <c r="DQ21">
        <f t="shared" si="23"/>
        <v>2</v>
      </c>
      <c r="DR21">
        <f t="shared" si="24"/>
        <v>2</v>
      </c>
      <c r="DS21">
        <f t="shared" si="25"/>
        <v>4</v>
      </c>
      <c r="DT21">
        <f t="shared" si="26"/>
        <v>4</v>
      </c>
      <c r="DU21">
        <f t="shared" si="27"/>
        <v>4</v>
      </c>
      <c r="DV21">
        <f t="shared" si="28"/>
        <v>4</v>
      </c>
      <c r="DW21">
        <f t="shared" si="29"/>
        <v>2</v>
      </c>
      <c r="DX21">
        <f t="shared" si="30"/>
        <v>4</v>
      </c>
      <c r="DY21">
        <f t="shared" si="31"/>
        <v>7</v>
      </c>
      <c r="DZ21">
        <f t="shared" si="32"/>
        <v>7</v>
      </c>
      <c r="EA21">
        <f t="shared" si="33"/>
        <v>5</v>
      </c>
      <c r="EB21">
        <f t="shared" si="34"/>
        <v>7</v>
      </c>
      <c r="EC21">
        <f t="shared" si="35"/>
        <v>7</v>
      </c>
      <c r="ED21">
        <f t="shared" si="36"/>
        <v>7</v>
      </c>
      <c r="EE21">
        <f t="shared" si="37"/>
        <v>7</v>
      </c>
      <c r="EF21">
        <f t="shared" si="38"/>
        <v>7</v>
      </c>
      <c r="EG21">
        <f t="shared" si="39"/>
        <v>7</v>
      </c>
      <c r="EH21">
        <f t="shared" si="40"/>
        <v>4</v>
      </c>
      <c r="EI21">
        <f t="shared" si="41"/>
        <v>7</v>
      </c>
      <c r="EJ21">
        <f t="shared" si="42"/>
        <v>7</v>
      </c>
      <c r="EK21">
        <f t="shared" si="43"/>
        <v>7</v>
      </c>
      <c r="EL21">
        <f t="shared" si="44"/>
        <v>7</v>
      </c>
      <c r="EM21">
        <f t="shared" si="45"/>
        <v>7</v>
      </c>
      <c r="EN21">
        <f t="shared" si="46"/>
        <v>7</v>
      </c>
      <c r="EO21">
        <f t="shared" si="47"/>
        <v>7</v>
      </c>
      <c r="EP21">
        <f t="shared" si="48"/>
        <v>7</v>
      </c>
      <c r="EQ21">
        <f t="shared" si="49"/>
        <v>7</v>
      </c>
      <c r="ER21">
        <f t="shared" si="50"/>
        <v>7</v>
      </c>
      <c r="ES21">
        <f t="shared" si="51"/>
        <v>7</v>
      </c>
      <c r="ET21">
        <f t="shared" si="52"/>
        <v>7</v>
      </c>
      <c r="EU21">
        <f t="shared" si="53"/>
        <v>7</v>
      </c>
      <c r="EV21">
        <f t="shared" si="54"/>
        <v>7</v>
      </c>
      <c r="EW21">
        <f t="shared" si="55"/>
        <v>4</v>
      </c>
      <c r="EX21">
        <f t="shared" si="56"/>
        <v>7</v>
      </c>
      <c r="EY21">
        <f t="shared" si="57"/>
        <v>2</v>
      </c>
      <c r="EZ21">
        <f t="shared" si="58"/>
        <v>7</v>
      </c>
      <c r="FA21">
        <f t="shared" si="59"/>
        <v>7</v>
      </c>
      <c r="FB21">
        <f t="shared" si="60"/>
        <v>7</v>
      </c>
      <c r="FC21">
        <f t="shared" si="61"/>
        <v>5</v>
      </c>
      <c r="FD21">
        <f t="shared" si="62"/>
        <v>5</v>
      </c>
      <c r="FE21">
        <f t="shared" si="63"/>
        <v>7</v>
      </c>
      <c r="FF21">
        <f t="shared" si="64"/>
        <v>7</v>
      </c>
      <c r="FG21">
        <f t="shared" si="65"/>
        <v>4</v>
      </c>
      <c r="FH21">
        <f t="shared" si="66"/>
        <v>7</v>
      </c>
      <c r="FI21">
        <f t="shared" si="67"/>
        <v>7</v>
      </c>
      <c r="FJ21">
        <f t="shared" si="68"/>
        <v>4</v>
      </c>
      <c r="FK21">
        <f t="shared" si="69"/>
        <v>7</v>
      </c>
      <c r="FL21">
        <f t="shared" si="6"/>
        <v>4</v>
      </c>
      <c r="FM21">
        <f t="shared" si="1"/>
        <v>7</v>
      </c>
      <c r="FN21">
        <f t="shared" si="1"/>
        <v>7</v>
      </c>
      <c r="FO21">
        <f t="shared" si="1"/>
        <v>7</v>
      </c>
      <c r="FP21">
        <f t="shared" si="1"/>
        <v>2</v>
      </c>
      <c r="FQ21">
        <f t="shared" si="1"/>
        <v>7</v>
      </c>
      <c r="FR21">
        <f t="shared" si="1"/>
        <v>5</v>
      </c>
      <c r="FS21">
        <f t="shared" si="1"/>
        <v>4</v>
      </c>
      <c r="FT21">
        <f t="shared" si="1"/>
        <v>7</v>
      </c>
      <c r="FU21">
        <f t="shared" si="1"/>
        <v>4</v>
      </c>
      <c r="FV21">
        <f t="shared" si="1"/>
        <v>7</v>
      </c>
      <c r="FW21">
        <f t="shared" si="1"/>
        <v>7</v>
      </c>
      <c r="FX21">
        <f t="shared" si="1"/>
        <v>7</v>
      </c>
      <c r="FY21">
        <f t="shared" si="1"/>
        <v>7</v>
      </c>
      <c r="FZ21">
        <f t="shared" si="1"/>
        <v>5</v>
      </c>
      <c r="GA21">
        <f t="shared" si="4"/>
        <v>2</v>
      </c>
      <c r="GB21">
        <f t="shared" si="2"/>
        <v>2</v>
      </c>
      <c r="GC21">
        <f t="shared" si="2"/>
        <v>7</v>
      </c>
      <c r="GD21">
        <f t="shared" si="2"/>
        <v>7</v>
      </c>
      <c r="GE21">
        <f t="shared" si="2"/>
        <v>7</v>
      </c>
      <c r="GF21">
        <f t="shared" si="2"/>
        <v>7</v>
      </c>
      <c r="GG21">
        <f t="shared" si="2"/>
        <v>2</v>
      </c>
      <c r="GH21">
        <f t="shared" si="2"/>
        <v>7</v>
      </c>
      <c r="GI21">
        <f t="shared" si="2"/>
        <v>4</v>
      </c>
      <c r="GJ21">
        <f t="shared" si="2"/>
        <v>2</v>
      </c>
      <c r="GK21">
        <f t="shared" si="2"/>
        <v>7</v>
      </c>
      <c r="GL21">
        <f t="shared" si="2"/>
        <v>4</v>
      </c>
      <c r="GM21">
        <f t="shared" si="2"/>
        <v>7</v>
      </c>
      <c r="GN21">
        <f t="shared" si="2"/>
        <v>7</v>
      </c>
      <c r="GO21">
        <f t="shared" si="2"/>
        <v>7</v>
      </c>
      <c r="GP21">
        <f t="shared" si="5"/>
        <v>27857</v>
      </c>
    </row>
    <row r="22" spans="1:198" ht="15" thickBot="1" x14ac:dyDescent="0.35">
      <c r="A22" s="30" t="s">
        <v>399</v>
      </c>
      <c r="B22" s="31">
        <v>6</v>
      </c>
      <c r="C22" s="31">
        <v>6</v>
      </c>
      <c r="D22" s="31">
        <v>6</v>
      </c>
      <c r="E22" s="31">
        <v>1</v>
      </c>
      <c r="F22" s="31">
        <v>1</v>
      </c>
      <c r="G22" s="31">
        <v>1</v>
      </c>
      <c r="H22" s="31">
        <v>6</v>
      </c>
      <c r="I22" s="31">
        <v>5</v>
      </c>
      <c r="J22" s="31">
        <v>6</v>
      </c>
      <c r="K22" s="31">
        <v>1</v>
      </c>
      <c r="L22" s="31">
        <v>5</v>
      </c>
      <c r="M22" s="31">
        <v>1</v>
      </c>
      <c r="N22" s="31">
        <v>1</v>
      </c>
      <c r="O22" s="31">
        <v>4</v>
      </c>
      <c r="P22" s="31">
        <v>2</v>
      </c>
      <c r="Q22" s="31">
        <v>2</v>
      </c>
      <c r="R22" s="31">
        <v>3</v>
      </c>
      <c r="S22" s="31">
        <v>5</v>
      </c>
      <c r="T22" s="31">
        <v>5</v>
      </c>
      <c r="U22" s="31">
        <v>6</v>
      </c>
      <c r="V22" s="31">
        <v>6</v>
      </c>
      <c r="W22" s="31">
        <v>6</v>
      </c>
      <c r="X22" s="31">
        <v>6</v>
      </c>
      <c r="Y22" s="31">
        <v>6</v>
      </c>
      <c r="Z22" s="31">
        <v>5</v>
      </c>
      <c r="AA22" s="31">
        <v>1</v>
      </c>
      <c r="AB22" s="31">
        <v>5</v>
      </c>
      <c r="AC22" s="31">
        <v>1</v>
      </c>
      <c r="AD22" s="31">
        <v>1</v>
      </c>
      <c r="AE22" s="31">
        <v>1</v>
      </c>
      <c r="AF22" s="31">
        <v>1</v>
      </c>
      <c r="AG22" s="31">
        <v>1</v>
      </c>
      <c r="AH22" s="31">
        <v>1</v>
      </c>
      <c r="AI22" s="31">
        <v>1</v>
      </c>
      <c r="AJ22" s="31">
        <v>6</v>
      </c>
      <c r="AK22" s="31">
        <v>1</v>
      </c>
      <c r="AL22" s="31">
        <v>4</v>
      </c>
      <c r="AM22" s="31">
        <v>4</v>
      </c>
      <c r="AN22" s="31">
        <v>5</v>
      </c>
      <c r="AO22" s="31">
        <v>1</v>
      </c>
      <c r="AP22" s="31">
        <v>4</v>
      </c>
      <c r="AQ22" s="31">
        <v>1</v>
      </c>
      <c r="AR22" s="31">
        <v>1</v>
      </c>
      <c r="AS22" s="31">
        <v>1</v>
      </c>
      <c r="AT22" s="31">
        <v>6</v>
      </c>
      <c r="AU22" s="31">
        <v>1</v>
      </c>
      <c r="AV22" s="31">
        <v>5</v>
      </c>
      <c r="AW22" s="31">
        <v>4</v>
      </c>
      <c r="AX22" s="31">
        <v>1</v>
      </c>
      <c r="AY22" s="31">
        <v>5</v>
      </c>
      <c r="AZ22" s="31">
        <v>5</v>
      </c>
      <c r="BA22" s="31">
        <v>1</v>
      </c>
      <c r="BB22" s="31">
        <v>1</v>
      </c>
      <c r="BC22" s="31">
        <v>5</v>
      </c>
      <c r="BD22" s="31">
        <v>1</v>
      </c>
      <c r="BE22" s="31">
        <v>4</v>
      </c>
      <c r="BF22" s="31">
        <v>5</v>
      </c>
      <c r="BG22" s="31">
        <v>4</v>
      </c>
      <c r="BH22" s="31">
        <v>5</v>
      </c>
      <c r="BI22" s="31">
        <v>5</v>
      </c>
      <c r="BJ22" s="31">
        <v>1</v>
      </c>
      <c r="BK22" s="31">
        <v>1</v>
      </c>
      <c r="BL22" s="31">
        <v>5</v>
      </c>
      <c r="BM22" s="31">
        <v>6</v>
      </c>
      <c r="BN22" s="31">
        <v>6</v>
      </c>
      <c r="BO22" s="31">
        <v>5</v>
      </c>
      <c r="BP22" s="31">
        <v>1</v>
      </c>
      <c r="BQ22" s="31">
        <v>1</v>
      </c>
      <c r="BR22" s="31">
        <v>5</v>
      </c>
      <c r="BS22" s="31">
        <v>1</v>
      </c>
      <c r="BT22" s="31">
        <v>1</v>
      </c>
      <c r="BU22" s="31">
        <v>1</v>
      </c>
      <c r="BV22" s="31">
        <v>5</v>
      </c>
      <c r="BW22" s="31">
        <v>5</v>
      </c>
      <c r="BX22" s="31">
        <v>1</v>
      </c>
      <c r="BY22" s="31">
        <v>1</v>
      </c>
      <c r="BZ22" s="31">
        <v>1</v>
      </c>
      <c r="CA22" s="31">
        <v>1</v>
      </c>
      <c r="CB22" s="31">
        <v>1</v>
      </c>
      <c r="CC22" s="31">
        <v>6</v>
      </c>
      <c r="CD22" s="31">
        <v>6</v>
      </c>
      <c r="CE22" s="31">
        <v>1</v>
      </c>
      <c r="CF22" s="31">
        <v>5</v>
      </c>
      <c r="CG22" s="31">
        <v>6</v>
      </c>
      <c r="CH22" s="31">
        <v>1</v>
      </c>
      <c r="CI22" s="31">
        <v>6</v>
      </c>
      <c r="CJ22" s="31">
        <v>1</v>
      </c>
      <c r="CK22" s="31">
        <v>5</v>
      </c>
      <c r="CL22" s="31">
        <v>6</v>
      </c>
      <c r="CM22" s="31">
        <v>5</v>
      </c>
      <c r="CN22" s="31">
        <v>1</v>
      </c>
      <c r="CO22" s="31">
        <v>1</v>
      </c>
      <c r="CP22" s="31">
        <v>2</v>
      </c>
      <c r="CQ22" s="31">
        <v>5</v>
      </c>
      <c r="CR22" s="31">
        <v>13566</v>
      </c>
      <c r="CZ22">
        <f t="shared" si="3"/>
        <v>2</v>
      </c>
      <c r="DA22">
        <f t="shared" si="7"/>
        <v>2</v>
      </c>
      <c r="DB22">
        <f t="shared" si="8"/>
        <v>2</v>
      </c>
      <c r="DC22">
        <f t="shared" si="9"/>
        <v>7</v>
      </c>
      <c r="DD22">
        <f t="shared" si="10"/>
        <v>7</v>
      </c>
      <c r="DE22">
        <f t="shared" si="11"/>
        <v>7</v>
      </c>
      <c r="DF22">
        <f t="shared" si="12"/>
        <v>2</v>
      </c>
      <c r="DG22">
        <f t="shared" si="13"/>
        <v>3</v>
      </c>
      <c r="DH22">
        <f t="shared" si="14"/>
        <v>2</v>
      </c>
      <c r="DI22">
        <f t="shared" si="15"/>
        <v>7</v>
      </c>
      <c r="DJ22">
        <f t="shared" si="16"/>
        <v>3</v>
      </c>
      <c r="DK22">
        <f t="shared" si="17"/>
        <v>7</v>
      </c>
      <c r="DL22">
        <f t="shared" si="18"/>
        <v>7</v>
      </c>
      <c r="DM22">
        <f t="shared" si="19"/>
        <v>4</v>
      </c>
      <c r="DN22">
        <f t="shared" si="20"/>
        <v>6</v>
      </c>
      <c r="DO22">
        <f t="shared" si="21"/>
        <v>6</v>
      </c>
      <c r="DP22">
        <f t="shared" si="22"/>
        <v>5</v>
      </c>
      <c r="DQ22">
        <f t="shared" si="23"/>
        <v>3</v>
      </c>
      <c r="DR22">
        <f t="shared" si="24"/>
        <v>3</v>
      </c>
      <c r="DS22">
        <f t="shared" si="25"/>
        <v>2</v>
      </c>
      <c r="DT22">
        <f t="shared" si="26"/>
        <v>2</v>
      </c>
      <c r="DU22">
        <f t="shared" si="27"/>
        <v>2</v>
      </c>
      <c r="DV22">
        <f t="shared" si="28"/>
        <v>2</v>
      </c>
      <c r="DW22">
        <f t="shared" si="29"/>
        <v>2</v>
      </c>
      <c r="DX22">
        <f t="shared" si="30"/>
        <v>3</v>
      </c>
      <c r="DY22">
        <f t="shared" si="31"/>
        <v>7</v>
      </c>
      <c r="DZ22">
        <f t="shared" si="32"/>
        <v>3</v>
      </c>
      <c r="EA22">
        <f t="shared" si="33"/>
        <v>7</v>
      </c>
      <c r="EB22">
        <f t="shared" si="34"/>
        <v>7</v>
      </c>
      <c r="EC22">
        <f t="shared" si="35"/>
        <v>7</v>
      </c>
      <c r="ED22">
        <f t="shared" si="36"/>
        <v>7</v>
      </c>
      <c r="EE22">
        <f t="shared" si="37"/>
        <v>7</v>
      </c>
      <c r="EF22">
        <f t="shared" si="38"/>
        <v>7</v>
      </c>
      <c r="EG22">
        <f t="shared" si="39"/>
        <v>7</v>
      </c>
      <c r="EH22">
        <f t="shared" si="40"/>
        <v>2</v>
      </c>
      <c r="EI22">
        <f t="shared" si="41"/>
        <v>7</v>
      </c>
      <c r="EJ22">
        <f t="shared" si="42"/>
        <v>4</v>
      </c>
      <c r="EK22">
        <f t="shared" si="43"/>
        <v>4</v>
      </c>
      <c r="EL22">
        <f t="shared" si="44"/>
        <v>3</v>
      </c>
      <c r="EM22">
        <f t="shared" si="45"/>
        <v>7</v>
      </c>
      <c r="EN22">
        <f t="shared" si="46"/>
        <v>4</v>
      </c>
      <c r="EO22">
        <f t="shared" si="47"/>
        <v>7</v>
      </c>
      <c r="EP22">
        <f t="shared" si="48"/>
        <v>7</v>
      </c>
      <c r="EQ22">
        <f t="shared" si="49"/>
        <v>7</v>
      </c>
      <c r="ER22">
        <f t="shared" si="50"/>
        <v>2</v>
      </c>
      <c r="ES22">
        <f t="shared" si="51"/>
        <v>7</v>
      </c>
      <c r="ET22">
        <f t="shared" si="52"/>
        <v>3</v>
      </c>
      <c r="EU22">
        <f t="shared" si="53"/>
        <v>4</v>
      </c>
      <c r="EV22">
        <f t="shared" si="54"/>
        <v>7</v>
      </c>
      <c r="EW22">
        <f t="shared" si="55"/>
        <v>3</v>
      </c>
      <c r="EX22">
        <f t="shared" si="56"/>
        <v>3</v>
      </c>
      <c r="EY22">
        <f t="shared" si="57"/>
        <v>7</v>
      </c>
      <c r="EZ22">
        <f t="shared" si="58"/>
        <v>7</v>
      </c>
      <c r="FA22">
        <f t="shared" si="59"/>
        <v>3</v>
      </c>
      <c r="FB22">
        <f t="shared" si="60"/>
        <v>7</v>
      </c>
      <c r="FC22">
        <f t="shared" si="61"/>
        <v>4</v>
      </c>
      <c r="FD22">
        <f t="shared" si="62"/>
        <v>3</v>
      </c>
      <c r="FE22">
        <f t="shared" si="63"/>
        <v>4</v>
      </c>
      <c r="FF22">
        <f t="shared" si="64"/>
        <v>3</v>
      </c>
      <c r="FG22">
        <f t="shared" si="65"/>
        <v>3</v>
      </c>
      <c r="FH22">
        <f t="shared" si="66"/>
        <v>7</v>
      </c>
      <c r="FI22">
        <f t="shared" si="67"/>
        <v>7</v>
      </c>
      <c r="FJ22">
        <f t="shared" si="68"/>
        <v>3</v>
      </c>
      <c r="FK22">
        <f t="shared" si="69"/>
        <v>2</v>
      </c>
      <c r="FL22">
        <f t="shared" si="6"/>
        <v>2</v>
      </c>
      <c r="FM22">
        <f t="shared" si="1"/>
        <v>3</v>
      </c>
      <c r="FN22">
        <f t="shared" si="1"/>
        <v>7</v>
      </c>
      <c r="FO22">
        <f t="shared" si="1"/>
        <v>7</v>
      </c>
      <c r="FP22">
        <f t="shared" si="1"/>
        <v>3</v>
      </c>
      <c r="FQ22">
        <f t="shared" si="1"/>
        <v>7</v>
      </c>
      <c r="FR22">
        <f t="shared" si="1"/>
        <v>7</v>
      </c>
      <c r="FS22">
        <f t="shared" si="1"/>
        <v>7</v>
      </c>
      <c r="FT22">
        <f t="shared" si="1"/>
        <v>3</v>
      </c>
      <c r="FU22">
        <f t="shared" si="1"/>
        <v>3</v>
      </c>
      <c r="FV22">
        <f t="shared" si="1"/>
        <v>7</v>
      </c>
      <c r="FW22">
        <f t="shared" si="1"/>
        <v>7</v>
      </c>
      <c r="FX22">
        <f t="shared" si="1"/>
        <v>7</v>
      </c>
      <c r="FY22">
        <f t="shared" si="1"/>
        <v>7</v>
      </c>
      <c r="FZ22">
        <f t="shared" si="1"/>
        <v>7</v>
      </c>
      <c r="GA22">
        <f t="shared" si="4"/>
        <v>2</v>
      </c>
      <c r="GB22">
        <f t="shared" si="2"/>
        <v>2</v>
      </c>
      <c r="GC22">
        <f t="shared" si="2"/>
        <v>7</v>
      </c>
      <c r="GD22">
        <f t="shared" si="2"/>
        <v>3</v>
      </c>
      <c r="GE22">
        <f t="shared" si="2"/>
        <v>2</v>
      </c>
      <c r="GF22">
        <f t="shared" si="2"/>
        <v>7</v>
      </c>
      <c r="GG22">
        <f t="shared" si="2"/>
        <v>2</v>
      </c>
      <c r="GH22">
        <f t="shared" si="2"/>
        <v>7</v>
      </c>
      <c r="GI22">
        <f t="shared" si="2"/>
        <v>3</v>
      </c>
      <c r="GJ22">
        <f t="shared" si="2"/>
        <v>2</v>
      </c>
      <c r="GK22">
        <f t="shared" si="2"/>
        <v>3</v>
      </c>
      <c r="GL22">
        <f t="shared" si="2"/>
        <v>7</v>
      </c>
      <c r="GM22">
        <f t="shared" si="2"/>
        <v>7</v>
      </c>
      <c r="GN22">
        <f t="shared" si="2"/>
        <v>6</v>
      </c>
      <c r="GO22">
        <f t="shared" si="2"/>
        <v>3</v>
      </c>
      <c r="GP22">
        <f t="shared" si="5"/>
        <v>13566</v>
      </c>
    </row>
    <row r="23" spans="1:198" ht="15" thickBot="1" x14ac:dyDescent="0.35">
      <c r="A23" s="30" t="s">
        <v>400</v>
      </c>
      <c r="B23" s="31">
        <v>6</v>
      </c>
      <c r="C23" s="31">
        <v>6</v>
      </c>
      <c r="D23" s="31">
        <v>2</v>
      </c>
      <c r="E23" s="31">
        <v>2</v>
      </c>
      <c r="F23" s="31">
        <v>6</v>
      </c>
      <c r="G23" s="31">
        <v>2</v>
      </c>
      <c r="H23" s="31">
        <v>1</v>
      </c>
      <c r="I23" s="31">
        <v>2</v>
      </c>
      <c r="J23" s="31">
        <v>6</v>
      </c>
      <c r="K23" s="31">
        <v>5</v>
      </c>
      <c r="L23" s="31">
        <v>1</v>
      </c>
      <c r="M23" s="31">
        <v>2</v>
      </c>
      <c r="N23" s="31">
        <v>1</v>
      </c>
      <c r="O23" s="31">
        <v>1</v>
      </c>
      <c r="P23" s="31">
        <v>1</v>
      </c>
      <c r="Q23" s="31">
        <v>1</v>
      </c>
      <c r="R23" s="31">
        <v>1</v>
      </c>
      <c r="S23" s="31">
        <v>2</v>
      </c>
      <c r="T23" s="31">
        <v>2</v>
      </c>
      <c r="U23" s="31">
        <v>6</v>
      </c>
      <c r="V23" s="31">
        <v>6</v>
      </c>
      <c r="W23" s="31">
        <v>6</v>
      </c>
      <c r="X23" s="31">
        <v>6</v>
      </c>
      <c r="Y23" s="31">
        <v>6</v>
      </c>
      <c r="Z23" s="31">
        <v>2</v>
      </c>
      <c r="AA23" s="31">
        <v>1</v>
      </c>
      <c r="AB23" s="31">
        <v>1</v>
      </c>
      <c r="AC23" s="31">
        <v>2</v>
      </c>
      <c r="AD23" s="31">
        <v>1</v>
      </c>
      <c r="AE23" s="31">
        <v>1</v>
      </c>
      <c r="AF23" s="31">
        <v>2</v>
      </c>
      <c r="AG23" s="31">
        <v>1</v>
      </c>
      <c r="AH23" s="31">
        <v>1</v>
      </c>
      <c r="AI23" s="31">
        <v>2</v>
      </c>
      <c r="AJ23" s="31">
        <v>6</v>
      </c>
      <c r="AK23" s="31">
        <v>1</v>
      </c>
      <c r="AL23" s="31">
        <v>1</v>
      </c>
      <c r="AM23" s="31">
        <v>2</v>
      </c>
      <c r="AN23" s="31">
        <v>1</v>
      </c>
      <c r="AO23" s="31">
        <v>1</v>
      </c>
      <c r="AP23" s="31">
        <v>1</v>
      </c>
      <c r="AQ23" s="31">
        <v>2</v>
      </c>
      <c r="AR23" s="31">
        <v>1</v>
      </c>
      <c r="AS23" s="31">
        <v>1</v>
      </c>
      <c r="AT23" s="31">
        <v>6</v>
      </c>
      <c r="AU23" s="31">
        <v>1</v>
      </c>
      <c r="AV23" s="31">
        <v>2</v>
      </c>
      <c r="AW23" s="31">
        <v>2</v>
      </c>
      <c r="AX23" s="31">
        <v>6</v>
      </c>
      <c r="AY23" s="31">
        <v>1</v>
      </c>
      <c r="AZ23" s="31">
        <v>1</v>
      </c>
      <c r="BA23" s="31">
        <v>6</v>
      </c>
      <c r="BB23" s="31">
        <v>6</v>
      </c>
      <c r="BC23" s="31">
        <v>2</v>
      </c>
      <c r="BD23" s="31">
        <v>1</v>
      </c>
      <c r="BE23" s="31">
        <v>2</v>
      </c>
      <c r="BF23" s="31">
        <v>6</v>
      </c>
      <c r="BG23" s="31">
        <v>2</v>
      </c>
      <c r="BH23" s="31">
        <v>1</v>
      </c>
      <c r="BI23" s="31">
        <v>1</v>
      </c>
      <c r="BJ23" s="31">
        <v>6</v>
      </c>
      <c r="BK23" s="31">
        <v>1</v>
      </c>
      <c r="BL23" s="31">
        <v>2</v>
      </c>
      <c r="BM23" s="31">
        <v>1</v>
      </c>
      <c r="BN23" s="31">
        <v>6</v>
      </c>
      <c r="BO23" s="31">
        <v>6</v>
      </c>
      <c r="BP23" s="31">
        <v>1</v>
      </c>
      <c r="BQ23" s="31">
        <v>1</v>
      </c>
      <c r="BR23" s="31">
        <v>6</v>
      </c>
      <c r="BS23" s="31">
        <v>1</v>
      </c>
      <c r="BT23" s="31">
        <v>1</v>
      </c>
      <c r="BU23" s="31">
        <v>6</v>
      </c>
      <c r="BV23" s="31">
        <v>1</v>
      </c>
      <c r="BW23" s="31">
        <v>6</v>
      </c>
      <c r="BX23" s="31">
        <v>6</v>
      </c>
      <c r="BY23" s="31">
        <v>1</v>
      </c>
      <c r="BZ23" s="31">
        <v>2</v>
      </c>
      <c r="CA23" s="31">
        <v>1</v>
      </c>
      <c r="CB23" s="31">
        <v>2</v>
      </c>
      <c r="CC23" s="31">
        <v>6</v>
      </c>
      <c r="CD23" s="31">
        <v>6</v>
      </c>
      <c r="CE23" s="31">
        <v>2</v>
      </c>
      <c r="CF23" s="31">
        <v>2</v>
      </c>
      <c r="CG23" s="31">
        <v>2</v>
      </c>
      <c r="CH23" s="31">
        <v>2</v>
      </c>
      <c r="CI23" s="31">
        <v>5</v>
      </c>
      <c r="CJ23" s="31">
        <v>2</v>
      </c>
      <c r="CK23" s="31">
        <v>2</v>
      </c>
      <c r="CL23" s="31">
        <v>6</v>
      </c>
      <c r="CM23" s="31">
        <v>6</v>
      </c>
      <c r="CN23" s="31">
        <v>2</v>
      </c>
      <c r="CO23" s="31">
        <v>1</v>
      </c>
      <c r="CP23" s="31">
        <v>1</v>
      </c>
      <c r="CQ23" s="31">
        <v>6</v>
      </c>
      <c r="CR23" s="31">
        <v>39250</v>
      </c>
      <c r="CZ23">
        <f t="shared" si="3"/>
        <v>2</v>
      </c>
      <c r="DA23">
        <f t="shared" si="7"/>
        <v>2</v>
      </c>
      <c r="DB23">
        <f t="shared" si="8"/>
        <v>6</v>
      </c>
      <c r="DC23">
        <f t="shared" si="9"/>
        <v>6</v>
      </c>
      <c r="DD23">
        <f t="shared" si="10"/>
        <v>2</v>
      </c>
      <c r="DE23">
        <f t="shared" si="11"/>
        <v>6</v>
      </c>
      <c r="DF23">
        <f t="shared" si="12"/>
        <v>7</v>
      </c>
      <c r="DG23">
        <f t="shared" si="13"/>
        <v>6</v>
      </c>
      <c r="DH23">
        <f t="shared" si="14"/>
        <v>2</v>
      </c>
      <c r="DI23">
        <f t="shared" si="15"/>
        <v>3</v>
      </c>
      <c r="DJ23">
        <f t="shared" si="16"/>
        <v>7</v>
      </c>
      <c r="DK23">
        <f t="shared" si="17"/>
        <v>6</v>
      </c>
      <c r="DL23">
        <f t="shared" si="18"/>
        <v>7</v>
      </c>
      <c r="DM23">
        <f t="shared" si="19"/>
        <v>7</v>
      </c>
      <c r="DN23">
        <f t="shared" si="20"/>
        <v>7</v>
      </c>
      <c r="DO23">
        <f t="shared" si="21"/>
        <v>7</v>
      </c>
      <c r="DP23">
        <f t="shared" si="22"/>
        <v>7</v>
      </c>
      <c r="DQ23">
        <f t="shared" si="23"/>
        <v>6</v>
      </c>
      <c r="DR23">
        <f t="shared" si="24"/>
        <v>6</v>
      </c>
      <c r="DS23">
        <f t="shared" si="25"/>
        <v>2</v>
      </c>
      <c r="DT23">
        <f t="shared" si="26"/>
        <v>2</v>
      </c>
      <c r="DU23">
        <f t="shared" si="27"/>
        <v>2</v>
      </c>
      <c r="DV23">
        <f t="shared" si="28"/>
        <v>2</v>
      </c>
      <c r="DW23">
        <f t="shared" si="29"/>
        <v>2</v>
      </c>
      <c r="DX23">
        <f t="shared" si="30"/>
        <v>6</v>
      </c>
      <c r="DY23">
        <f t="shared" si="31"/>
        <v>7</v>
      </c>
      <c r="DZ23">
        <f t="shared" si="32"/>
        <v>7</v>
      </c>
      <c r="EA23">
        <f t="shared" si="33"/>
        <v>6</v>
      </c>
      <c r="EB23">
        <f t="shared" si="34"/>
        <v>7</v>
      </c>
      <c r="EC23">
        <f t="shared" si="35"/>
        <v>7</v>
      </c>
      <c r="ED23">
        <f t="shared" si="36"/>
        <v>6</v>
      </c>
      <c r="EE23">
        <f t="shared" si="37"/>
        <v>7</v>
      </c>
      <c r="EF23">
        <f t="shared" si="38"/>
        <v>7</v>
      </c>
      <c r="EG23">
        <f t="shared" si="39"/>
        <v>6</v>
      </c>
      <c r="EH23">
        <f t="shared" si="40"/>
        <v>2</v>
      </c>
      <c r="EI23">
        <f t="shared" si="41"/>
        <v>7</v>
      </c>
      <c r="EJ23">
        <f t="shared" si="42"/>
        <v>7</v>
      </c>
      <c r="EK23">
        <f t="shared" si="43"/>
        <v>6</v>
      </c>
      <c r="EL23">
        <f t="shared" si="44"/>
        <v>7</v>
      </c>
      <c r="EM23">
        <f t="shared" si="45"/>
        <v>7</v>
      </c>
      <c r="EN23">
        <f t="shared" si="46"/>
        <v>7</v>
      </c>
      <c r="EO23">
        <f t="shared" si="47"/>
        <v>6</v>
      </c>
      <c r="EP23">
        <f t="shared" si="48"/>
        <v>7</v>
      </c>
      <c r="EQ23">
        <f t="shared" si="49"/>
        <v>7</v>
      </c>
      <c r="ER23">
        <f t="shared" si="50"/>
        <v>2</v>
      </c>
      <c r="ES23">
        <f t="shared" si="51"/>
        <v>7</v>
      </c>
      <c r="ET23">
        <f t="shared" si="52"/>
        <v>6</v>
      </c>
      <c r="EU23">
        <f t="shared" si="53"/>
        <v>6</v>
      </c>
      <c r="EV23">
        <f t="shared" si="54"/>
        <v>2</v>
      </c>
      <c r="EW23">
        <f t="shared" si="55"/>
        <v>7</v>
      </c>
      <c r="EX23">
        <f t="shared" si="56"/>
        <v>7</v>
      </c>
      <c r="EY23">
        <f t="shared" si="57"/>
        <v>2</v>
      </c>
      <c r="EZ23">
        <f t="shared" si="58"/>
        <v>2</v>
      </c>
      <c r="FA23">
        <f t="shared" si="59"/>
        <v>6</v>
      </c>
      <c r="FB23">
        <f t="shared" si="60"/>
        <v>7</v>
      </c>
      <c r="FC23">
        <f t="shared" si="61"/>
        <v>6</v>
      </c>
      <c r="FD23">
        <f t="shared" si="62"/>
        <v>2</v>
      </c>
      <c r="FE23">
        <f t="shared" si="63"/>
        <v>6</v>
      </c>
      <c r="FF23">
        <f t="shared" si="64"/>
        <v>7</v>
      </c>
      <c r="FG23">
        <f t="shared" si="65"/>
        <v>7</v>
      </c>
      <c r="FH23">
        <f t="shared" si="66"/>
        <v>2</v>
      </c>
      <c r="FI23">
        <f t="shared" si="67"/>
        <v>7</v>
      </c>
      <c r="FJ23">
        <f t="shared" si="68"/>
        <v>6</v>
      </c>
      <c r="FK23">
        <f t="shared" si="69"/>
        <v>7</v>
      </c>
      <c r="FL23">
        <f t="shared" si="6"/>
        <v>2</v>
      </c>
      <c r="FM23">
        <f t="shared" si="1"/>
        <v>2</v>
      </c>
      <c r="FN23">
        <f t="shared" si="1"/>
        <v>7</v>
      </c>
      <c r="FO23">
        <f t="shared" si="1"/>
        <v>7</v>
      </c>
      <c r="FP23">
        <f t="shared" si="1"/>
        <v>2</v>
      </c>
      <c r="FQ23">
        <f t="shared" si="1"/>
        <v>7</v>
      </c>
      <c r="FR23">
        <f t="shared" si="1"/>
        <v>7</v>
      </c>
      <c r="FS23">
        <f t="shared" si="1"/>
        <v>2</v>
      </c>
      <c r="FT23">
        <f t="shared" si="1"/>
        <v>7</v>
      </c>
      <c r="FU23">
        <f t="shared" si="1"/>
        <v>2</v>
      </c>
      <c r="FV23">
        <f t="shared" si="1"/>
        <v>2</v>
      </c>
      <c r="FW23">
        <f t="shared" si="1"/>
        <v>7</v>
      </c>
      <c r="FX23">
        <f t="shared" si="1"/>
        <v>6</v>
      </c>
      <c r="FY23">
        <f t="shared" si="1"/>
        <v>7</v>
      </c>
      <c r="FZ23">
        <f t="shared" si="1"/>
        <v>6</v>
      </c>
      <c r="GA23">
        <f t="shared" si="4"/>
        <v>2</v>
      </c>
      <c r="GB23">
        <f t="shared" si="2"/>
        <v>2</v>
      </c>
      <c r="GC23">
        <f t="shared" si="2"/>
        <v>6</v>
      </c>
      <c r="GD23">
        <f t="shared" si="2"/>
        <v>6</v>
      </c>
      <c r="GE23">
        <f t="shared" si="2"/>
        <v>6</v>
      </c>
      <c r="GF23">
        <f t="shared" si="2"/>
        <v>6</v>
      </c>
      <c r="GG23">
        <f t="shared" si="2"/>
        <v>3</v>
      </c>
      <c r="GH23">
        <f t="shared" si="2"/>
        <v>6</v>
      </c>
      <c r="GI23">
        <f t="shared" si="2"/>
        <v>6</v>
      </c>
      <c r="GJ23">
        <f t="shared" si="2"/>
        <v>2</v>
      </c>
      <c r="GK23">
        <f t="shared" si="2"/>
        <v>2</v>
      </c>
      <c r="GL23">
        <f t="shared" si="2"/>
        <v>6</v>
      </c>
      <c r="GM23">
        <f t="shared" si="2"/>
        <v>7</v>
      </c>
      <c r="GN23">
        <f t="shared" si="2"/>
        <v>7</v>
      </c>
      <c r="GO23">
        <f t="shared" si="2"/>
        <v>2</v>
      </c>
      <c r="GP23">
        <f t="shared" si="5"/>
        <v>39250</v>
      </c>
    </row>
    <row r="24" spans="1:198" ht="15" thickBot="1" x14ac:dyDescent="0.35">
      <c r="A24" s="30" t="s">
        <v>401</v>
      </c>
      <c r="B24" s="31">
        <v>6</v>
      </c>
      <c r="C24" s="31">
        <v>6</v>
      </c>
      <c r="D24" s="31">
        <v>5</v>
      </c>
      <c r="E24" s="31">
        <v>4</v>
      </c>
      <c r="F24" s="31">
        <v>1</v>
      </c>
      <c r="G24" s="31">
        <v>5</v>
      </c>
      <c r="H24" s="31">
        <v>1</v>
      </c>
      <c r="I24" s="31">
        <v>5</v>
      </c>
      <c r="J24" s="31">
        <v>6</v>
      </c>
      <c r="K24" s="31">
        <v>1</v>
      </c>
      <c r="L24" s="31">
        <v>1</v>
      </c>
      <c r="M24" s="31">
        <v>5</v>
      </c>
      <c r="N24" s="31">
        <v>1</v>
      </c>
      <c r="O24" s="31">
        <v>1</v>
      </c>
      <c r="P24" s="31">
        <v>1</v>
      </c>
      <c r="Q24" s="31">
        <v>1</v>
      </c>
      <c r="R24" s="31">
        <v>1</v>
      </c>
      <c r="S24" s="31">
        <v>4</v>
      </c>
      <c r="T24" s="31">
        <v>5</v>
      </c>
      <c r="U24" s="31">
        <v>6</v>
      </c>
      <c r="V24" s="31">
        <v>6</v>
      </c>
      <c r="W24" s="31">
        <v>6</v>
      </c>
      <c r="X24" s="31">
        <v>4</v>
      </c>
      <c r="Y24" s="31">
        <v>1</v>
      </c>
      <c r="Z24" s="31">
        <v>5</v>
      </c>
      <c r="AA24" s="31">
        <v>1</v>
      </c>
      <c r="AB24" s="31">
        <v>1</v>
      </c>
      <c r="AC24" s="31">
        <v>4</v>
      </c>
      <c r="AD24" s="31">
        <v>3</v>
      </c>
      <c r="AE24" s="31">
        <v>1</v>
      </c>
      <c r="AF24" s="31">
        <v>4</v>
      </c>
      <c r="AG24" s="31">
        <v>1</v>
      </c>
      <c r="AH24" s="31">
        <v>1</v>
      </c>
      <c r="AI24" s="31">
        <v>1</v>
      </c>
      <c r="AJ24" s="31">
        <v>6</v>
      </c>
      <c r="AK24" s="31">
        <v>1</v>
      </c>
      <c r="AL24" s="31">
        <v>5</v>
      </c>
      <c r="AM24" s="31">
        <v>1</v>
      </c>
      <c r="AN24" s="31">
        <v>1</v>
      </c>
      <c r="AO24" s="31">
        <v>1</v>
      </c>
      <c r="AP24" s="31">
        <v>1</v>
      </c>
      <c r="AQ24" s="31">
        <v>1</v>
      </c>
      <c r="AR24" s="31">
        <v>1</v>
      </c>
      <c r="AS24" s="31">
        <v>1</v>
      </c>
      <c r="AT24" s="31">
        <v>6</v>
      </c>
      <c r="AU24" s="31">
        <v>5</v>
      </c>
      <c r="AV24" s="31">
        <v>5</v>
      </c>
      <c r="AW24" s="31">
        <v>5</v>
      </c>
      <c r="AX24" s="31">
        <v>1</v>
      </c>
      <c r="AY24" s="31">
        <v>1</v>
      </c>
      <c r="AZ24" s="31">
        <v>1</v>
      </c>
      <c r="BA24" s="31">
        <v>4</v>
      </c>
      <c r="BB24" s="31">
        <v>1</v>
      </c>
      <c r="BC24" s="31">
        <v>5</v>
      </c>
      <c r="BD24" s="31">
        <v>4</v>
      </c>
      <c r="BE24" s="31">
        <v>5</v>
      </c>
      <c r="BF24" s="31">
        <v>5</v>
      </c>
      <c r="BG24" s="31">
        <v>4</v>
      </c>
      <c r="BH24" s="31">
        <v>1</v>
      </c>
      <c r="BI24" s="31">
        <v>5</v>
      </c>
      <c r="BJ24" s="31">
        <v>5</v>
      </c>
      <c r="BK24" s="31">
        <v>5</v>
      </c>
      <c r="BL24" s="31">
        <v>1</v>
      </c>
      <c r="BM24" s="31">
        <v>1</v>
      </c>
      <c r="BN24" s="31">
        <v>5</v>
      </c>
      <c r="BO24" s="31">
        <v>5</v>
      </c>
      <c r="BP24" s="31">
        <v>1</v>
      </c>
      <c r="BQ24" s="31">
        <v>5</v>
      </c>
      <c r="BR24" s="31">
        <v>1</v>
      </c>
      <c r="BS24" s="31">
        <v>5</v>
      </c>
      <c r="BT24" s="31">
        <v>1</v>
      </c>
      <c r="BU24" s="31">
        <v>1</v>
      </c>
      <c r="BV24" s="31">
        <v>6</v>
      </c>
      <c r="BW24" s="31">
        <v>5</v>
      </c>
      <c r="BX24" s="31">
        <v>5</v>
      </c>
      <c r="BY24" s="31">
        <v>1</v>
      </c>
      <c r="BZ24" s="31">
        <v>1</v>
      </c>
      <c r="CA24" s="31">
        <v>1</v>
      </c>
      <c r="CB24" s="31">
        <v>5</v>
      </c>
      <c r="CC24" s="31">
        <v>6</v>
      </c>
      <c r="CD24" s="31">
        <v>1</v>
      </c>
      <c r="CE24" s="31">
        <v>1</v>
      </c>
      <c r="CF24" s="31">
        <v>5</v>
      </c>
      <c r="CG24" s="31">
        <v>5</v>
      </c>
      <c r="CH24" s="31">
        <v>5</v>
      </c>
      <c r="CI24" s="31">
        <v>1</v>
      </c>
      <c r="CJ24" s="31">
        <v>1</v>
      </c>
      <c r="CK24" s="31">
        <v>5</v>
      </c>
      <c r="CL24" s="31">
        <v>1</v>
      </c>
      <c r="CM24" s="31">
        <v>5</v>
      </c>
      <c r="CN24" s="31">
        <v>5</v>
      </c>
      <c r="CO24" s="31">
        <v>1</v>
      </c>
      <c r="CP24" s="31">
        <v>1</v>
      </c>
      <c r="CQ24" s="31">
        <v>5</v>
      </c>
      <c r="CR24" s="31">
        <v>32733</v>
      </c>
      <c r="CZ24">
        <f t="shared" si="3"/>
        <v>2</v>
      </c>
      <c r="DA24">
        <f t="shared" si="7"/>
        <v>2</v>
      </c>
      <c r="DB24">
        <f t="shared" si="8"/>
        <v>3</v>
      </c>
      <c r="DC24">
        <f t="shared" si="9"/>
        <v>4</v>
      </c>
      <c r="DD24">
        <f t="shared" si="10"/>
        <v>7</v>
      </c>
      <c r="DE24">
        <f t="shared" si="11"/>
        <v>3</v>
      </c>
      <c r="DF24">
        <f t="shared" si="12"/>
        <v>7</v>
      </c>
      <c r="DG24">
        <f t="shared" si="13"/>
        <v>3</v>
      </c>
      <c r="DH24">
        <f t="shared" si="14"/>
        <v>2</v>
      </c>
      <c r="DI24">
        <f t="shared" si="15"/>
        <v>7</v>
      </c>
      <c r="DJ24">
        <f t="shared" si="16"/>
        <v>7</v>
      </c>
      <c r="DK24">
        <f t="shared" si="17"/>
        <v>3</v>
      </c>
      <c r="DL24">
        <f t="shared" si="18"/>
        <v>7</v>
      </c>
      <c r="DM24">
        <f t="shared" si="19"/>
        <v>7</v>
      </c>
      <c r="DN24">
        <f t="shared" si="20"/>
        <v>7</v>
      </c>
      <c r="DO24">
        <f t="shared" si="21"/>
        <v>7</v>
      </c>
      <c r="DP24">
        <f t="shared" si="22"/>
        <v>7</v>
      </c>
      <c r="DQ24">
        <f t="shared" si="23"/>
        <v>4</v>
      </c>
      <c r="DR24">
        <f t="shared" si="24"/>
        <v>3</v>
      </c>
      <c r="DS24">
        <f t="shared" si="25"/>
        <v>2</v>
      </c>
      <c r="DT24">
        <f t="shared" si="26"/>
        <v>2</v>
      </c>
      <c r="DU24">
        <f t="shared" si="27"/>
        <v>2</v>
      </c>
      <c r="DV24">
        <f t="shared" si="28"/>
        <v>4</v>
      </c>
      <c r="DW24">
        <f t="shared" si="29"/>
        <v>7</v>
      </c>
      <c r="DX24">
        <f t="shared" si="30"/>
        <v>3</v>
      </c>
      <c r="DY24">
        <f t="shared" si="31"/>
        <v>7</v>
      </c>
      <c r="DZ24">
        <f t="shared" si="32"/>
        <v>7</v>
      </c>
      <c r="EA24">
        <f t="shared" si="33"/>
        <v>4</v>
      </c>
      <c r="EB24">
        <f t="shared" si="34"/>
        <v>5</v>
      </c>
      <c r="EC24">
        <f t="shared" si="35"/>
        <v>7</v>
      </c>
      <c r="ED24">
        <f t="shared" si="36"/>
        <v>4</v>
      </c>
      <c r="EE24">
        <f t="shared" si="37"/>
        <v>7</v>
      </c>
      <c r="EF24">
        <f t="shared" si="38"/>
        <v>7</v>
      </c>
      <c r="EG24">
        <f t="shared" si="39"/>
        <v>7</v>
      </c>
      <c r="EH24">
        <f t="shared" si="40"/>
        <v>2</v>
      </c>
      <c r="EI24">
        <f t="shared" si="41"/>
        <v>7</v>
      </c>
      <c r="EJ24">
        <f t="shared" si="42"/>
        <v>3</v>
      </c>
      <c r="EK24">
        <f t="shared" si="43"/>
        <v>7</v>
      </c>
      <c r="EL24">
        <f t="shared" si="44"/>
        <v>7</v>
      </c>
      <c r="EM24">
        <f t="shared" si="45"/>
        <v>7</v>
      </c>
      <c r="EN24">
        <f t="shared" si="46"/>
        <v>7</v>
      </c>
      <c r="EO24">
        <f t="shared" si="47"/>
        <v>7</v>
      </c>
      <c r="EP24">
        <f t="shared" si="48"/>
        <v>7</v>
      </c>
      <c r="EQ24">
        <f t="shared" si="49"/>
        <v>7</v>
      </c>
      <c r="ER24">
        <f t="shared" si="50"/>
        <v>2</v>
      </c>
      <c r="ES24">
        <f t="shared" si="51"/>
        <v>3</v>
      </c>
      <c r="ET24">
        <f t="shared" si="52"/>
        <v>3</v>
      </c>
      <c r="EU24">
        <f t="shared" si="53"/>
        <v>3</v>
      </c>
      <c r="EV24">
        <f t="shared" si="54"/>
        <v>7</v>
      </c>
      <c r="EW24">
        <f t="shared" si="55"/>
        <v>7</v>
      </c>
      <c r="EX24">
        <f t="shared" si="56"/>
        <v>7</v>
      </c>
      <c r="EY24">
        <f t="shared" si="57"/>
        <v>4</v>
      </c>
      <c r="EZ24">
        <f t="shared" si="58"/>
        <v>7</v>
      </c>
      <c r="FA24">
        <f t="shared" si="59"/>
        <v>3</v>
      </c>
      <c r="FB24">
        <f t="shared" si="60"/>
        <v>4</v>
      </c>
      <c r="FC24">
        <f t="shared" si="61"/>
        <v>3</v>
      </c>
      <c r="FD24">
        <f t="shared" si="62"/>
        <v>3</v>
      </c>
      <c r="FE24">
        <f t="shared" si="63"/>
        <v>4</v>
      </c>
      <c r="FF24">
        <f t="shared" si="64"/>
        <v>7</v>
      </c>
      <c r="FG24">
        <f t="shared" si="65"/>
        <v>3</v>
      </c>
      <c r="FH24">
        <f t="shared" si="66"/>
        <v>3</v>
      </c>
      <c r="FI24">
        <f t="shared" si="67"/>
        <v>3</v>
      </c>
      <c r="FJ24">
        <f t="shared" si="68"/>
        <v>7</v>
      </c>
      <c r="FK24">
        <f t="shared" si="69"/>
        <v>7</v>
      </c>
      <c r="FL24">
        <f t="shared" si="6"/>
        <v>3</v>
      </c>
      <c r="FM24">
        <f t="shared" ref="FM24:FM41" si="70">8-BO24</f>
        <v>3</v>
      </c>
      <c r="FN24">
        <f t="shared" ref="FN24:FN41" si="71">8-BP24</f>
        <v>7</v>
      </c>
      <c r="FO24">
        <f t="shared" ref="FO24:FO41" si="72">8-BQ24</f>
        <v>3</v>
      </c>
      <c r="FP24">
        <f t="shared" ref="FP24:FP41" si="73">8-BR24</f>
        <v>7</v>
      </c>
      <c r="FQ24">
        <f t="shared" ref="FQ24:FQ41" si="74">8-BS24</f>
        <v>3</v>
      </c>
      <c r="FR24">
        <f t="shared" ref="FR24:FR41" si="75">8-BT24</f>
        <v>7</v>
      </c>
      <c r="FS24">
        <f t="shared" ref="FS24:FS41" si="76">8-BU24</f>
        <v>7</v>
      </c>
      <c r="FT24">
        <f t="shared" ref="FT24:FT41" si="77">8-BV24</f>
        <v>2</v>
      </c>
      <c r="FU24">
        <f t="shared" ref="FU24:FU41" si="78">8-BW24</f>
        <v>3</v>
      </c>
      <c r="FV24">
        <f t="shared" ref="FV24:FV41" si="79">8-BX24</f>
        <v>3</v>
      </c>
      <c r="FW24">
        <f t="shared" ref="FW24:FW41" si="80">8-BY24</f>
        <v>7</v>
      </c>
      <c r="FX24">
        <f t="shared" ref="FX24:FX41" si="81">8-BZ24</f>
        <v>7</v>
      </c>
      <c r="FY24">
        <f t="shared" ref="FY24:FY41" si="82">8-CA24</f>
        <v>7</v>
      </c>
      <c r="FZ24">
        <f t="shared" ref="FZ24:FZ41" si="83">8-CB24</f>
        <v>3</v>
      </c>
      <c r="GA24">
        <f t="shared" si="4"/>
        <v>2</v>
      </c>
      <c r="GB24">
        <f t="shared" ref="GB24:GB41" si="84">8-CD24</f>
        <v>7</v>
      </c>
      <c r="GC24">
        <f t="shared" ref="GC24:GC41" si="85">8-CE24</f>
        <v>7</v>
      </c>
      <c r="GD24">
        <f t="shared" ref="GD24:GD41" si="86">8-CF24</f>
        <v>3</v>
      </c>
      <c r="GE24">
        <f t="shared" ref="GE24:GE41" si="87">8-CG24</f>
        <v>3</v>
      </c>
      <c r="GF24">
        <f t="shared" ref="GF24:GF41" si="88">8-CH24</f>
        <v>3</v>
      </c>
      <c r="GG24">
        <f t="shared" ref="GG24:GG41" si="89">8-CI24</f>
        <v>7</v>
      </c>
      <c r="GH24">
        <f t="shared" ref="GH24:GH41" si="90">8-CJ24</f>
        <v>7</v>
      </c>
      <c r="GI24">
        <f t="shared" ref="GI24:GI41" si="91">8-CK24</f>
        <v>3</v>
      </c>
      <c r="GJ24">
        <f t="shared" ref="GJ24:GJ41" si="92">8-CL24</f>
        <v>7</v>
      </c>
      <c r="GK24">
        <f t="shared" ref="GK24:GK41" si="93">8-CM24</f>
        <v>3</v>
      </c>
      <c r="GL24">
        <f t="shared" ref="GL24:GL41" si="94">8-CN24</f>
        <v>3</v>
      </c>
      <c r="GM24">
        <f t="shared" ref="GM24:GM41" si="95">8-CO24</f>
        <v>7</v>
      </c>
      <c r="GN24">
        <f t="shared" ref="GN24:GN41" si="96">8-CP24</f>
        <v>7</v>
      </c>
      <c r="GO24">
        <f t="shared" ref="GO24:GO41" si="97">8-CQ24</f>
        <v>3</v>
      </c>
      <c r="GP24">
        <f t="shared" si="5"/>
        <v>32733</v>
      </c>
    </row>
    <row r="25" spans="1:198" ht="15" thickBot="1" x14ac:dyDescent="0.35">
      <c r="A25" s="30" t="s">
        <v>402</v>
      </c>
      <c r="B25" s="31">
        <v>3</v>
      </c>
      <c r="C25" s="31">
        <v>6</v>
      </c>
      <c r="D25" s="31">
        <v>6</v>
      </c>
      <c r="E25" s="31">
        <v>3</v>
      </c>
      <c r="F25" s="31">
        <v>1</v>
      </c>
      <c r="G25" s="31">
        <v>5</v>
      </c>
      <c r="H25" s="31">
        <v>1</v>
      </c>
      <c r="I25" s="31">
        <v>6</v>
      </c>
      <c r="J25" s="31">
        <v>6</v>
      </c>
      <c r="K25" s="31">
        <v>1</v>
      </c>
      <c r="L25" s="31">
        <v>1</v>
      </c>
      <c r="M25" s="31">
        <v>1</v>
      </c>
      <c r="N25" s="31">
        <v>1</v>
      </c>
      <c r="O25" s="31">
        <v>3</v>
      </c>
      <c r="P25" s="31">
        <v>1</v>
      </c>
      <c r="Q25" s="31">
        <v>1</v>
      </c>
      <c r="R25" s="31">
        <v>1</v>
      </c>
      <c r="S25" s="31">
        <v>1</v>
      </c>
      <c r="T25" s="31">
        <v>5</v>
      </c>
      <c r="U25" s="31">
        <v>6</v>
      </c>
      <c r="V25" s="31">
        <v>6</v>
      </c>
      <c r="W25" s="31">
        <v>6</v>
      </c>
      <c r="X25" s="31">
        <v>6</v>
      </c>
      <c r="Y25" s="31">
        <v>6</v>
      </c>
      <c r="Z25" s="31">
        <v>6</v>
      </c>
      <c r="AA25" s="31">
        <v>1</v>
      </c>
      <c r="AB25" s="31">
        <v>1</v>
      </c>
      <c r="AC25" s="31">
        <v>3</v>
      </c>
      <c r="AD25" s="31">
        <v>1</v>
      </c>
      <c r="AE25" s="31">
        <v>1</v>
      </c>
      <c r="AF25" s="31">
        <v>3</v>
      </c>
      <c r="AG25" s="31">
        <v>1</v>
      </c>
      <c r="AH25" s="31">
        <v>1</v>
      </c>
      <c r="AI25" s="31">
        <v>1</v>
      </c>
      <c r="AJ25" s="31">
        <v>6</v>
      </c>
      <c r="AK25" s="31">
        <v>2</v>
      </c>
      <c r="AL25" s="31">
        <v>1</v>
      </c>
      <c r="AM25" s="31">
        <v>1</v>
      </c>
      <c r="AN25" s="31">
        <v>1</v>
      </c>
      <c r="AO25" s="31">
        <v>1</v>
      </c>
      <c r="AP25" s="31">
        <v>1</v>
      </c>
      <c r="AQ25" s="31">
        <v>1</v>
      </c>
      <c r="AR25" s="31">
        <v>1</v>
      </c>
      <c r="AS25" s="31">
        <v>3</v>
      </c>
      <c r="AT25" s="31">
        <v>1</v>
      </c>
      <c r="AU25" s="31">
        <v>1</v>
      </c>
      <c r="AV25" s="31">
        <v>1</v>
      </c>
      <c r="AW25" s="31">
        <v>3</v>
      </c>
      <c r="AX25" s="31">
        <v>5</v>
      </c>
      <c r="AY25" s="31">
        <v>1</v>
      </c>
      <c r="AZ25" s="31">
        <v>3</v>
      </c>
      <c r="BA25" s="31">
        <v>1</v>
      </c>
      <c r="BB25" s="31">
        <v>1</v>
      </c>
      <c r="BC25" s="31">
        <v>5</v>
      </c>
      <c r="BD25" s="31">
        <v>1</v>
      </c>
      <c r="BE25" s="31">
        <v>6</v>
      </c>
      <c r="BF25" s="31">
        <v>6</v>
      </c>
      <c r="BG25" s="31">
        <v>1</v>
      </c>
      <c r="BH25" s="31">
        <v>1</v>
      </c>
      <c r="BI25" s="31">
        <v>6</v>
      </c>
      <c r="BJ25" s="31">
        <v>6</v>
      </c>
      <c r="BK25" s="31">
        <v>1</v>
      </c>
      <c r="BL25" s="31">
        <v>1</v>
      </c>
      <c r="BM25" s="31">
        <v>6</v>
      </c>
      <c r="BN25" s="31">
        <v>1</v>
      </c>
      <c r="BO25" s="31">
        <v>1</v>
      </c>
      <c r="BP25" s="31">
        <v>1</v>
      </c>
      <c r="BQ25" s="31">
        <v>1</v>
      </c>
      <c r="BR25" s="31">
        <v>1</v>
      </c>
      <c r="BS25" s="31">
        <v>5</v>
      </c>
      <c r="BT25" s="31">
        <v>1</v>
      </c>
      <c r="BU25" s="31">
        <v>1</v>
      </c>
      <c r="BV25" s="31">
        <v>1</v>
      </c>
      <c r="BW25" s="31">
        <v>3</v>
      </c>
      <c r="BX25" s="31">
        <v>1</v>
      </c>
      <c r="BY25" s="31">
        <v>1</v>
      </c>
      <c r="BZ25" s="31">
        <v>1</v>
      </c>
      <c r="CA25" s="31">
        <v>1</v>
      </c>
      <c r="CB25" s="31">
        <v>3</v>
      </c>
      <c r="CC25" s="31">
        <v>6</v>
      </c>
      <c r="CD25" s="31">
        <v>6</v>
      </c>
      <c r="CE25" s="31">
        <v>1</v>
      </c>
      <c r="CF25" s="31">
        <v>6</v>
      </c>
      <c r="CG25" s="31">
        <v>1</v>
      </c>
      <c r="CH25" s="31">
        <v>3</v>
      </c>
      <c r="CI25" s="31">
        <v>1</v>
      </c>
      <c r="CJ25" s="31">
        <v>1</v>
      </c>
      <c r="CK25" s="31">
        <v>1</v>
      </c>
      <c r="CL25" s="31">
        <v>6</v>
      </c>
      <c r="CM25" s="31">
        <v>5</v>
      </c>
      <c r="CN25" s="31">
        <v>1</v>
      </c>
      <c r="CO25" s="31">
        <v>1</v>
      </c>
      <c r="CP25" s="31">
        <v>1</v>
      </c>
      <c r="CQ25" s="31">
        <v>5</v>
      </c>
      <c r="CR25" s="31">
        <v>20666</v>
      </c>
      <c r="CZ25">
        <f t="shared" si="3"/>
        <v>5</v>
      </c>
      <c r="DA25">
        <f t="shared" si="7"/>
        <v>2</v>
      </c>
      <c r="DB25">
        <f t="shared" si="8"/>
        <v>2</v>
      </c>
      <c r="DC25">
        <f t="shared" si="9"/>
        <v>5</v>
      </c>
      <c r="DD25">
        <f t="shared" si="10"/>
        <v>7</v>
      </c>
      <c r="DE25">
        <f t="shared" si="11"/>
        <v>3</v>
      </c>
      <c r="DF25">
        <f t="shared" si="12"/>
        <v>7</v>
      </c>
      <c r="DG25">
        <f t="shared" si="13"/>
        <v>2</v>
      </c>
      <c r="DH25">
        <f t="shared" si="14"/>
        <v>2</v>
      </c>
      <c r="DI25">
        <f t="shared" si="15"/>
        <v>7</v>
      </c>
      <c r="DJ25">
        <f t="shared" si="16"/>
        <v>7</v>
      </c>
      <c r="DK25">
        <f t="shared" si="17"/>
        <v>7</v>
      </c>
      <c r="DL25">
        <f t="shared" si="18"/>
        <v>7</v>
      </c>
      <c r="DM25">
        <f t="shared" si="19"/>
        <v>5</v>
      </c>
      <c r="DN25">
        <f t="shared" si="20"/>
        <v>7</v>
      </c>
      <c r="DO25">
        <f t="shared" si="21"/>
        <v>7</v>
      </c>
      <c r="DP25">
        <f t="shared" si="22"/>
        <v>7</v>
      </c>
      <c r="DQ25">
        <f t="shared" si="23"/>
        <v>7</v>
      </c>
      <c r="DR25">
        <f t="shared" si="24"/>
        <v>3</v>
      </c>
      <c r="DS25">
        <f t="shared" si="25"/>
        <v>2</v>
      </c>
      <c r="DT25">
        <f t="shared" si="26"/>
        <v>2</v>
      </c>
      <c r="DU25">
        <f t="shared" si="27"/>
        <v>2</v>
      </c>
      <c r="DV25">
        <f t="shared" si="28"/>
        <v>2</v>
      </c>
      <c r="DW25">
        <f t="shared" si="29"/>
        <v>2</v>
      </c>
      <c r="DX25">
        <f t="shared" si="30"/>
        <v>2</v>
      </c>
      <c r="DY25">
        <f t="shared" si="31"/>
        <v>7</v>
      </c>
      <c r="DZ25">
        <f t="shared" si="32"/>
        <v>7</v>
      </c>
      <c r="EA25">
        <f t="shared" si="33"/>
        <v>5</v>
      </c>
      <c r="EB25">
        <f t="shared" si="34"/>
        <v>7</v>
      </c>
      <c r="EC25">
        <f t="shared" si="35"/>
        <v>7</v>
      </c>
      <c r="ED25">
        <f t="shared" si="36"/>
        <v>5</v>
      </c>
      <c r="EE25">
        <f t="shared" si="37"/>
        <v>7</v>
      </c>
      <c r="EF25">
        <f t="shared" si="38"/>
        <v>7</v>
      </c>
      <c r="EG25">
        <f t="shared" si="39"/>
        <v>7</v>
      </c>
      <c r="EH25">
        <f t="shared" si="40"/>
        <v>2</v>
      </c>
      <c r="EI25">
        <f t="shared" si="41"/>
        <v>6</v>
      </c>
      <c r="EJ25">
        <f t="shared" si="42"/>
        <v>7</v>
      </c>
      <c r="EK25">
        <f t="shared" si="43"/>
        <v>7</v>
      </c>
      <c r="EL25">
        <f t="shared" si="44"/>
        <v>7</v>
      </c>
      <c r="EM25">
        <f t="shared" si="45"/>
        <v>7</v>
      </c>
      <c r="EN25">
        <f t="shared" si="46"/>
        <v>7</v>
      </c>
      <c r="EO25">
        <f t="shared" si="47"/>
        <v>7</v>
      </c>
      <c r="EP25">
        <f t="shared" si="48"/>
        <v>7</v>
      </c>
      <c r="EQ25">
        <f t="shared" si="49"/>
        <v>5</v>
      </c>
      <c r="ER25">
        <f t="shared" si="50"/>
        <v>7</v>
      </c>
      <c r="ES25">
        <f t="shared" si="51"/>
        <v>7</v>
      </c>
      <c r="ET25">
        <f t="shared" si="52"/>
        <v>7</v>
      </c>
      <c r="EU25">
        <f t="shared" si="53"/>
        <v>5</v>
      </c>
      <c r="EV25">
        <f t="shared" si="54"/>
        <v>3</v>
      </c>
      <c r="EW25">
        <f t="shared" si="55"/>
        <v>7</v>
      </c>
      <c r="EX25">
        <f t="shared" si="56"/>
        <v>5</v>
      </c>
      <c r="EY25">
        <f t="shared" si="57"/>
        <v>7</v>
      </c>
      <c r="EZ25">
        <f t="shared" si="58"/>
        <v>7</v>
      </c>
      <c r="FA25">
        <f t="shared" si="59"/>
        <v>3</v>
      </c>
      <c r="FB25">
        <f t="shared" si="60"/>
        <v>7</v>
      </c>
      <c r="FC25">
        <f t="shared" si="61"/>
        <v>2</v>
      </c>
      <c r="FD25">
        <f t="shared" si="62"/>
        <v>2</v>
      </c>
      <c r="FE25">
        <f t="shared" si="63"/>
        <v>7</v>
      </c>
      <c r="FF25">
        <f t="shared" si="64"/>
        <v>7</v>
      </c>
      <c r="FG25">
        <f t="shared" si="65"/>
        <v>2</v>
      </c>
      <c r="FH25">
        <f t="shared" si="66"/>
        <v>2</v>
      </c>
      <c r="FI25">
        <f t="shared" si="67"/>
        <v>7</v>
      </c>
      <c r="FJ25">
        <f t="shared" si="68"/>
        <v>7</v>
      </c>
      <c r="FK25">
        <f t="shared" si="69"/>
        <v>2</v>
      </c>
      <c r="FL25">
        <f t="shared" si="6"/>
        <v>7</v>
      </c>
      <c r="FM25">
        <f t="shared" si="70"/>
        <v>7</v>
      </c>
      <c r="FN25">
        <f t="shared" si="71"/>
        <v>7</v>
      </c>
      <c r="FO25">
        <f t="shared" si="72"/>
        <v>7</v>
      </c>
      <c r="FP25">
        <f t="shared" si="73"/>
        <v>7</v>
      </c>
      <c r="FQ25">
        <f t="shared" si="74"/>
        <v>3</v>
      </c>
      <c r="FR25">
        <f t="shared" si="75"/>
        <v>7</v>
      </c>
      <c r="FS25">
        <f t="shared" si="76"/>
        <v>7</v>
      </c>
      <c r="FT25">
        <f t="shared" si="77"/>
        <v>7</v>
      </c>
      <c r="FU25">
        <f t="shared" si="78"/>
        <v>5</v>
      </c>
      <c r="FV25">
        <f t="shared" si="79"/>
        <v>7</v>
      </c>
      <c r="FW25">
        <f t="shared" si="80"/>
        <v>7</v>
      </c>
      <c r="FX25">
        <f t="shared" si="81"/>
        <v>7</v>
      </c>
      <c r="FY25">
        <f t="shared" si="82"/>
        <v>7</v>
      </c>
      <c r="FZ25">
        <f t="shared" si="83"/>
        <v>5</v>
      </c>
      <c r="GA25">
        <f t="shared" si="4"/>
        <v>2</v>
      </c>
      <c r="GB25">
        <f t="shared" si="84"/>
        <v>2</v>
      </c>
      <c r="GC25">
        <f t="shared" si="85"/>
        <v>7</v>
      </c>
      <c r="GD25">
        <f t="shared" si="86"/>
        <v>2</v>
      </c>
      <c r="GE25">
        <f t="shared" si="87"/>
        <v>7</v>
      </c>
      <c r="GF25">
        <f t="shared" si="88"/>
        <v>5</v>
      </c>
      <c r="GG25">
        <f t="shared" si="89"/>
        <v>7</v>
      </c>
      <c r="GH25">
        <f t="shared" si="90"/>
        <v>7</v>
      </c>
      <c r="GI25">
        <f t="shared" si="91"/>
        <v>7</v>
      </c>
      <c r="GJ25">
        <f t="shared" si="92"/>
        <v>2</v>
      </c>
      <c r="GK25">
        <f t="shared" si="93"/>
        <v>3</v>
      </c>
      <c r="GL25">
        <f t="shared" si="94"/>
        <v>7</v>
      </c>
      <c r="GM25">
        <f t="shared" si="95"/>
        <v>7</v>
      </c>
      <c r="GN25">
        <f t="shared" si="96"/>
        <v>7</v>
      </c>
      <c r="GO25">
        <f t="shared" si="97"/>
        <v>3</v>
      </c>
      <c r="GP25">
        <f t="shared" si="5"/>
        <v>20666</v>
      </c>
    </row>
    <row r="26" spans="1:198" ht="15" thickBot="1" x14ac:dyDescent="0.35">
      <c r="A26" s="30" t="s">
        <v>403</v>
      </c>
      <c r="B26" s="31">
        <v>5</v>
      </c>
      <c r="C26" s="31">
        <v>6</v>
      </c>
      <c r="D26" s="31">
        <v>6</v>
      </c>
      <c r="E26" s="31">
        <v>3</v>
      </c>
      <c r="F26" s="31">
        <v>1</v>
      </c>
      <c r="G26" s="31">
        <v>1</v>
      </c>
      <c r="H26" s="31">
        <v>1</v>
      </c>
      <c r="I26" s="31">
        <v>6</v>
      </c>
      <c r="J26" s="31">
        <v>6</v>
      </c>
      <c r="K26" s="31">
        <v>1</v>
      </c>
      <c r="L26" s="31">
        <v>5</v>
      </c>
      <c r="M26" s="31">
        <v>1</v>
      </c>
      <c r="N26" s="31">
        <v>1</v>
      </c>
      <c r="O26" s="31">
        <v>4</v>
      </c>
      <c r="P26" s="31">
        <v>1</v>
      </c>
      <c r="Q26" s="31">
        <v>1</v>
      </c>
      <c r="R26" s="31">
        <v>5</v>
      </c>
      <c r="S26" s="31">
        <v>1</v>
      </c>
      <c r="T26" s="31">
        <v>5</v>
      </c>
      <c r="U26" s="31">
        <v>6</v>
      </c>
      <c r="V26" s="31">
        <v>6</v>
      </c>
      <c r="W26" s="31">
        <v>6</v>
      </c>
      <c r="X26" s="31">
        <v>6</v>
      </c>
      <c r="Y26" s="31">
        <v>6</v>
      </c>
      <c r="Z26" s="31">
        <v>6</v>
      </c>
      <c r="AA26" s="31">
        <v>1</v>
      </c>
      <c r="AB26" s="31">
        <v>1</v>
      </c>
      <c r="AC26" s="31">
        <v>1</v>
      </c>
      <c r="AD26" s="31">
        <v>1</v>
      </c>
      <c r="AE26" s="31">
        <v>1</v>
      </c>
      <c r="AF26" s="31">
        <v>1</v>
      </c>
      <c r="AG26" s="31">
        <v>1</v>
      </c>
      <c r="AH26" s="31">
        <v>1</v>
      </c>
      <c r="AI26" s="31">
        <v>1</v>
      </c>
      <c r="AJ26" s="31">
        <v>1</v>
      </c>
      <c r="AK26" s="31">
        <v>1</v>
      </c>
      <c r="AL26" s="31">
        <v>3</v>
      </c>
      <c r="AM26" s="31">
        <v>3</v>
      </c>
      <c r="AN26" s="31">
        <v>1</v>
      </c>
      <c r="AO26" s="31">
        <v>1</v>
      </c>
      <c r="AP26" s="31">
        <v>3</v>
      </c>
      <c r="AQ26" s="31">
        <v>1</v>
      </c>
      <c r="AR26" s="31">
        <v>1</v>
      </c>
      <c r="AS26" s="31">
        <v>1</v>
      </c>
      <c r="AT26" s="31">
        <v>6</v>
      </c>
      <c r="AU26" s="31">
        <v>1</v>
      </c>
      <c r="AV26" s="31">
        <v>1</v>
      </c>
      <c r="AW26" s="31">
        <v>3</v>
      </c>
      <c r="AX26" s="31">
        <v>5</v>
      </c>
      <c r="AY26" s="31">
        <v>1</v>
      </c>
      <c r="AZ26" s="31">
        <v>1</v>
      </c>
      <c r="BA26" s="31">
        <v>3</v>
      </c>
      <c r="BB26" s="31">
        <v>1</v>
      </c>
      <c r="BC26" s="31">
        <v>5</v>
      </c>
      <c r="BD26" s="31">
        <v>1</v>
      </c>
      <c r="BE26" s="31">
        <v>6</v>
      </c>
      <c r="BF26" s="31">
        <v>6</v>
      </c>
      <c r="BG26" s="31">
        <v>1</v>
      </c>
      <c r="BH26" s="31">
        <v>1</v>
      </c>
      <c r="BI26" s="31">
        <v>6</v>
      </c>
      <c r="BJ26" s="31">
        <v>6</v>
      </c>
      <c r="BK26" s="31">
        <v>1</v>
      </c>
      <c r="BL26" s="31">
        <v>5</v>
      </c>
      <c r="BM26" s="31">
        <v>5</v>
      </c>
      <c r="BN26" s="31">
        <v>1</v>
      </c>
      <c r="BO26" s="31">
        <v>5</v>
      </c>
      <c r="BP26" s="31">
        <v>1</v>
      </c>
      <c r="BQ26" s="31">
        <v>1</v>
      </c>
      <c r="BR26" s="31">
        <v>1</v>
      </c>
      <c r="BS26" s="31">
        <v>5</v>
      </c>
      <c r="BT26" s="31">
        <v>3</v>
      </c>
      <c r="BU26" s="31">
        <v>1</v>
      </c>
      <c r="BV26" s="31">
        <v>5</v>
      </c>
      <c r="BW26" s="31">
        <v>1</v>
      </c>
      <c r="BX26" s="31">
        <v>5</v>
      </c>
      <c r="BY26" s="31">
        <v>1</v>
      </c>
      <c r="BZ26" s="31">
        <v>1</v>
      </c>
      <c r="CA26" s="31">
        <v>1</v>
      </c>
      <c r="CB26" s="31">
        <v>1</v>
      </c>
      <c r="CC26" s="31">
        <v>6</v>
      </c>
      <c r="CD26" s="31">
        <v>6</v>
      </c>
      <c r="CE26" s="31">
        <v>1</v>
      </c>
      <c r="CF26" s="31">
        <v>6</v>
      </c>
      <c r="CG26" s="31">
        <v>1</v>
      </c>
      <c r="CH26" s="31">
        <v>1</v>
      </c>
      <c r="CI26" s="31">
        <v>5</v>
      </c>
      <c r="CJ26" s="31">
        <v>1</v>
      </c>
      <c r="CK26" s="31">
        <v>5</v>
      </c>
      <c r="CL26" s="31">
        <v>1</v>
      </c>
      <c r="CM26" s="31">
        <v>5</v>
      </c>
      <c r="CN26" s="31">
        <v>5</v>
      </c>
      <c r="CO26" s="31">
        <v>1</v>
      </c>
      <c r="CP26" s="31">
        <v>1</v>
      </c>
      <c r="CQ26" s="31">
        <v>5</v>
      </c>
      <c r="CR26" s="31">
        <v>18966</v>
      </c>
      <c r="CZ26">
        <f t="shared" si="3"/>
        <v>3</v>
      </c>
      <c r="DA26">
        <f t="shared" si="7"/>
        <v>2</v>
      </c>
      <c r="DB26">
        <f t="shared" si="8"/>
        <v>2</v>
      </c>
      <c r="DC26">
        <f t="shared" si="9"/>
        <v>5</v>
      </c>
      <c r="DD26">
        <f t="shared" si="10"/>
        <v>7</v>
      </c>
      <c r="DE26">
        <f t="shared" si="11"/>
        <v>7</v>
      </c>
      <c r="DF26">
        <f t="shared" si="12"/>
        <v>7</v>
      </c>
      <c r="DG26">
        <f t="shared" si="13"/>
        <v>2</v>
      </c>
      <c r="DH26">
        <f t="shared" si="14"/>
        <v>2</v>
      </c>
      <c r="DI26">
        <f t="shared" si="15"/>
        <v>7</v>
      </c>
      <c r="DJ26">
        <f t="shared" si="16"/>
        <v>3</v>
      </c>
      <c r="DK26">
        <f t="shared" si="17"/>
        <v>7</v>
      </c>
      <c r="DL26">
        <f t="shared" si="18"/>
        <v>7</v>
      </c>
      <c r="DM26">
        <f t="shared" si="19"/>
        <v>4</v>
      </c>
      <c r="DN26">
        <f t="shared" si="20"/>
        <v>7</v>
      </c>
      <c r="DO26">
        <f t="shared" si="21"/>
        <v>7</v>
      </c>
      <c r="DP26">
        <f t="shared" si="22"/>
        <v>3</v>
      </c>
      <c r="DQ26">
        <f t="shared" si="23"/>
        <v>7</v>
      </c>
      <c r="DR26">
        <f t="shared" si="24"/>
        <v>3</v>
      </c>
      <c r="DS26">
        <f t="shared" si="25"/>
        <v>2</v>
      </c>
      <c r="DT26">
        <f t="shared" si="26"/>
        <v>2</v>
      </c>
      <c r="DU26">
        <f t="shared" si="27"/>
        <v>2</v>
      </c>
      <c r="DV26">
        <f t="shared" si="28"/>
        <v>2</v>
      </c>
      <c r="DW26">
        <f t="shared" si="29"/>
        <v>2</v>
      </c>
      <c r="DX26">
        <f t="shared" si="30"/>
        <v>2</v>
      </c>
      <c r="DY26">
        <f t="shared" si="31"/>
        <v>7</v>
      </c>
      <c r="DZ26">
        <f t="shared" si="32"/>
        <v>7</v>
      </c>
      <c r="EA26">
        <f t="shared" si="33"/>
        <v>7</v>
      </c>
      <c r="EB26">
        <f t="shared" si="34"/>
        <v>7</v>
      </c>
      <c r="EC26">
        <f t="shared" si="35"/>
        <v>7</v>
      </c>
      <c r="ED26">
        <f t="shared" si="36"/>
        <v>7</v>
      </c>
      <c r="EE26">
        <f t="shared" si="37"/>
        <v>7</v>
      </c>
      <c r="EF26">
        <f t="shared" si="38"/>
        <v>7</v>
      </c>
      <c r="EG26">
        <f t="shared" si="39"/>
        <v>7</v>
      </c>
      <c r="EH26">
        <f t="shared" si="40"/>
        <v>7</v>
      </c>
      <c r="EI26">
        <f t="shared" si="41"/>
        <v>7</v>
      </c>
      <c r="EJ26">
        <f t="shared" si="42"/>
        <v>5</v>
      </c>
      <c r="EK26">
        <f t="shared" si="43"/>
        <v>5</v>
      </c>
      <c r="EL26">
        <f t="shared" si="44"/>
        <v>7</v>
      </c>
      <c r="EM26">
        <f t="shared" si="45"/>
        <v>7</v>
      </c>
      <c r="EN26">
        <f t="shared" si="46"/>
        <v>5</v>
      </c>
      <c r="EO26">
        <f t="shared" si="47"/>
        <v>7</v>
      </c>
      <c r="EP26">
        <f t="shared" si="48"/>
        <v>7</v>
      </c>
      <c r="EQ26">
        <f t="shared" si="49"/>
        <v>7</v>
      </c>
      <c r="ER26">
        <f t="shared" si="50"/>
        <v>2</v>
      </c>
      <c r="ES26">
        <f t="shared" si="51"/>
        <v>7</v>
      </c>
      <c r="ET26">
        <f t="shared" si="52"/>
        <v>7</v>
      </c>
      <c r="EU26">
        <f t="shared" si="53"/>
        <v>5</v>
      </c>
      <c r="EV26">
        <f t="shared" si="54"/>
        <v>3</v>
      </c>
      <c r="EW26">
        <f t="shared" si="55"/>
        <v>7</v>
      </c>
      <c r="EX26">
        <f t="shared" si="56"/>
        <v>7</v>
      </c>
      <c r="EY26">
        <f t="shared" si="57"/>
        <v>5</v>
      </c>
      <c r="EZ26">
        <f t="shared" si="58"/>
        <v>7</v>
      </c>
      <c r="FA26">
        <f t="shared" si="59"/>
        <v>3</v>
      </c>
      <c r="FB26">
        <f t="shared" si="60"/>
        <v>7</v>
      </c>
      <c r="FC26">
        <f t="shared" si="61"/>
        <v>2</v>
      </c>
      <c r="FD26">
        <f t="shared" si="62"/>
        <v>2</v>
      </c>
      <c r="FE26">
        <f t="shared" si="63"/>
        <v>7</v>
      </c>
      <c r="FF26">
        <f t="shared" si="64"/>
        <v>7</v>
      </c>
      <c r="FG26">
        <f t="shared" si="65"/>
        <v>2</v>
      </c>
      <c r="FH26">
        <f t="shared" si="66"/>
        <v>2</v>
      </c>
      <c r="FI26">
        <f t="shared" si="67"/>
        <v>7</v>
      </c>
      <c r="FJ26">
        <f t="shared" si="68"/>
        <v>3</v>
      </c>
      <c r="FK26">
        <f t="shared" si="69"/>
        <v>3</v>
      </c>
      <c r="FL26">
        <f t="shared" si="6"/>
        <v>7</v>
      </c>
      <c r="FM26">
        <f t="shared" si="70"/>
        <v>3</v>
      </c>
      <c r="FN26">
        <f t="shared" si="71"/>
        <v>7</v>
      </c>
      <c r="FO26">
        <f t="shared" si="72"/>
        <v>7</v>
      </c>
      <c r="FP26">
        <f t="shared" si="73"/>
        <v>7</v>
      </c>
      <c r="FQ26">
        <f t="shared" si="74"/>
        <v>3</v>
      </c>
      <c r="FR26">
        <f t="shared" si="75"/>
        <v>5</v>
      </c>
      <c r="FS26">
        <f t="shared" si="76"/>
        <v>7</v>
      </c>
      <c r="FT26">
        <f t="shared" si="77"/>
        <v>3</v>
      </c>
      <c r="FU26">
        <f t="shared" si="78"/>
        <v>7</v>
      </c>
      <c r="FV26">
        <f t="shared" si="79"/>
        <v>3</v>
      </c>
      <c r="FW26">
        <f t="shared" si="80"/>
        <v>7</v>
      </c>
      <c r="FX26">
        <f t="shared" si="81"/>
        <v>7</v>
      </c>
      <c r="FY26">
        <f t="shared" si="82"/>
        <v>7</v>
      </c>
      <c r="FZ26">
        <f t="shared" si="83"/>
        <v>7</v>
      </c>
      <c r="GA26">
        <f t="shared" si="4"/>
        <v>2</v>
      </c>
      <c r="GB26">
        <f t="shared" si="84"/>
        <v>2</v>
      </c>
      <c r="GC26">
        <f t="shared" si="85"/>
        <v>7</v>
      </c>
      <c r="GD26">
        <f t="shared" si="86"/>
        <v>2</v>
      </c>
      <c r="GE26">
        <f t="shared" si="87"/>
        <v>7</v>
      </c>
      <c r="GF26">
        <f t="shared" si="88"/>
        <v>7</v>
      </c>
      <c r="GG26">
        <f t="shared" si="89"/>
        <v>3</v>
      </c>
      <c r="GH26">
        <f t="shared" si="90"/>
        <v>7</v>
      </c>
      <c r="GI26">
        <f t="shared" si="91"/>
        <v>3</v>
      </c>
      <c r="GJ26">
        <f t="shared" si="92"/>
        <v>7</v>
      </c>
      <c r="GK26">
        <f t="shared" si="93"/>
        <v>3</v>
      </c>
      <c r="GL26">
        <f t="shared" si="94"/>
        <v>3</v>
      </c>
      <c r="GM26">
        <f t="shared" si="95"/>
        <v>7</v>
      </c>
      <c r="GN26">
        <f t="shared" si="96"/>
        <v>7</v>
      </c>
      <c r="GO26">
        <f t="shared" si="97"/>
        <v>3</v>
      </c>
      <c r="GP26">
        <f t="shared" si="5"/>
        <v>18966</v>
      </c>
    </row>
    <row r="27" spans="1:198" ht="15" thickBot="1" x14ac:dyDescent="0.35">
      <c r="A27" s="30" t="s">
        <v>404</v>
      </c>
      <c r="B27" s="31">
        <v>3</v>
      </c>
      <c r="C27" s="31">
        <v>6</v>
      </c>
      <c r="D27" s="31">
        <v>6</v>
      </c>
      <c r="E27" s="31">
        <v>3</v>
      </c>
      <c r="F27" s="31">
        <v>1</v>
      </c>
      <c r="G27" s="31">
        <v>5</v>
      </c>
      <c r="H27" s="31">
        <v>1</v>
      </c>
      <c r="I27" s="31">
        <v>6</v>
      </c>
      <c r="J27" s="31">
        <v>6</v>
      </c>
      <c r="K27" s="31">
        <v>1</v>
      </c>
      <c r="L27" s="31">
        <v>3</v>
      </c>
      <c r="M27" s="31">
        <v>5</v>
      </c>
      <c r="N27" s="31">
        <v>1</v>
      </c>
      <c r="O27" s="31">
        <v>2</v>
      </c>
      <c r="P27" s="31">
        <v>1</v>
      </c>
      <c r="Q27" s="31">
        <v>1</v>
      </c>
      <c r="R27" s="31">
        <v>2</v>
      </c>
      <c r="S27" s="31">
        <v>1</v>
      </c>
      <c r="T27" s="31">
        <v>5</v>
      </c>
      <c r="U27" s="31">
        <v>6</v>
      </c>
      <c r="V27" s="31">
        <v>6</v>
      </c>
      <c r="W27" s="31">
        <v>6</v>
      </c>
      <c r="X27" s="31">
        <v>6</v>
      </c>
      <c r="Y27" s="31">
        <v>6</v>
      </c>
      <c r="Z27" s="31">
        <v>6</v>
      </c>
      <c r="AA27" s="31">
        <v>1</v>
      </c>
      <c r="AB27" s="31">
        <v>1</v>
      </c>
      <c r="AC27" s="31">
        <v>3</v>
      </c>
      <c r="AD27" s="31">
        <v>1</v>
      </c>
      <c r="AE27" s="31">
        <v>1</v>
      </c>
      <c r="AF27" s="31">
        <v>3</v>
      </c>
      <c r="AG27" s="31">
        <v>1</v>
      </c>
      <c r="AH27" s="31">
        <v>1</v>
      </c>
      <c r="AI27" s="31">
        <v>1</v>
      </c>
      <c r="AJ27" s="31">
        <v>6</v>
      </c>
      <c r="AK27" s="31">
        <v>2</v>
      </c>
      <c r="AL27" s="31">
        <v>1</v>
      </c>
      <c r="AM27" s="31">
        <v>1</v>
      </c>
      <c r="AN27" s="31">
        <v>2</v>
      </c>
      <c r="AO27" s="31">
        <v>1</v>
      </c>
      <c r="AP27" s="31">
        <v>1</v>
      </c>
      <c r="AQ27" s="31">
        <v>1</v>
      </c>
      <c r="AR27" s="31">
        <v>1</v>
      </c>
      <c r="AS27" s="31">
        <v>4</v>
      </c>
      <c r="AT27" s="31">
        <v>1</v>
      </c>
      <c r="AU27" s="31">
        <v>2</v>
      </c>
      <c r="AV27" s="31">
        <v>1</v>
      </c>
      <c r="AW27" s="31">
        <v>3</v>
      </c>
      <c r="AX27" s="31">
        <v>5</v>
      </c>
      <c r="AY27" s="31">
        <v>1</v>
      </c>
      <c r="AZ27" s="31">
        <v>3</v>
      </c>
      <c r="BA27" s="31">
        <v>1</v>
      </c>
      <c r="BB27" s="31">
        <v>1</v>
      </c>
      <c r="BC27" s="31">
        <v>5</v>
      </c>
      <c r="BD27" s="31">
        <v>1</v>
      </c>
      <c r="BE27" s="31">
        <v>6</v>
      </c>
      <c r="BF27" s="31">
        <v>6</v>
      </c>
      <c r="BG27" s="31">
        <v>1</v>
      </c>
      <c r="BH27" s="31">
        <v>1</v>
      </c>
      <c r="BI27" s="31">
        <v>6</v>
      </c>
      <c r="BJ27" s="31">
        <v>6</v>
      </c>
      <c r="BK27" s="31">
        <v>1</v>
      </c>
      <c r="BL27" s="31">
        <v>2</v>
      </c>
      <c r="BM27" s="31">
        <v>6</v>
      </c>
      <c r="BN27" s="31">
        <v>2</v>
      </c>
      <c r="BO27" s="31">
        <v>2</v>
      </c>
      <c r="BP27" s="31">
        <v>1</v>
      </c>
      <c r="BQ27" s="31">
        <v>1</v>
      </c>
      <c r="BR27" s="31">
        <v>1</v>
      </c>
      <c r="BS27" s="31">
        <v>5</v>
      </c>
      <c r="BT27" s="31">
        <v>1</v>
      </c>
      <c r="BU27" s="31">
        <v>1</v>
      </c>
      <c r="BV27" s="31">
        <v>2</v>
      </c>
      <c r="BW27" s="31">
        <v>1</v>
      </c>
      <c r="BX27" s="31">
        <v>2</v>
      </c>
      <c r="BY27" s="31">
        <v>1</v>
      </c>
      <c r="BZ27" s="31">
        <v>1</v>
      </c>
      <c r="CA27" s="31">
        <v>1</v>
      </c>
      <c r="CB27" s="31">
        <v>3</v>
      </c>
      <c r="CC27" s="31">
        <v>6</v>
      </c>
      <c r="CD27" s="31">
        <v>6</v>
      </c>
      <c r="CE27" s="31">
        <v>1</v>
      </c>
      <c r="CF27" s="31">
        <v>6</v>
      </c>
      <c r="CG27" s="31">
        <v>1</v>
      </c>
      <c r="CH27" s="31">
        <v>3</v>
      </c>
      <c r="CI27" s="31">
        <v>2</v>
      </c>
      <c r="CJ27" s="31">
        <v>1</v>
      </c>
      <c r="CK27" s="31">
        <v>2</v>
      </c>
      <c r="CL27" s="31">
        <v>6</v>
      </c>
      <c r="CM27" s="31">
        <v>5</v>
      </c>
      <c r="CN27" s="31">
        <v>2</v>
      </c>
      <c r="CO27" s="31">
        <v>1</v>
      </c>
      <c r="CP27" s="31">
        <v>1</v>
      </c>
      <c r="CQ27" s="31">
        <v>5</v>
      </c>
      <c r="CR27" s="31">
        <v>16800</v>
      </c>
      <c r="CZ27">
        <f t="shared" si="3"/>
        <v>5</v>
      </c>
      <c r="DA27">
        <f t="shared" si="7"/>
        <v>2</v>
      </c>
      <c r="DB27">
        <f t="shared" si="8"/>
        <v>2</v>
      </c>
      <c r="DC27">
        <f t="shared" si="9"/>
        <v>5</v>
      </c>
      <c r="DD27">
        <f t="shared" si="10"/>
        <v>7</v>
      </c>
      <c r="DE27">
        <f t="shared" si="11"/>
        <v>3</v>
      </c>
      <c r="DF27">
        <f t="shared" si="12"/>
        <v>7</v>
      </c>
      <c r="DG27">
        <f t="shared" si="13"/>
        <v>2</v>
      </c>
      <c r="DH27">
        <f t="shared" si="14"/>
        <v>2</v>
      </c>
      <c r="DI27">
        <f t="shared" si="15"/>
        <v>7</v>
      </c>
      <c r="DJ27">
        <f t="shared" si="16"/>
        <v>5</v>
      </c>
      <c r="DK27">
        <f t="shared" si="17"/>
        <v>3</v>
      </c>
      <c r="DL27">
        <f t="shared" si="18"/>
        <v>7</v>
      </c>
      <c r="DM27">
        <f t="shared" si="19"/>
        <v>6</v>
      </c>
      <c r="DN27">
        <f t="shared" si="20"/>
        <v>7</v>
      </c>
      <c r="DO27">
        <f t="shared" si="21"/>
        <v>7</v>
      </c>
      <c r="DP27">
        <f t="shared" si="22"/>
        <v>6</v>
      </c>
      <c r="DQ27">
        <f t="shared" si="23"/>
        <v>7</v>
      </c>
      <c r="DR27">
        <f t="shared" si="24"/>
        <v>3</v>
      </c>
      <c r="DS27">
        <f t="shared" si="25"/>
        <v>2</v>
      </c>
      <c r="DT27">
        <f t="shared" si="26"/>
        <v>2</v>
      </c>
      <c r="DU27">
        <f t="shared" si="27"/>
        <v>2</v>
      </c>
      <c r="DV27">
        <f t="shared" si="28"/>
        <v>2</v>
      </c>
      <c r="DW27">
        <f t="shared" si="29"/>
        <v>2</v>
      </c>
      <c r="DX27">
        <f t="shared" si="30"/>
        <v>2</v>
      </c>
      <c r="DY27">
        <f t="shared" si="31"/>
        <v>7</v>
      </c>
      <c r="DZ27">
        <f t="shared" si="32"/>
        <v>7</v>
      </c>
      <c r="EA27">
        <f t="shared" si="33"/>
        <v>5</v>
      </c>
      <c r="EB27">
        <f t="shared" si="34"/>
        <v>7</v>
      </c>
      <c r="EC27">
        <f t="shared" si="35"/>
        <v>7</v>
      </c>
      <c r="ED27">
        <f t="shared" si="36"/>
        <v>5</v>
      </c>
      <c r="EE27">
        <f t="shared" si="37"/>
        <v>7</v>
      </c>
      <c r="EF27">
        <f t="shared" si="38"/>
        <v>7</v>
      </c>
      <c r="EG27">
        <f t="shared" si="39"/>
        <v>7</v>
      </c>
      <c r="EH27">
        <f t="shared" si="40"/>
        <v>2</v>
      </c>
      <c r="EI27">
        <f t="shared" si="41"/>
        <v>6</v>
      </c>
      <c r="EJ27">
        <f t="shared" si="42"/>
        <v>7</v>
      </c>
      <c r="EK27">
        <f t="shared" si="43"/>
        <v>7</v>
      </c>
      <c r="EL27">
        <f t="shared" si="44"/>
        <v>6</v>
      </c>
      <c r="EM27">
        <f t="shared" si="45"/>
        <v>7</v>
      </c>
      <c r="EN27">
        <f t="shared" si="46"/>
        <v>7</v>
      </c>
      <c r="EO27">
        <f t="shared" si="47"/>
        <v>7</v>
      </c>
      <c r="EP27">
        <f t="shared" si="48"/>
        <v>7</v>
      </c>
      <c r="EQ27">
        <f t="shared" si="49"/>
        <v>4</v>
      </c>
      <c r="ER27">
        <f t="shared" si="50"/>
        <v>7</v>
      </c>
      <c r="ES27">
        <f t="shared" si="51"/>
        <v>6</v>
      </c>
      <c r="ET27">
        <f t="shared" si="52"/>
        <v>7</v>
      </c>
      <c r="EU27">
        <f t="shared" si="53"/>
        <v>5</v>
      </c>
      <c r="EV27">
        <f t="shared" si="54"/>
        <v>3</v>
      </c>
      <c r="EW27">
        <f t="shared" si="55"/>
        <v>7</v>
      </c>
      <c r="EX27">
        <f t="shared" si="56"/>
        <v>5</v>
      </c>
      <c r="EY27">
        <f t="shared" si="57"/>
        <v>7</v>
      </c>
      <c r="EZ27">
        <f t="shared" si="58"/>
        <v>7</v>
      </c>
      <c r="FA27">
        <f t="shared" si="59"/>
        <v>3</v>
      </c>
      <c r="FB27">
        <f t="shared" si="60"/>
        <v>7</v>
      </c>
      <c r="FC27">
        <f t="shared" si="61"/>
        <v>2</v>
      </c>
      <c r="FD27">
        <f t="shared" si="62"/>
        <v>2</v>
      </c>
      <c r="FE27">
        <f t="shared" si="63"/>
        <v>7</v>
      </c>
      <c r="FF27">
        <f t="shared" si="64"/>
        <v>7</v>
      </c>
      <c r="FG27">
        <f t="shared" si="65"/>
        <v>2</v>
      </c>
      <c r="FH27">
        <f t="shared" si="66"/>
        <v>2</v>
      </c>
      <c r="FI27">
        <f t="shared" si="67"/>
        <v>7</v>
      </c>
      <c r="FJ27">
        <f t="shared" si="68"/>
        <v>6</v>
      </c>
      <c r="FK27">
        <f t="shared" si="69"/>
        <v>2</v>
      </c>
      <c r="FL27">
        <f t="shared" si="6"/>
        <v>6</v>
      </c>
      <c r="FM27">
        <f t="shared" si="70"/>
        <v>6</v>
      </c>
      <c r="FN27">
        <f t="shared" si="71"/>
        <v>7</v>
      </c>
      <c r="FO27">
        <f t="shared" si="72"/>
        <v>7</v>
      </c>
      <c r="FP27">
        <f t="shared" si="73"/>
        <v>7</v>
      </c>
      <c r="FQ27">
        <f t="shared" si="74"/>
        <v>3</v>
      </c>
      <c r="FR27">
        <f t="shared" si="75"/>
        <v>7</v>
      </c>
      <c r="FS27">
        <f t="shared" si="76"/>
        <v>7</v>
      </c>
      <c r="FT27">
        <f t="shared" si="77"/>
        <v>6</v>
      </c>
      <c r="FU27">
        <f t="shared" si="78"/>
        <v>7</v>
      </c>
      <c r="FV27">
        <f t="shared" si="79"/>
        <v>6</v>
      </c>
      <c r="FW27">
        <f t="shared" si="80"/>
        <v>7</v>
      </c>
      <c r="FX27">
        <f t="shared" si="81"/>
        <v>7</v>
      </c>
      <c r="FY27">
        <f t="shared" si="82"/>
        <v>7</v>
      </c>
      <c r="FZ27">
        <f t="shared" si="83"/>
        <v>5</v>
      </c>
      <c r="GA27">
        <f t="shared" si="4"/>
        <v>2</v>
      </c>
      <c r="GB27">
        <f t="shared" si="84"/>
        <v>2</v>
      </c>
      <c r="GC27">
        <f t="shared" si="85"/>
        <v>7</v>
      </c>
      <c r="GD27">
        <f t="shared" si="86"/>
        <v>2</v>
      </c>
      <c r="GE27">
        <f t="shared" si="87"/>
        <v>7</v>
      </c>
      <c r="GF27">
        <f t="shared" si="88"/>
        <v>5</v>
      </c>
      <c r="GG27">
        <f t="shared" si="89"/>
        <v>6</v>
      </c>
      <c r="GH27">
        <f t="shared" si="90"/>
        <v>7</v>
      </c>
      <c r="GI27">
        <f t="shared" si="91"/>
        <v>6</v>
      </c>
      <c r="GJ27">
        <f t="shared" si="92"/>
        <v>2</v>
      </c>
      <c r="GK27">
        <f t="shared" si="93"/>
        <v>3</v>
      </c>
      <c r="GL27">
        <f t="shared" si="94"/>
        <v>6</v>
      </c>
      <c r="GM27">
        <f t="shared" si="95"/>
        <v>7</v>
      </c>
      <c r="GN27">
        <f t="shared" si="96"/>
        <v>7</v>
      </c>
      <c r="GO27">
        <f t="shared" si="97"/>
        <v>3</v>
      </c>
      <c r="GP27">
        <f t="shared" si="5"/>
        <v>16800</v>
      </c>
    </row>
    <row r="28" spans="1:198" ht="15" thickBot="1" x14ac:dyDescent="0.35">
      <c r="A28" s="30" t="s">
        <v>405</v>
      </c>
      <c r="B28" s="31">
        <v>3</v>
      </c>
      <c r="C28" s="31">
        <v>6</v>
      </c>
      <c r="D28" s="31">
        <v>6</v>
      </c>
      <c r="E28" s="31">
        <v>3</v>
      </c>
      <c r="F28" s="31">
        <v>1</v>
      </c>
      <c r="G28" s="31">
        <v>5</v>
      </c>
      <c r="H28" s="31">
        <v>1</v>
      </c>
      <c r="I28" s="31">
        <v>6</v>
      </c>
      <c r="J28" s="31">
        <v>6</v>
      </c>
      <c r="K28" s="31">
        <v>5</v>
      </c>
      <c r="L28" s="31">
        <v>1</v>
      </c>
      <c r="M28" s="31">
        <v>5</v>
      </c>
      <c r="N28" s="31">
        <v>1</v>
      </c>
      <c r="O28" s="31">
        <v>3</v>
      </c>
      <c r="P28" s="31">
        <v>1</v>
      </c>
      <c r="Q28" s="31">
        <v>1</v>
      </c>
      <c r="R28" s="31">
        <v>1</v>
      </c>
      <c r="S28" s="31">
        <v>1</v>
      </c>
      <c r="T28" s="31">
        <v>5</v>
      </c>
      <c r="U28" s="31">
        <v>6</v>
      </c>
      <c r="V28" s="31">
        <v>6</v>
      </c>
      <c r="W28" s="31">
        <v>6</v>
      </c>
      <c r="X28" s="31">
        <v>6</v>
      </c>
      <c r="Y28" s="31">
        <v>1</v>
      </c>
      <c r="Z28" s="31">
        <v>6</v>
      </c>
      <c r="AA28" s="31">
        <v>1</v>
      </c>
      <c r="AB28" s="31">
        <v>1</v>
      </c>
      <c r="AC28" s="31">
        <v>3</v>
      </c>
      <c r="AD28" s="31">
        <v>1</v>
      </c>
      <c r="AE28" s="31">
        <v>1</v>
      </c>
      <c r="AF28" s="31">
        <v>3</v>
      </c>
      <c r="AG28" s="31">
        <v>1</v>
      </c>
      <c r="AH28" s="31">
        <v>1</v>
      </c>
      <c r="AI28" s="31">
        <v>1</v>
      </c>
      <c r="AJ28" s="31">
        <v>6</v>
      </c>
      <c r="AK28" s="31">
        <v>2</v>
      </c>
      <c r="AL28" s="31">
        <v>3</v>
      </c>
      <c r="AM28" s="31">
        <v>3</v>
      </c>
      <c r="AN28" s="31">
        <v>1</v>
      </c>
      <c r="AO28" s="31">
        <v>1</v>
      </c>
      <c r="AP28" s="31">
        <v>3</v>
      </c>
      <c r="AQ28" s="31">
        <v>1</v>
      </c>
      <c r="AR28" s="31">
        <v>1</v>
      </c>
      <c r="AS28" s="31">
        <v>1</v>
      </c>
      <c r="AT28" s="31">
        <v>6</v>
      </c>
      <c r="AU28" s="31">
        <v>1</v>
      </c>
      <c r="AV28" s="31">
        <v>1</v>
      </c>
      <c r="AW28" s="31">
        <v>3</v>
      </c>
      <c r="AX28" s="31">
        <v>5</v>
      </c>
      <c r="AY28" s="31">
        <v>1</v>
      </c>
      <c r="AZ28" s="31">
        <v>3</v>
      </c>
      <c r="BA28" s="31">
        <v>1</v>
      </c>
      <c r="BB28" s="31">
        <v>1</v>
      </c>
      <c r="BC28" s="31">
        <v>5</v>
      </c>
      <c r="BD28" s="31">
        <v>1</v>
      </c>
      <c r="BE28" s="31">
        <v>6</v>
      </c>
      <c r="BF28" s="31">
        <v>6</v>
      </c>
      <c r="BG28" s="31">
        <v>1</v>
      </c>
      <c r="BH28" s="31">
        <v>1</v>
      </c>
      <c r="BI28" s="31">
        <v>6</v>
      </c>
      <c r="BJ28" s="31">
        <v>6</v>
      </c>
      <c r="BK28" s="31">
        <v>1</v>
      </c>
      <c r="BL28" s="31">
        <v>1</v>
      </c>
      <c r="BM28" s="31">
        <v>6</v>
      </c>
      <c r="BN28" s="31">
        <v>1</v>
      </c>
      <c r="BO28" s="31">
        <v>1</v>
      </c>
      <c r="BP28" s="31">
        <v>1</v>
      </c>
      <c r="BQ28" s="31">
        <v>1</v>
      </c>
      <c r="BR28" s="31">
        <v>1</v>
      </c>
      <c r="BS28" s="31">
        <v>5</v>
      </c>
      <c r="BT28" s="31">
        <v>3</v>
      </c>
      <c r="BU28" s="31">
        <v>1</v>
      </c>
      <c r="BV28" s="31">
        <v>3</v>
      </c>
      <c r="BW28" s="31">
        <v>3</v>
      </c>
      <c r="BX28" s="31">
        <v>1</v>
      </c>
      <c r="BY28" s="31">
        <v>1</v>
      </c>
      <c r="BZ28" s="31">
        <v>1</v>
      </c>
      <c r="CA28" s="31">
        <v>1</v>
      </c>
      <c r="CB28" s="31">
        <v>1</v>
      </c>
      <c r="CC28" s="31">
        <v>6</v>
      </c>
      <c r="CD28" s="31">
        <v>6</v>
      </c>
      <c r="CE28" s="31">
        <v>1</v>
      </c>
      <c r="CF28" s="31">
        <v>6</v>
      </c>
      <c r="CG28" s="31">
        <v>1</v>
      </c>
      <c r="CH28" s="31">
        <v>3</v>
      </c>
      <c r="CI28" s="31">
        <v>1</v>
      </c>
      <c r="CJ28" s="31">
        <v>1</v>
      </c>
      <c r="CK28" s="31">
        <v>1</v>
      </c>
      <c r="CL28" s="31">
        <v>1</v>
      </c>
      <c r="CM28" s="31">
        <v>5</v>
      </c>
      <c r="CN28" s="31">
        <v>1</v>
      </c>
      <c r="CO28" s="31">
        <v>1</v>
      </c>
      <c r="CP28" s="31">
        <v>1</v>
      </c>
      <c r="CQ28" s="31">
        <v>5</v>
      </c>
      <c r="CR28" s="31">
        <v>24233</v>
      </c>
      <c r="CZ28">
        <f t="shared" si="3"/>
        <v>5</v>
      </c>
      <c r="DA28">
        <f t="shared" si="7"/>
        <v>2</v>
      </c>
      <c r="DB28">
        <f t="shared" si="8"/>
        <v>2</v>
      </c>
      <c r="DC28">
        <f t="shared" si="9"/>
        <v>5</v>
      </c>
      <c r="DD28">
        <f t="shared" si="10"/>
        <v>7</v>
      </c>
      <c r="DE28">
        <f t="shared" si="11"/>
        <v>3</v>
      </c>
      <c r="DF28">
        <f t="shared" si="12"/>
        <v>7</v>
      </c>
      <c r="DG28">
        <f t="shared" si="13"/>
        <v>2</v>
      </c>
      <c r="DH28">
        <f t="shared" si="14"/>
        <v>2</v>
      </c>
      <c r="DI28">
        <f t="shared" si="15"/>
        <v>3</v>
      </c>
      <c r="DJ28">
        <f t="shared" si="16"/>
        <v>7</v>
      </c>
      <c r="DK28">
        <f t="shared" si="17"/>
        <v>3</v>
      </c>
      <c r="DL28">
        <f t="shared" si="18"/>
        <v>7</v>
      </c>
      <c r="DM28">
        <f t="shared" si="19"/>
        <v>5</v>
      </c>
      <c r="DN28">
        <f t="shared" si="20"/>
        <v>7</v>
      </c>
      <c r="DO28">
        <f t="shared" si="21"/>
        <v>7</v>
      </c>
      <c r="DP28">
        <f t="shared" si="22"/>
        <v>7</v>
      </c>
      <c r="DQ28">
        <f t="shared" si="23"/>
        <v>7</v>
      </c>
      <c r="DR28">
        <f t="shared" si="24"/>
        <v>3</v>
      </c>
      <c r="DS28">
        <f t="shared" si="25"/>
        <v>2</v>
      </c>
      <c r="DT28">
        <f t="shared" si="26"/>
        <v>2</v>
      </c>
      <c r="DU28">
        <f t="shared" si="27"/>
        <v>2</v>
      </c>
      <c r="DV28">
        <f t="shared" si="28"/>
        <v>2</v>
      </c>
      <c r="DW28">
        <f t="shared" si="29"/>
        <v>7</v>
      </c>
      <c r="DX28">
        <f t="shared" si="30"/>
        <v>2</v>
      </c>
      <c r="DY28">
        <f t="shared" si="31"/>
        <v>7</v>
      </c>
      <c r="DZ28">
        <f t="shared" si="32"/>
        <v>7</v>
      </c>
      <c r="EA28">
        <f t="shared" si="33"/>
        <v>5</v>
      </c>
      <c r="EB28">
        <f t="shared" si="34"/>
        <v>7</v>
      </c>
      <c r="EC28">
        <f t="shared" si="35"/>
        <v>7</v>
      </c>
      <c r="ED28">
        <f t="shared" si="36"/>
        <v>5</v>
      </c>
      <c r="EE28">
        <f t="shared" si="37"/>
        <v>7</v>
      </c>
      <c r="EF28">
        <f t="shared" si="38"/>
        <v>7</v>
      </c>
      <c r="EG28">
        <f t="shared" si="39"/>
        <v>7</v>
      </c>
      <c r="EH28">
        <f t="shared" si="40"/>
        <v>2</v>
      </c>
      <c r="EI28">
        <f t="shared" si="41"/>
        <v>6</v>
      </c>
      <c r="EJ28">
        <f t="shared" si="42"/>
        <v>5</v>
      </c>
      <c r="EK28">
        <f t="shared" si="43"/>
        <v>5</v>
      </c>
      <c r="EL28">
        <f t="shared" si="44"/>
        <v>7</v>
      </c>
      <c r="EM28">
        <f t="shared" si="45"/>
        <v>7</v>
      </c>
      <c r="EN28">
        <f t="shared" si="46"/>
        <v>5</v>
      </c>
      <c r="EO28">
        <f t="shared" si="47"/>
        <v>7</v>
      </c>
      <c r="EP28">
        <f t="shared" si="48"/>
        <v>7</v>
      </c>
      <c r="EQ28">
        <f t="shared" si="49"/>
        <v>7</v>
      </c>
      <c r="ER28">
        <f t="shared" si="50"/>
        <v>2</v>
      </c>
      <c r="ES28">
        <f t="shared" si="51"/>
        <v>7</v>
      </c>
      <c r="ET28">
        <f t="shared" si="52"/>
        <v>7</v>
      </c>
      <c r="EU28">
        <f t="shared" si="53"/>
        <v>5</v>
      </c>
      <c r="EV28">
        <f t="shared" si="54"/>
        <v>3</v>
      </c>
      <c r="EW28">
        <f t="shared" si="55"/>
        <v>7</v>
      </c>
      <c r="EX28">
        <f t="shared" si="56"/>
        <v>5</v>
      </c>
      <c r="EY28">
        <f t="shared" si="57"/>
        <v>7</v>
      </c>
      <c r="EZ28">
        <f t="shared" si="58"/>
        <v>7</v>
      </c>
      <c r="FA28">
        <f t="shared" si="59"/>
        <v>3</v>
      </c>
      <c r="FB28">
        <f t="shared" si="60"/>
        <v>7</v>
      </c>
      <c r="FC28">
        <f t="shared" si="61"/>
        <v>2</v>
      </c>
      <c r="FD28">
        <f t="shared" si="62"/>
        <v>2</v>
      </c>
      <c r="FE28">
        <f t="shared" si="63"/>
        <v>7</v>
      </c>
      <c r="FF28">
        <f t="shared" si="64"/>
        <v>7</v>
      </c>
      <c r="FG28">
        <f t="shared" si="65"/>
        <v>2</v>
      </c>
      <c r="FH28">
        <f t="shared" si="66"/>
        <v>2</v>
      </c>
      <c r="FI28">
        <f t="shared" si="67"/>
        <v>7</v>
      </c>
      <c r="FJ28">
        <f t="shared" si="68"/>
        <v>7</v>
      </c>
      <c r="FK28">
        <f t="shared" si="69"/>
        <v>2</v>
      </c>
      <c r="FL28">
        <f t="shared" si="6"/>
        <v>7</v>
      </c>
      <c r="FM28">
        <f t="shared" si="70"/>
        <v>7</v>
      </c>
      <c r="FN28">
        <f t="shared" si="71"/>
        <v>7</v>
      </c>
      <c r="FO28">
        <f t="shared" si="72"/>
        <v>7</v>
      </c>
      <c r="FP28">
        <f t="shared" si="73"/>
        <v>7</v>
      </c>
      <c r="FQ28">
        <f t="shared" si="74"/>
        <v>3</v>
      </c>
      <c r="FR28">
        <f t="shared" si="75"/>
        <v>5</v>
      </c>
      <c r="FS28">
        <f t="shared" si="76"/>
        <v>7</v>
      </c>
      <c r="FT28">
        <f t="shared" si="77"/>
        <v>5</v>
      </c>
      <c r="FU28">
        <f t="shared" si="78"/>
        <v>5</v>
      </c>
      <c r="FV28">
        <f t="shared" si="79"/>
        <v>7</v>
      </c>
      <c r="FW28">
        <f t="shared" si="80"/>
        <v>7</v>
      </c>
      <c r="FX28">
        <f t="shared" si="81"/>
        <v>7</v>
      </c>
      <c r="FY28">
        <f t="shared" si="82"/>
        <v>7</v>
      </c>
      <c r="FZ28">
        <f t="shared" si="83"/>
        <v>7</v>
      </c>
      <c r="GA28">
        <f t="shared" si="4"/>
        <v>2</v>
      </c>
      <c r="GB28">
        <f t="shared" si="84"/>
        <v>2</v>
      </c>
      <c r="GC28">
        <f t="shared" si="85"/>
        <v>7</v>
      </c>
      <c r="GD28">
        <f t="shared" si="86"/>
        <v>2</v>
      </c>
      <c r="GE28">
        <f t="shared" si="87"/>
        <v>7</v>
      </c>
      <c r="GF28">
        <f t="shared" si="88"/>
        <v>5</v>
      </c>
      <c r="GG28">
        <f t="shared" si="89"/>
        <v>7</v>
      </c>
      <c r="GH28">
        <f t="shared" si="90"/>
        <v>7</v>
      </c>
      <c r="GI28">
        <f t="shared" si="91"/>
        <v>7</v>
      </c>
      <c r="GJ28">
        <f t="shared" si="92"/>
        <v>7</v>
      </c>
      <c r="GK28">
        <f t="shared" si="93"/>
        <v>3</v>
      </c>
      <c r="GL28">
        <f t="shared" si="94"/>
        <v>7</v>
      </c>
      <c r="GM28">
        <f t="shared" si="95"/>
        <v>7</v>
      </c>
      <c r="GN28">
        <f t="shared" si="96"/>
        <v>7</v>
      </c>
      <c r="GO28">
        <f t="shared" si="97"/>
        <v>3</v>
      </c>
      <c r="GP28">
        <f t="shared" si="5"/>
        <v>24233</v>
      </c>
    </row>
    <row r="29" spans="1:198" ht="15" thickBot="1" x14ac:dyDescent="0.35">
      <c r="A29" s="30" t="s">
        <v>406</v>
      </c>
      <c r="B29" s="31">
        <v>5</v>
      </c>
      <c r="C29" s="31">
        <v>6</v>
      </c>
      <c r="D29" s="31">
        <v>6</v>
      </c>
      <c r="E29" s="31">
        <v>3</v>
      </c>
      <c r="F29" s="31">
        <v>1</v>
      </c>
      <c r="G29" s="31">
        <v>5</v>
      </c>
      <c r="H29" s="31">
        <v>1</v>
      </c>
      <c r="I29" s="31">
        <v>6</v>
      </c>
      <c r="J29" s="31">
        <v>6</v>
      </c>
      <c r="K29" s="31">
        <v>5</v>
      </c>
      <c r="L29" s="31">
        <v>3</v>
      </c>
      <c r="M29" s="31">
        <v>1</v>
      </c>
      <c r="N29" s="31">
        <v>1</v>
      </c>
      <c r="O29" s="31">
        <v>1</v>
      </c>
      <c r="P29" s="31">
        <v>1</v>
      </c>
      <c r="Q29" s="31">
        <v>1</v>
      </c>
      <c r="R29" s="31">
        <v>1</v>
      </c>
      <c r="S29" s="31">
        <v>1</v>
      </c>
      <c r="T29" s="31">
        <v>5</v>
      </c>
      <c r="U29" s="31">
        <v>6</v>
      </c>
      <c r="V29" s="31">
        <v>6</v>
      </c>
      <c r="W29" s="31">
        <v>6</v>
      </c>
      <c r="X29" s="31">
        <v>6</v>
      </c>
      <c r="Y29" s="31">
        <v>6</v>
      </c>
      <c r="Z29" s="31">
        <v>6</v>
      </c>
      <c r="AA29" s="31">
        <v>1</v>
      </c>
      <c r="AB29" s="31">
        <v>1</v>
      </c>
      <c r="AC29" s="31">
        <v>3</v>
      </c>
      <c r="AD29" s="31">
        <v>1</v>
      </c>
      <c r="AE29" s="31">
        <v>1</v>
      </c>
      <c r="AF29" s="31">
        <v>3</v>
      </c>
      <c r="AG29" s="31">
        <v>1</v>
      </c>
      <c r="AH29" s="31">
        <v>1</v>
      </c>
      <c r="AI29" s="31">
        <v>1</v>
      </c>
      <c r="AJ29" s="31">
        <v>6</v>
      </c>
      <c r="AK29" s="31">
        <v>3</v>
      </c>
      <c r="AL29" s="31">
        <v>1</v>
      </c>
      <c r="AM29" s="31">
        <v>1</v>
      </c>
      <c r="AN29" s="31">
        <v>1</v>
      </c>
      <c r="AO29" s="31">
        <v>1</v>
      </c>
      <c r="AP29" s="31">
        <v>1</v>
      </c>
      <c r="AQ29" s="31">
        <v>1</v>
      </c>
      <c r="AR29" s="31">
        <v>1</v>
      </c>
      <c r="AS29" s="31">
        <v>1</v>
      </c>
      <c r="AT29" s="31">
        <v>1</v>
      </c>
      <c r="AU29" s="31">
        <v>1</v>
      </c>
      <c r="AV29" s="31">
        <v>1</v>
      </c>
      <c r="AW29" s="31">
        <v>3</v>
      </c>
      <c r="AX29" s="31">
        <v>5</v>
      </c>
      <c r="AY29" s="31">
        <v>1</v>
      </c>
      <c r="AZ29" s="31">
        <v>1</v>
      </c>
      <c r="BA29" s="31">
        <v>3</v>
      </c>
      <c r="BB29" s="31">
        <v>1</v>
      </c>
      <c r="BC29" s="31">
        <v>5</v>
      </c>
      <c r="BD29" s="31">
        <v>1</v>
      </c>
      <c r="BE29" s="31">
        <v>6</v>
      </c>
      <c r="BF29" s="31">
        <v>6</v>
      </c>
      <c r="BG29" s="31">
        <v>1</v>
      </c>
      <c r="BH29" s="31">
        <v>1</v>
      </c>
      <c r="BI29" s="31">
        <v>6</v>
      </c>
      <c r="BJ29" s="31">
        <v>6</v>
      </c>
      <c r="BK29" s="31">
        <v>1</v>
      </c>
      <c r="BL29" s="31">
        <v>1</v>
      </c>
      <c r="BM29" s="31">
        <v>6</v>
      </c>
      <c r="BN29" s="31">
        <v>1</v>
      </c>
      <c r="BO29" s="31">
        <v>1</v>
      </c>
      <c r="BP29" s="31">
        <v>1</v>
      </c>
      <c r="BQ29" s="31">
        <v>1</v>
      </c>
      <c r="BR29" s="31">
        <v>1</v>
      </c>
      <c r="BS29" s="31">
        <v>5</v>
      </c>
      <c r="BT29" s="31">
        <v>1</v>
      </c>
      <c r="BU29" s="31">
        <v>1</v>
      </c>
      <c r="BV29" s="31">
        <v>3</v>
      </c>
      <c r="BW29" s="31">
        <v>3</v>
      </c>
      <c r="BX29" s="31">
        <v>1</v>
      </c>
      <c r="BY29" s="31">
        <v>1</v>
      </c>
      <c r="BZ29" s="31">
        <v>1</v>
      </c>
      <c r="CA29" s="31">
        <v>1</v>
      </c>
      <c r="CB29" s="31">
        <v>3</v>
      </c>
      <c r="CC29" s="31">
        <v>6</v>
      </c>
      <c r="CD29" s="31">
        <v>6</v>
      </c>
      <c r="CE29" s="31">
        <v>1</v>
      </c>
      <c r="CF29" s="31">
        <v>6</v>
      </c>
      <c r="CG29" s="31">
        <v>1</v>
      </c>
      <c r="CH29" s="31">
        <v>3</v>
      </c>
      <c r="CI29" s="31">
        <v>1</v>
      </c>
      <c r="CJ29" s="31">
        <v>1</v>
      </c>
      <c r="CK29" s="31">
        <v>1</v>
      </c>
      <c r="CL29" s="31">
        <v>6</v>
      </c>
      <c r="CM29" s="31">
        <v>5</v>
      </c>
      <c r="CN29" s="31">
        <v>1</v>
      </c>
      <c r="CO29" s="31">
        <v>1</v>
      </c>
      <c r="CP29" s="31">
        <v>1</v>
      </c>
      <c r="CQ29" s="31">
        <v>5</v>
      </c>
      <c r="CR29" s="31">
        <v>28300</v>
      </c>
      <c r="CZ29">
        <f t="shared" si="3"/>
        <v>3</v>
      </c>
      <c r="DA29">
        <f t="shared" si="7"/>
        <v>2</v>
      </c>
      <c r="DB29">
        <f t="shared" si="8"/>
        <v>2</v>
      </c>
      <c r="DC29">
        <f t="shared" si="9"/>
        <v>5</v>
      </c>
      <c r="DD29">
        <f t="shared" si="10"/>
        <v>7</v>
      </c>
      <c r="DE29">
        <f t="shared" si="11"/>
        <v>3</v>
      </c>
      <c r="DF29">
        <f t="shared" si="12"/>
        <v>7</v>
      </c>
      <c r="DG29">
        <f t="shared" si="13"/>
        <v>2</v>
      </c>
      <c r="DH29">
        <f t="shared" si="14"/>
        <v>2</v>
      </c>
      <c r="DI29">
        <f t="shared" si="15"/>
        <v>3</v>
      </c>
      <c r="DJ29">
        <f t="shared" si="16"/>
        <v>5</v>
      </c>
      <c r="DK29">
        <f t="shared" si="17"/>
        <v>7</v>
      </c>
      <c r="DL29">
        <f t="shared" si="18"/>
        <v>7</v>
      </c>
      <c r="DM29">
        <f t="shared" si="19"/>
        <v>7</v>
      </c>
      <c r="DN29">
        <f t="shared" si="20"/>
        <v>7</v>
      </c>
      <c r="DO29">
        <f t="shared" si="21"/>
        <v>7</v>
      </c>
      <c r="DP29">
        <f t="shared" si="22"/>
        <v>7</v>
      </c>
      <c r="DQ29">
        <f t="shared" si="23"/>
        <v>7</v>
      </c>
      <c r="DR29">
        <f t="shared" si="24"/>
        <v>3</v>
      </c>
      <c r="DS29">
        <f t="shared" si="25"/>
        <v>2</v>
      </c>
      <c r="DT29">
        <f t="shared" si="26"/>
        <v>2</v>
      </c>
      <c r="DU29">
        <f t="shared" si="27"/>
        <v>2</v>
      </c>
      <c r="DV29">
        <f t="shared" si="28"/>
        <v>2</v>
      </c>
      <c r="DW29">
        <f t="shared" si="29"/>
        <v>2</v>
      </c>
      <c r="DX29">
        <f t="shared" si="30"/>
        <v>2</v>
      </c>
      <c r="DY29">
        <f t="shared" si="31"/>
        <v>7</v>
      </c>
      <c r="DZ29">
        <f t="shared" si="32"/>
        <v>7</v>
      </c>
      <c r="EA29">
        <f t="shared" si="33"/>
        <v>5</v>
      </c>
      <c r="EB29">
        <f t="shared" si="34"/>
        <v>7</v>
      </c>
      <c r="EC29">
        <f t="shared" si="35"/>
        <v>7</v>
      </c>
      <c r="ED29">
        <f t="shared" si="36"/>
        <v>5</v>
      </c>
      <c r="EE29">
        <f t="shared" si="37"/>
        <v>7</v>
      </c>
      <c r="EF29">
        <f t="shared" si="38"/>
        <v>7</v>
      </c>
      <c r="EG29">
        <f t="shared" si="39"/>
        <v>7</v>
      </c>
      <c r="EH29">
        <f t="shared" si="40"/>
        <v>2</v>
      </c>
      <c r="EI29">
        <f t="shared" si="41"/>
        <v>5</v>
      </c>
      <c r="EJ29">
        <f t="shared" si="42"/>
        <v>7</v>
      </c>
      <c r="EK29">
        <f t="shared" si="43"/>
        <v>7</v>
      </c>
      <c r="EL29">
        <f t="shared" si="44"/>
        <v>7</v>
      </c>
      <c r="EM29">
        <f t="shared" si="45"/>
        <v>7</v>
      </c>
      <c r="EN29">
        <f t="shared" si="46"/>
        <v>7</v>
      </c>
      <c r="EO29">
        <f t="shared" si="47"/>
        <v>7</v>
      </c>
      <c r="EP29">
        <f t="shared" si="48"/>
        <v>7</v>
      </c>
      <c r="EQ29">
        <f t="shared" si="49"/>
        <v>7</v>
      </c>
      <c r="ER29">
        <f t="shared" si="50"/>
        <v>7</v>
      </c>
      <c r="ES29">
        <f t="shared" si="51"/>
        <v>7</v>
      </c>
      <c r="ET29">
        <f t="shared" si="52"/>
        <v>7</v>
      </c>
      <c r="EU29">
        <f t="shared" si="53"/>
        <v>5</v>
      </c>
      <c r="EV29">
        <f t="shared" si="54"/>
        <v>3</v>
      </c>
      <c r="EW29">
        <f t="shared" si="55"/>
        <v>7</v>
      </c>
      <c r="EX29">
        <f t="shared" si="56"/>
        <v>7</v>
      </c>
      <c r="EY29">
        <f t="shared" si="57"/>
        <v>5</v>
      </c>
      <c r="EZ29">
        <f t="shared" si="58"/>
        <v>7</v>
      </c>
      <c r="FA29">
        <f t="shared" si="59"/>
        <v>3</v>
      </c>
      <c r="FB29">
        <f t="shared" si="60"/>
        <v>7</v>
      </c>
      <c r="FC29">
        <f t="shared" si="61"/>
        <v>2</v>
      </c>
      <c r="FD29">
        <f t="shared" si="62"/>
        <v>2</v>
      </c>
      <c r="FE29">
        <f t="shared" si="63"/>
        <v>7</v>
      </c>
      <c r="FF29">
        <f t="shared" si="64"/>
        <v>7</v>
      </c>
      <c r="FG29">
        <f t="shared" si="65"/>
        <v>2</v>
      </c>
      <c r="FH29">
        <f t="shared" si="66"/>
        <v>2</v>
      </c>
      <c r="FI29">
        <f t="shared" si="67"/>
        <v>7</v>
      </c>
      <c r="FJ29">
        <f t="shared" si="68"/>
        <v>7</v>
      </c>
      <c r="FK29">
        <f t="shared" si="69"/>
        <v>2</v>
      </c>
      <c r="FL29">
        <f t="shared" si="6"/>
        <v>7</v>
      </c>
      <c r="FM29">
        <f t="shared" si="70"/>
        <v>7</v>
      </c>
      <c r="FN29">
        <f t="shared" si="71"/>
        <v>7</v>
      </c>
      <c r="FO29">
        <f t="shared" si="72"/>
        <v>7</v>
      </c>
      <c r="FP29">
        <f t="shared" si="73"/>
        <v>7</v>
      </c>
      <c r="FQ29">
        <f t="shared" si="74"/>
        <v>3</v>
      </c>
      <c r="FR29">
        <f t="shared" si="75"/>
        <v>7</v>
      </c>
      <c r="FS29">
        <f t="shared" si="76"/>
        <v>7</v>
      </c>
      <c r="FT29">
        <f t="shared" si="77"/>
        <v>5</v>
      </c>
      <c r="FU29">
        <f t="shared" si="78"/>
        <v>5</v>
      </c>
      <c r="FV29">
        <f t="shared" si="79"/>
        <v>7</v>
      </c>
      <c r="FW29">
        <f t="shared" si="80"/>
        <v>7</v>
      </c>
      <c r="FX29">
        <f t="shared" si="81"/>
        <v>7</v>
      </c>
      <c r="FY29">
        <f t="shared" si="82"/>
        <v>7</v>
      </c>
      <c r="FZ29">
        <f t="shared" si="83"/>
        <v>5</v>
      </c>
      <c r="GA29">
        <f t="shared" si="4"/>
        <v>2</v>
      </c>
      <c r="GB29">
        <f t="shared" si="84"/>
        <v>2</v>
      </c>
      <c r="GC29">
        <f t="shared" si="85"/>
        <v>7</v>
      </c>
      <c r="GD29">
        <f t="shared" si="86"/>
        <v>2</v>
      </c>
      <c r="GE29">
        <f t="shared" si="87"/>
        <v>7</v>
      </c>
      <c r="GF29">
        <f t="shared" si="88"/>
        <v>5</v>
      </c>
      <c r="GG29">
        <f t="shared" si="89"/>
        <v>7</v>
      </c>
      <c r="GH29">
        <f t="shared" si="90"/>
        <v>7</v>
      </c>
      <c r="GI29">
        <f t="shared" si="91"/>
        <v>7</v>
      </c>
      <c r="GJ29">
        <f t="shared" si="92"/>
        <v>2</v>
      </c>
      <c r="GK29">
        <f t="shared" si="93"/>
        <v>3</v>
      </c>
      <c r="GL29">
        <f t="shared" si="94"/>
        <v>7</v>
      </c>
      <c r="GM29">
        <f t="shared" si="95"/>
        <v>7</v>
      </c>
      <c r="GN29">
        <f t="shared" si="96"/>
        <v>7</v>
      </c>
      <c r="GO29">
        <f t="shared" si="97"/>
        <v>3</v>
      </c>
      <c r="GP29">
        <f t="shared" si="5"/>
        <v>28300</v>
      </c>
    </row>
    <row r="30" spans="1:198" ht="15" thickBot="1" x14ac:dyDescent="0.35">
      <c r="A30" s="30" t="s">
        <v>407</v>
      </c>
      <c r="B30" s="31">
        <v>3</v>
      </c>
      <c r="C30" s="31">
        <v>6</v>
      </c>
      <c r="D30" s="31">
        <v>6</v>
      </c>
      <c r="E30" s="31">
        <v>3</v>
      </c>
      <c r="F30" s="31">
        <v>1</v>
      </c>
      <c r="G30" s="31">
        <v>5</v>
      </c>
      <c r="H30" s="31">
        <v>1</v>
      </c>
      <c r="I30" s="31">
        <v>6</v>
      </c>
      <c r="J30" s="31">
        <v>6</v>
      </c>
      <c r="K30" s="31">
        <v>5</v>
      </c>
      <c r="L30" s="31">
        <v>1</v>
      </c>
      <c r="M30" s="31">
        <v>1</v>
      </c>
      <c r="N30" s="31">
        <v>3</v>
      </c>
      <c r="O30" s="31">
        <v>1</v>
      </c>
      <c r="P30" s="31">
        <v>1</v>
      </c>
      <c r="Q30" s="31">
        <v>1</v>
      </c>
      <c r="R30" s="31">
        <v>1</v>
      </c>
      <c r="S30" s="31">
        <v>1</v>
      </c>
      <c r="T30" s="31">
        <v>5</v>
      </c>
      <c r="U30" s="31">
        <v>6</v>
      </c>
      <c r="V30" s="31">
        <v>6</v>
      </c>
      <c r="W30" s="31">
        <v>6</v>
      </c>
      <c r="X30" s="31">
        <v>6</v>
      </c>
      <c r="Y30" s="31">
        <v>6</v>
      </c>
      <c r="Z30" s="31">
        <v>6</v>
      </c>
      <c r="AA30" s="31">
        <v>1</v>
      </c>
      <c r="AB30" s="31">
        <v>1</v>
      </c>
      <c r="AC30" s="31">
        <v>3</v>
      </c>
      <c r="AD30" s="31">
        <v>1</v>
      </c>
      <c r="AE30" s="31">
        <v>1</v>
      </c>
      <c r="AF30" s="31">
        <v>3</v>
      </c>
      <c r="AG30" s="31">
        <v>1</v>
      </c>
      <c r="AH30" s="31">
        <v>1</v>
      </c>
      <c r="AI30" s="31">
        <v>1</v>
      </c>
      <c r="AJ30" s="31">
        <v>6</v>
      </c>
      <c r="AK30" s="31">
        <v>2</v>
      </c>
      <c r="AL30" s="31">
        <v>1</v>
      </c>
      <c r="AM30" s="31">
        <v>1</v>
      </c>
      <c r="AN30" s="31">
        <v>1</v>
      </c>
      <c r="AO30" s="31">
        <v>1</v>
      </c>
      <c r="AP30" s="31">
        <v>1</v>
      </c>
      <c r="AQ30" s="31">
        <v>1</v>
      </c>
      <c r="AR30" s="31">
        <v>1</v>
      </c>
      <c r="AS30" s="31">
        <v>1</v>
      </c>
      <c r="AT30" s="31">
        <v>6</v>
      </c>
      <c r="AU30" s="31">
        <v>1</v>
      </c>
      <c r="AV30" s="31">
        <v>1</v>
      </c>
      <c r="AW30" s="31">
        <v>3</v>
      </c>
      <c r="AX30" s="31">
        <v>5</v>
      </c>
      <c r="AY30" s="31">
        <v>1</v>
      </c>
      <c r="AZ30" s="31">
        <v>3</v>
      </c>
      <c r="BA30" s="31">
        <v>1</v>
      </c>
      <c r="BB30" s="31">
        <v>1</v>
      </c>
      <c r="BC30" s="31">
        <v>5</v>
      </c>
      <c r="BD30" s="31">
        <v>1</v>
      </c>
      <c r="BE30" s="31">
        <v>6</v>
      </c>
      <c r="BF30" s="31">
        <v>6</v>
      </c>
      <c r="BG30" s="31">
        <v>1</v>
      </c>
      <c r="BH30" s="31">
        <v>1</v>
      </c>
      <c r="BI30" s="31">
        <v>6</v>
      </c>
      <c r="BJ30" s="31">
        <v>6</v>
      </c>
      <c r="BK30" s="31">
        <v>1</v>
      </c>
      <c r="BL30" s="31">
        <v>1</v>
      </c>
      <c r="BM30" s="31">
        <v>6</v>
      </c>
      <c r="BN30" s="31">
        <v>1</v>
      </c>
      <c r="BO30" s="31">
        <v>1</v>
      </c>
      <c r="BP30" s="31">
        <v>1</v>
      </c>
      <c r="BQ30" s="31">
        <v>1</v>
      </c>
      <c r="BR30" s="31">
        <v>1</v>
      </c>
      <c r="BS30" s="31">
        <v>5</v>
      </c>
      <c r="BT30" s="31">
        <v>1</v>
      </c>
      <c r="BU30" s="31">
        <v>1</v>
      </c>
      <c r="BV30" s="31">
        <v>3</v>
      </c>
      <c r="BW30" s="31">
        <v>3</v>
      </c>
      <c r="BX30" s="31">
        <v>1</v>
      </c>
      <c r="BY30" s="31">
        <v>1</v>
      </c>
      <c r="BZ30" s="31">
        <v>1</v>
      </c>
      <c r="CA30" s="31">
        <v>1</v>
      </c>
      <c r="CB30" s="31">
        <v>1</v>
      </c>
      <c r="CC30" s="31">
        <v>6</v>
      </c>
      <c r="CD30" s="31">
        <v>6</v>
      </c>
      <c r="CE30" s="31">
        <v>1</v>
      </c>
      <c r="CF30" s="31">
        <v>6</v>
      </c>
      <c r="CG30" s="31">
        <v>1</v>
      </c>
      <c r="CH30" s="31">
        <v>1</v>
      </c>
      <c r="CI30" s="31">
        <v>1</v>
      </c>
      <c r="CJ30" s="31">
        <v>1</v>
      </c>
      <c r="CK30" s="31">
        <v>1</v>
      </c>
      <c r="CL30" s="31">
        <v>1</v>
      </c>
      <c r="CM30" s="31">
        <v>5</v>
      </c>
      <c r="CN30" s="31">
        <v>1</v>
      </c>
      <c r="CO30" s="31">
        <v>1</v>
      </c>
      <c r="CP30" s="31">
        <v>1</v>
      </c>
      <c r="CQ30" s="31">
        <v>5</v>
      </c>
      <c r="CR30" s="31">
        <v>17300</v>
      </c>
      <c r="CZ30">
        <f t="shared" si="3"/>
        <v>5</v>
      </c>
      <c r="DA30">
        <f t="shared" si="7"/>
        <v>2</v>
      </c>
      <c r="DB30">
        <f t="shared" si="8"/>
        <v>2</v>
      </c>
      <c r="DC30">
        <f t="shared" si="9"/>
        <v>5</v>
      </c>
      <c r="DD30">
        <f t="shared" si="10"/>
        <v>7</v>
      </c>
      <c r="DE30">
        <f t="shared" si="11"/>
        <v>3</v>
      </c>
      <c r="DF30">
        <f t="shared" si="12"/>
        <v>7</v>
      </c>
      <c r="DG30">
        <f t="shared" si="13"/>
        <v>2</v>
      </c>
      <c r="DH30">
        <f t="shared" si="14"/>
        <v>2</v>
      </c>
      <c r="DI30">
        <f t="shared" si="15"/>
        <v>3</v>
      </c>
      <c r="DJ30">
        <f t="shared" si="16"/>
        <v>7</v>
      </c>
      <c r="DK30">
        <f t="shared" si="17"/>
        <v>7</v>
      </c>
      <c r="DL30">
        <f t="shared" si="18"/>
        <v>5</v>
      </c>
      <c r="DM30">
        <f t="shared" si="19"/>
        <v>7</v>
      </c>
      <c r="DN30">
        <f t="shared" si="20"/>
        <v>7</v>
      </c>
      <c r="DO30">
        <f t="shared" si="21"/>
        <v>7</v>
      </c>
      <c r="DP30">
        <f t="shared" si="22"/>
        <v>7</v>
      </c>
      <c r="DQ30">
        <f t="shared" si="23"/>
        <v>7</v>
      </c>
      <c r="DR30">
        <f t="shared" si="24"/>
        <v>3</v>
      </c>
      <c r="DS30">
        <f t="shared" si="25"/>
        <v>2</v>
      </c>
      <c r="DT30">
        <f t="shared" si="26"/>
        <v>2</v>
      </c>
      <c r="DU30">
        <f t="shared" si="27"/>
        <v>2</v>
      </c>
      <c r="DV30">
        <f t="shared" si="28"/>
        <v>2</v>
      </c>
      <c r="DW30">
        <f t="shared" si="29"/>
        <v>2</v>
      </c>
      <c r="DX30">
        <f t="shared" si="30"/>
        <v>2</v>
      </c>
      <c r="DY30">
        <f t="shared" si="31"/>
        <v>7</v>
      </c>
      <c r="DZ30">
        <f t="shared" si="32"/>
        <v>7</v>
      </c>
      <c r="EA30">
        <f t="shared" si="33"/>
        <v>5</v>
      </c>
      <c r="EB30">
        <f t="shared" si="34"/>
        <v>7</v>
      </c>
      <c r="EC30">
        <f t="shared" si="35"/>
        <v>7</v>
      </c>
      <c r="ED30">
        <f t="shared" si="36"/>
        <v>5</v>
      </c>
      <c r="EE30">
        <f t="shared" si="37"/>
        <v>7</v>
      </c>
      <c r="EF30">
        <f t="shared" si="38"/>
        <v>7</v>
      </c>
      <c r="EG30">
        <f t="shared" si="39"/>
        <v>7</v>
      </c>
      <c r="EH30">
        <f t="shared" si="40"/>
        <v>2</v>
      </c>
      <c r="EI30">
        <f t="shared" si="41"/>
        <v>6</v>
      </c>
      <c r="EJ30">
        <f t="shared" si="42"/>
        <v>7</v>
      </c>
      <c r="EK30">
        <f t="shared" si="43"/>
        <v>7</v>
      </c>
      <c r="EL30">
        <f t="shared" si="44"/>
        <v>7</v>
      </c>
      <c r="EM30">
        <f t="shared" si="45"/>
        <v>7</v>
      </c>
      <c r="EN30">
        <f t="shared" si="46"/>
        <v>7</v>
      </c>
      <c r="EO30">
        <f t="shared" si="47"/>
        <v>7</v>
      </c>
      <c r="EP30">
        <f t="shared" si="48"/>
        <v>7</v>
      </c>
      <c r="EQ30">
        <f t="shared" si="49"/>
        <v>7</v>
      </c>
      <c r="ER30">
        <f t="shared" si="50"/>
        <v>2</v>
      </c>
      <c r="ES30">
        <f t="shared" si="51"/>
        <v>7</v>
      </c>
      <c r="ET30">
        <f t="shared" si="52"/>
        <v>7</v>
      </c>
      <c r="EU30">
        <f t="shared" si="53"/>
        <v>5</v>
      </c>
      <c r="EV30">
        <f t="shared" si="54"/>
        <v>3</v>
      </c>
      <c r="EW30">
        <f t="shared" si="55"/>
        <v>7</v>
      </c>
      <c r="EX30">
        <f t="shared" si="56"/>
        <v>5</v>
      </c>
      <c r="EY30">
        <f t="shared" si="57"/>
        <v>7</v>
      </c>
      <c r="EZ30">
        <f t="shared" si="58"/>
        <v>7</v>
      </c>
      <c r="FA30">
        <f t="shared" si="59"/>
        <v>3</v>
      </c>
      <c r="FB30">
        <f t="shared" si="60"/>
        <v>7</v>
      </c>
      <c r="FC30">
        <f t="shared" si="61"/>
        <v>2</v>
      </c>
      <c r="FD30">
        <f t="shared" si="62"/>
        <v>2</v>
      </c>
      <c r="FE30">
        <f t="shared" si="63"/>
        <v>7</v>
      </c>
      <c r="FF30">
        <f t="shared" si="64"/>
        <v>7</v>
      </c>
      <c r="FG30">
        <f t="shared" si="65"/>
        <v>2</v>
      </c>
      <c r="FH30">
        <f t="shared" si="66"/>
        <v>2</v>
      </c>
      <c r="FI30">
        <f t="shared" si="67"/>
        <v>7</v>
      </c>
      <c r="FJ30">
        <f t="shared" si="68"/>
        <v>7</v>
      </c>
      <c r="FK30">
        <f t="shared" si="69"/>
        <v>2</v>
      </c>
      <c r="FL30">
        <f t="shared" si="6"/>
        <v>7</v>
      </c>
      <c r="FM30">
        <f t="shared" si="70"/>
        <v>7</v>
      </c>
      <c r="FN30">
        <f t="shared" si="71"/>
        <v>7</v>
      </c>
      <c r="FO30">
        <f t="shared" si="72"/>
        <v>7</v>
      </c>
      <c r="FP30">
        <f t="shared" si="73"/>
        <v>7</v>
      </c>
      <c r="FQ30">
        <f t="shared" si="74"/>
        <v>3</v>
      </c>
      <c r="FR30">
        <f t="shared" si="75"/>
        <v>7</v>
      </c>
      <c r="FS30">
        <f t="shared" si="76"/>
        <v>7</v>
      </c>
      <c r="FT30">
        <f t="shared" si="77"/>
        <v>5</v>
      </c>
      <c r="FU30">
        <f t="shared" si="78"/>
        <v>5</v>
      </c>
      <c r="FV30">
        <f t="shared" si="79"/>
        <v>7</v>
      </c>
      <c r="FW30">
        <f t="shared" si="80"/>
        <v>7</v>
      </c>
      <c r="FX30">
        <f t="shared" si="81"/>
        <v>7</v>
      </c>
      <c r="FY30">
        <f t="shared" si="82"/>
        <v>7</v>
      </c>
      <c r="FZ30">
        <f t="shared" si="83"/>
        <v>7</v>
      </c>
      <c r="GA30">
        <f t="shared" si="4"/>
        <v>2</v>
      </c>
      <c r="GB30">
        <f t="shared" si="84"/>
        <v>2</v>
      </c>
      <c r="GC30">
        <f t="shared" si="85"/>
        <v>7</v>
      </c>
      <c r="GD30">
        <f t="shared" si="86"/>
        <v>2</v>
      </c>
      <c r="GE30">
        <f t="shared" si="87"/>
        <v>7</v>
      </c>
      <c r="GF30">
        <f t="shared" si="88"/>
        <v>7</v>
      </c>
      <c r="GG30">
        <f t="shared" si="89"/>
        <v>7</v>
      </c>
      <c r="GH30">
        <f t="shared" si="90"/>
        <v>7</v>
      </c>
      <c r="GI30">
        <f t="shared" si="91"/>
        <v>7</v>
      </c>
      <c r="GJ30">
        <f t="shared" si="92"/>
        <v>7</v>
      </c>
      <c r="GK30">
        <f t="shared" si="93"/>
        <v>3</v>
      </c>
      <c r="GL30">
        <f t="shared" si="94"/>
        <v>7</v>
      </c>
      <c r="GM30">
        <f t="shared" si="95"/>
        <v>7</v>
      </c>
      <c r="GN30">
        <f t="shared" si="96"/>
        <v>7</v>
      </c>
      <c r="GO30">
        <f t="shared" si="97"/>
        <v>3</v>
      </c>
      <c r="GP30">
        <f t="shared" si="5"/>
        <v>17300</v>
      </c>
    </row>
    <row r="31" spans="1:198" ht="15" thickBot="1" x14ac:dyDescent="0.35">
      <c r="A31" s="30" t="s">
        <v>408</v>
      </c>
      <c r="B31" s="31">
        <v>3</v>
      </c>
      <c r="C31" s="31">
        <v>6</v>
      </c>
      <c r="D31" s="31">
        <v>6</v>
      </c>
      <c r="E31" s="31">
        <v>3</v>
      </c>
      <c r="F31" s="31">
        <v>1</v>
      </c>
      <c r="G31" s="31">
        <v>5</v>
      </c>
      <c r="H31" s="31">
        <v>1</v>
      </c>
      <c r="I31" s="31">
        <v>6</v>
      </c>
      <c r="J31" s="31">
        <v>6</v>
      </c>
      <c r="K31" s="31">
        <v>5</v>
      </c>
      <c r="L31" s="31">
        <v>1</v>
      </c>
      <c r="M31" s="31">
        <v>5</v>
      </c>
      <c r="N31" s="31">
        <v>3</v>
      </c>
      <c r="O31" s="31">
        <v>1</v>
      </c>
      <c r="P31" s="31">
        <v>1</v>
      </c>
      <c r="Q31" s="31">
        <v>1</v>
      </c>
      <c r="R31" s="31">
        <v>1</v>
      </c>
      <c r="S31" s="31">
        <v>1</v>
      </c>
      <c r="T31" s="31">
        <v>5</v>
      </c>
      <c r="U31" s="31">
        <v>6</v>
      </c>
      <c r="V31" s="31">
        <v>6</v>
      </c>
      <c r="W31" s="31">
        <v>6</v>
      </c>
      <c r="X31" s="31">
        <v>6</v>
      </c>
      <c r="Y31" s="31">
        <v>6</v>
      </c>
      <c r="Z31" s="31">
        <v>6</v>
      </c>
      <c r="AA31" s="31">
        <v>1</v>
      </c>
      <c r="AB31" s="31">
        <v>1</v>
      </c>
      <c r="AC31" s="31">
        <v>3</v>
      </c>
      <c r="AD31" s="31">
        <v>1</v>
      </c>
      <c r="AE31" s="31">
        <v>1</v>
      </c>
      <c r="AF31" s="31">
        <v>3</v>
      </c>
      <c r="AG31" s="31">
        <v>1</v>
      </c>
      <c r="AH31" s="31">
        <v>1</v>
      </c>
      <c r="AI31" s="31">
        <v>1</v>
      </c>
      <c r="AJ31" s="31">
        <v>6</v>
      </c>
      <c r="AK31" s="31">
        <v>1</v>
      </c>
      <c r="AL31" s="31">
        <v>3</v>
      </c>
      <c r="AM31" s="31">
        <v>3</v>
      </c>
      <c r="AN31" s="31">
        <v>1</v>
      </c>
      <c r="AO31" s="31">
        <v>1</v>
      </c>
      <c r="AP31" s="31">
        <v>3</v>
      </c>
      <c r="AQ31" s="31">
        <v>1</v>
      </c>
      <c r="AR31" s="31">
        <v>1</v>
      </c>
      <c r="AS31" s="31">
        <v>1</v>
      </c>
      <c r="AT31" s="31">
        <v>6</v>
      </c>
      <c r="AU31" s="31">
        <v>1</v>
      </c>
      <c r="AV31" s="31">
        <v>1</v>
      </c>
      <c r="AW31" s="31">
        <v>3</v>
      </c>
      <c r="AX31" s="31">
        <v>5</v>
      </c>
      <c r="AY31" s="31">
        <v>1</v>
      </c>
      <c r="AZ31" s="31">
        <v>3</v>
      </c>
      <c r="BA31" s="31">
        <v>1</v>
      </c>
      <c r="BB31" s="31">
        <v>1</v>
      </c>
      <c r="BC31" s="31">
        <v>5</v>
      </c>
      <c r="BD31" s="31">
        <v>1</v>
      </c>
      <c r="BE31" s="31">
        <v>6</v>
      </c>
      <c r="BF31" s="31">
        <v>6</v>
      </c>
      <c r="BG31" s="31">
        <v>1</v>
      </c>
      <c r="BH31" s="31">
        <v>1</v>
      </c>
      <c r="BI31" s="31">
        <v>6</v>
      </c>
      <c r="BJ31" s="31">
        <v>6</v>
      </c>
      <c r="BK31" s="31">
        <v>1</v>
      </c>
      <c r="BL31" s="31">
        <v>1</v>
      </c>
      <c r="BM31" s="31">
        <v>6</v>
      </c>
      <c r="BN31" s="31">
        <v>1</v>
      </c>
      <c r="BO31" s="31">
        <v>1</v>
      </c>
      <c r="BP31" s="31">
        <v>1</v>
      </c>
      <c r="BQ31" s="31">
        <v>1</v>
      </c>
      <c r="BR31" s="31">
        <v>1</v>
      </c>
      <c r="BS31" s="31">
        <v>5</v>
      </c>
      <c r="BT31" s="31">
        <v>1</v>
      </c>
      <c r="BU31" s="31">
        <v>1</v>
      </c>
      <c r="BV31" s="31">
        <v>1</v>
      </c>
      <c r="BW31" s="31">
        <v>3</v>
      </c>
      <c r="BX31" s="31">
        <v>1</v>
      </c>
      <c r="BY31" s="31">
        <v>1</v>
      </c>
      <c r="BZ31" s="31">
        <v>1</v>
      </c>
      <c r="CA31" s="31">
        <v>1</v>
      </c>
      <c r="CB31" s="31">
        <v>3</v>
      </c>
      <c r="CC31" s="31">
        <v>6</v>
      </c>
      <c r="CD31" s="31">
        <v>6</v>
      </c>
      <c r="CE31" s="31">
        <v>1</v>
      </c>
      <c r="CF31" s="31">
        <v>6</v>
      </c>
      <c r="CG31" s="31">
        <v>1</v>
      </c>
      <c r="CH31" s="31">
        <v>3</v>
      </c>
      <c r="CI31" s="31">
        <v>1</v>
      </c>
      <c r="CJ31" s="31">
        <v>1</v>
      </c>
      <c r="CK31" s="31">
        <v>1</v>
      </c>
      <c r="CL31" s="31">
        <v>1</v>
      </c>
      <c r="CM31" s="31">
        <v>5</v>
      </c>
      <c r="CN31" s="31">
        <v>1</v>
      </c>
      <c r="CO31" s="31">
        <v>1</v>
      </c>
      <c r="CP31" s="31">
        <v>1</v>
      </c>
      <c r="CQ31" s="31">
        <v>5</v>
      </c>
      <c r="CR31" s="31">
        <v>41066</v>
      </c>
      <c r="CZ31">
        <f t="shared" si="3"/>
        <v>5</v>
      </c>
      <c r="DA31">
        <f t="shared" si="7"/>
        <v>2</v>
      </c>
      <c r="DB31">
        <f t="shared" si="8"/>
        <v>2</v>
      </c>
      <c r="DC31">
        <f t="shared" si="9"/>
        <v>5</v>
      </c>
      <c r="DD31">
        <f t="shared" si="10"/>
        <v>7</v>
      </c>
      <c r="DE31">
        <f t="shared" si="11"/>
        <v>3</v>
      </c>
      <c r="DF31">
        <f t="shared" si="12"/>
        <v>7</v>
      </c>
      <c r="DG31">
        <f t="shared" si="13"/>
        <v>2</v>
      </c>
      <c r="DH31">
        <f t="shared" si="14"/>
        <v>2</v>
      </c>
      <c r="DI31">
        <f t="shared" si="15"/>
        <v>3</v>
      </c>
      <c r="DJ31">
        <f t="shared" si="16"/>
        <v>7</v>
      </c>
      <c r="DK31">
        <f t="shared" si="17"/>
        <v>3</v>
      </c>
      <c r="DL31">
        <f t="shared" si="18"/>
        <v>5</v>
      </c>
      <c r="DM31">
        <f t="shared" si="19"/>
        <v>7</v>
      </c>
      <c r="DN31">
        <f t="shared" si="20"/>
        <v>7</v>
      </c>
      <c r="DO31">
        <f t="shared" si="21"/>
        <v>7</v>
      </c>
      <c r="DP31">
        <f t="shared" si="22"/>
        <v>7</v>
      </c>
      <c r="DQ31">
        <f t="shared" si="23"/>
        <v>7</v>
      </c>
      <c r="DR31">
        <f t="shared" si="24"/>
        <v>3</v>
      </c>
      <c r="DS31">
        <f t="shared" si="25"/>
        <v>2</v>
      </c>
      <c r="DT31">
        <f t="shared" si="26"/>
        <v>2</v>
      </c>
      <c r="DU31">
        <f t="shared" si="27"/>
        <v>2</v>
      </c>
      <c r="DV31">
        <f t="shared" si="28"/>
        <v>2</v>
      </c>
      <c r="DW31">
        <f t="shared" si="29"/>
        <v>2</v>
      </c>
      <c r="DX31">
        <f t="shared" si="30"/>
        <v>2</v>
      </c>
      <c r="DY31">
        <f t="shared" si="31"/>
        <v>7</v>
      </c>
      <c r="DZ31">
        <f t="shared" si="32"/>
        <v>7</v>
      </c>
      <c r="EA31">
        <f t="shared" si="33"/>
        <v>5</v>
      </c>
      <c r="EB31">
        <f t="shared" si="34"/>
        <v>7</v>
      </c>
      <c r="EC31">
        <f t="shared" si="35"/>
        <v>7</v>
      </c>
      <c r="ED31">
        <f t="shared" si="36"/>
        <v>5</v>
      </c>
      <c r="EE31">
        <f t="shared" si="37"/>
        <v>7</v>
      </c>
      <c r="EF31">
        <f t="shared" si="38"/>
        <v>7</v>
      </c>
      <c r="EG31">
        <f t="shared" si="39"/>
        <v>7</v>
      </c>
      <c r="EH31">
        <f t="shared" si="40"/>
        <v>2</v>
      </c>
      <c r="EI31">
        <f t="shared" si="41"/>
        <v>7</v>
      </c>
      <c r="EJ31">
        <f t="shared" si="42"/>
        <v>5</v>
      </c>
      <c r="EK31">
        <f t="shared" si="43"/>
        <v>5</v>
      </c>
      <c r="EL31">
        <f t="shared" si="44"/>
        <v>7</v>
      </c>
      <c r="EM31">
        <f t="shared" si="45"/>
        <v>7</v>
      </c>
      <c r="EN31">
        <f t="shared" si="46"/>
        <v>5</v>
      </c>
      <c r="EO31">
        <f t="shared" si="47"/>
        <v>7</v>
      </c>
      <c r="EP31">
        <f t="shared" si="48"/>
        <v>7</v>
      </c>
      <c r="EQ31">
        <f t="shared" si="49"/>
        <v>7</v>
      </c>
      <c r="ER31">
        <f t="shared" si="50"/>
        <v>2</v>
      </c>
      <c r="ES31">
        <f t="shared" si="51"/>
        <v>7</v>
      </c>
      <c r="ET31">
        <f t="shared" si="52"/>
        <v>7</v>
      </c>
      <c r="EU31">
        <f t="shared" si="53"/>
        <v>5</v>
      </c>
      <c r="EV31">
        <f t="shared" si="54"/>
        <v>3</v>
      </c>
      <c r="EW31">
        <f t="shared" si="55"/>
        <v>7</v>
      </c>
      <c r="EX31">
        <f t="shared" si="56"/>
        <v>5</v>
      </c>
      <c r="EY31">
        <f t="shared" si="57"/>
        <v>7</v>
      </c>
      <c r="EZ31">
        <f t="shared" si="58"/>
        <v>7</v>
      </c>
      <c r="FA31">
        <f t="shared" si="59"/>
        <v>3</v>
      </c>
      <c r="FB31">
        <f t="shared" si="60"/>
        <v>7</v>
      </c>
      <c r="FC31">
        <f t="shared" si="61"/>
        <v>2</v>
      </c>
      <c r="FD31">
        <f t="shared" si="62"/>
        <v>2</v>
      </c>
      <c r="FE31">
        <f t="shared" si="63"/>
        <v>7</v>
      </c>
      <c r="FF31">
        <f t="shared" si="64"/>
        <v>7</v>
      </c>
      <c r="FG31">
        <f t="shared" si="65"/>
        <v>2</v>
      </c>
      <c r="FH31">
        <f t="shared" si="66"/>
        <v>2</v>
      </c>
      <c r="FI31">
        <f t="shared" si="67"/>
        <v>7</v>
      </c>
      <c r="FJ31">
        <f t="shared" si="68"/>
        <v>7</v>
      </c>
      <c r="FK31">
        <f t="shared" si="69"/>
        <v>2</v>
      </c>
      <c r="FL31">
        <f t="shared" si="6"/>
        <v>7</v>
      </c>
      <c r="FM31">
        <f t="shared" si="70"/>
        <v>7</v>
      </c>
      <c r="FN31">
        <f t="shared" si="71"/>
        <v>7</v>
      </c>
      <c r="FO31">
        <f t="shared" si="72"/>
        <v>7</v>
      </c>
      <c r="FP31">
        <f t="shared" si="73"/>
        <v>7</v>
      </c>
      <c r="FQ31">
        <f t="shared" si="74"/>
        <v>3</v>
      </c>
      <c r="FR31">
        <f t="shared" si="75"/>
        <v>7</v>
      </c>
      <c r="FS31">
        <f t="shared" si="76"/>
        <v>7</v>
      </c>
      <c r="FT31">
        <f t="shared" si="77"/>
        <v>7</v>
      </c>
      <c r="FU31">
        <f t="shared" si="78"/>
        <v>5</v>
      </c>
      <c r="FV31">
        <f t="shared" si="79"/>
        <v>7</v>
      </c>
      <c r="FW31">
        <f t="shared" si="80"/>
        <v>7</v>
      </c>
      <c r="FX31">
        <f t="shared" si="81"/>
        <v>7</v>
      </c>
      <c r="FY31">
        <f t="shared" si="82"/>
        <v>7</v>
      </c>
      <c r="FZ31">
        <f t="shared" si="83"/>
        <v>5</v>
      </c>
      <c r="GA31">
        <f t="shared" si="4"/>
        <v>2</v>
      </c>
      <c r="GB31">
        <f t="shared" si="84"/>
        <v>2</v>
      </c>
      <c r="GC31">
        <f t="shared" si="85"/>
        <v>7</v>
      </c>
      <c r="GD31">
        <f t="shared" si="86"/>
        <v>2</v>
      </c>
      <c r="GE31">
        <f t="shared" si="87"/>
        <v>7</v>
      </c>
      <c r="GF31">
        <f t="shared" si="88"/>
        <v>5</v>
      </c>
      <c r="GG31">
        <f t="shared" si="89"/>
        <v>7</v>
      </c>
      <c r="GH31">
        <f t="shared" si="90"/>
        <v>7</v>
      </c>
      <c r="GI31">
        <f t="shared" si="91"/>
        <v>7</v>
      </c>
      <c r="GJ31">
        <f t="shared" si="92"/>
        <v>7</v>
      </c>
      <c r="GK31">
        <f t="shared" si="93"/>
        <v>3</v>
      </c>
      <c r="GL31">
        <f t="shared" si="94"/>
        <v>7</v>
      </c>
      <c r="GM31">
        <f t="shared" si="95"/>
        <v>7</v>
      </c>
      <c r="GN31">
        <f t="shared" si="96"/>
        <v>7</v>
      </c>
      <c r="GO31">
        <f t="shared" si="97"/>
        <v>3</v>
      </c>
      <c r="GP31">
        <f t="shared" si="5"/>
        <v>41066</v>
      </c>
    </row>
    <row r="32" spans="1:198" ht="15" thickBot="1" x14ac:dyDescent="0.35">
      <c r="A32" s="30" t="s">
        <v>409</v>
      </c>
      <c r="B32" s="31">
        <v>1</v>
      </c>
      <c r="C32" s="31">
        <v>6</v>
      </c>
      <c r="D32" s="31">
        <v>1</v>
      </c>
      <c r="E32" s="31">
        <v>3</v>
      </c>
      <c r="F32" s="31">
        <v>1</v>
      </c>
      <c r="G32" s="31">
        <v>3</v>
      </c>
      <c r="H32" s="31">
        <v>1</v>
      </c>
      <c r="I32" s="31">
        <v>1</v>
      </c>
      <c r="J32" s="31">
        <v>5</v>
      </c>
      <c r="K32" s="31">
        <v>5</v>
      </c>
      <c r="L32" s="31">
        <v>3</v>
      </c>
      <c r="M32" s="31">
        <v>4</v>
      </c>
      <c r="N32" s="31">
        <v>1</v>
      </c>
      <c r="O32" s="31">
        <v>4</v>
      </c>
      <c r="P32" s="31">
        <v>4</v>
      </c>
      <c r="Q32" s="31">
        <v>1</v>
      </c>
      <c r="R32" s="31">
        <v>1</v>
      </c>
      <c r="S32" s="31">
        <v>5</v>
      </c>
      <c r="T32" s="31">
        <v>1</v>
      </c>
      <c r="U32" s="31">
        <v>5</v>
      </c>
      <c r="V32" s="31">
        <v>6</v>
      </c>
      <c r="W32" s="31">
        <v>6</v>
      </c>
      <c r="X32" s="31">
        <v>5</v>
      </c>
      <c r="Y32" s="31">
        <v>5</v>
      </c>
      <c r="Z32" s="31">
        <v>1</v>
      </c>
      <c r="AA32" s="31">
        <v>1</v>
      </c>
      <c r="AB32" s="31">
        <v>1</v>
      </c>
      <c r="AC32" s="31">
        <v>3</v>
      </c>
      <c r="AD32" s="31">
        <v>1</v>
      </c>
      <c r="AE32" s="31">
        <v>1</v>
      </c>
      <c r="AF32" s="31">
        <v>3</v>
      </c>
      <c r="AG32" s="31">
        <v>1</v>
      </c>
      <c r="AH32" s="31">
        <v>1</v>
      </c>
      <c r="AI32" s="31">
        <v>1</v>
      </c>
      <c r="AJ32" s="31">
        <v>6</v>
      </c>
      <c r="AK32" s="31">
        <v>3</v>
      </c>
      <c r="AL32" s="31">
        <v>1</v>
      </c>
      <c r="AM32" s="31">
        <v>1</v>
      </c>
      <c r="AN32" s="31">
        <v>1</v>
      </c>
      <c r="AO32" s="31">
        <v>3</v>
      </c>
      <c r="AP32" s="31">
        <v>1</v>
      </c>
      <c r="AQ32" s="31">
        <v>1</v>
      </c>
      <c r="AR32" s="31">
        <v>3</v>
      </c>
      <c r="AS32" s="31">
        <v>4</v>
      </c>
      <c r="AT32" s="31">
        <v>5</v>
      </c>
      <c r="AU32" s="31">
        <v>1</v>
      </c>
      <c r="AV32" s="31">
        <v>2</v>
      </c>
      <c r="AW32" s="31">
        <v>4</v>
      </c>
      <c r="AX32" s="31">
        <v>5</v>
      </c>
      <c r="AY32" s="31">
        <v>1</v>
      </c>
      <c r="AZ32" s="31">
        <v>3</v>
      </c>
      <c r="BA32" s="31">
        <v>5</v>
      </c>
      <c r="BB32" s="31">
        <v>1</v>
      </c>
      <c r="BC32" s="31">
        <v>4</v>
      </c>
      <c r="BD32" s="31">
        <v>1</v>
      </c>
      <c r="BE32" s="31">
        <v>1</v>
      </c>
      <c r="BF32" s="31">
        <v>5</v>
      </c>
      <c r="BG32" s="31">
        <v>1</v>
      </c>
      <c r="BH32" s="31">
        <v>1</v>
      </c>
      <c r="BI32" s="31">
        <v>1</v>
      </c>
      <c r="BJ32" s="31">
        <v>1</v>
      </c>
      <c r="BK32" s="31">
        <v>1</v>
      </c>
      <c r="BL32" s="31">
        <v>1</v>
      </c>
      <c r="BM32" s="31">
        <v>1</v>
      </c>
      <c r="BN32" s="31">
        <v>1</v>
      </c>
      <c r="BO32" s="31">
        <v>1</v>
      </c>
      <c r="BP32" s="31">
        <v>1</v>
      </c>
      <c r="BQ32" s="31">
        <v>1</v>
      </c>
      <c r="BR32" s="31">
        <v>3</v>
      </c>
      <c r="BS32" s="31">
        <v>6</v>
      </c>
      <c r="BT32" s="31">
        <v>1</v>
      </c>
      <c r="BU32" s="31">
        <v>1</v>
      </c>
      <c r="BV32" s="31">
        <v>5</v>
      </c>
      <c r="BW32" s="31">
        <v>1</v>
      </c>
      <c r="BX32" s="31">
        <v>1</v>
      </c>
      <c r="BY32" s="31">
        <v>1</v>
      </c>
      <c r="BZ32" s="31">
        <v>1</v>
      </c>
      <c r="CA32" s="31">
        <v>1</v>
      </c>
      <c r="CB32" s="31">
        <v>5</v>
      </c>
      <c r="CC32" s="31">
        <v>6</v>
      </c>
      <c r="CD32" s="31">
        <v>6</v>
      </c>
      <c r="CE32" s="31">
        <v>5</v>
      </c>
      <c r="CF32" s="31">
        <v>1</v>
      </c>
      <c r="CG32" s="31">
        <v>1</v>
      </c>
      <c r="CH32" s="31">
        <v>1</v>
      </c>
      <c r="CI32" s="31">
        <v>2</v>
      </c>
      <c r="CJ32" s="31">
        <v>1</v>
      </c>
      <c r="CK32" s="31">
        <v>1</v>
      </c>
      <c r="CL32" s="31">
        <v>5</v>
      </c>
      <c r="CM32" s="31">
        <v>5</v>
      </c>
      <c r="CN32" s="31">
        <v>1</v>
      </c>
      <c r="CO32" s="31">
        <v>1</v>
      </c>
      <c r="CP32" s="31">
        <v>4</v>
      </c>
      <c r="CQ32" s="31">
        <v>5</v>
      </c>
      <c r="CR32" s="31">
        <v>20339</v>
      </c>
      <c r="CZ32">
        <f t="shared" si="3"/>
        <v>7</v>
      </c>
      <c r="DA32">
        <f t="shared" si="7"/>
        <v>2</v>
      </c>
      <c r="DB32">
        <f t="shared" si="8"/>
        <v>7</v>
      </c>
      <c r="DC32">
        <f t="shared" si="9"/>
        <v>5</v>
      </c>
      <c r="DD32">
        <f t="shared" si="10"/>
        <v>7</v>
      </c>
      <c r="DE32">
        <f t="shared" si="11"/>
        <v>5</v>
      </c>
      <c r="DF32">
        <f t="shared" si="12"/>
        <v>7</v>
      </c>
      <c r="DG32">
        <f t="shared" si="13"/>
        <v>7</v>
      </c>
      <c r="DH32">
        <f t="shared" si="14"/>
        <v>3</v>
      </c>
      <c r="DI32">
        <f t="shared" si="15"/>
        <v>3</v>
      </c>
      <c r="DJ32">
        <f t="shared" si="16"/>
        <v>5</v>
      </c>
      <c r="DK32">
        <f t="shared" si="17"/>
        <v>4</v>
      </c>
      <c r="DL32">
        <f t="shared" si="18"/>
        <v>7</v>
      </c>
      <c r="DM32">
        <f t="shared" si="19"/>
        <v>4</v>
      </c>
      <c r="DN32">
        <f t="shared" si="20"/>
        <v>4</v>
      </c>
      <c r="DO32">
        <f t="shared" si="21"/>
        <v>7</v>
      </c>
      <c r="DP32">
        <f t="shared" si="22"/>
        <v>7</v>
      </c>
      <c r="DQ32">
        <f t="shared" si="23"/>
        <v>3</v>
      </c>
      <c r="DR32">
        <f t="shared" si="24"/>
        <v>7</v>
      </c>
      <c r="DS32">
        <f t="shared" si="25"/>
        <v>3</v>
      </c>
      <c r="DT32">
        <f t="shared" si="26"/>
        <v>2</v>
      </c>
      <c r="DU32">
        <f t="shared" si="27"/>
        <v>2</v>
      </c>
      <c r="DV32">
        <f t="shared" si="28"/>
        <v>3</v>
      </c>
      <c r="DW32">
        <f t="shared" si="29"/>
        <v>3</v>
      </c>
      <c r="DX32">
        <f t="shared" si="30"/>
        <v>7</v>
      </c>
      <c r="DY32">
        <f t="shared" si="31"/>
        <v>7</v>
      </c>
      <c r="DZ32">
        <f t="shared" si="32"/>
        <v>7</v>
      </c>
      <c r="EA32">
        <f t="shared" si="33"/>
        <v>5</v>
      </c>
      <c r="EB32">
        <f t="shared" si="34"/>
        <v>7</v>
      </c>
      <c r="EC32">
        <f t="shared" si="35"/>
        <v>7</v>
      </c>
      <c r="ED32">
        <f t="shared" si="36"/>
        <v>5</v>
      </c>
      <c r="EE32">
        <f t="shared" si="37"/>
        <v>7</v>
      </c>
      <c r="EF32">
        <f t="shared" si="38"/>
        <v>7</v>
      </c>
      <c r="EG32">
        <f t="shared" si="39"/>
        <v>7</v>
      </c>
      <c r="EH32">
        <f t="shared" si="40"/>
        <v>2</v>
      </c>
      <c r="EI32">
        <f t="shared" si="41"/>
        <v>5</v>
      </c>
      <c r="EJ32">
        <f t="shared" si="42"/>
        <v>7</v>
      </c>
      <c r="EK32">
        <f t="shared" si="43"/>
        <v>7</v>
      </c>
      <c r="EL32">
        <f t="shared" si="44"/>
        <v>7</v>
      </c>
      <c r="EM32">
        <f t="shared" si="45"/>
        <v>5</v>
      </c>
      <c r="EN32">
        <f t="shared" si="46"/>
        <v>7</v>
      </c>
      <c r="EO32">
        <f t="shared" si="47"/>
        <v>7</v>
      </c>
      <c r="EP32">
        <f t="shared" si="48"/>
        <v>5</v>
      </c>
      <c r="EQ32">
        <f t="shared" si="49"/>
        <v>4</v>
      </c>
      <c r="ER32">
        <f t="shared" si="50"/>
        <v>3</v>
      </c>
      <c r="ES32">
        <f t="shared" si="51"/>
        <v>7</v>
      </c>
      <c r="ET32">
        <f t="shared" si="52"/>
        <v>6</v>
      </c>
      <c r="EU32">
        <f t="shared" si="53"/>
        <v>4</v>
      </c>
      <c r="EV32">
        <f t="shared" si="54"/>
        <v>3</v>
      </c>
      <c r="EW32">
        <f t="shared" si="55"/>
        <v>7</v>
      </c>
      <c r="EX32">
        <f t="shared" si="56"/>
        <v>5</v>
      </c>
      <c r="EY32">
        <f t="shared" si="57"/>
        <v>3</v>
      </c>
      <c r="EZ32">
        <f t="shared" si="58"/>
        <v>7</v>
      </c>
      <c r="FA32">
        <f t="shared" si="59"/>
        <v>4</v>
      </c>
      <c r="FB32">
        <f t="shared" si="60"/>
        <v>7</v>
      </c>
      <c r="FC32">
        <f t="shared" si="61"/>
        <v>7</v>
      </c>
      <c r="FD32">
        <f t="shared" si="62"/>
        <v>3</v>
      </c>
      <c r="FE32">
        <f t="shared" si="63"/>
        <v>7</v>
      </c>
      <c r="FF32">
        <f t="shared" si="64"/>
        <v>7</v>
      </c>
      <c r="FG32">
        <f t="shared" si="65"/>
        <v>7</v>
      </c>
      <c r="FH32">
        <f t="shared" si="66"/>
        <v>7</v>
      </c>
      <c r="FI32">
        <f t="shared" si="67"/>
        <v>7</v>
      </c>
      <c r="FJ32">
        <f t="shared" si="68"/>
        <v>7</v>
      </c>
      <c r="FK32">
        <f t="shared" si="69"/>
        <v>7</v>
      </c>
      <c r="FL32">
        <f t="shared" si="6"/>
        <v>7</v>
      </c>
      <c r="FM32">
        <f t="shared" si="70"/>
        <v>7</v>
      </c>
      <c r="FN32">
        <f t="shared" si="71"/>
        <v>7</v>
      </c>
      <c r="FO32">
        <f t="shared" si="72"/>
        <v>7</v>
      </c>
      <c r="FP32">
        <f t="shared" si="73"/>
        <v>5</v>
      </c>
      <c r="FQ32">
        <f t="shared" si="74"/>
        <v>2</v>
      </c>
      <c r="FR32">
        <f t="shared" si="75"/>
        <v>7</v>
      </c>
      <c r="FS32">
        <f t="shared" si="76"/>
        <v>7</v>
      </c>
      <c r="FT32">
        <f t="shared" si="77"/>
        <v>3</v>
      </c>
      <c r="FU32">
        <f t="shared" si="78"/>
        <v>7</v>
      </c>
      <c r="FV32">
        <f t="shared" si="79"/>
        <v>7</v>
      </c>
      <c r="FW32">
        <f t="shared" si="80"/>
        <v>7</v>
      </c>
      <c r="FX32">
        <f t="shared" si="81"/>
        <v>7</v>
      </c>
      <c r="FY32">
        <f t="shared" si="82"/>
        <v>7</v>
      </c>
      <c r="FZ32">
        <f t="shared" si="83"/>
        <v>3</v>
      </c>
      <c r="GA32">
        <f t="shared" si="4"/>
        <v>2</v>
      </c>
      <c r="GB32">
        <f t="shared" si="84"/>
        <v>2</v>
      </c>
      <c r="GC32">
        <f t="shared" si="85"/>
        <v>3</v>
      </c>
      <c r="GD32">
        <f t="shared" si="86"/>
        <v>7</v>
      </c>
      <c r="GE32">
        <f t="shared" si="87"/>
        <v>7</v>
      </c>
      <c r="GF32">
        <f t="shared" si="88"/>
        <v>7</v>
      </c>
      <c r="GG32">
        <f t="shared" si="89"/>
        <v>6</v>
      </c>
      <c r="GH32">
        <f t="shared" si="90"/>
        <v>7</v>
      </c>
      <c r="GI32">
        <f t="shared" si="91"/>
        <v>7</v>
      </c>
      <c r="GJ32">
        <f t="shared" si="92"/>
        <v>3</v>
      </c>
      <c r="GK32">
        <f t="shared" si="93"/>
        <v>3</v>
      </c>
      <c r="GL32">
        <f t="shared" si="94"/>
        <v>7</v>
      </c>
      <c r="GM32">
        <f t="shared" si="95"/>
        <v>7</v>
      </c>
      <c r="GN32">
        <f t="shared" si="96"/>
        <v>4</v>
      </c>
      <c r="GO32">
        <f t="shared" si="97"/>
        <v>3</v>
      </c>
      <c r="GP32">
        <f t="shared" si="5"/>
        <v>20339</v>
      </c>
    </row>
    <row r="33" spans="1:198" ht="15" thickBot="1" x14ac:dyDescent="0.35">
      <c r="A33" s="30" t="s">
        <v>410</v>
      </c>
      <c r="B33" s="31">
        <v>6</v>
      </c>
      <c r="C33" s="31">
        <v>6</v>
      </c>
      <c r="D33" s="31">
        <v>6</v>
      </c>
      <c r="E33" s="31">
        <v>1</v>
      </c>
      <c r="F33" s="31">
        <v>1</v>
      </c>
      <c r="G33" s="31">
        <v>1</v>
      </c>
      <c r="H33" s="31">
        <v>6</v>
      </c>
      <c r="I33" s="31">
        <v>5</v>
      </c>
      <c r="J33" s="31">
        <v>6</v>
      </c>
      <c r="K33" s="31">
        <v>1</v>
      </c>
      <c r="L33" s="31">
        <v>1</v>
      </c>
      <c r="M33" s="31">
        <v>1</v>
      </c>
      <c r="N33" s="31">
        <v>4</v>
      </c>
      <c r="O33" s="31">
        <v>1</v>
      </c>
      <c r="P33" s="31">
        <v>2</v>
      </c>
      <c r="Q33" s="31">
        <v>2</v>
      </c>
      <c r="R33" s="31">
        <v>3</v>
      </c>
      <c r="S33" s="31">
        <v>5</v>
      </c>
      <c r="T33" s="31">
        <v>1</v>
      </c>
      <c r="U33" s="31">
        <v>6</v>
      </c>
      <c r="V33" s="31">
        <v>6</v>
      </c>
      <c r="W33" s="31">
        <v>6</v>
      </c>
      <c r="X33" s="31">
        <v>6</v>
      </c>
      <c r="Y33" s="31">
        <v>6</v>
      </c>
      <c r="Z33" s="31">
        <v>5</v>
      </c>
      <c r="AA33" s="31">
        <v>1</v>
      </c>
      <c r="AB33" s="31">
        <v>5</v>
      </c>
      <c r="AC33" s="31">
        <v>1</v>
      </c>
      <c r="AD33" s="31">
        <v>5</v>
      </c>
      <c r="AE33" s="31">
        <v>1</v>
      </c>
      <c r="AF33" s="31">
        <v>1</v>
      </c>
      <c r="AG33" s="31">
        <v>5</v>
      </c>
      <c r="AH33" s="31">
        <v>1</v>
      </c>
      <c r="AI33" s="31">
        <v>1</v>
      </c>
      <c r="AJ33" s="31">
        <v>6</v>
      </c>
      <c r="AK33" s="31">
        <v>1</v>
      </c>
      <c r="AL33" s="31">
        <v>1</v>
      </c>
      <c r="AM33" s="31">
        <v>5</v>
      </c>
      <c r="AN33" s="31">
        <v>1</v>
      </c>
      <c r="AO33" s="31">
        <v>1</v>
      </c>
      <c r="AP33" s="31">
        <v>1</v>
      </c>
      <c r="AQ33" s="31">
        <v>1</v>
      </c>
      <c r="AR33" s="31">
        <v>1</v>
      </c>
      <c r="AS33" s="31">
        <v>4</v>
      </c>
      <c r="AT33" s="31">
        <v>6</v>
      </c>
      <c r="AU33" s="31">
        <v>1</v>
      </c>
      <c r="AV33" s="31">
        <v>5</v>
      </c>
      <c r="AW33" s="31">
        <v>4</v>
      </c>
      <c r="AX33" s="31">
        <v>1</v>
      </c>
      <c r="AY33" s="31">
        <v>5</v>
      </c>
      <c r="AZ33" s="31">
        <v>1</v>
      </c>
      <c r="BA33" s="31">
        <v>5</v>
      </c>
      <c r="BB33" s="31">
        <v>1</v>
      </c>
      <c r="BC33" s="31">
        <v>5</v>
      </c>
      <c r="BD33" s="31">
        <v>1</v>
      </c>
      <c r="BE33" s="31">
        <v>4</v>
      </c>
      <c r="BF33" s="31">
        <v>5</v>
      </c>
      <c r="BG33" s="31">
        <v>4</v>
      </c>
      <c r="BH33" s="31">
        <v>5</v>
      </c>
      <c r="BI33" s="31">
        <v>5</v>
      </c>
      <c r="BJ33" s="31">
        <v>1</v>
      </c>
      <c r="BK33" s="31">
        <v>1</v>
      </c>
      <c r="BL33" s="31">
        <v>5</v>
      </c>
      <c r="BM33" s="31">
        <v>6</v>
      </c>
      <c r="BN33" s="31">
        <v>6</v>
      </c>
      <c r="BO33" s="31">
        <v>1</v>
      </c>
      <c r="BP33" s="31">
        <v>1</v>
      </c>
      <c r="BQ33" s="31">
        <v>1</v>
      </c>
      <c r="BR33" s="31">
        <v>5</v>
      </c>
      <c r="BS33" s="31">
        <v>5</v>
      </c>
      <c r="BT33" s="31">
        <v>1</v>
      </c>
      <c r="BU33" s="31">
        <v>1</v>
      </c>
      <c r="BV33" s="31">
        <v>5</v>
      </c>
      <c r="BW33" s="31">
        <v>5</v>
      </c>
      <c r="BX33" s="31">
        <v>1</v>
      </c>
      <c r="BY33" s="31">
        <v>1</v>
      </c>
      <c r="BZ33" s="31">
        <v>1</v>
      </c>
      <c r="CA33" s="31">
        <v>1</v>
      </c>
      <c r="CB33" s="31">
        <v>1</v>
      </c>
      <c r="CC33" s="31">
        <v>6</v>
      </c>
      <c r="CD33" s="31">
        <v>6</v>
      </c>
      <c r="CE33" s="31">
        <v>1</v>
      </c>
      <c r="CF33" s="31">
        <v>5</v>
      </c>
      <c r="CG33" s="31">
        <v>6</v>
      </c>
      <c r="CH33" s="31">
        <v>1</v>
      </c>
      <c r="CI33" s="31">
        <v>1</v>
      </c>
      <c r="CJ33" s="31">
        <v>1</v>
      </c>
      <c r="CK33" s="31">
        <v>5</v>
      </c>
      <c r="CL33" s="31">
        <v>6</v>
      </c>
      <c r="CM33" s="31">
        <v>5</v>
      </c>
      <c r="CN33" s="31">
        <v>1</v>
      </c>
      <c r="CO33" s="31">
        <v>1</v>
      </c>
      <c r="CP33" s="31">
        <v>2</v>
      </c>
      <c r="CQ33" s="31">
        <v>5</v>
      </c>
      <c r="CR33" s="31">
        <v>11833</v>
      </c>
      <c r="CZ33">
        <f t="shared" si="3"/>
        <v>2</v>
      </c>
      <c r="DA33">
        <f t="shared" si="7"/>
        <v>2</v>
      </c>
      <c r="DB33">
        <f t="shared" si="8"/>
        <v>2</v>
      </c>
      <c r="DC33">
        <f t="shared" si="9"/>
        <v>7</v>
      </c>
      <c r="DD33">
        <f t="shared" si="10"/>
        <v>7</v>
      </c>
      <c r="DE33">
        <f t="shared" si="11"/>
        <v>7</v>
      </c>
      <c r="DF33">
        <f t="shared" si="12"/>
        <v>2</v>
      </c>
      <c r="DG33">
        <f t="shared" si="13"/>
        <v>3</v>
      </c>
      <c r="DH33">
        <f t="shared" si="14"/>
        <v>2</v>
      </c>
      <c r="DI33">
        <f t="shared" si="15"/>
        <v>7</v>
      </c>
      <c r="DJ33">
        <f t="shared" si="16"/>
        <v>7</v>
      </c>
      <c r="DK33">
        <f t="shared" si="17"/>
        <v>7</v>
      </c>
      <c r="DL33">
        <f t="shared" si="18"/>
        <v>4</v>
      </c>
      <c r="DM33">
        <f t="shared" si="19"/>
        <v>7</v>
      </c>
      <c r="DN33">
        <f t="shared" si="20"/>
        <v>6</v>
      </c>
      <c r="DO33">
        <f t="shared" si="21"/>
        <v>6</v>
      </c>
      <c r="DP33">
        <f t="shared" si="22"/>
        <v>5</v>
      </c>
      <c r="DQ33">
        <f t="shared" si="23"/>
        <v>3</v>
      </c>
      <c r="DR33">
        <f t="shared" si="24"/>
        <v>7</v>
      </c>
      <c r="DS33">
        <f t="shared" si="25"/>
        <v>2</v>
      </c>
      <c r="DT33">
        <f t="shared" si="26"/>
        <v>2</v>
      </c>
      <c r="DU33">
        <f t="shared" si="27"/>
        <v>2</v>
      </c>
      <c r="DV33">
        <f t="shared" si="28"/>
        <v>2</v>
      </c>
      <c r="DW33">
        <f t="shared" si="29"/>
        <v>2</v>
      </c>
      <c r="DX33">
        <f t="shared" si="30"/>
        <v>3</v>
      </c>
      <c r="DY33">
        <f t="shared" si="31"/>
        <v>7</v>
      </c>
      <c r="DZ33">
        <f t="shared" si="32"/>
        <v>3</v>
      </c>
      <c r="EA33">
        <f t="shared" si="33"/>
        <v>7</v>
      </c>
      <c r="EB33">
        <f t="shared" si="34"/>
        <v>3</v>
      </c>
      <c r="EC33">
        <f t="shared" si="35"/>
        <v>7</v>
      </c>
      <c r="ED33">
        <f t="shared" si="36"/>
        <v>7</v>
      </c>
      <c r="EE33">
        <f t="shared" si="37"/>
        <v>3</v>
      </c>
      <c r="EF33">
        <f t="shared" si="38"/>
        <v>7</v>
      </c>
      <c r="EG33">
        <f t="shared" si="39"/>
        <v>7</v>
      </c>
      <c r="EH33">
        <f t="shared" si="40"/>
        <v>2</v>
      </c>
      <c r="EI33">
        <f t="shared" si="41"/>
        <v>7</v>
      </c>
      <c r="EJ33">
        <f t="shared" si="42"/>
        <v>7</v>
      </c>
      <c r="EK33">
        <f t="shared" si="43"/>
        <v>3</v>
      </c>
      <c r="EL33">
        <f t="shared" si="44"/>
        <v>7</v>
      </c>
      <c r="EM33">
        <f t="shared" si="45"/>
        <v>7</v>
      </c>
      <c r="EN33">
        <f t="shared" si="46"/>
        <v>7</v>
      </c>
      <c r="EO33">
        <f t="shared" si="47"/>
        <v>7</v>
      </c>
      <c r="EP33">
        <f t="shared" si="48"/>
        <v>7</v>
      </c>
      <c r="EQ33">
        <f t="shared" si="49"/>
        <v>4</v>
      </c>
      <c r="ER33">
        <f t="shared" si="50"/>
        <v>2</v>
      </c>
      <c r="ES33">
        <f t="shared" si="51"/>
        <v>7</v>
      </c>
      <c r="ET33">
        <f t="shared" si="52"/>
        <v>3</v>
      </c>
      <c r="EU33">
        <f t="shared" si="53"/>
        <v>4</v>
      </c>
      <c r="EV33">
        <f t="shared" si="54"/>
        <v>7</v>
      </c>
      <c r="EW33">
        <f t="shared" si="55"/>
        <v>3</v>
      </c>
      <c r="EX33">
        <f t="shared" si="56"/>
        <v>7</v>
      </c>
      <c r="EY33">
        <f t="shared" si="57"/>
        <v>3</v>
      </c>
      <c r="EZ33">
        <f t="shared" si="58"/>
        <v>7</v>
      </c>
      <c r="FA33">
        <f t="shared" si="59"/>
        <v>3</v>
      </c>
      <c r="FB33">
        <f t="shared" si="60"/>
        <v>7</v>
      </c>
      <c r="FC33">
        <f t="shared" si="61"/>
        <v>4</v>
      </c>
      <c r="FD33">
        <f t="shared" si="62"/>
        <v>3</v>
      </c>
      <c r="FE33">
        <f t="shared" si="63"/>
        <v>4</v>
      </c>
      <c r="FF33">
        <f t="shared" si="64"/>
        <v>3</v>
      </c>
      <c r="FG33">
        <f t="shared" si="65"/>
        <v>3</v>
      </c>
      <c r="FH33">
        <f t="shared" si="66"/>
        <v>7</v>
      </c>
      <c r="FI33">
        <f t="shared" si="67"/>
        <v>7</v>
      </c>
      <c r="FJ33">
        <f t="shared" si="68"/>
        <v>3</v>
      </c>
      <c r="FK33">
        <f t="shared" si="69"/>
        <v>2</v>
      </c>
      <c r="FL33">
        <f t="shared" si="6"/>
        <v>2</v>
      </c>
      <c r="FM33">
        <f t="shared" si="70"/>
        <v>7</v>
      </c>
      <c r="FN33">
        <f t="shared" si="71"/>
        <v>7</v>
      </c>
      <c r="FO33">
        <f t="shared" si="72"/>
        <v>7</v>
      </c>
      <c r="FP33">
        <f t="shared" si="73"/>
        <v>3</v>
      </c>
      <c r="FQ33">
        <f t="shared" si="74"/>
        <v>3</v>
      </c>
      <c r="FR33">
        <f t="shared" si="75"/>
        <v>7</v>
      </c>
      <c r="FS33">
        <f t="shared" si="76"/>
        <v>7</v>
      </c>
      <c r="FT33">
        <f t="shared" si="77"/>
        <v>3</v>
      </c>
      <c r="FU33">
        <f t="shared" si="78"/>
        <v>3</v>
      </c>
      <c r="FV33">
        <f t="shared" si="79"/>
        <v>7</v>
      </c>
      <c r="FW33">
        <f t="shared" si="80"/>
        <v>7</v>
      </c>
      <c r="FX33">
        <f t="shared" si="81"/>
        <v>7</v>
      </c>
      <c r="FY33">
        <f t="shared" si="82"/>
        <v>7</v>
      </c>
      <c r="FZ33">
        <f t="shared" si="83"/>
        <v>7</v>
      </c>
      <c r="GA33">
        <f t="shared" si="4"/>
        <v>2</v>
      </c>
      <c r="GB33">
        <f t="shared" si="84"/>
        <v>2</v>
      </c>
      <c r="GC33">
        <f t="shared" si="85"/>
        <v>7</v>
      </c>
      <c r="GD33">
        <f t="shared" si="86"/>
        <v>3</v>
      </c>
      <c r="GE33">
        <f t="shared" si="87"/>
        <v>2</v>
      </c>
      <c r="GF33">
        <f t="shared" si="88"/>
        <v>7</v>
      </c>
      <c r="GG33">
        <f t="shared" si="89"/>
        <v>7</v>
      </c>
      <c r="GH33">
        <f t="shared" si="90"/>
        <v>7</v>
      </c>
      <c r="GI33">
        <f t="shared" si="91"/>
        <v>3</v>
      </c>
      <c r="GJ33">
        <f t="shared" si="92"/>
        <v>2</v>
      </c>
      <c r="GK33">
        <f t="shared" si="93"/>
        <v>3</v>
      </c>
      <c r="GL33">
        <f t="shared" si="94"/>
        <v>7</v>
      </c>
      <c r="GM33">
        <f t="shared" si="95"/>
        <v>7</v>
      </c>
      <c r="GN33">
        <f t="shared" si="96"/>
        <v>6</v>
      </c>
      <c r="GO33">
        <f t="shared" si="97"/>
        <v>3</v>
      </c>
      <c r="GP33">
        <f t="shared" si="5"/>
        <v>11833</v>
      </c>
    </row>
    <row r="34" spans="1:198" ht="15" thickBot="1" x14ac:dyDescent="0.35">
      <c r="A34" s="30" t="s">
        <v>411</v>
      </c>
      <c r="B34" s="31">
        <v>6</v>
      </c>
      <c r="C34" s="31">
        <v>6</v>
      </c>
      <c r="D34" s="31">
        <v>6</v>
      </c>
      <c r="E34" s="31">
        <v>1</v>
      </c>
      <c r="F34" s="31">
        <v>1</v>
      </c>
      <c r="G34" s="31">
        <v>1</v>
      </c>
      <c r="H34" s="31">
        <v>6</v>
      </c>
      <c r="I34" s="31">
        <v>5</v>
      </c>
      <c r="J34" s="31">
        <v>6</v>
      </c>
      <c r="K34" s="31">
        <v>1</v>
      </c>
      <c r="L34" s="31">
        <v>1</v>
      </c>
      <c r="M34" s="31">
        <v>1</v>
      </c>
      <c r="N34" s="31">
        <v>4</v>
      </c>
      <c r="O34" s="31">
        <v>4</v>
      </c>
      <c r="P34" s="31">
        <v>2</v>
      </c>
      <c r="Q34" s="31">
        <v>2</v>
      </c>
      <c r="R34" s="31">
        <v>3</v>
      </c>
      <c r="S34" s="31">
        <v>5</v>
      </c>
      <c r="T34" s="31">
        <v>5</v>
      </c>
      <c r="U34" s="31">
        <v>6</v>
      </c>
      <c r="V34" s="31">
        <v>6</v>
      </c>
      <c r="W34" s="31">
        <v>6</v>
      </c>
      <c r="X34" s="31">
        <v>6</v>
      </c>
      <c r="Y34" s="31">
        <v>6</v>
      </c>
      <c r="Z34" s="31">
        <v>5</v>
      </c>
      <c r="AA34" s="31">
        <v>1</v>
      </c>
      <c r="AB34" s="31">
        <v>5</v>
      </c>
      <c r="AC34" s="31">
        <v>1</v>
      </c>
      <c r="AD34" s="31">
        <v>1</v>
      </c>
      <c r="AE34" s="31">
        <v>1</v>
      </c>
      <c r="AF34" s="31">
        <v>1</v>
      </c>
      <c r="AG34" s="31">
        <v>5</v>
      </c>
      <c r="AH34" s="31">
        <v>1</v>
      </c>
      <c r="AI34" s="31">
        <v>1</v>
      </c>
      <c r="AJ34" s="31">
        <v>6</v>
      </c>
      <c r="AK34" s="31">
        <v>1</v>
      </c>
      <c r="AL34" s="31">
        <v>4</v>
      </c>
      <c r="AM34" s="31">
        <v>4</v>
      </c>
      <c r="AN34" s="31">
        <v>5</v>
      </c>
      <c r="AO34" s="31">
        <v>1</v>
      </c>
      <c r="AP34" s="31">
        <v>4</v>
      </c>
      <c r="AQ34" s="31">
        <v>1</v>
      </c>
      <c r="AR34" s="31">
        <v>1</v>
      </c>
      <c r="AS34" s="31">
        <v>1</v>
      </c>
      <c r="AT34" s="31">
        <v>6</v>
      </c>
      <c r="AU34" s="31">
        <v>1</v>
      </c>
      <c r="AV34" s="31">
        <v>5</v>
      </c>
      <c r="AW34" s="31">
        <v>4</v>
      </c>
      <c r="AX34" s="31">
        <v>1</v>
      </c>
      <c r="AY34" s="31">
        <v>5</v>
      </c>
      <c r="AZ34" s="31">
        <v>1</v>
      </c>
      <c r="BA34" s="31">
        <v>5</v>
      </c>
      <c r="BB34" s="31">
        <v>1</v>
      </c>
      <c r="BC34" s="31">
        <v>5</v>
      </c>
      <c r="BD34" s="31">
        <v>1</v>
      </c>
      <c r="BE34" s="31">
        <v>4</v>
      </c>
      <c r="BF34" s="31">
        <v>5</v>
      </c>
      <c r="BG34" s="31">
        <v>4</v>
      </c>
      <c r="BH34" s="31">
        <v>5</v>
      </c>
      <c r="BI34" s="31">
        <v>5</v>
      </c>
      <c r="BJ34" s="31">
        <v>1</v>
      </c>
      <c r="BK34" s="31">
        <v>1</v>
      </c>
      <c r="BL34" s="31">
        <v>5</v>
      </c>
      <c r="BM34" s="31">
        <v>6</v>
      </c>
      <c r="BN34" s="31">
        <v>6</v>
      </c>
      <c r="BO34" s="31">
        <v>5</v>
      </c>
      <c r="BP34" s="31">
        <v>1</v>
      </c>
      <c r="BQ34" s="31">
        <v>1</v>
      </c>
      <c r="BR34" s="31">
        <v>5</v>
      </c>
      <c r="BS34" s="31">
        <v>1</v>
      </c>
      <c r="BT34" s="31">
        <v>1</v>
      </c>
      <c r="BU34" s="31">
        <v>1</v>
      </c>
      <c r="BV34" s="31">
        <v>5</v>
      </c>
      <c r="BW34" s="31">
        <v>5</v>
      </c>
      <c r="BX34" s="31">
        <v>1</v>
      </c>
      <c r="BY34" s="31">
        <v>1</v>
      </c>
      <c r="BZ34" s="31">
        <v>1</v>
      </c>
      <c r="CA34" s="31">
        <v>1</v>
      </c>
      <c r="CB34" s="31">
        <v>1</v>
      </c>
      <c r="CC34" s="31">
        <v>6</v>
      </c>
      <c r="CD34" s="31">
        <v>6</v>
      </c>
      <c r="CE34" s="31">
        <v>1</v>
      </c>
      <c r="CF34" s="31">
        <v>5</v>
      </c>
      <c r="CG34" s="31">
        <v>6</v>
      </c>
      <c r="CH34" s="31">
        <v>1</v>
      </c>
      <c r="CI34" s="31">
        <v>1</v>
      </c>
      <c r="CJ34" s="31">
        <v>1</v>
      </c>
      <c r="CK34" s="31">
        <v>5</v>
      </c>
      <c r="CL34" s="31">
        <v>6</v>
      </c>
      <c r="CM34" s="31">
        <v>5</v>
      </c>
      <c r="CN34" s="31">
        <v>1</v>
      </c>
      <c r="CO34" s="31">
        <v>1</v>
      </c>
      <c r="CP34" s="31">
        <v>2</v>
      </c>
      <c r="CQ34" s="31">
        <v>5</v>
      </c>
      <c r="CR34" s="31">
        <v>13666</v>
      </c>
      <c r="CZ34">
        <f t="shared" si="3"/>
        <v>2</v>
      </c>
      <c r="DA34">
        <f t="shared" si="7"/>
        <v>2</v>
      </c>
      <c r="DB34">
        <f t="shared" si="8"/>
        <v>2</v>
      </c>
      <c r="DC34">
        <f t="shared" si="9"/>
        <v>7</v>
      </c>
      <c r="DD34">
        <f t="shared" si="10"/>
        <v>7</v>
      </c>
      <c r="DE34">
        <f t="shared" si="11"/>
        <v>7</v>
      </c>
      <c r="DF34">
        <f t="shared" si="12"/>
        <v>2</v>
      </c>
      <c r="DG34">
        <f t="shared" si="13"/>
        <v>3</v>
      </c>
      <c r="DH34">
        <f t="shared" si="14"/>
        <v>2</v>
      </c>
      <c r="DI34">
        <f t="shared" si="15"/>
        <v>7</v>
      </c>
      <c r="DJ34">
        <f t="shared" si="16"/>
        <v>7</v>
      </c>
      <c r="DK34">
        <f t="shared" si="17"/>
        <v>7</v>
      </c>
      <c r="DL34">
        <f t="shared" si="18"/>
        <v>4</v>
      </c>
      <c r="DM34">
        <f t="shared" si="19"/>
        <v>4</v>
      </c>
      <c r="DN34">
        <f t="shared" si="20"/>
        <v>6</v>
      </c>
      <c r="DO34">
        <f t="shared" si="21"/>
        <v>6</v>
      </c>
      <c r="DP34">
        <f t="shared" si="22"/>
        <v>5</v>
      </c>
      <c r="DQ34">
        <f t="shared" si="23"/>
        <v>3</v>
      </c>
      <c r="DR34">
        <f t="shared" si="24"/>
        <v>3</v>
      </c>
      <c r="DS34">
        <f t="shared" si="25"/>
        <v>2</v>
      </c>
      <c r="DT34">
        <f t="shared" si="26"/>
        <v>2</v>
      </c>
      <c r="DU34">
        <f t="shared" si="27"/>
        <v>2</v>
      </c>
      <c r="DV34">
        <f t="shared" si="28"/>
        <v>2</v>
      </c>
      <c r="DW34">
        <f t="shared" si="29"/>
        <v>2</v>
      </c>
      <c r="DX34">
        <f t="shared" si="30"/>
        <v>3</v>
      </c>
      <c r="DY34">
        <f t="shared" si="31"/>
        <v>7</v>
      </c>
      <c r="DZ34">
        <f t="shared" si="32"/>
        <v>3</v>
      </c>
      <c r="EA34">
        <f t="shared" si="33"/>
        <v>7</v>
      </c>
      <c r="EB34">
        <f t="shared" si="34"/>
        <v>7</v>
      </c>
      <c r="EC34">
        <f t="shared" si="35"/>
        <v>7</v>
      </c>
      <c r="ED34">
        <f t="shared" si="36"/>
        <v>7</v>
      </c>
      <c r="EE34">
        <f t="shared" si="37"/>
        <v>3</v>
      </c>
      <c r="EF34">
        <f t="shared" si="38"/>
        <v>7</v>
      </c>
      <c r="EG34">
        <f t="shared" si="39"/>
        <v>7</v>
      </c>
      <c r="EH34">
        <f t="shared" si="40"/>
        <v>2</v>
      </c>
      <c r="EI34">
        <f t="shared" si="41"/>
        <v>7</v>
      </c>
      <c r="EJ34">
        <f t="shared" si="42"/>
        <v>4</v>
      </c>
      <c r="EK34">
        <f t="shared" si="43"/>
        <v>4</v>
      </c>
      <c r="EL34">
        <f t="shared" si="44"/>
        <v>3</v>
      </c>
      <c r="EM34">
        <f t="shared" si="45"/>
        <v>7</v>
      </c>
      <c r="EN34">
        <f t="shared" si="46"/>
        <v>4</v>
      </c>
      <c r="EO34">
        <f t="shared" si="47"/>
        <v>7</v>
      </c>
      <c r="EP34">
        <f t="shared" si="48"/>
        <v>7</v>
      </c>
      <c r="EQ34">
        <f t="shared" si="49"/>
        <v>7</v>
      </c>
      <c r="ER34">
        <f t="shared" si="50"/>
        <v>2</v>
      </c>
      <c r="ES34">
        <f t="shared" si="51"/>
        <v>7</v>
      </c>
      <c r="ET34">
        <f t="shared" si="52"/>
        <v>3</v>
      </c>
      <c r="EU34">
        <f t="shared" si="53"/>
        <v>4</v>
      </c>
      <c r="EV34">
        <f t="shared" si="54"/>
        <v>7</v>
      </c>
      <c r="EW34">
        <f t="shared" si="55"/>
        <v>3</v>
      </c>
      <c r="EX34">
        <f t="shared" si="56"/>
        <v>7</v>
      </c>
      <c r="EY34">
        <f t="shared" si="57"/>
        <v>3</v>
      </c>
      <c r="EZ34">
        <f t="shared" si="58"/>
        <v>7</v>
      </c>
      <c r="FA34">
        <f t="shared" si="59"/>
        <v>3</v>
      </c>
      <c r="FB34">
        <f t="shared" si="60"/>
        <v>7</v>
      </c>
      <c r="FC34">
        <f t="shared" si="61"/>
        <v>4</v>
      </c>
      <c r="FD34">
        <f t="shared" si="62"/>
        <v>3</v>
      </c>
      <c r="FE34">
        <f t="shared" si="63"/>
        <v>4</v>
      </c>
      <c r="FF34">
        <f t="shared" si="64"/>
        <v>3</v>
      </c>
      <c r="FG34">
        <f t="shared" si="65"/>
        <v>3</v>
      </c>
      <c r="FH34">
        <f t="shared" si="66"/>
        <v>7</v>
      </c>
      <c r="FI34">
        <f t="shared" si="67"/>
        <v>7</v>
      </c>
      <c r="FJ34">
        <f t="shared" si="68"/>
        <v>3</v>
      </c>
      <c r="FK34">
        <f t="shared" si="69"/>
        <v>2</v>
      </c>
      <c r="FL34">
        <f t="shared" si="6"/>
        <v>2</v>
      </c>
      <c r="FM34">
        <f t="shared" si="70"/>
        <v>3</v>
      </c>
      <c r="FN34">
        <f t="shared" si="71"/>
        <v>7</v>
      </c>
      <c r="FO34">
        <f t="shared" si="72"/>
        <v>7</v>
      </c>
      <c r="FP34">
        <f t="shared" si="73"/>
        <v>3</v>
      </c>
      <c r="FQ34">
        <f t="shared" si="74"/>
        <v>7</v>
      </c>
      <c r="FR34">
        <f t="shared" si="75"/>
        <v>7</v>
      </c>
      <c r="FS34">
        <f t="shared" si="76"/>
        <v>7</v>
      </c>
      <c r="FT34">
        <f t="shared" si="77"/>
        <v>3</v>
      </c>
      <c r="FU34">
        <f t="shared" si="78"/>
        <v>3</v>
      </c>
      <c r="FV34">
        <f t="shared" si="79"/>
        <v>7</v>
      </c>
      <c r="FW34">
        <f t="shared" si="80"/>
        <v>7</v>
      </c>
      <c r="FX34">
        <f t="shared" si="81"/>
        <v>7</v>
      </c>
      <c r="FY34">
        <f t="shared" si="82"/>
        <v>7</v>
      </c>
      <c r="FZ34">
        <f t="shared" si="83"/>
        <v>7</v>
      </c>
      <c r="GA34">
        <f t="shared" si="4"/>
        <v>2</v>
      </c>
      <c r="GB34">
        <f t="shared" si="84"/>
        <v>2</v>
      </c>
      <c r="GC34">
        <f t="shared" si="85"/>
        <v>7</v>
      </c>
      <c r="GD34">
        <f t="shared" si="86"/>
        <v>3</v>
      </c>
      <c r="GE34">
        <f t="shared" si="87"/>
        <v>2</v>
      </c>
      <c r="GF34">
        <f t="shared" si="88"/>
        <v>7</v>
      </c>
      <c r="GG34">
        <f t="shared" si="89"/>
        <v>7</v>
      </c>
      <c r="GH34">
        <f t="shared" si="90"/>
        <v>7</v>
      </c>
      <c r="GI34">
        <f t="shared" si="91"/>
        <v>3</v>
      </c>
      <c r="GJ34">
        <f t="shared" si="92"/>
        <v>2</v>
      </c>
      <c r="GK34">
        <f t="shared" si="93"/>
        <v>3</v>
      </c>
      <c r="GL34">
        <f t="shared" si="94"/>
        <v>7</v>
      </c>
      <c r="GM34">
        <f t="shared" si="95"/>
        <v>7</v>
      </c>
      <c r="GN34">
        <f t="shared" si="96"/>
        <v>6</v>
      </c>
      <c r="GO34">
        <f t="shared" si="97"/>
        <v>3</v>
      </c>
      <c r="GP34">
        <f t="shared" si="5"/>
        <v>13666</v>
      </c>
    </row>
    <row r="35" spans="1:198" ht="15" thickBot="1" x14ac:dyDescent="0.35">
      <c r="A35" s="30" t="s">
        <v>412</v>
      </c>
      <c r="B35" s="31">
        <v>6</v>
      </c>
      <c r="C35" s="31">
        <v>6</v>
      </c>
      <c r="D35" s="31">
        <v>6</v>
      </c>
      <c r="E35" s="31">
        <v>1</v>
      </c>
      <c r="F35" s="31">
        <v>1</v>
      </c>
      <c r="G35" s="31">
        <v>1</v>
      </c>
      <c r="H35" s="31">
        <v>6</v>
      </c>
      <c r="I35" s="31">
        <v>5</v>
      </c>
      <c r="J35" s="31">
        <v>6</v>
      </c>
      <c r="K35" s="31">
        <v>1</v>
      </c>
      <c r="L35" s="31">
        <v>1</v>
      </c>
      <c r="M35" s="31">
        <v>1</v>
      </c>
      <c r="N35" s="31">
        <v>4</v>
      </c>
      <c r="O35" s="31">
        <v>4</v>
      </c>
      <c r="P35" s="31">
        <v>2</v>
      </c>
      <c r="Q35" s="31">
        <v>2</v>
      </c>
      <c r="R35" s="31">
        <v>3</v>
      </c>
      <c r="S35" s="31">
        <v>5</v>
      </c>
      <c r="T35" s="31">
        <v>5</v>
      </c>
      <c r="U35" s="31">
        <v>6</v>
      </c>
      <c r="V35" s="31">
        <v>6</v>
      </c>
      <c r="W35" s="31">
        <v>6</v>
      </c>
      <c r="X35" s="31">
        <v>6</v>
      </c>
      <c r="Y35" s="31">
        <v>6</v>
      </c>
      <c r="Z35" s="31">
        <v>5</v>
      </c>
      <c r="AA35" s="31">
        <v>1</v>
      </c>
      <c r="AB35" s="31">
        <v>5</v>
      </c>
      <c r="AC35" s="31">
        <v>1</v>
      </c>
      <c r="AD35" s="31">
        <v>1</v>
      </c>
      <c r="AE35" s="31">
        <v>1</v>
      </c>
      <c r="AF35" s="31">
        <v>1</v>
      </c>
      <c r="AG35" s="31">
        <v>5</v>
      </c>
      <c r="AH35" s="31">
        <v>1</v>
      </c>
      <c r="AI35" s="31">
        <v>1</v>
      </c>
      <c r="AJ35" s="31">
        <v>6</v>
      </c>
      <c r="AK35" s="31">
        <v>1</v>
      </c>
      <c r="AL35" s="31">
        <v>4</v>
      </c>
      <c r="AM35" s="31">
        <v>4</v>
      </c>
      <c r="AN35" s="31">
        <v>5</v>
      </c>
      <c r="AO35" s="31">
        <v>1</v>
      </c>
      <c r="AP35" s="31">
        <v>4</v>
      </c>
      <c r="AQ35" s="31">
        <v>1</v>
      </c>
      <c r="AR35" s="31">
        <v>1</v>
      </c>
      <c r="AS35" s="31">
        <v>1</v>
      </c>
      <c r="AT35" s="31">
        <v>6</v>
      </c>
      <c r="AU35" s="31">
        <v>1</v>
      </c>
      <c r="AV35" s="31">
        <v>5</v>
      </c>
      <c r="AW35" s="31">
        <v>4</v>
      </c>
      <c r="AX35" s="31">
        <v>1</v>
      </c>
      <c r="AY35" s="31">
        <v>5</v>
      </c>
      <c r="AZ35" s="31">
        <v>1</v>
      </c>
      <c r="BA35" s="31">
        <v>5</v>
      </c>
      <c r="BB35" s="31">
        <v>1</v>
      </c>
      <c r="BC35" s="31">
        <v>5</v>
      </c>
      <c r="BD35" s="31">
        <v>1</v>
      </c>
      <c r="BE35" s="31">
        <v>4</v>
      </c>
      <c r="BF35" s="31">
        <v>5</v>
      </c>
      <c r="BG35" s="31">
        <v>4</v>
      </c>
      <c r="BH35" s="31">
        <v>5</v>
      </c>
      <c r="BI35" s="31">
        <v>5</v>
      </c>
      <c r="BJ35" s="31">
        <v>1</v>
      </c>
      <c r="BK35" s="31">
        <v>1</v>
      </c>
      <c r="BL35" s="31">
        <v>5</v>
      </c>
      <c r="BM35" s="31">
        <v>6</v>
      </c>
      <c r="BN35" s="31">
        <v>6</v>
      </c>
      <c r="BO35" s="31">
        <v>5</v>
      </c>
      <c r="BP35" s="31">
        <v>1</v>
      </c>
      <c r="BQ35" s="31">
        <v>1</v>
      </c>
      <c r="BR35" s="31">
        <v>5</v>
      </c>
      <c r="BS35" s="31">
        <v>1</v>
      </c>
      <c r="BT35" s="31">
        <v>1</v>
      </c>
      <c r="BU35" s="31">
        <v>1</v>
      </c>
      <c r="BV35" s="31">
        <v>5</v>
      </c>
      <c r="BW35" s="31">
        <v>5</v>
      </c>
      <c r="BX35" s="31">
        <v>1</v>
      </c>
      <c r="BY35" s="31">
        <v>1</v>
      </c>
      <c r="BZ35" s="31">
        <v>1</v>
      </c>
      <c r="CA35" s="31">
        <v>1</v>
      </c>
      <c r="CB35" s="31">
        <v>1</v>
      </c>
      <c r="CC35" s="31">
        <v>6</v>
      </c>
      <c r="CD35" s="31">
        <v>6</v>
      </c>
      <c r="CE35" s="31">
        <v>1</v>
      </c>
      <c r="CF35" s="31">
        <v>5</v>
      </c>
      <c r="CG35" s="31">
        <v>6</v>
      </c>
      <c r="CH35" s="31">
        <v>1</v>
      </c>
      <c r="CI35" s="31">
        <v>1</v>
      </c>
      <c r="CJ35" s="31">
        <v>1</v>
      </c>
      <c r="CK35" s="31">
        <v>5</v>
      </c>
      <c r="CL35" s="31">
        <v>6</v>
      </c>
      <c r="CM35" s="31">
        <v>5</v>
      </c>
      <c r="CN35" s="31">
        <v>1</v>
      </c>
      <c r="CO35" s="31">
        <v>1</v>
      </c>
      <c r="CP35" s="31">
        <v>2</v>
      </c>
      <c r="CQ35" s="31">
        <v>5</v>
      </c>
      <c r="CR35" s="31">
        <v>17033</v>
      </c>
      <c r="CZ35">
        <f t="shared" si="3"/>
        <v>2</v>
      </c>
      <c r="DA35">
        <f t="shared" si="7"/>
        <v>2</v>
      </c>
      <c r="DB35">
        <f t="shared" si="8"/>
        <v>2</v>
      </c>
      <c r="DC35">
        <f t="shared" si="9"/>
        <v>7</v>
      </c>
      <c r="DD35">
        <f t="shared" si="10"/>
        <v>7</v>
      </c>
      <c r="DE35">
        <f t="shared" si="11"/>
        <v>7</v>
      </c>
      <c r="DF35">
        <f t="shared" si="12"/>
        <v>2</v>
      </c>
      <c r="DG35">
        <f t="shared" si="13"/>
        <v>3</v>
      </c>
      <c r="DH35">
        <f t="shared" si="14"/>
        <v>2</v>
      </c>
      <c r="DI35">
        <f t="shared" si="15"/>
        <v>7</v>
      </c>
      <c r="DJ35">
        <f t="shared" si="16"/>
        <v>7</v>
      </c>
      <c r="DK35">
        <f t="shared" si="17"/>
        <v>7</v>
      </c>
      <c r="DL35">
        <f t="shared" si="18"/>
        <v>4</v>
      </c>
      <c r="DM35">
        <f t="shared" si="19"/>
        <v>4</v>
      </c>
      <c r="DN35">
        <f t="shared" si="20"/>
        <v>6</v>
      </c>
      <c r="DO35">
        <f t="shared" si="21"/>
        <v>6</v>
      </c>
      <c r="DP35">
        <f t="shared" si="22"/>
        <v>5</v>
      </c>
      <c r="DQ35">
        <f t="shared" si="23"/>
        <v>3</v>
      </c>
      <c r="DR35">
        <f t="shared" si="24"/>
        <v>3</v>
      </c>
      <c r="DS35">
        <f t="shared" si="25"/>
        <v>2</v>
      </c>
      <c r="DT35">
        <f t="shared" si="26"/>
        <v>2</v>
      </c>
      <c r="DU35">
        <f t="shared" si="27"/>
        <v>2</v>
      </c>
      <c r="DV35">
        <f t="shared" si="28"/>
        <v>2</v>
      </c>
      <c r="DW35">
        <f t="shared" si="29"/>
        <v>2</v>
      </c>
      <c r="DX35">
        <f t="shared" si="30"/>
        <v>3</v>
      </c>
      <c r="DY35">
        <f t="shared" si="31"/>
        <v>7</v>
      </c>
      <c r="DZ35">
        <f t="shared" si="32"/>
        <v>3</v>
      </c>
      <c r="EA35">
        <f t="shared" si="33"/>
        <v>7</v>
      </c>
      <c r="EB35">
        <f t="shared" si="34"/>
        <v>7</v>
      </c>
      <c r="EC35">
        <f t="shared" si="35"/>
        <v>7</v>
      </c>
      <c r="ED35">
        <f t="shared" si="36"/>
        <v>7</v>
      </c>
      <c r="EE35">
        <f t="shared" si="37"/>
        <v>3</v>
      </c>
      <c r="EF35">
        <f t="shared" si="38"/>
        <v>7</v>
      </c>
      <c r="EG35">
        <f t="shared" si="39"/>
        <v>7</v>
      </c>
      <c r="EH35">
        <f t="shared" si="40"/>
        <v>2</v>
      </c>
      <c r="EI35">
        <f t="shared" si="41"/>
        <v>7</v>
      </c>
      <c r="EJ35">
        <f t="shared" si="42"/>
        <v>4</v>
      </c>
      <c r="EK35">
        <f t="shared" si="43"/>
        <v>4</v>
      </c>
      <c r="EL35">
        <f t="shared" si="44"/>
        <v>3</v>
      </c>
      <c r="EM35">
        <f t="shared" si="45"/>
        <v>7</v>
      </c>
      <c r="EN35">
        <f t="shared" si="46"/>
        <v>4</v>
      </c>
      <c r="EO35">
        <f t="shared" si="47"/>
        <v>7</v>
      </c>
      <c r="EP35">
        <f t="shared" si="48"/>
        <v>7</v>
      </c>
      <c r="EQ35">
        <f t="shared" si="49"/>
        <v>7</v>
      </c>
      <c r="ER35">
        <f t="shared" si="50"/>
        <v>2</v>
      </c>
      <c r="ES35">
        <f t="shared" si="51"/>
        <v>7</v>
      </c>
      <c r="ET35">
        <f t="shared" si="52"/>
        <v>3</v>
      </c>
      <c r="EU35">
        <f t="shared" si="53"/>
        <v>4</v>
      </c>
      <c r="EV35">
        <f t="shared" si="54"/>
        <v>7</v>
      </c>
      <c r="EW35">
        <f t="shared" si="55"/>
        <v>3</v>
      </c>
      <c r="EX35">
        <f t="shared" si="56"/>
        <v>7</v>
      </c>
      <c r="EY35">
        <f t="shared" si="57"/>
        <v>3</v>
      </c>
      <c r="EZ35">
        <f t="shared" si="58"/>
        <v>7</v>
      </c>
      <c r="FA35">
        <f t="shared" si="59"/>
        <v>3</v>
      </c>
      <c r="FB35">
        <f t="shared" si="60"/>
        <v>7</v>
      </c>
      <c r="FC35">
        <f t="shared" si="61"/>
        <v>4</v>
      </c>
      <c r="FD35">
        <f t="shared" si="62"/>
        <v>3</v>
      </c>
      <c r="FE35">
        <f t="shared" si="63"/>
        <v>4</v>
      </c>
      <c r="FF35">
        <f t="shared" si="64"/>
        <v>3</v>
      </c>
      <c r="FG35">
        <f t="shared" si="65"/>
        <v>3</v>
      </c>
      <c r="FH35">
        <f t="shared" si="66"/>
        <v>7</v>
      </c>
      <c r="FI35">
        <f t="shared" si="67"/>
        <v>7</v>
      </c>
      <c r="FJ35">
        <f t="shared" si="68"/>
        <v>3</v>
      </c>
      <c r="FK35">
        <f t="shared" si="69"/>
        <v>2</v>
      </c>
      <c r="FL35">
        <f t="shared" si="6"/>
        <v>2</v>
      </c>
      <c r="FM35">
        <f t="shared" si="70"/>
        <v>3</v>
      </c>
      <c r="FN35">
        <f t="shared" si="71"/>
        <v>7</v>
      </c>
      <c r="FO35">
        <f t="shared" si="72"/>
        <v>7</v>
      </c>
      <c r="FP35">
        <f t="shared" si="73"/>
        <v>3</v>
      </c>
      <c r="FQ35">
        <f t="shared" si="74"/>
        <v>7</v>
      </c>
      <c r="FR35">
        <f t="shared" si="75"/>
        <v>7</v>
      </c>
      <c r="FS35">
        <f t="shared" si="76"/>
        <v>7</v>
      </c>
      <c r="FT35">
        <f t="shared" si="77"/>
        <v>3</v>
      </c>
      <c r="FU35">
        <f t="shared" si="78"/>
        <v>3</v>
      </c>
      <c r="FV35">
        <f t="shared" si="79"/>
        <v>7</v>
      </c>
      <c r="FW35">
        <f t="shared" si="80"/>
        <v>7</v>
      </c>
      <c r="FX35">
        <f t="shared" si="81"/>
        <v>7</v>
      </c>
      <c r="FY35">
        <f t="shared" si="82"/>
        <v>7</v>
      </c>
      <c r="FZ35">
        <f t="shared" si="83"/>
        <v>7</v>
      </c>
      <c r="GA35">
        <f t="shared" si="4"/>
        <v>2</v>
      </c>
      <c r="GB35">
        <f t="shared" si="84"/>
        <v>2</v>
      </c>
      <c r="GC35">
        <f t="shared" si="85"/>
        <v>7</v>
      </c>
      <c r="GD35">
        <f t="shared" si="86"/>
        <v>3</v>
      </c>
      <c r="GE35">
        <f t="shared" si="87"/>
        <v>2</v>
      </c>
      <c r="GF35">
        <f t="shared" si="88"/>
        <v>7</v>
      </c>
      <c r="GG35">
        <f t="shared" si="89"/>
        <v>7</v>
      </c>
      <c r="GH35">
        <f t="shared" si="90"/>
        <v>7</v>
      </c>
      <c r="GI35">
        <f t="shared" si="91"/>
        <v>3</v>
      </c>
      <c r="GJ35">
        <f t="shared" si="92"/>
        <v>2</v>
      </c>
      <c r="GK35">
        <f t="shared" si="93"/>
        <v>3</v>
      </c>
      <c r="GL35">
        <f t="shared" si="94"/>
        <v>7</v>
      </c>
      <c r="GM35">
        <f t="shared" si="95"/>
        <v>7</v>
      </c>
      <c r="GN35">
        <f t="shared" si="96"/>
        <v>6</v>
      </c>
      <c r="GO35">
        <f t="shared" si="97"/>
        <v>3</v>
      </c>
      <c r="GP35">
        <f t="shared" si="5"/>
        <v>17033</v>
      </c>
    </row>
    <row r="36" spans="1:198" ht="15" thickBot="1" x14ac:dyDescent="0.35">
      <c r="A36" s="30" t="s">
        <v>413</v>
      </c>
      <c r="B36" s="31">
        <v>6</v>
      </c>
      <c r="C36" s="31">
        <v>6</v>
      </c>
      <c r="D36" s="31">
        <v>6</v>
      </c>
      <c r="E36" s="31">
        <v>1</v>
      </c>
      <c r="F36" s="31">
        <v>1</v>
      </c>
      <c r="G36" s="31">
        <v>1</v>
      </c>
      <c r="H36" s="31">
        <v>6</v>
      </c>
      <c r="I36" s="31">
        <v>5</v>
      </c>
      <c r="J36" s="31">
        <v>6</v>
      </c>
      <c r="K36" s="31">
        <v>1</v>
      </c>
      <c r="L36" s="31">
        <v>1</v>
      </c>
      <c r="M36" s="31">
        <v>1</v>
      </c>
      <c r="N36" s="31">
        <v>4</v>
      </c>
      <c r="O36" s="31">
        <v>4</v>
      </c>
      <c r="P36" s="31">
        <v>2</v>
      </c>
      <c r="Q36" s="31">
        <v>2</v>
      </c>
      <c r="R36" s="31">
        <v>3</v>
      </c>
      <c r="S36" s="31">
        <v>5</v>
      </c>
      <c r="T36" s="31">
        <v>5</v>
      </c>
      <c r="U36" s="31">
        <v>6</v>
      </c>
      <c r="V36" s="31">
        <v>6</v>
      </c>
      <c r="W36" s="31">
        <v>6</v>
      </c>
      <c r="X36" s="31">
        <v>6</v>
      </c>
      <c r="Y36" s="31">
        <v>6</v>
      </c>
      <c r="Z36" s="31">
        <v>5</v>
      </c>
      <c r="AA36" s="31">
        <v>1</v>
      </c>
      <c r="AB36" s="31">
        <v>5</v>
      </c>
      <c r="AC36" s="31">
        <v>1</v>
      </c>
      <c r="AD36" s="31">
        <v>1</v>
      </c>
      <c r="AE36" s="31">
        <v>1</v>
      </c>
      <c r="AF36" s="31">
        <v>1</v>
      </c>
      <c r="AG36" s="31">
        <v>5</v>
      </c>
      <c r="AH36" s="31">
        <v>1</v>
      </c>
      <c r="AI36" s="31">
        <v>1</v>
      </c>
      <c r="AJ36" s="31">
        <v>6</v>
      </c>
      <c r="AK36" s="31">
        <v>1</v>
      </c>
      <c r="AL36" s="31">
        <v>4</v>
      </c>
      <c r="AM36" s="31">
        <v>4</v>
      </c>
      <c r="AN36" s="31">
        <v>5</v>
      </c>
      <c r="AO36" s="31">
        <v>1</v>
      </c>
      <c r="AP36" s="31">
        <v>4</v>
      </c>
      <c r="AQ36" s="31">
        <v>1</v>
      </c>
      <c r="AR36" s="31">
        <v>1</v>
      </c>
      <c r="AS36" s="31">
        <v>1</v>
      </c>
      <c r="AT36" s="31">
        <v>6</v>
      </c>
      <c r="AU36" s="31">
        <v>1</v>
      </c>
      <c r="AV36" s="31">
        <v>5</v>
      </c>
      <c r="AW36" s="31">
        <v>4</v>
      </c>
      <c r="AX36" s="31">
        <v>1</v>
      </c>
      <c r="AY36" s="31">
        <v>5</v>
      </c>
      <c r="AZ36" s="31">
        <v>1</v>
      </c>
      <c r="BA36" s="31">
        <v>5</v>
      </c>
      <c r="BB36" s="31">
        <v>1</v>
      </c>
      <c r="BC36" s="31">
        <v>5</v>
      </c>
      <c r="BD36" s="31">
        <v>1</v>
      </c>
      <c r="BE36" s="31">
        <v>4</v>
      </c>
      <c r="BF36" s="31">
        <v>5</v>
      </c>
      <c r="BG36" s="31">
        <v>4</v>
      </c>
      <c r="BH36" s="31">
        <v>5</v>
      </c>
      <c r="BI36" s="31">
        <v>5</v>
      </c>
      <c r="BJ36" s="31">
        <v>1</v>
      </c>
      <c r="BK36" s="31">
        <v>1</v>
      </c>
      <c r="BL36" s="31">
        <v>5</v>
      </c>
      <c r="BM36" s="31">
        <v>6</v>
      </c>
      <c r="BN36" s="31">
        <v>6</v>
      </c>
      <c r="BO36" s="31">
        <v>5</v>
      </c>
      <c r="BP36" s="31">
        <v>1</v>
      </c>
      <c r="BQ36" s="31">
        <v>1</v>
      </c>
      <c r="BR36" s="31">
        <v>1</v>
      </c>
      <c r="BS36" s="31">
        <v>5</v>
      </c>
      <c r="BT36" s="31">
        <v>1</v>
      </c>
      <c r="BU36" s="31">
        <v>1</v>
      </c>
      <c r="BV36" s="31">
        <v>5</v>
      </c>
      <c r="BW36" s="31">
        <v>5</v>
      </c>
      <c r="BX36" s="31">
        <v>1</v>
      </c>
      <c r="BY36" s="31">
        <v>1</v>
      </c>
      <c r="BZ36" s="31">
        <v>1</v>
      </c>
      <c r="CA36" s="31">
        <v>1</v>
      </c>
      <c r="CB36" s="31">
        <v>1</v>
      </c>
      <c r="CC36" s="31">
        <v>6</v>
      </c>
      <c r="CD36" s="31">
        <v>6</v>
      </c>
      <c r="CE36" s="31">
        <v>1</v>
      </c>
      <c r="CF36" s="31">
        <v>5</v>
      </c>
      <c r="CG36" s="31">
        <v>6</v>
      </c>
      <c r="CH36" s="31">
        <v>1</v>
      </c>
      <c r="CI36" s="31">
        <v>1</v>
      </c>
      <c r="CJ36" s="31">
        <v>1</v>
      </c>
      <c r="CK36" s="31">
        <v>5</v>
      </c>
      <c r="CL36" s="31">
        <v>6</v>
      </c>
      <c r="CM36" s="31">
        <v>5</v>
      </c>
      <c r="CN36" s="31">
        <v>1</v>
      </c>
      <c r="CO36" s="31">
        <v>1</v>
      </c>
      <c r="CP36" s="31">
        <v>2</v>
      </c>
      <c r="CQ36" s="31">
        <v>5</v>
      </c>
      <c r="CR36" s="31">
        <v>11196</v>
      </c>
      <c r="CZ36">
        <f t="shared" si="3"/>
        <v>2</v>
      </c>
      <c r="DA36">
        <f t="shared" si="7"/>
        <v>2</v>
      </c>
      <c r="DB36">
        <f t="shared" si="8"/>
        <v>2</v>
      </c>
      <c r="DC36">
        <f t="shared" si="9"/>
        <v>7</v>
      </c>
      <c r="DD36">
        <f t="shared" si="10"/>
        <v>7</v>
      </c>
      <c r="DE36">
        <f t="shared" si="11"/>
        <v>7</v>
      </c>
      <c r="DF36">
        <f t="shared" si="12"/>
        <v>2</v>
      </c>
      <c r="DG36">
        <f t="shared" si="13"/>
        <v>3</v>
      </c>
      <c r="DH36">
        <f t="shared" si="14"/>
        <v>2</v>
      </c>
      <c r="DI36">
        <f t="shared" si="15"/>
        <v>7</v>
      </c>
      <c r="DJ36">
        <f t="shared" si="16"/>
        <v>7</v>
      </c>
      <c r="DK36">
        <f t="shared" si="17"/>
        <v>7</v>
      </c>
      <c r="DL36">
        <f t="shared" si="18"/>
        <v>4</v>
      </c>
      <c r="DM36">
        <f t="shared" si="19"/>
        <v>4</v>
      </c>
      <c r="DN36">
        <f t="shared" si="20"/>
        <v>6</v>
      </c>
      <c r="DO36">
        <f t="shared" si="21"/>
        <v>6</v>
      </c>
      <c r="DP36">
        <f t="shared" si="22"/>
        <v>5</v>
      </c>
      <c r="DQ36">
        <f t="shared" si="23"/>
        <v>3</v>
      </c>
      <c r="DR36">
        <f t="shared" si="24"/>
        <v>3</v>
      </c>
      <c r="DS36">
        <f t="shared" si="25"/>
        <v>2</v>
      </c>
      <c r="DT36">
        <f t="shared" si="26"/>
        <v>2</v>
      </c>
      <c r="DU36">
        <f t="shared" si="27"/>
        <v>2</v>
      </c>
      <c r="DV36">
        <f t="shared" si="28"/>
        <v>2</v>
      </c>
      <c r="DW36">
        <f t="shared" si="29"/>
        <v>2</v>
      </c>
      <c r="DX36">
        <f t="shared" si="30"/>
        <v>3</v>
      </c>
      <c r="DY36">
        <f t="shared" si="31"/>
        <v>7</v>
      </c>
      <c r="DZ36">
        <f t="shared" si="32"/>
        <v>3</v>
      </c>
      <c r="EA36">
        <f t="shared" si="33"/>
        <v>7</v>
      </c>
      <c r="EB36">
        <f t="shared" si="34"/>
        <v>7</v>
      </c>
      <c r="EC36">
        <f t="shared" si="35"/>
        <v>7</v>
      </c>
      <c r="ED36">
        <f t="shared" si="36"/>
        <v>7</v>
      </c>
      <c r="EE36">
        <f t="shared" si="37"/>
        <v>3</v>
      </c>
      <c r="EF36">
        <f t="shared" si="38"/>
        <v>7</v>
      </c>
      <c r="EG36">
        <f t="shared" si="39"/>
        <v>7</v>
      </c>
      <c r="EH36">
        <f t="shared" si="40"/>
        <v>2</v>
      </c>
      <c r="EI36">
        <f t="shared" si="41"/>
        <v>7</v>
      </c>
      <c r="EJ36">
        <f t="shared" si="42"/>
        <v>4</v>
      </c>
      <c r="EK36">
        <f t="shared" si="43"/>
        <v>4</v>
      </c>
      <c r="EL36">
        <f t="shared" si="44"/>
        <v>3</v>
      </c>
      <c r="EM36">
        <f t="shared" si="45"/>
        <v>7</v>
      </c>
      <c r="EN36">
        <f t="shared" si="46"/>
        <v>4</v>
      </c>
      <c r="EO36">
        <f t="shared" si="47"/>
        <v>7</v>
      </c>
      <c r="EP36">
        <f t="shared" si="48"/>
        <v>7</v>
      </c>
      <c r="EQ36">
        <f t="shared" si="49"/>
        <v>7</v>
      </c>
      <c r="ER36">
        <f t="shared" si="50"/>
        <v>2</v>
      </c>
      <c r="ES36">
        <f t="shared" si="51"/>
        <v>7</v>
      </c>
      <c r="ET36">
        <f t="shared" si="52"/>
        <v>3</v>
      </c>
      <c r="EU36">
        <f t="shared" si="53"/>
        <v>4</v>
      </c>
      <c r="EV36">
        <f t="shared" si="54"/>
        <v>7</v>
      </c>
      <c r="EW36">
        <f t="shared" si="55"/>
        <v>3</v>
      </c>
      <c r="EX36">
        <f t="shared" si="56"/>
        <v>7</v>
      </c>
      <c r="EY36">
        <f t="shared" si="57"/>
        <v>3</v>
      </c>
      <c r="EZ36">
        <f t="shared" si="58"/>
        <v>7</v>
      </c>
      <c r="FA36">
        <f t="shared" si="59"/>
        <v>3</v>
      </c>
      <c r="FB36">
        <f t="shared" si="60"/>
        <v>7</v>
      </c>
      <c r="FC36">
        <f t="shared" si="61"/>
        <v>4</v>
      </c>
      <c r="FD36">
        <f t="shared" si="62"/>
        <v>3</v>
      </c>
      <c r="FE36">
        <f t="shared" si="63"/>
        <v>4</v>
      </c>
      <c r="FF36">
        <f t="shared" si="64"/>
        <v>3</v>
      </c>
      <c r="FG36">
        <f t="shared" si="65"/>
        <v>3</v>
      </c>
      <c r="FH36">
        <f t="shared" si="66"/>
        <v>7</v>
      </c>
      <c r="FI36">
        <f t="shared" si="67"/>
        <v>7</v>
      </c>
      <c r="FJ36">
        <f t="shared" si="68"/>
        <v>3</v>
      </c>
      <c r="FK36">
        <f t="shared" si="69"/>
        <v>2</v>
      </c>
      <c r="FL36">
        <f t="shared" si="6"/>
        <v>2</v>
      </c>
      <c r="FM36">
        <f t="shared" si="70"/>
        <v>3</v>
      </c>
      <c r="FN36">
        <f t="shared" si="71"/>
        <v>7</v>
      </c>
      <c r="FO36">
        <f t="shared" si="72"/>
        <v>7</v>
      </c>
      <c r="FP36">
        <f t="shared" si="73"/>
        <v>7</v>
      </c>
      <c r="FQ36">
        <f t="shared" si="74"/>
        <v>3</v>
      </c>
      <c r="FR36">
        <f t="shared" si="75"/>
        <v>7</v>
      </c>
      <c r="FS36">
        <f t="shared" si="76"/>
        <v>7</v>
      </c>
      <c r="FT36">
        <f t="shared" si="77"/>
        <v>3</v>
      </c>
      <c r="FU36">
        <f t="shared" si="78"/>
        <v>3</v>
      </c>
      <c r="FV36">
        <f t="shared" si="79"/>
        <v>7</v>
      </c>
      <c r="FW36">
        <f t="shared" si="80"/>
        <v>7</v>
      </c>
      <c r="FX36">
        <f t="shared" si="81"/>
        <v>7</v>
      </c>
      <c r="FY36">
        <f t="shared" si="82"/>
        <v>7</v>
      </c>
      <c r="FZ36">
        <f t="shared" si="83"/>
        <v>7</v>
      </c>
      <c r="GA36">
        <f t="shared" si="4"/>
        <v>2</v>
      </c>
      <c r="GB36">
        <f t="shared" si="84"/>
        <v>2</v>
      </c>
      <c r="GC36">
        <f t="shared" si="85"/>
        <v>7</v>
      </c>
      <c r="GD36">
        <f t="shared" si="86"/>
        <v>3</v>
      </c>
      <c r="GE36">
        <f t="shared" si="87"/>
        <v>2</v>
      </c>
      <c r="GF36">
        <f t="shared" si="88"/>
        <v>7</v>
      </c>
      <c r="GG36">
        <f t="shared" si="89"/>
        <v>7</v>
      </c>
      <c r="GH36">
        <f t="shared" si="90"/>
        <v>7</v>
      </c>
      <c r="GI36">
        <f t="shared" si="91"/>
        <v>3</v>
      </c>
      <c r="GJ36">
        <f t="shared" si="92"/>
        <v>2</v>
      </c>
      <c r="GK36">
        <f t="shared" si="93"/>
        <v>3</v>
      </c>
      <c r="GL36">
        <f t="shared" si="94"/>
        <v>7</v>
      </c>
      <c r="GM36">
        <f t="shared" si="95"/>
        <v>7</v>
      </c>
      <c r="GN36">
        <f t="shared" si="96"/>
        <v>6</v>
      </c>
      <c r="GO36">
        <f t="shared" si="97"/>
        <v>3</v>
      </c>
      <c r="GP36">
        <f t="shared" si="5"/>
        <v>11196</v>
      </c>
    </row>
    <row r="37" spans="1:198" ht="15" thickBot="1" x14ac:dyDescent="0.35">
      <c r="A37" s="30" t="s">
        <v>414</v>
      </c>
      <c r="B37" s="31">
        <v>6</v>
      </c>
      <c r="C37" s="31">
        <v>7</v>
      </c>
      <c r="D37" s="31">
        <v>6</v>
      </c>
      <c r="E37" s="31">
        <v>4</v>
      </c>
      <c r="F37" s="31">
        <v>1</v>
      </c>
      <c r="G37" s="31">
        <v>1</v>
      </c>
      <c r="H37" s="31">
        <v>1</v>
      </c>
      <c r="I37" s="31">
        <v>5</v>
      </c>
      <c r="J37" s="31">
        <v>1</v>
      </c>
      <c r="K37" s="31">
        <v>6</v>
      </c>
      <c r="L37" s="31">
        <v>4</v>
      </c>
      <c r="M37" s="31">
        <v>5</v>
      </c>
      <c r="N37" s="31">
        <v>1</v>
      </c>
      <c r="O37" s="31">
        <v>1</v>
      </c>
      <c r="P37" s="31">
        <v>5</v>
      </c>
      <c r="Q37" s="31">
        <v>4</v>
      </c>
      <c r="R37" s="31">
        <v>1</v>
      </c>
      <c r="S37" s="31">
        <v>5</v>
      </c>
      <c r="T37" s="31">
        <v>5</v>
      </c>
      <c r="U37" s="31">
        <v>7</v>
      </c>
      <c r="V37" s="31">
        <v>5</v>
      </c>
      <c r="W37" s="31">
        <v>6</v>
      </c>
      <c r="X37" s="31">
        <v>6</v>
      </c>
      <c r="Y37" s="31">
        <v>5</v>
      </c>
      <c r="Z37" s="31">
        <v>5</v>
      </c>
      <c r="AA37" s="31">
        <v>1</v>
      </c>
      <c r="AB37" s="31">
        <v>3</v>
      </c>
      <c r="AC37" s="31">
        <v>5</v>
      </c>
      <c r="AD37" s="31">
        <v>4</v>
      </c>
      <c r="AE37" s="31">
        <v>1</v>
      </c>
      <c r="AF37" s="31">
        <v>4</v>
      </c>
      <c r="AG37" s="31">
        <v>5</v>
      </c>
      <c r="AH37" s="31">
        <v>1</v>
      </c>
      <c r="AI37" s="31">
        <v>1</v>
      </c>
      <c r="AJ37" s="31">
        <v>6</v>
      </c>
      <c r="AK37" s="31">
        <v>5</v>
      </c>
      <c r="AL37" s="31">
        <v>4</v>
      </c>
      <c r="AM37" s="31">
        <v>4</v>
      </c>
      <c r="AN37" s="31">
        <v>1</v>
      </c>
      <c r="AO37" s="31">
        <v>5</v>
      </c>
      <c r="AP37" s="31">
        <v>4</v>
      </c>
      <c r="AQ37" s="31">
        <v>4</v>
      </c>
      <c r="AR37" s="31">
        <v>4</v>
      </c>
      <c r="AS37" s="31">
        <v>1</v>
      </c>
      <c r="AT37" s="31">
        <v>1</v>
      </c>
      <c r="AU37" s="31">
        <v>7</v>
      </c>
      <c r="AV37" s="31">
        <v>6</v>
      </c>
      <c r="AW37" s="31">
        <v>5</v>
      </c>
      <c r="AX37" s="31">
        <v>1</v>
      </c>
      <c r="AY37" s="31">
        <v>5</v>
      </c>
      <c r="AZ37" s="31">
        <v>4</v>
      </c>
      <c r="BA37" s="31">
        <v>5</v>
      </c>
      <c r="BB37" s="31">
        <v>1</v>
      </c>
      <c r="BC37" s="31">
        <v>5</v>
      </c>
      <c r="BD37" s="31">
        <v>5</v>
      </c>
      <c r="BE37" s="31">
        <v>5</v>
      </c>
      <c r="BF37" s="31">
        <v>6</v>
      </c>
      <c r="BG37" s="31">
        <v>4</v>
      </c>
      <c r="BH37" s="31">
        <v>7</v>
      </c>
      <c r="BI37" s="31">
        <v>5</v>
      </c>
      <c r="BJ37" s="31">
        <v>1</v>
      </c>
      <c r="BK37" s="31">
        <v>1</v>
      </c>
      <c r="BL37" s="31">
        <v>1</v>
      </c>
      <c r="BM37" s="31">
        <v>5</v>
      </c>
      <c r="BN37" s="31">
        <v>1</v>
      </c>
      <c r="BO37" s="31">
        <v>1</v>
      </c>
      <c r="BP37" s="31">
        <v>1</v>
      </c>
      <c r="BQ37" s="31">
        <v>1</v>
      </c>
      <c r="BR37" s="31">
        <v>5</v>
      </c>
      <c r="BS37" s="31">
        <v>5</v>
      </c>
      <c r="BT37" s="31">
        <v>1</v>
      </c>
      <c r="BU37" s="31">
        <v>1</v>
      </c>
      <c r="BV37" s="31">
        <v>5</v>
      </c>
      <c r="BW37" s="31">
        <v>5</v>
      </c>
      <c r="BX37" s="31">
        <v>1</v>
      </c>
      <c r="BY37" s="31">
        <v>1</v>
      </c>
      <c r="BZ37" s="31">
        <v>1</v>
      </c>
      <c r="CA37" s="31">
        <v>1</v>
      </c>
      <c r="CB37" s="31">
        <v>1</v>
      </c>
      <c r="CC37" s="31">
        <v>6</v>
      </c>
      <c r="CD37" s="31">
        <v>7</v>
      </c>
      <c r="CE37" s="31">
        <v>1</v>
      </c>
      <c r="CF37" s="31">
        <v>5</v>
      </c>
      <c r="CG37" s="31">
        <v>4</v>
      </c>
      <c r="CH37" s="31">
        <v>5</v>
      </c>
      <c r="CI37" s="31">
        <v>6</v>
      </c>
      <c r="CJ37" s="31">
        <v>1</v>
      </c>
      <c r="CK37" s="31">
        <v>5</v>
      </c>
      <c r="CL37" s="31">
        <v>6</v>
      </c>
      <c r="CM37" s="31">
        <v>1</v>
      </c>
      <c r="CN37" s="31">
        <v>1</v>
      </c>
      <c r="CO37" s="31">
        <v>5</v>
      </c>
      <c r="CP37" s="31">
        <v>4</v>
      </c>
      <c r="CQ37" s="31">
        <v>5</v>
      </c>
      <c r="CR37" s="31">
        <v>32214</v>
      </c>
      <c r="CZ37">
        <f t="shared" si="3"/>
        <v>2</v>
      </c>
      <c r="DA37">
        <f t="shared" si="7"/>
        <v>1</v>
      </c>
      <c r="DB37">
        <f t="shared" si="8"/>
        <v>2</v>
      </c>
      <c r="DC37">
        <f t="shared" si="9"/>
        <v>4</v>
      </c>
      <c r="DD37">
        <f t="shared" si="10"/>
        <v>7</v>
      </c>
      <c r="DE37">
        <f t="shared" si="11"/>
        <v>7</v>
      </c>
      <c r="DF37">
        <f t="shared" si="12"/>
        <v>7</v>
      </c>
      <c r="DG37">
        <f t="shared" si="13"/>
        <v>3</v>
      </c>
      <c r="DH37">
        <f t="shared" si="14"/>
        <v>7</v>
      </c>
      <c r="DI37">
        <f t="shared" si="15"/>
        <v>2</v>
      </c>
      <c r="DJ37">
        <f t="shared" si="16"/>
        <v>4</v>
      </c>
      <c r="DK37">
        <f t="shared" si="17"/>
        <v>3</v>
      </c>
      <c r="DL37">
        <f t="shared" si="18"/>
        <v>7</v>
      </c>
      <c r="DM37">
        <f t="shared" si="19"/>
        <v>7</v>
      </c>
      <c r="DN37">
        <f t="shared" si="20"/>
        <v>3</v>
      </c>
      <c r="DO37">
        <f t="shared" si="21"/>
        <v>4</v>
      </c>
      <c r="DP37">
        <f t="shared" si="22"/>
        <v>7</v>
      </c>
      <c r="DQ37">
        <f t="shared" si="23"/>
        <v>3</v>
      </c>
      <c r="DR37">
        <f t="shared" si="24"/>
        <v>3</v>
      </c>
      <c r="DS37">
        <f t="shared" si="25"/>
        <v>1</v>
      </c>
      <c r="DT37">
        <f t="shared" si="26"/>
        <v>3</v>
      </c>
      <c r="DU37">
        <f t="shared" si="27"/>
        <v>2</v>
      </c>
      <c r="DV37">
        <f t="shared" si="28"/>
        <v>2</v>
      </c>
      <c r="DW37">
        <f t="shared" si="29"/>
        <v>3</v>
      </c>
      <c r="DX37">
        <f t="shared" si="30"/>
        <v>3</v>
      </c>
      <c r="DY37">
        <f t="shared" si="31"/>
        <v>7</v>
      </c>
      <c r="DZ37">
        <f t="shared" si="32"/>
        <v>5</v>
      </c>
      <c r="EA37">
        <f t="shared" si="33"/>
        <v>3</v>
      </c>
      <c r="EB37">
        <f t="shared" si="34"/>
        <v>4</v>
      </c>
      <c r="EC37">
        <f t="shared" si="35"/>
        <v>7</v>
      </c>
      <c r="ED37">
        <f t="shared" si="36"/>
        <v>4</v>
      </c>
      <c r="EE37">
        <f t="shared" si="37"/>
        <v>3</v>
      </c>
      <c r="EF37">
        <f t="shared" si="38"/>
        <v>7</v>
      </c>
      <c r="EG37">
        <f t="shared" si="39"/>
        <v>7</v>
      </c>
      <c r="EH37">
        <f t="shared" si="40"/>
        <v>2</v>
      </c>
      <c r="EI37">
        <f t="shared" si="41"/>
        <v>3</v>
      </c>
      <c r="EJ37">
        <f t="shared" si="42"/>
        <v>4</v>
      </c>
      <c r="EK37">
        <f t="shared" si="43"/>
        <v>4</v>
      </c>
      <c r="EL37">
        <f t="shared" si="44"/>
        <v>7</v>
      </c>
      <c r="EM37">
        <f t="shared" si="45"/>
        <v>3</v>
      </c>
      <c r="EN37">
        <f t="shared" si="46"/>
        <v>4</v>
      </c>
      <c r="EO37">
        <f t="shared" si="47"/>
        <v>4</v>
      </c>
      <c r="EP37">
        <f t="shared" si="48"/>
        <v>4</v>
      </c>
      <c r="EQ37">
        <f t="shared" si="49"/>
        <v>7</v>
      </c>
      <c r="ER37">
        <f t="shared" si="50"/>
        <v>7</v>
      </c>
      <c r="ES37">
        <f t="shared" si="51"/>
        <v>1</v>
      </c>
      <c r="ET37">
        <f t="shared" si="52"/>
        <v>2</v>
      </c>
      <c r="EU37">
        <f t="shared" si="53"/>
        <v>3</v>
      </c>
      <c r="EV37">
        <f t="shared" si="54"/>
        <v>7</v>
      </c>
      <c r="EW37">
        <f t="shared" si="55"/>
        <v>3</v>
      </c>
      <c r="EX37">
        <f t="shared" si="56"/>
        <v>4</v>
      </c>
      <c r="EY37">
        <f t="shared" si="57"/>
        <v>3</v>
      </c>
      <c r="EZ37">
        <f t="shared" si="58"/>
        <v>7</v>
      </c>
      <c r="FA37">
        <f t="shared" si="59"/>
        <v>3</v>
      </c>
      <c r="FB37">
        <f t="shared" si="60"/>
        <v>3</v>
      </c>
      <c r="FC37">
        <f t="shared" si="61"/>
        <v>3</v>
      </c>
      <c r="FD37">
        <f t="shared" si="62"/>
        <v>2</v>
      </c>
      <c r="FE37">
        <f t="shared" si="63"/>
        <v>4</v>
      </c>
      <c r="FF37">
        <f t="shared" si="64"/>
        <v>1</v>
      </c>
      <c r="FG37">
        <f t="shared" si="65"/>
        <v>3</v>
      </c>
      <c r="FH37">
        <f t="shared" si="66"/>
        <v>7</v>
      </c>
      <c r="FI37">
        <f t="shared" si="67"/>
        <v>7</v>
      </c>
      <c r="FJ37">
        <f t="shared" si="68"/>
        <v>7</v>
      </c>
      <c r="FK37">
        <f t="shared" si="69"/>
        <v>3</v>
      </c>
      <c r="FL37">
        <f t="shared" si="6"/>
        <v>7</v>
      </c>
      <c r="FM37">
        <f t="shared" si="70"/>
        <v>7</v>
      </c>
      <c r="FN37">
        <f t="shared" si="71"/>
        <v>7</v>
      </c>
      <c r="FO37">
        <f t="shared" si="72"/>
        <v>7</v>
      </c>
      <c r="FP37">
        <f t="shared" si="73"/>
        <v>3</v>
      </c>
      <c r="FQ37">
        <f t="shared" si="74"/>
        <v>3</v>
      </c>
      <c r="FR37">
        <f t="shared" si="75"/>
        <v>7</v>
      </c>
      <c r="FS37">
        <f t="shared" si="76"/>
        <v>7</v>
      </c>
      <c r="FT37">
        <f t="shared" si="77"/>
        <v>3</v>
      </c>
      <c r="FU37">
        <f t="shared" si="78"/>
        <v>3</v>
      </c>
      <c r="FV37">
        <f t="shared" si="79"/>
        <v>7</v>
      </c>
      <c r="FW37">
        <f t="shared" si="80"/>
        <v>7</v>
      </c>
      <c r="FX37">
        <f t="shared" si="81"/>
        <v>7</v>
      </c>
      <c r="FY37">
        <f t="shared" si="82"/>
        <v>7</v>
      </c>
      <c r="FZ37">
        <f t="shared" si="83"/>
        <v>7</v>
      </c>
      <c r="GA37">
        <f t="shared" si="4"/>
        <v>2</v>
      </c>
      <c r="GB37">
        <f t="shared" si="84"/>
        <v>1</v>
      </c>
      <c r="GC37">
        <f t="shared" si="85"/>
        <v>7</v>
      </c>
      <c r="GD37">
        <f t="shared" si="86"/>
        <v>3</v>
      </c>
      <c r="GE37">
        <f t="shared" si="87"/>
        <v>4</v>
      </c>
      <c r="GF37">
        <f t="shared" si="88"/>
        <v>3</v>
      </c>
      <c r="GG37">
        <f t="shared" si="89"/>
        <v>2</v>
      </c>
      <c r="GH37">
        <f t="shared" si="90"/>
        <v>7</v>
      </c>
      <c r="GI37">
        <f t="shared" si="91"/>
        <v>3</v>
      </c>
      <c r="GJ37">
        <f t="shared" si="92"/>
        <v>2</v>
      </c>
      <c r="GK37">
        <f t="shared" si="93"/>
        <v>7</v>
      </c>
      <c r="GL37">
        <f t="shared" si="94"/>
        <v>7</v>
      </c>
      <c r="GM37">
        <f t="shared" si="95"/>
        <v>3</v>
      </c>
      <c r="GN37">
        <f t="shared" si="96"/>
        <v>4</v>
      </c>
      <c r="GO37">
        <f t="shared" si="97"/>
        <v>3</v>
      </c>
      <c r="GP37">
        <f t="shared" si="5"/>
        <v>32214</v>
      </c>
    </row>
    <row r="38" spans="1:198" ht="15" thickBot="1" x14ac:dyDescent="0.35">
      <c r="A38" s="30" t="s">
        <v>415</v>
      </c>
      <c r="B38" s="31">
        <v>5</v>
      </c>
      <c r="C38" s="31">
        <v>6</v>
      </c>
      <c r="D38" s="31">
        <v>6</v>
      </c>
      <c r="E38" s="31">
        <v>3</v>
      </c>
      <c r="F38" s="31">
        <v>1</v>
      </c>
      <c r="G38" s="31">
        <v>3</v>
      </c>
      <c r="H38" s="31">
        <v>1</v>
      </c>
      <c r="I38" s="31">
        <v>6</v>
      </c>
      <c r="J38" s="31">
        <v>6</v>
      </c>
      <c r="K38" s="31">
        <v>5</v>
      </c>
      <c r="L38" s="31">
        <v>3</v>
      </c>
      <c r="M38" s="31">
        <v>3</v>
      </c>
      <c r="N38" s="31">
        <v>3</v>
      </c>
      <c r="O38" s="31">
        <v>1</v>
      </c>
      <c r="P38" s="31">
        <v>6</v>
      </c>
      <c r="Q38" s="31">
        <v>5</v>
      </c>
      <c r="R38" s="31">
        <v>3</v>
      </c>
      <c r="S38" s="31">
        <v>5</v>
      </c>
      <c r="T38" s="31">
        <v>1</v>
      </c>
      <c r="U38" s="31">
        <v>6</v>
      </c>
      <c r="V38" s="31">
        <v>6</v>
      </c>
      <c r="W38" s="31">
        <v>6</v>
      </c>
      <c r="X38" s="31">
        <v>6</v>
      </c>
      <c r="Y38" s="31">
        <v>1</v>
      </c>
      <c r="Z38" s="31">
        <v>6</v>
      </c>
      <c r="AA38" s="31">
        <v>1</v>
      </c>
      <c r="AB38" s="31">
        <v>1</v>
      </c>
      <c r="AC38" s="31">
        <v>3</v>
      </c>
      <c r="AD38" s="31">
        <v>3</v>
      </c>
      <c r="AE38" s="31">
        <v>3</v>
      </c>
      <c r="AF38" s="31">
        <v>3</v>
      </c>
      <c r="AG38" s="31">
        <v>4</v>
      </c>
      <c r="AH38" s="31">
        <v>1</v>
      </c>
      <c r="AI38" s="31">
        <v>1</v>
      </c>
      <c r="AJ38" s="31">
        <v>5</v>
      </c>
      <c r="AK38" s="31">
        <v>3</v>
      </c>
      <c r="AL38" s="31">
        <v>3</v>
      </c>
      <c r="AM38" s="31">
        <v>3</v>
      </c>
      <c r="AN38" s="31">
        <v>1</v>
      </c>
      <c r="AO38" s="31">
        <v>1</v>
      </c>
      <c r="AP38" s="31">
        <v>3</v>
      </c>
      <c r="AQ38" s="31">
        <v>3</v>
      </c>
      <c r="AR38" s="31">
        <v>3</v>
      </c>
      <c r="AS38" s="31">
        <v>1</v>
      </c>
      <c r="AT38" s="31">
        <v>1</v>
      </c>
      <c r="AU38" s="31">
        <v>5</v>
      </c>
      <c r="AV38" s="31">
        <v>3</v>
      </c>
      <c r="AW38" s="31">
        <v>3</v>
      </c>
      <c r="AX38" s="31">
        <v>1</v>
      </c>
      <c r="AY38" s="31">
        <v>1</v>
      </c>
      <c r="AZ38" s="31">
        <v>3</v>
      </c>
      <c r="BA38" s="31">
        <v>1</v>
      </c>
      <c r="BB38" s="31">
        <v>1</v>
      </c>
      <c r="BC38" s="31">
        <v>6</v>
      </c>
      <c r="BD38" s="31">
        <v>4</v>
      </c>
      <c r="BE38" s="31">
        <v>1</v>
      </c>
      <c r="BF38" s="31">
        <v>6</v>
      </c>
      <c r="BG38" s="31">
        <v>3</v>
      </c>
      <c r="BH38" s="31">
        <v>3</v>
      </c>
      <c r="BI38" s="31">
        <v>1</v>
      </c>
      <c r="BJ38" s="31">
        <v>1</v>
      </c>
      <c r="BK38" s="31">
        <v>1</v>
      </c>
      <c r="BL38" s="31">
        <v>3</v>
      </c>
      <c r="BM38" s="31">
        <v>1</v>
      </c>
      <c r="BN38" s="31">
        <v>3</v>
      </c>
      <c r="BO38" s="31">
        <v>1</v>
      </c>
      <c r="BP38" s="31">
        <v>1</v>
      </c>
      <c r="BQ38" s="31">
        <v>3</v>
      </c>
      <c r="BR38" s="31">
        <v>4</v>
      </c>
      <c r="BS38" s="31">
        <v>4</v>
      </c>
      <c r="BT38" s="31">
        <v>1</v>
      </c>
      <c r="BU38" s="31">
        <v>4</v>
      </c>
      <c r="BV38" s="31">
        <v>5</v>
      </c>
      <c r="BW38" s="31">
        <v>5</v>
      </c>
      <c r="BX38" s="31">
        <v>5</v>
      </c>
      <c r="BY38" s="31">
        <v>1</v>
      </c>
      <c r="BZ38" s="31">
        <v>3</v>
      </c>
      <c r="CA38" s="31">
        <v>3</v>
      </c>
      <c r="CB38" s="31">
        <v>1</v>
      </c>
      <c r="CC38" s="31">
        <v>4</v>
      </c>
      <c r="CD38" s="31">
        <v>6</v>
      </c>
      <c r="CE38" s="31">
        <v>1</v>
      </c>
      <c r="CF38" s="31">
        <v>1</v>
      </c>
      <c r="CG38" s="31">
        <v>1</v>
      </c>
      <c r="CH38" s="31">
        <v>3</v>
      </c>
      <c r="CI38" s="31">
        <v>3</v>
      </c>
      <c r="CJ38" s="31">
        <v>3</v>
      </c>
      <c r="CK38" s="31">
        <v>3</v>
      </c>
      <c r="CL38" s="31">
        <v>5</v>
      </c>
      <c r="CM38" s="31">
        <v>6</v>
      </c>
      <c r="CN38" s="31">
        <v>4</v>
      </c>
      <c r="CO38" s="31">
        <v>1</v>
      </c>
      <c r="CP38" s="31">
        <v>3</v>
      </c>
      <c r="CQ38" s="31">
        <v>3</v>
      </c>
      <c r="CR38" s="31">
        <v>24233</v>
      </c>
      <c r="CZ38">
        <f t="shared" si="3"/>
        <v>3</v>
      </c>
      <c r="DA38">
        <f t="shared" si="7"/>
        <v>2</v>
      </c>
      <c r="DB38">
        <f t="shared" si="8"/>
        <v>2</v>
      </c>
      <c r="DC38">
        <f t="shared" si="9"/>
        <v>5</v>
      </c>
      <c r="DD38">
        <f t="shared" si="10"/>
        <v>7</v>
      </c>
      <c r="DE38">
        <f t="shared" si="11"/>
        <v>5</v>
      </c>
      <c r="DF38">
        <f t="shared" si="12"/>
        <v>7</v>
      </c>
      <c r="DG38">
        <f t="shared" si="13"/>
        <v>2</v>
      </c>
      <c r="DH38">
        <f t="shared" si="14"/>
        <v>2</v>
      </c>
      <c r="DI38">
        <f t="shared" si="15"/>
        <v>3</v>
      </c>
      <c r="DJ38">
        <f t="shared" si="16"/>
        <v>5</v>
      </c>
      <c r="DK38">
        <f t="shared" si="17"/>
        <v>5</v>
      </c>
      <c r="DL38">
        <f t="shared" si="18"/>
        <v>5</v>
      </c>
      <c r="DM38">
        <f t="shared" si="19"/>
        <v>7</v>
      </c>
      <c r="DN38">
        <f t="shared" si="20"/>
        <v>2</v>
      </c>
      <c r="DO38">
        <f t="shared" si="21"/>
        <v>3</v>
      </c>
      <c r="DP38">
        <f t="shared" si="22"/>
        <v>5</v>
      </c>
      <c r="DQ38">
        <f t="shared" si="23"/>
        <v>3</v>
      </c>
      <c r="DR38">
        <f t="shared" si="24"/>
        <v>7</v>
      </c>
      <c r="DS38">
        <f t="shared" si="25"/>
        <v>2</v>
      </c>
      <c r="DT38">
        <f t="shared" si="26"/>
        <v>2</v>
      </c>
      <c r="DU38">
        <f t="shared" si="27"/>
        <v>2</v>
      </c>
      <c r="DV38">
        <f t="shared" si="28"/>
        <v>2</v>
      </c>
      <c r="DW38">
        <f t="shared" si="29"/>
        <v>7</v>
      </c>
      <c r="DX38">
        <f t="shared" si="30"/>
        <v>2</v>
      </c>
      <c r="DY38">
        <f t="shared" si="31"/>
        <v>7</v>
      </c>
      <c r="DZ38">
        <f t="shared" si="32"/>
        <v>7</v>
      </c>
      <c r="EA38">
        <f t="shared" si="33"/>
        <v>5</v>
      </c>
      <c r="EB38">
        <f t="shared" si="34"/>
        <v>5</v>
      </c>
      <c r="EC38">
        <f t="shared" si="35"/>
        <v>5</v>
      </c>
      <c r="ED38">
        <f t="shared" si="36"/>
        <v>5</v>
      </c>
      <c r="EE38">
        <f t="shared" si="37"/>
        <v>4</v>
      </c>
      <c r="EF38">
        <f t="shared" si="38"/>
        <v>7</v>
      </c>
      <c r="EG38">
        <f t="shared" si="39"/>
        <v>7</v>
      </c>
      <c r="EH38">
        <f t="shared" si="40"/>
        <v>3</v>
      </c>
      <c r="EI38">
        <f t="shared" si="41"/>
        <v>5</v>
      </c>
      <c r="EJ38">
        <f t="shared" si="42"/>
        <v>5</v>
      </c>
      <c r="EK38">
        <f t="shared" si="43"/>
        <v>5</v>
      </c>
      <c r="EL38">
        <f t="shared" si="44"/>
        <v>7</v>
      </c>
      <c r="EM38">
        <f t="shared" si="45"/>
        <v>7</v>
      </c>
      <c r="EN38">
        <f t="shared" si="46"/>
        <v>5</v>
      </c>
      <c r="EO38">
        <f t="shared" si="47"/>
        <v>5</v>
      </c>
      <c r="EP38">
        <f t="shared" si="48"/>
        <v>5</v>
      </c>
      <c r="EQ38">
        <f t="shared" si="49"/>
        <v>7</v>
      </c>
      <c r="ER38">
        <f t="shared" si="50"/>
        <v>7</v>
      </c>
      <c r="ES38">
        <f t="shared" si="51"/>
        <v>3</v>
      </c>
      <c r="ET38">
        <f t="shared" si="52"/>
        <v>5</v>
      </c>
      <c r="EU38">
        <f t="shared" si="53"/>
        <v>5</v>
      </c>
      <c r="EV38">
        <f t="shared" si="54"/>
        <v>7</v>
      </c>
      <c r="EW38">
        <f t="shared" si="55"/>
        <v>7</v>
      </c>
      <c r="EX38">
        <f t="shared" si="56"/>
        <v>5</v>
      </c>
      <c r="EY38">
        <f t="shared" si="57"/>
        <v>7</v>
      </c>
      <c r="EZ38">
        <f t="shared" si="58"/>
        <v>7</v>
      </c>
      <c r="FA38">
        <f t="shared" si="59"/>
        <v>2</v>
      </c>
      <c r="FB38">
        <f t="shared" si="60"/>
        <v>4</v>
      </c>
      <c r="FC38">
        <f t="shared" si="61"/>
        <v>7</v>
      </c>
      <c r="FD38">
        <f t="shared" si="62"/>
        <v>2</v>
      </c>
      <c r="FE38">
        <f t="shared" si="63"/>
        <v>5</v>
      </c>
      <c r="FF38">
        <f t="shared" si="64"/>
        <v>5</v>
      </c>
      <c r="FG38">
        <f t="shared" si="65"/>
        <v>7</v>
      </c>
      <c r="FH38">
        <f t="shared" si="66"/>
        <v>7</v>
      </c>
      <c r="FI38">
        <f t="shared" si="67"/>
        <v>7</v>
      </c>
      <c r="FJ38">
        <f t="shared" si="68"/>
        <v>5</v>
      </c>
      <c r="FK38">
        <f t="shared" si="69"/>
        <v>7</v>
      </c>
      <c r="FL38">
        <f t="shared" si="6"/>
        <v>5</v>
      </c>
      <c r="FM38">
        <f t="shared" si="70"/>
        <v>7</v>
      </c>
      <c r="FN38">
        <f t="shared" si="71"/>
        <v>7</v>
      </c>
      <c r="FO38">
        <f t="shared" si="72"/>
        <v>5</v>
      </c>
      <c r="FP38">
        <f t="shared" si="73"/>
        <v>4</v>
      </c>
      <c r="FQ38">
        <f t="shared" si="74"/>
        <v>4</v>
      </c>
      <c r="FR38">
        <f t="shared" si="75"/>
        <v>7</v>
      </c>
      <c r="FS38">
        <f t="shared" si="76"/>
        <v>4</v>
      </c>
      <c r="FT38">
        <f t="shared" si="77"/>
        <v>3</v>
      </c>
      <c r="FU38">
        <f t="shared" si="78"/>
        <v>3</v>
      </c>
      <c r="FV38">
        <f t="shared" si="79"/>
        <v>3</v>
      </c>
      <c r="FW38">
        <f t="shared" si="80"/>
        <v>7</v>
      </c>
      <c r="FX38">
        <f t="shared" si="81"/>
        <v>5</v>
      </c>
      <c r="FY38">
        <f t="shared" si="82"/>
        <v>5</v>
      </c>
      <c r="FZ38">
        <f t="shared" si="83"/>
        <v>7</v>
      </c>
      <c r="GA38">
        <f t="shared" si="4"/>
        <v>4</v>
      </c>
      <c r="GB38">
        <f t="shared" si="84"/>
        <v>2</v>
      </c>
      <c r="GC38">
        <f t="shared" si="85"/>
        <v>7</v>
      </c>
      <c r="GD38">
        <f t="shared" si="86"/>
        <v>7</v>
      </c>
      <c r="GE38">
        <f t="shared" si="87"/>
        <v>7</v>
      </c>
      <c r="GF38">
        <f t="shared" si="88"/>
        <v>5</v>
      </c>
      <c r="GG38">
        <f t="shared" si="89"/>
        <v>5</v>
      </c>
      <c r="GH38">
        <f t="shared" si="90"/>
        <v>5</v>
      </c>
      <c r="GI38">
        <f t="shared" si="91"/>
        <v>5</v>
      </c>
      <c r="GJ38">
        <f t="shared" si="92"/>
        <v>3</v>
      </c>
      <c r="GK38">
        <f t="shared" si="93"/>
        <v>2</v>
      </c>
      <c r="GL38">
        <f t="shared" si="94"/>
        <v>4</v>
      </c>
      <c r="GM38">
        <f t="shared" si="95"/>
        <v>7</v>
      </c>
      <c r="GN38">
        <f t="shared" si="96"/>
        <v>5</v>
      </c>
      <c r="GO38">
        <f t="shared" si="97"/>
        <v>5</v>
      </c>
      <c r="GP38">
        <f t="shared" si="5"/>
        <v>24233</v>
      </c>
    </row>
    <row r="39" spans="1:198" ht="15" thickBot="1" x14ac:dyDescent="0.35">
      <c r="A39" s="30" t="s">
        <v>416</v>
      </c>
      <c r="B39" s="31">
        <v>6</v>
      </c>
      <c r="C39" s="31">
        <v>6</v>
      </c>
      <c r="D39" s="31">
        <v>6</v>
      </c>
      <c r="E39" s="31">
        <v>1</v>
      </c>
      <c r="F39" s="31">
        <v>1</v>
      </c>
      <c r="G39" s="31">
        <v>1</v>
      </c>
      <c r="H39" s="31">
        <v>6</v>
      </c>
      <c r="I39" s="31">
        <v>5</v>
      </c>
      <c r="J39" s="31">
        <v>6</v>
      </c>
      <c r="K39" s="31">
        <v>1</v>
      </c>
      <c r="L39" s="31">
        <v>1</v>
      </c>
      <c r="M39" s="31">
        <v>1</v>
      </c>
      <c r="N39" s="31">
        <v>4</v>
      </c>
      <c r="O39" s="31">
        <v>1</v>
      </c>
      <c r="P39" s="31">
        <v>2</v>
      </c>
      <c r="Q39" s="31">
        <v>2</v>
      </c>
      <c r="R39" s="31">
        <v>3</v>
      </c>
      <c r="S39" s="31">
        <v>5</v>
      </c>
      <c r="T39" s="31">
        <v>5</v>
      </c>
      <c r="U39" s="31">
        <v>6</v>
      </c>
      <c r="V39" s="31">
        <v>6</v>
      </c>
      <c r="W39" s="31">
        <v>6</v>
      </c>
      <c r="X39" s="31">
        <v>6</v>
      </c>
      <c r="Y39" s="31">
        <v>6</v>
      </c>
      <c r="Z39" s="31">
        <v>5</v>
      </c>
      <c r="AA39" s="31">
        <v>1</v>
      </c>
      <c r="AB39" s="31">
        <v>5</v>
      </c>
      <c r="AC39" s="31">
        <v>1</v>
      </c>
      <c r="AD39" s="31">
        <v>1</v>
      </c>
      <c r="AE39" s="31">
        <v>1</v>
      </c>
      <c r="AF39" s="31">
        <v>1</v>
      </c>
      <c r="AG39" s="31">
        <v>5</v>
      </c>
      <c r="AH39" s="31">
        <v>1</v>
      </c>
      <c r="AI39" s="31">
        <v>1</v>
      </c>
      <c r="AJ39" s="31">
        <v>6</v>
      </c>
      <c r="AK39" s="31">
        <v>1</v>
      </c>
      <c r="AL39" s="31">
        <v>4</v>
      </c>
      <c r="AM39" s="31">
        <v>4</v>
      </c>
      <c r="AN39" s="31">
        <v>5</v>
      </c>
      <c r="AO39" s="31">
        <v>1</v>
      </c>
      <c r="AP39" s="31">
        <v>4</v>
      </c>
      <c r="AQ39" s="31">
        <v>1</v>
      </c>
      <c r="AR39" s="31">
        <v>1</v>
      </c>
      <c r="AS39" s="31">
        <v>1</v>
      </c>
      <c r="AT39" s="31">
        <v>6</v>
      </c>
      <c r="AU39" s="31">
        <v>1</v>
      </c>
      <c r="AV39" s="31">
        <v>5</v>
      </c>
      <c r="AW39" s="31">
        <v>4</v>
      </c>
      <c r="AX39" s="31">
        <v>1</v>
      </c>
      <c r="AY39" s="31">
        <v>5</v>
      </c>
      <c r="AZ39" s="31">
        <v>1</v>
      </c>
      <c r="BA39" s="31">
        <v>5</v>
      </c>
      <c r="BB39" s="31">
        <v>1</v>
      </c>
      <c r="BC39" s="31">
        <v>5</v>
      </c>
      <c r="BD39" s="31">
        <v>1</v>
      </c>
      <c r="BE39" s="31">
        <v>4</v>
      </c>
      <c r="BF39" s="31">
        <v>5</v>
      </c>
      <c r="BG39" s="31">
        <v>4</v>
      </c>
      <c r="BH39" s="31">
        <v>5</v>
      </c>
      <c r="BI39" s="31">
        <v>5</v>
      </c>
      <c r="BJ39" s="31">
        <v>1</v>
      </c>
      <c r="BK39" s="31">
        <v>1</v>
      </c>
      <c r="BL39" s="31">
        <v>5</v>
      </c>
      <c r="BM39" s="31">
        <v>6</v>
      </c>
      <c r="BN39" s="31">
        <v>6</v>
      </c>
      <c r="BO39" s="31">
        <v>5</v>
      </c>
      <c r="BP39" s="31">
        <v>1</v>
      </c>
      <c r="BQ39" s="31">
        <v>1</v>
      </c>
      <c r="BR39" s="31">
        <v>5</v>
      </c>
      <c r="BS39" s="31">
        <v>1</v>
      </c>
      <c r="BT39" s="31">
        <v>1</v>
      </c>
      <c r="BU39" s="31">
        <v>1</v>
      </c>
      <c r="BV39" s="31">
        <v>5</v>
      </c>
      <c r="BW39" s="31">
        <v>5</v>
      </c>
      <c r="BX39" s="31">
        <v>1</v>
      </c>
      <c r="BY39" s="31">
        <v>1</v>
      </c>
      <c r="BZ39" s="31">
        <v>1</v>
      </c>
      <c r="CA39" s="31">
        <v>1</v>
      </c>
      <c r="CB39" s="31">
        <v>1</v>
      </c>
      <c r="CC39" s="31">
        <v>6</v>
      </c>
      <c r="CD39" s="31">
        <v>6</v>
      </c>
      <c r="CE39" s="31">
        <v>1</v>
      </c>
      <c r="CF39" s="31">
        <v>5</v>
      </c>
      <c r="CG39" s="31">
        <v>6</v>
      </c>
      <c r="CH39" s="31">
        <v>1</v>
      </c>
      <c r="CI39" s="31">
        <v>1</v>
      </c>
      <c r="CJ39" s="31">
        <v>1</v>
      </c>
      <c r="CK39" s="31">
        <v>5</v>
      </c>
      <c r="CL39" s="31">
        <v>6</v>
      </c>
      <c r="CM39" s="31">
        <v>5</v>
      </c>
      <c r="CN39" s="31">
        <v>1</v>
      </c>
      <c r="CO39" s="31">
        <v>1</v>
      </c>
      <c r="CP39" s="31">
        <v>2</v>
      </c>
      <c r="CQ39" s="31">
        <v>5</v>
      </c>
      <c r="CR39" s="31">
        <v>20250</v>
      </c>
      <c r="CZ39">
        <f t="shared" si="3"/>
        <v>2</v>
      </c>
      <c r="DA39">
        <f t="shared" si="7"/>
        <v>2</v>
      </c>
      <c r="DB39">
        <f t="shared" si="8"/>
        <v>2</v>
      </c>
      <c r="DC39">
        <f t="shared" si="9"/>
        <v>7</v>
      </c>
      <c r="DD39">
        <f t="shared" si="10"/>
        <v>7</v>
      </c>
      <c r="DE39">
        <f t="shared" si="11"/>
        <v>7</v>
      </c>
      <c r="DF39">
        <f t="shared" si="12"/>
        <v>2</v>
      </c>
      <c r="DG39">
        <f t="shared" si="13"/>
        <v>3</v>
      </c>
      <c r="DH39">
        <f t="shared" si="14"/>
        <v>2</v>
      </c>
      <c r="DI39">
        <f t="shared" si="15"/>
        <v>7</v>
      </c>
      <c r="DJ39">
        <f t="shared" si="16"/>
        <v>7</v>
      </c>
      <c r="DK39">
        <f t="shared" si="17"/>
        <v>7</v>
      </c>
      <c r="DL39">
        <f t="shared" si="18"/>
        <v>4</v>
      </c>
      <c r="DM39">
        <f t="shared" si="19"/>
        <v>7</v>
      </c>
      <c r="DN39">
        <f t="shared" si="20"/>
        <v>6</v>
      </c>
      <c r="DO39">
        <f t="shared" si="21"/>
        <v>6</v>
      </c>
      <c r="DP39">
        <f t="shared" si="22"/>
        <v>5</v>
      </c>
      <c r="DQ39">
        <f t="shared" si="23"/>
        <v>3</v>
      </c>
      <c r="DR39">
        <f t="shared" si="24"/>
        <v>3</v>
      </c>
      <c r="DS39">
        <f t="shared" si="25"/>
        <v>2</v>
      </c>
      <c r="DT39">
        <f t="shared" si="26"/>
        <v>2</v>
      </c>
      <c r="DU39">
        <f t="shared" si="27"/>
        <v>2</v>
      </c>
      <c r="DV39">
        <f t="shared" si="28"/>
        <v>2</v>
      </c>
      <c r="DW39">
        <f t="shared" si="29"/>
        <v>2</v>
      </c>
      <c r="DX39">
        <f t="shared" si="30"/>
        <v>3</v>
      </c>
      <c r="DY39">
        <f t="shared" si="31"/>
        <v>7</v>
      </c>
      <c r="DZ39">
        <f t="shared" si="32"/>
        <v>3</v>
      </c>
      <c r="EA39">
        <f t="shared" si="33"/>
        <v>7</v>
      </c>
      <c r="EB39">
        <f t="shared" si="34"/>
        <v>7</v>
      </c>
      <c r="EC39">
        <f t="shared" si="35"/>
        <v>7</v>
      </c>
      <c r="ED39">
        <f t="shared" si="36"/>
        <v>7</v>
      </c>
      <c r="EE39">
        <f t="shared" si="37"/>
        <v>3</v>
      </c>
      <c r="EF39">
        <f t="shared" si="38"/>
        <v>7</v>
      </c>
      <c r="EG39">
        <f t="shared" si="39"/>
        <v>7</v>
      </c>
      <c r="EH39">
        <f t="shared" si="40"/>
        <v>2</v>
      </c>
      <c r="EI39">
        <f t="shared" si="41"/>
        <v>7</v>
      </c>
      <c r="EJ39">
        <f t="shared" si="42"/>
        <v>4</v>
      </c>
      <c r="EK39">
        <f t="shared" si="43"/>
        <v>4</v>
      </c>
      <c r="EL39">
        <f t="shared" si="44"/>
        <v>3</v>
      </c>
      <c r="EM39">
        <f t="shared" si="45"/>
        <v>7</v>
      </c>
      <c r="EN39">
        <f t="shared" si="46"/>
        <v>4</v>
      </c>
      <c r="EO39">
        <f t="shared" si="47"/>
        <v>7</v>
      </c>
      <c r="EP39">
        <f t="shared" si="48"/>
        <v>7</v>
      </c>
      <c r="EQ39">
        <f t="shared" si="49"/>
        <v>7</v>
      </c>
      <c r="ER39">
        <f t="shared" si="50"/>
        <v>2</v>
      </c>
      <c r="ES39">
        <f t="shared" si="51"/>
        <v>7</v>
      </c>
      <c r="ET39">
        <f t="shared" si="52"/>
        <v>3</v>
      </c>
      <c r="EU39">
        <f t="shared" si="53"/>
        <v>4</v>
      </c>
      <c r="EV39">
        <f t="shared" si="54"/>
        <v>7</v>
      </c>
      <c r="EW39">
        <f t="shared" si="55"/>
        <v>3</v>
      </c>
      <c r="EX39">
        <f t="shared" si="56"/>
        <v>7</v>
      </c>
      <c r="EY39">
        <f t="shared" si="57"/>
        <v>3</v>
      </c>
      <c r="EZ39">
        <f t="shared" si="58"/>
        <v>7</v>
      </c>
      <c r="FA39">
        <f t="shared" si="59"/>
        <v>3</v>
      </c>
      <c r="FB39">
        <f t="shared" si="60"/>
        <v>7</v>
      </c>
      <c r="FC39">
        <f t="shared" si="61"/>
        <v>4</v>
      </c>
      <c r="FD39">
        <f t="shared" si="62"/>
        <v>3</v>
      </c>
      <c r="FE39">
        <f t="shared" si="63"/>
        <v>4</v>
      </c>
      <c r="FF39">
        <f t="shared" si="64"/>
        <v>3</v>
      </c>
      <c r="FG39">
        <f t="shared" si="65"/>
        <v>3</v>
      </c>
      <c r="FH39">
        <f t="shared" si="66"/>
        <v>7</v>
      </c>
      <c r="FI39">
        <f t="shared" si="67"/>
        <v>7</v>
      </c>
      <c r="FJ39">
        <f t="shared" si="68"/>
        <v>3</v>
      </c>
      <c r="FK39">
        <f t="shared" si="69"/>
        <v>2</v>
      </c>
      <c r="FL39">
        <f t="shared" si="6"/>
        <v>2</v>
      </c>
      <c r="FM39">
        <f t="shared" si="70"/>
        <v>3</v>
      </c>
      <c r="FN39">
        <f t="shared" si="71"/>
        <v>7</v>
      </c>
      <c r="FO39">
        <f t="shared" si="72"/>
        <v>7</v>
      </c>
      <c r="FP39">
        <f t="shared" si="73"/>
        <v>3</v>
      </c>
      <c r="FQ39">
        <f t="shared" si="74"/>
        <v>7</v>
      </c>
      <c r="FR39">
        <f t="shared" si="75"/>
        <v>7</v>
      </c>
      <c r="FS39">
        <f t="shared" si="76"/>
        <v>7</v>
      </c>
      <c r="FT39">
        <f t="shared" si="77"/>
        <v>3</v>
      </c>
      <c r="FU39">
        <f t="shared" si="78"/>
        <v>3</v>
      </c>
      <c r="FV39">
        <f t="shared" si="79"/>
        <v>7</v>
      </c>
      <c r="FW39">
        <f t="shared" si="80"/>
        <v>7</v>
      </c>
      <c r="FX39">
        <f t="shared" si="81"/>
        <v>7</v>
      </c>
      <c r="FY39">
        <f t="shared" si="82"/>
        <v>7</v>
      </c>
      <c r="FZ39">
        <f t="shared" si="83"/>
        <v>7</v>
      </c>
      <c r="GA39">
        <f t="shared" si="4"/>
        <v>2</v>
      </c>
      <c r="GB39">
        <f t="shared" si="84"/>
        <v>2</v>
      </c>
      <c r="GC39">
        <f t="shared" si="85"/>
        <v>7</v>
      </c>
      <c r="GD39">
        <f t="shared" si="86"/>
        <v>3</v>
      </c>
      <c r="GE39">
        <f t="shared" si="87"/>
        <v>2</v>
      </c>
      <c r="GF39">
        <f t="shared" si="88"/>
        <v>7</v>
      </c>
      <c r="GG39">
        <f t="shared" si="89"/>
        <v>7</v>
      </c>
      <c r="GH39">
        <f t="shared" si="90"/>
        <v>7</v>
      </c>
      <c r="GI39">
        <f t="shared" si="91"/>
        <v>3</v>
      </c>
      <c r="GJ39">
        <f t="shared" si="92"/>
        <v>2</v>
      </c>
      <c r="GK39">
        <f t="shared" si="93"/>
        <v>3</v>
      </c>
      <c r="GL39">
        <f t="shared" si="94"/>
        <v>7</v>
      </c>
      <c r="GM39">
        <f t="shared" si="95"/>
        <v>7</v>
      </c>
      <c r="GN39">
        <f t="shared" si="96"/>
        <v>6</v>
      </c>
      <c r="GO39">
        <f t="shared" si="97"/>
        <v>3</v>
      </c>
      <c r="GP39">
        <f t="shared" si="5"/>
        <v>20250</v>
      </c>
    </row>
    <row r="40" spans="1:198" ht="15" thickBot="1" x14ac:dyDescent="0.35">
      <c r="A40" s="30" t="s">
        <v>417</v>
      </c>
      <c r="B40" s="31">
        <v>3</v>
      </c>
      <c r="C40" s="31">
        <v>6</v>
      </c>
      <c r="D40" s="31">
        <v>6</v>
      </c>
      <c r="E40" s="31">
        <v>3</v>
      </c>
      <c r="F40" s="31">
        <v>1</v>
      </c>
      <c r="G40" s="31">
        <v>5</v>
      </c>
      <c r="H40" s="31">
        <v>1</v>
      </c>
      <c r="I40" s="31">
        <v>6</v>
      </c>
      <c r="J40" s="31">
        <v>6</v>
      </c>
      <c r="K40" s="31">
        <v>5</v>
      </c>
      <c r="L40" s="31">
        <v>1</v>
      </c>
      <c r="M40" s="31">
        <v>5</v>
      </c>
      <c r="N40" s="31">
        <v>3</v>
      </c>
      <c r="O40" s="31">
        <v>1</v>
      </c>
      <c r="P40" s="31">
        <v>1</v>
      </c>
      <c r="Q40" s="31">
        <v>1</v>
      </c>
      <c r="R40" s="31">
        <v>1</v>
      </c>
      <c r="S40" s="31">
        <v>1</v>
      </c>
      <c r="T40" s="31">
        <v>5</v>
      </c>
      <c r="U40" s="31">
        <v>6</v>
      </c>
      <c r="V40" s="31">
        <v>6</v>
      </c>
      <c r="W40" s="31">
        <v>6</v>
      </c>
      <c r="X40" s="31">
        <v>6</v>
      </c>
      <c r="Y40" s="31">
        <v>1</v>
      </c>
      <c r="Z40" s="31">
        <v>6</v>
      </c>
      <c r="AA40" s="31">
        <v>1</v>
      </c>
      <c r="AB40" s="31">
        <v>1</v>
      </c>
      <c r="AC40" s="31">
        <v>3</v>
      </c>
      <c r="AD40" s="31">
        <v>1</v>
      </c>
      <c r="AE40" s="31">
        <v>1</v>
      </c>
      <c r="AF40" s="31">
        <v>3</v>
      </c>
      <c r="AG40" s="31">
        <v>1</v>
      </c>
      <c r="AH40" s="31">
        <v>1</v>
      </c>
      <c r="AI40" s="31">
        <v>1</v>
      </c>
      <c r="AJ40" s="31">
        <v>6</v>
      </c>
      <c r="AK40" s="31">
        <v>2</v>
      </c>
      <c r="AL40" s="31">
        <v>3</v>
      </c>
      <c r="AM40" s="31">
        <v>3</v>
      </c>
      <c r="AN40" s="31">
        <v>1</v>
      </c>
      <c r="AO40" s="31">
        <v>3</v>
      </c>
      <c r="AP40" s="31">
        <v>3</v>
      </c>
      <c r="AQ40" s="31">
        <v>1</v>
      </c>
      <c r="AR40" s="31">
        <v>1</v>
      </c>
      <c r="AS40" s="31">
        <v>5</v>
      </c>
      <c r="AT40" s="31">
        <v>6</v>
      </c>
      <c r="AU40" s="31">
        <v>1</v>
      </c>
      <c r="AV40" s="31">
        <v>1</v>
      </c>
      <c r="AW40" s="31">
        <v>3</v>
      </c>
      <c r="AX40" s="31">
        <v>5</v>
      </c>
      <c r="AY40" s="31">
        <v>1</v>
      </c>
      <c r="AZ40" s="31">
        <v>3</v>
      </c>
      <c r="BA40" s="31">
        <v>1</v>
      </c>
      <c r="BB40" s="31">
        <v>1</v>
      </c>
      <c r="BC40" s="31">
        <v>5</v>
      </c>
      <c r="BD40" s="31">
        <v>1</v>
      </c>
      <c r="BE40" s="31">
        <v>6</v>
      </c>
      <c r="BF40" s="31">
        <v>6</v>
      </c>
      <c r="BG40" s="31">
        <v>1</v>
      </c>
      <c r="BH40" s="31">
        <v>1</v>
      </c>
      <c r="BI40" s="31">
        <v>6</v>
      </c>
      <c r="BJ40" s="31">
        <v>6</v>
      </c>
      <c r="BK40" s="31">
        <v>1</v>
      </c>
      <c r="BL40" s="31">
        <v>1</v>
      </c>
      <c r="BM40" s="31">
        <v>6</v>
      </c>
      <c r="BN40" s="31">
        <v>1</v>
      </c>
      <c r="BO40" s="31">
        <v>1</v>
      </c>
      <c r="BP40" s="31">
        <v>1</v>
      </c>
      <c r="BQ40" s="31">
        <v>1</v>
      </c>
      <c r="BR40" s="31">
        <v>1</v>
      </c>
      <c r="BS40" s="31">
        <v>5</v>
      </c>
      <c r="BT40" s="31">
        <v>1</v>
      </c>
      <c r="BU40" s="31">
        <v>1</v>
      </c>
      <c r="BV40" s="31">
        <v>1</v>
      </c>
      <c r="BW40" s="31">
        <v>3</v>
      </c>
      <c r="BX40" s="31">
        <v>1</v>
      </c>
      <c r="BY40" s="31">
        <v>1</v>
      </c>
      <c r="BZ40" s="31">
        <v>1</v>
      </c>
      <c r="CA40" s="31">
        <v>1</v>
      </c>
      <c r="CB40" s="31">
        <v>3</v>
      </c>
      <c r="CC40" s="31">
        <v>6</v>
      </c>
      <c r="CD40" s="31">
        <v>6</v>
      </c>
      <c r="CE40" s="31">
        <v>1</v>
      </c>
      <c r="CF40" s="31">
        <v>6</v>
      </c>
      <c r="CG40" s="31">
        <v>1</v>
      </c>
      <c r="CH40" s="31">
        <v>3</v>
      </c>
      <c r="CI40" s="31">
        <v>1</v>
      </c>
      <c r="CJ40" s="31">
        <v>1</v>
      </c>
      <c r="CK40" s="31">
        <v>1</v>
      </c>
      <c r="CL40" s="31">
        <v>1</v>
      </c>
      <c r="CM40" s="31">
        <v>5</v>
      </c>
      <c r="CN40" s="31">
        <v>1</v>
      </c>
      <c r="CO40" s="31">
        <v>1</v>
      </c>
      <c r="CP40" s="31">
        <v>1</v>
      </c>
      <c r="CQ40" s="31">
        <v>5</v>
      </c>
      <c r="CR40" s="31">
        <v>30900</v>
      </c>
      <c r="CZ40">
        <f t="shared" si="3"/>
        <v>5</v>
      </c>
      <c r="DA40">
        <f t="shared" si="7"/>
        <v>2</v>
      </c>
      <c r="DB40">
        <f t="shared" si="8"/>
        <v>2</v>
      </c>
      <c r="DC40">
        <f t="shared" si="9"/>
        <v>5</v>
      </c>
      <c r="DD40">
        <f t="shared" si="10"/>
        <v>7</v>
      </c>
      <c r="DE40">
        <f t="shared" si="11"/>
        <v>3</v>
      </c>
      <c r="DF40">
        <f t="shared" si="12"/>
        <v>7</v>
      </c>
      <c r="DG40">
        <f t="shared" si="13"/>
        <v>2</v>
      </c>
      <c r="DH40">
        <f t="shared" si="14"/>
        <v>2</v>
      </c>
      <c r="DI40">
        <f t="shared" si="15"/>
        <v>3</v>
      </c>
      <c r="DJ40">
        <f t="shared" si="16"/>
        <v>7</v>
      </c>
      <c r="DK40">
        <f t="shared" si="17"/>
        <v>3</v>
      </c>
      <c r="DL40">
        <f t="shared" si="18"/>
        <v>5</v>
      </c>
      <c r="DM40">
        <f t="shared" si="19"/>
        <v>7</v>
      </c>
      <c r="DN40">
        <f t="shared" si="20"/>
        <v>7</v>
      </c>
      <c r="DO40">
        <f t="shared" si="21"/>
        <v>7</v>
      </c>
      <c r="DP40">
        <f t="shared" si="22"/>
        <v>7</v>
      </c>
      <c r="DQ40">
        <f t="shared" si="23"/>
        <v>7</v>
      </c>
      <c r="DR40">
        <f t="shared" si="24"/>
        <v>3</v>
      </c>
      <c r="DS40">
        <f t="shared" si="25"/>
        <v>2</v>
      </c>
      <c r="DT40">
        <f t="shared" si="26"/>
        <v>2</v>
      </c>
      <c r="DU40">
        <f t="shared" si="27"/>
        <v>2</v>
      </c>
      <c r="DV40">
        <f t="shared" si="28"/>
        <v>2</v>
      </c>
      <c r="DW40">
        <f t="shared" si="29"/>
        <v>7</v>
      </c>
      <c r="DX40">
        <f t="shared" si="30"/>
        <v>2</v>
      </c>
      <c r="DY40">
        <f t="shared" si="31"/>
        <v>7</v>
      </c>
      <c r="DZ40">
        <f t="shared" si="32"/>
        <v>7</v>
      </c>
      <c r="EA40">
        <f t="shared" si="33"/>
        <v>5</v>
      </c>
      <c r="EB40">
        <f t="shared" si="34"/>
        <v>7</v>
      </c>
      <c r="EC40">
        <f t="shared" si="35"/>
        <v>7</v>
      </c>
      <c r="ED40">
        <f t="shared" si="36"/>
        <v>5</v>
      </c>
      <c r="EE40">
        <f t="shared" si="37"/>
        <v>7</v>
      </c>
      <c r="EF40">
        <f t="shared" si="38"/>
        <v>7</v>
      </c>
      <c r="EG40">
        <f t="shared" si="39"/>
        <v>7</v>
      </c>
      <c r="EH40">
        <f t="shared" si="40"/>
        <v>2</v>
      </c>
      <c r="EI40">
        <f t="shared" si="41"/>
        <v>6</v>
      </c>
      <c r="EJ40">
        <f t="shared" si="42"/>
        <v>5</v>
      </c>
      <c r="EK40">
        <f t="shared" si="43"/>
        <v>5</v>
      </c>
      <c r="EL40">
        <f t="shared" si="44"/>
        <v>7</v>
      </c>
      <c r="EM40">
        <f t="shared" si="45"/>
        <v>5</v>
      </c>
      <c r="EN40">
        <f t="shared" si="46"/>
        <v>5</v>
      </c>
      <c r="EO40">
        <f t="shared" si="47"/>
        <v>7</v>
      </c>
      <c r="EP40">
        <f t="shared" si="48"/>
        <v>7</v>
      </c>
      <c r="EQ40">
        <f t="shared" si="49"/>
        <v>3</v>
      </c>
      <c r="ER40">
        <f t="shared" si="50"/>
        <v>2</v>
      </c>
      <c r="ES40">
        <f t="shared" si="51"/>
        <v>7</v>
      </c>
      <c r="ET40">
        <f t="shared" si="52"/>
        <v>7</v>
      </c>
      <c r="EU40">
        <f t="shared" si="53"/>
        <v>5</v>
      </c>
      <c r="EV40">
        <f t="shared" si="54"/>
        <v>3</v>
      </c>
      <c r="EW40">
        <f t="shared" si="55"/>
        <v>7</v>
      </c>
      <c r="EX40">
        <f t="shared" si="56"/>
        <v>5</v>
      </c>
      <c r="EY40">
        <f t="shared" si="57"/>
        <v>7</v>
      </c>
      <c r="EZ40">
        <f t="shared" si="58"/>
        <v>7</v>
      </c>
      <c r="FA40">
        <f t="shared" si="59"/>
        <v>3</v>
      </c>
      <c r="FB40">
        <f t="shared" si="60"/>
        <v>7</v>
      </c>
      <c r="FC40">
        <f t="shared" si="61"/>
        <v>2</v>
      </c>
      <c r="FD40">
        <f t="shared" si="62"/>
        <v>2</v>
      </c>
      <c r="FE40">
        <f t="shared" si="63"/>
        <v>7</v>
      </c>
      <c r="FF40">
        <f t="shared" si="64"/>
        <v>7</v>
      </c>
      <c r="FG40">
        <f t="shared" si="65"/>
        <v>2</v>
      </c>
      <c r="FH40">
        <f t="shared" si="66"/>
        <v>2</v>
      </c>
      <c r="FI40">
        <f t="shared" si="67"/>
        <v>7</v>
      </c>
      <c r="FJ40">
        <f t="shared" si="68"/>
        <v>7</v>
      </c>
      <c r="FK40">
        <f t="shared" si="69"/>
        <v>2</v>
      </c>
      <c r="FL40">
        <f t="shared" si="6"/>
        <v>7</v>
      </c>
      <c r="FM40">
        <f t="shared" si="70"/>
        <v>7</v>
      </c>
      <c r="FN40">
        <f t="shared" si="71"/>
        <v>7</v>
      </c>
      <c r="FO40">
        <f t="shared" si="72"/>
        <v>7</v>
      </c>
      <c r="FP40">
        <f t="shared" si="73"/>
        <v>7</v>
      </c>
      <c r="FQ40">
        <f t="shared" si="74"/>
        <v>3</v>
      </c>
      <c r="FR40">
        <f t="shared" si="75"/>
        <v>7</v>
      </c>
      <c r="FS40">
        <f t="shared" si="76"/>
        <v>7</v>
      </c>
      <c r="FT40">
        <f t="shared" si="77"/>
        <v>7</v>
      </c>
      <c r="FU40">
        <f t="shared" si="78"/>
        <v>5</v>
      </c>
      <c r="FV40">
        <f t="shared" si="79"/>
        <v>7</v>
      </c>
      <c r="FW40">
        <f t="shared" si="80"/>
        <v>7</v>
      </c>
      <c r="FX40">
        <f t="shared" si="81"/>
        <v>7</v>
      </c>
      <c r="FY40">
        <f t="shared" si="82"/>
        <v>7</v>
      </c>
      <c r="FZ40">
        <f t="shared" si="83"/>
        <v>5</v>
      </c>
      <c r="GA40">
        <f t="shared" si="4"/>
        <v>2</v>
      </c>
      <c r="GB40">
        <f t="shared" si="84"/>
        <v>2</v>
      </c>
      <c r="GC40">
        <f t="shared" si="85"/>
        <v>7</v>
      </c>
      <c r="GD40">
        <f t="shared" si="86"/>
        <v>2</v>
      </c>
      <c r="GE40">
        <f t="shared" si="87"/>
        <v>7</v>
      </c>
      <c r="GF40">
        <f t="shared" si="88"/>
        <v>5</v>
      </c>
      <c r="GG40">
        <f t="shared" si="89"/>
        <v>7</v>
      </c>
      <c r="GH40">
        <f t="shared" si="90"/>
        <v>7</v>
      </c>
      <c r="GI40">
        <f t="shared" si="91"/>
        <v>7</v>
      </c>
      <c r="GJ40">
        <f t="shared" si="92"/>
        <v>7</v>
      </c>
      <c r="GK40">
        <f t="shared" si="93"/>
        <v>3</v>
      </c>
      <c r="GL40">
        <f t="shared" si="94"/>
        <v>7</v>
      </c>
      <c r="GM40">
        <f t="shared" si="95"/>
        <v>7</v>
      </c>
      <c r="GN40">
        <f t="shared" si="96"/>
        <v>7</v>
      </c>
      <c r="GO40">
        <f t="shared" si="97"/>
        <v>3</v>
      </c>
      <c r="GP40">
        <f t="shared" si="5"/>
        <v>30900</v>
      </c>
    </row>
    <row r="41" spans="1:198" ht="15" thickBot="1" x14ac:dyDescent="0.35">
      <c r="A41" s="30" t="s">
        <v>418</v>
      </c>
      <c r="B41" s="31">
        <v>5</v>
      </c>
      <c r="C41" s="31">
        <v>7</v>
      </c>
      <c r="D41" s="31">
        <v>5</v>
      </c>
      <c r="E41" s="31">
        <v>1</v>
      </c>
      <c r="F41" s="31">
        <v>5</v>
      </c>
      <c r="G41" s="31">
        <v>1</v>
      </c>
      <c r="H41" s="31">
        <v>5</v>
      </c>
      <c r="I41" s="31">
        <v>5</v>
      </c>
      <c r="J41" s="31">
        <v>6</v>
      </c>
      <c r="K41" s="31">
        <v>1</v>
      </c>
      <c r="L41" s="31">
        <v>5</v>
      </c>
      <c r="M41" s="31">
        <v>5</v>
      </c>
      <c r="N41" s="31">
        <v>5</v>
      </c>
      <c r="O41" s="31">
        <v>5</v>
      </c>
      <c r="P41" s="31">
        <v>5</v>
      </c>
      <c r="Q41" s="31">
        <v>1</v>
      </c>
      <c r="R41" s="31">
        <v>1</v>
      </c>
      <c r="S41" s="31">
        <v>5</v>
      </c>
      <c r="T41" s="31">
        <v>5</v>
      </c>
      <c r="U41" s="31">
        <v>7</v>
      </c>
      <c r="V41" s="31">
        <v>7</v>
      </c>
      <c r="W41" s="31">
        <v>5</v>
      </c>
      <c r="X41" s="31">
        <v>5</v>
      </c>
      <c r="Y41" s="31">
        <v>1</v>
      </c>
      <c r="Z41" s="31">
        <v>5</v>
      </c>
      <c r="AA41" s="31">
        <v>5</v>
      </c>
      <c r="AB41" s="31">
        <v>1</v>
      </c>
      <c r="AC41" s="31">
        <v>5</v>
      </c>
      <c r="AD41" s="31">
        <v>1</v>
      </c>
      <c r="AE41" s="31">
        <v>1</v>
      </c>
      <c r="AF41" s="31">
        <v>5</v>
      </c>
      <c r="AG41" s="31">
        <v>1</v>
      </c>
      <c r="AH41" s="31">
        <v>1</v>
      </c>
      <c r="AI41" s="31">
        <v>1</v>
      </c>
      <c r="AJ41" s="31">
        <v>5</v>
      </c>
      <c r="AK41" s="31">
        <v>1</v>
      </c>
      <c r="AL41" s="31">
        <v>5</v>
      </c>
      <c r="AM41" s="31">
        <v>5</v>
      </c>
      <c r="AN41" s="31">
        <v>1</v>
      </c>
      <c r="AO41" s="31">
        <v>1</v>
      </c>
      <c r="AP41" s="31">
        <v>5</v>
      </c>
      <c r="AQ41" s="31">
        <v>1</v>
      </c>
      <c r="AR41" s="31">
        <v>1</v>
      </c>
      <c r="AS41" s="31">
        <v>1</v>
      </c>
      <c r="AT41" s="31">
        <v>6</v>
      </c>
      <c r="AU41" s="31">
        <v>1</v>
      </c>
      <c r="AV41" s="31">
        <v>5</v>
      </c>
      <c r="AW41" s="31">
        <v>5</v>
      </c>
      <c r="AX41" s="31">
        <v>5</v>
      </c>
      <c r="AY41" s="31">
        <v>1</v>
      </c>
      <c r="AZ41" s="31">
        <v>1</v>
      </c>
      <c r="BA41" s="31">
        <v>5</v>
      </c>
      <c r="BB41" s="31">
        <v>1</v>
      </c>
      <c r="BC41" s="31">
        <v>5</v>
      </c>
      <c r="BD41" s="31">
        <v>1</v>
      </c>
      <c r="BE41" s="31">
        <v>5</v>
      </c>
      <c r="BF41" s="31">
        <v>5</v>
      </c>
      <c r="BG41" s="31">
        <v>5</v>
      </c>
      <c r="BH41" s="31">
        <v>5</v>
      </c>
      <c r="BI41" s="31">
        <v>5</v>
      </c>
      <c r="BJ41" s="31">
        <v>5</v>
      </c>
      <c r="BK41" s="31">
        <v>1</v>
      </c>
      <c r="BL41" s="31">
        <v>1</v>
      </c>
      <c r="BM41" s="31">
        <v>6</v>
      </c>
      <c r="BN41" s="31">
        <v>5</v>
      </c>
      <c r="BO41" s="31">
        <v>5</v>
      </c>
      <c r="BP41" s="31">
        <v>1</v>
      </c>
      <c r="BQ41" s="31">
        <v>5</v>
      </c>
      <c r="BR41" s="31">
        <v>5</v>
      </c>
      <c r="BS41" s="31">
        <v>5</v>
      </c>
      <c r="BT41" s="31">
        <v>1</v>
      </c>
      <c r="BU41" s="31">
        <v>5</v>
      </c>
      <c r="BV41" s="31">
        <v>5</v>
      </c>
      <c r="BW41" s="31">
        <v>5</v>
      </c>
      <c r="BX41" s="31">
        <v>5</v>
      </c>
      <c r="BY41" s="31">
        <v>1</v>
      </c>
      <c r="BZ41" s="31">
        <v>1</v>
      </c>
      <c r="CA41" s="31">
        <v>1</v>
      </c>
      <c r="CB41" s="31">
        <v>5</v>
      </c>
      <c r="CC41" s="31">
        <v>7</v>
      </c>
      <c r="CD41" s="31">
        <v>7</v>
      </c>
      <c r="CE41" s="31">
        <v>1</v>
      </c>
      <c r="CF41" s="31">
        <v>5</v>
      </c>
      <c r="CG41" s="31">
        <v>5</v>
      </c>
      <c r="CH41" s="31">
        <v>5</v>
      </c>
      <c r="CI41" s="31">
        <v>5</v>
      </c>
      <c r="CJ41" s="31">
        <v>5</v>
      </c>
      <c r="CK41" s="31">
        <v>5</v>
      </c>
      <c r="CL41" s="31">
        <v>7</v>
      </c>
      <c r="CM41" s="31">
        <v>5</v>
      </c>
      <c r="CN41" s="31">
        <v>1</v>
      </c>
      <c r="CO41" s="31">
        <v>1</v>
      </c>
      <c r="CP41" s="31">
        <v>1</v>
      </c>
      <c r="CQ41" s="31">
        <v>5</v>
      </c>
      <c r="CR41" s="31">
        <v>112722</v>
      </c>
      <c r="CZ41">
        <f t="shared" si="3"/>
        <v>3</v>
      </c>
      <c r="DA41">
        <f t="shared" si="7"/>
        <v>1</v>
      </c>
      <c r="DB41">
        <f t="shared" si="8"/>
        <v>3</v>
      </c>
      <c r="DC41">
        <f t="shared" si="9"/>
        <v>7</v>
      </c>
      <c r="DD41">
        <f t="shared" si="10"/>
        <v>3</v>
      </c>
      <c r="DE41">
        <f t="shared" si="11"/>
        <v>7</v>
      </c>
      <c r="DF41">
        <f t="shared" si="12"/>
        <v>3</v>
      </c>
      <c r="DG41">
        <f t="shared" si="13"/>
        <v>3</v>
      </c>
      <c r="DH41">
        <f t="shared" si="14"/>
        <v>2</v>
      </c>
      <c r="DI41">
        <f t="shared" si="15"/>
        <v>7</v>
      </c>
      <c r="DJ41">
        <f t="shared" si="16"/>
        <v>3</v>
      </c>
      <c r="DK41">
        <f t="shared" si="17"/>
        <v>3</v>
      </c>
      <c r="DL41">
        <f t="shared" si="18"/>
        <v>3</v>
      </c>
      <c r="DM41">
        <f t="shared" si="19"/>
        <v>3</v>
      </c>
      <c r="DN41">
        <f t="shared" si="20"/>
        <v>3</v>
      </c>
      <c r="DO41">
        <f t="shared" si="21"/>
        <v>7</v>
      </c>
      <c r="DP41">
        <f t="shared" si="22"/>
        <v>7</v>
      </c>
      <c r="DQ41">
        <f t="shared" si="23"/>
        <v>3</v>
      </c>
      <c r="DR41">
        <f t="shared" si="24"/>
        <v>3</v>
      </c>
      <c r="DS41">
        <f t="shared" si="25"/>
        <v>1</v>
      </c>
      <c r="DT41">
        <f t="shared" si="26"/>
        <v>1</v>
      </c>
      <c r="DU41">
        <f t="shared" si="27"/>
        <v>3</v>
      </c>
      <c r="DV41">
        <f t="shared" si="28"/>
        <v>3</v>
      </c>
      <c r="DW41">
        <f t="shared" si="29"/>
        <v>7</v>
      </c>
      <c r="DX41">
        <f t="shared" si="30"/>
        <v>3</v>
      </c>
      <c r="DY41">
        <f t="shared" si="31"/>
        <v>3</v>
      </c>
      <c r="DZ41">
        <f t="shared" si="32"/>
        <v>7</v>
      </c>
      <c r="EA41">
        <f t="shared" si="33"/>
        <v>3</v>
      </c>
      <c r="EB41">
        <f t="shared" si="34"/>
        <v>7</v>
      </c>
      <c r="EC41">
        <f t="shared" si="35"/>
        <v>7</v>
      </c>
      <c r="ED41">
        <f t="shared" si="36"/>
        <v>3</v>
      </c>
      <c r="EE41">
        <f t="shared" si="37"/>
        <v>7</v>
      </c>
      <c r="EF41">
        <f t="shared" si="38"/>
        <v>7</v>
      </c>
      <c r="EG41">
        <f t="shared" si="39"/>
        <v>7</v>
      </c>
      <c r="EH41">
        <f t="shared" si="40"/>
        <v>3</v>
      </c>
      <c r="EI41">
        <f t="shared" si="41"/>
        <v>7</v>
      </c>
      <c r="EJ41">
        <f t="shared" si="42"/>
        <v>3</v>
      </c>
      <c r="EK41">
        <f t="shared" si="43"/>
        <v>3</v>
      </c>
      <c r="EL41">
        <f t="shared" si="44"/>
        <v>7</v>
      </c>
      <c r="EM41">
        <f t="shared" si="45"/>
        <v>7</v>
      </c>
      <c r="EN41">
        <f t="shared" si="46"/>
        <v>3</v>
      </c>
      <c r="EO41">
        <f t="shared" si="47"/>
        <v>7</v>
      </c>
      <c r="EP41">
        <f t="shared" si="48"/>
        <v>7</v>
      </c>
      <c r="EQ41">
        <f t="shared" si="49"/>
        <v>7</v>
      </c>
      <c r="ER41">
        <f t="shared" si="50"/>
        <v>2</v>
      </c>
      <c r="ES41">
        <f t="shared" si="51"/>
        <v>7</v>
      </c>
      <c r="ET41">
        <f t="shared" si="52"/>
        <v>3</v>
      </c>
      <c r="EU41">
        <f t="shared" si="53"/>
        <v>3</v>
      </c>
      <c r="EV41">
        <f t="shared" si="54"/>
        <v>3</v>
      </c>
      <c r="EW41">
        <f t="shared" si="55"/>
        <v>7</v>
      </c>
      <c r="EX41">
        <f t="shared" si="56"/>
        <v>7</v>
      </c>
      <c r="EY41">
        <f t="shared" si="57"/>
        <v>3</v>
      </c>
      <c r="EZ41">
        <f t="shared" si="58"/>
        <v>7</v>
      </c>
      <c r="FA41">
        <f t="shared" si="59"/>
        <v>3</v>
      </c>
      <c r="FB41">
        <f t="shared" si="60"/>
        <v>7</v>
      </c>
      <c r="FC41">
        <f t="shared" si="61"/>
        <v>3</v>
      </c>
      <c r="FD41">
        <f t="shared" si="62"/>
        <v>3</v>
      </c>
      <c r="FE41">
        <f t="shared" si="63"/>
        <v>3</v>
      </c>
      <c r="FF41">
        <f t="shared" si="64"/>
        <v>3</v>
      </c>
      <c r="FG41">
        <f t="shared" si="65"/>
        <v>3</v>
      </c>
      <c r="FH41">
        <f t="shared" si="66"/>
        <v>3</v>
      </c>
      <c r="FI41">
        <f t="shared" si="67"/>
        <v>7</v>
      </c>
      <c r="FJ41">
        <f t="shared" si="68"/>
        <v>7</v>
      </c>
      <c r="FK41">
        <f t="shared" si="69"/>
        <v>2</v>
      </c>
      <c r="FL41">
        <f t="shared" si="6"/>
        <v>3</v>
      </c>
      <c r="FM41">
        <f t="shared" si="70"/>
        <v>3</v>
      </c>
      <c r="FN41">
        <f t="shared" si="71"/>
        <v>7</v>
      </c>
      <c r="FO41">
        <f t="shared" si="72"/>
        <v>3</v>
      </c>
      <c r="FP41">
        <f t="shared" si="73"/>
        <v>3</v>
      </c>
      <c r="FQ41">
        <f t="shared" si="74"/>
        <v>3</v>
      </c>
      <c r="FR41">
        <f t="shared" si="75"/>
        <v>7</v>
      </c>
      <c r="FS41">
        <f t="shared" si="76"/>
        <v>3</v>
      </c>
      <c r="FT41">
        <f t="shared" si="77"/>
        <v>3</v>
      </c>
      <c r="FU41">
        <f t="shared" si="78"/>
        <v>3</v>
      </c>
      <c r="FV41">
        <f t="shared" si="79"/>
        <v>3</v>
      </c>
      <c r="FW41">
        <f t="shared" si="80"/>
        <v>7</v>
      </c>
      <c r="FX41">
        <f t="shared" si="81"/>
        <v>7</v>
      </c>
      <c r="FY41">
        <f t="shared" si="82"/>
        <v>7</v>
      </c>
      <c r="FZ41">
        <f t="shared" si="83"/>
        <v>3</v>
      </c>
      <c r="GA41">
        <f t="shared" si="4"/>
        <v>1</v>
      </c>
      <c r="GB41">
        <f t="shared" si="84"/>
        <v>1</v>
      </c>
      <c r="GC41">
        <f t="shared" si="85"/>
        <v>7</v>
      </c>
      <c r="GD41">
        <f t="shared" si="86"/>
        <v>3</v>
      </c>
      <c r="GE41">
        <f t="shared" si="87"/>
        <v>3</v>
      </c>
      <c r="GF41">
        <f t="shared" si="88"/>
        <v>3</v>
      </c>
      <c r="GG41">
        <f t="shared" si="89"/>
        <v>3</v>
      </c>
      <c r="GH41">
        <f t="shared" si="90"/>
        <v>3</v>
      </c>
      <c r="GI41">
        <f t="shared" si="91"/>
        <v>3</v>
      </c>
      <c r="GJ41">
        <f t="shared" si="92"/>
        <v>1</v>
      </c>
      <c r="GK41">
        <f t="shared" si="93"/>
        <v>3</v>
      </c>
      <c r="GL41">
        <f t="shared" si="94"/>
        <v>7</v>
      </c>
      <c r="GM41">
        <f t="shared" si="95"/>
        <v>7</v>
      </c>
      <c r="GN41">
        <f t="shared" si="96"/>
        <v>7</v>
      </c>
      <c r="GO41">
        <f t="shared" si="97"/>
        <v>3</v>
      </c>
      <c r="GP41">
        <f t="shared" si="5"/>
        <v>112722</v>
      </c>
    </row>
    <row r="42" spans="1:198" ht="18.600000000000001" thickBot="1" x14ac:dyDescent="0.35">
      <c r="A42" s="26"/>
    </row>
    <row r="43" spans="1:198" ht="15" thickBot="1" x14ac:dyDescent="0.35">
      <c r="A43" s="30" t="s">
        <v>419</v>
      </c>
      <c r="B43" s="30" t="s">
        <v>290</v>
      </c>
      <c r="C43" s="30" t="s">
        <v>291</v>
      </c>
      <c r="D43" s="30" t="s">
        <v>292</v>
      </c>
      <c r="E43" s="30" t="s">
        <v>293</v>
      </c>
      <c r="F43" s="30" t="s">
        <v>294</v>
      </c>
      <c r="G43" s="30" t="s">
        <v>295</v>
      </c>
      <c r="H43" s="30" t="s">
        <v>296</v>
      </c>
      <c r="I43" s="30" t="s">
        <v>297</v>
      </c>
      <c r="J43" s="30" t="s">
        <v>298</v>
      </c>
      <c r="K43" s="30" t="s">
        <v>299</v>
      </c>
      <c r="L43" s="30" t="s">
        <v>300</v>
      </c>
      <c r="M43" s="30" t="s">
        <v>301</v>
      </c>
      <c r="N43" s="30" t="s">
        <v>302</v>
      </c>
      <c r="O43" s="30" t="s">
        <v>303</v>
      </c>
      <c r="P43" s="30" t="s">
        <v>304</v>
      </c>
      <c r="Q43" s="30" t="s">
        <v>305</v>
      </c>
      <c r="R43" s="30" t="s">
        <v>306</v>
      </c>
      <c r="S43" s="30" t="s">
        <v>307</v>
      </c>
      <c r="T43" s="30" t="s">
        <v>308</v>
      </c>
      <c r="U43" s="30" t="s">
        <v>309</v>
      </c>
      <c r="V43" s="30" t="s">
        <v>310</v>
      </c>
      <c r="W43" s="30" t="s">
        <v>311</v>
      </c>
      <c r="X43" s="30" t="s">
        <v>312</v>
      </c>
      <c r="Y43" s="30" t="s">
        <v>313</v>
      </c>
      <c r="Z43" s="30" t="s">
        <v>314</v>
      </c>
      <c r="AA43" s="30" t="s">
        <v>315</v>
      </c>
      <c r="AB43" s="30" t="s">
        <v>316</v>
      </c>
      <c r="AC43" s="30" t="s">
        <v>317</v>
      </c>
      <c r="AD43" s="30" t="s">
        <v>318</v>
      </c>
      <c r="AE43" s="30" t="s">
        <v>319</v>
      </c>
      <c r="AF43" s="30" t="s">
        <v>320</v>
      </c>
      <c r="AG43" s="30" t="s">
        <v>321</v>
      </c>
      <c r="AH43" s="30" t="s">
        <v>322</v>
      </c>
      <c r="AI43" s="30" t="s">
        <v>323</v>
      </c>
      <c r="AJ43" s="30" t="s">
        <v>324</v>
      </c>
      <c r="AK43" s="30" t="s">
        <v>325</v>
      </c>
      <c r="AL43" s="30" t="s">
        <v>326</v>
      </c>
      <c r="AM43" s="30" t="s">
        <v>327</v>
      </c>
      <c r="AN43" s="30" t="s">
        <v>328</v>
      </c>
      <c r="AO43" s="30" t="s">
        <v>329</v>
      </c>
      <c r="AP43" s="30" t="s">
        <v>330</v>
      </c>
      <c r="AQ43" s="30" t="s">
        <v>331</v>
      </c>
      <c r="AR43" s="30" t="s">
        <v>332</v>
      </c>
      <c r="AS43" s="30" t="s">
        <v>333</v>
      </c>
      <c r="AT43" s="30" t="s">
        <v>334</v>
      </c>
      <c r="AU43" s="30" t="s">
        <v>335</v>
      </c>
      <c r="AV43" s="30" t="s">
        <v>336</v>
      </c>
      <c r="AW43" s="30" t="s">
        <v>337</v>
      </c>
      <c r="AX43" s="30" t="s">
        <v>338</v>
      </c>
      <c r="AY43" s="30" t="s">
        <v>339</v>
      </c>
      <c r="AZ43" s="30" t="s">
        <v>340</v>
      </c>
      <c r="BA43" s="30" t="s">
        <v>341</v>
      </c>
      <c r="BB43" s="30" t="s">
        <v>342</v>
      </c>
      <c r="BC43" s="30" t="s">
        <v>343</v>
      </c>
      <c r="BD43" s="30" t="s">
        <v>344</v>
      </c>
      <c r="BE43" s="30" t="s">
        <v>345</v>
      </c>
      <c r="BF43" s="30" t="s">
        <v>346</v>
      </c>
      <c r="BG43" s="30" t="s">
        <v>347</v>
      </c>
      <c r="BH43" s="30" t="s">
        <v>348</v>
      </c>
      <c r="BI43" s="30" t="s">
        <v>349</v>
      </c>
      <c r="BJ43" s="30" t="s">
        <v>350</v>
      </c>
      <c r="BK43" s="30" t="s">
        <v>351</v>
      </c>
      <c r="BL43" s="30" t="s">
        <v>352</v>
      </c>
      <c r="BM43" s="30" t="s">
        <v>353</v>
      </c>
      <c r="BN43" s="30" t="s">
        <v>354</v>
      </c>
      <c r="BO43" s="30" t="s">
        <v>355</v>
      </c>
      <c r="BP43" s="30" t="s">
        <v>356</v>
      </c>
      <c r="BQ43" s="30" t="s">
        <v>357</v>
      </c>
      <c r="BR43" s="30" t="s">
        <v>358</v>
      </c>
      <c r="BS43" s="30" t="s">
        <v>359</v>
      </c>
      <c r="BT43" s="30" t="s">
        <v>360</v>
      </c>
      <c r="BU43" s="30" t="s">
        <v>361</v>
      </c>
      <c r="BV43" s="30" t="s">
        <v>362</v>
      </c>
      <c r="BW43" s="30" t="s">
        <v>363</v>
      </c>
      <c r="BX43" s="30" t="s">
        <v>364</v>
      </c>
      <c r="BY43" s="30" t="s">
        <v>365</v>
      </c>
      <c r="BZ43" s="30" t="s">
        <v>366</v>
      </c>
      <c r="CA43" s="30" t="s">
        <v>367</v>
      </c>
      <c r="CB43" s="30" t="s">
        <v>368</v>
      </c>
      <c r="CC43" s="30" t="s">
        <v>369</v>
      </c>
      <c r="CD43" s="30" t="s">
        <v>370</v>
      </c>
      <c r="CE43" s="30" t="s">
        <v>371</v>
      </c>
      <c r="CF43" s="30" t="s">
        <v>372</v>
      </c>
      <c r="CG43" s="30" t="s">
        <v>373</v>
      </c>
      <c r="CH43" s="30" t="s">
        <v>374</v>
      </c>
      <c r="CI43" s="30" t="s">
        <v>375</v>
      </c>
      <c r="CJ43" s="30" t="s">
        <v>376</v>
      </c>
      <c r="CK43" s="30" t="s">
        <v>377</v>
      </c>
      <c r="CL43" s="30" t="s">
        <v>378</v>
      </c>
      <c r="CM43" s="30" t="s">
        <v>379</v>
      </c>
      <c r="CN43" s="30" t="s">
        <v>380</v>
      </c>
      <c r="CO43" s="30" t="s">
        <v>381</v>
      </c>
      <c r="CP43" s="30" t="s">
        <v>382</v>
      </c>
      <c r="CQ43" s="30" t="s">
        <v>383</v>
      </c>
    </row>
    <row r="44" spans="1:198" ht="15" thickBot="1" x14ac:dyDescent="0.35">
      <c r="A44" s="30" t="s">
        <v>420</v>
      </c>
      <c r="B44" s="31" t="s">
        <v>421</v>
      </c>
      <c r="C44" s="31" t="s">
        <v>421</v>
      </c>
      <c r="D44" s="31" t="s">
        <v>531</v>
      </c>
      <c r="E44" s="31" t="s">
        <v>421</v>
      </c>
      <c r="F44" s="31" t="s">
        <v>421</v>
      </c>
      <c r="G44" s="31" t="s">
        <v>532</v>
      </c>
      <c r="H44" s="31" t="s">
        <v>421</v>
      </c>
      <c r="I44" s="31" t="s">
        <v>533</v>
      </c>
      <c r="J44" s="31" t="s">
        <v>534</v>
      </c>
      <c r="K44" s="31" t="s">
        <v>421</v>
      </c>
      <c r="L44" s="31" t="s">
        <v>421</v>
      </c>
      <c r="M44" s="31" t="s">
        <v>421</v>
      </c>
      <c r="N44" s="31" t="s">
        <v>421</v>
      </c>
      <c r="O44" s="31" t="s">
        <v>535</v>
      </c>
      <c r="P44" s="31" t="s">
        <v>421</v>
      </c>
      <c r="Q44" s="31" t="s">
        <v>421</v>
      </c>
      <c r="R44" s="31" t="s">
        <v>421</v>
      </c>
      <c r="S44" s="31" t="s">
        <v>536</v>
      </c>
      <c r="T44" s="31" t="s">
        <v>421</v>
      </c>
      <c r="U44" s="31" t="s">
        <v>421</v>
      </c>
      <c r="V44" s="31" t="s">
        <v>537</v>
      </c>
      <c r="W44" s="31" t="s">
        <v>538</v>
      </c>
      <c r="X44" s="31" t="s">
        <v>421</v>
      </c>
      <c r="Y44" s="31" t="s">
        <v>539</v>
      </c>
      <c r="Z44" s="31" t="s">
        <v>421</v>
      </c>
      <c r="AA44" s="31" t="s">
        <v>421</v>
      </c>
      <c r="AB44" s="31" t="s">
        <v>421</v>
      </c>
      <c r="AC44" s="31" t="s">
        <v>421</v>
      </c>
      <c r="AD44" s="31" t="s">
        <v>540</v>
      </c>
      <c r="AE44" s="31" t="s">
        <v>421</v>
      </c>
      <c r="AF44" s="31" t="s">
        <v>421</v>
      </c>
      <c r="AG44" s="31" t="s">
        <v>421</v>
      </c>
      <c r="AH44" s="31" t="s">
        <v>421</v>
      </c>
      <c r="AI44" s="31" t="s">
        <v>421</v>
      </c>
      <c r="AJ44" s="31" t="s">
        <v>541</v>
      </c>
      <c r="AK44" s="31" t="s">
        <v>542</v>
      </c>
      <c r="AL44" s="31" t="s">
        <v>421</v>
      </c>
      <c r="AM44" s="31" t="s">
        <v>543</v>
      </c>
      <c r="AN44" s="31" t="s">
        <v>421</v>
      </c>
      <c r="AO44" s="31" t="s">
        <v>421</v>
      </c>
      <c r="AP44" s="31" t="s">
        <v>421</v>
      </c>
      <c r="AQ44" s="31" t="s">
        <v>421</v>
      </c>
      <c r="AR44" s="31" t="s">
        <v>421</v>
      </c>
      <c r="AS44" s="31" t="s">
        <v>544</v>
      </c>
      <c r="AT44" s="31" t="s">
        <v>421</v>
      </c>
      <c r="AU44" s="31" t="s">
        <v>421</v>
      </c>
      <c r="AV44" s="31" t="s">
        <v>421</v>
      </c>
      <c r="AW44" s="31" t="s">
        <v>545</v>
      </c>
      <c r="AX44" s="31" t="s">
        <v>421</v>
      </c>
      <c r="AY44" s="31" t="s">
        <v>421</v>
      </c>
      <c r="AZ44" s="31" t="s">
        <v>474</v>
      </c>
      <c r="BA44" s="31" t="s">
        <v>421</v>
      </c>
      <c r="BB44" s="31" t="s">
        <v>421</v>
      </c>
      <c r="BC44" s="31" t="s">
        <v>421</v>
      </c>
      <c r="BD44" s="31" t="s">
        <v>421</v>
      </c>
      <c r="BE44" s="31" t="s">
        <v>421</v>
      </c>
      <c r="BF44" s="31" t="s">
        <v>421</v>
      </c>
      <c r="BG44" s="31" t="s">
        <v>421</v>
      </c>
      <c r="BH44" s="31" t="s">
        <v>421</v>
      </c>
      <c r="BI44" s="31" t="s">
        <v>546</v>
      </c>
      <c r="BJ44" s="31" t="s">
        <v>421</v>
      </c>
      <c r="BK44" s="31" t="s">
        <v>421</v>
      </c>
      <c r="BL44" s="31" t="s">
        <v>547</v>
      </c>
      <c r="BM44" s="31" t="s">
        <v>421</v>
      </c>
      <c r="BN44" s="31" t="s">
        <v>548</v>
      </c>
      <c r="BO44" s="31" t="s">
        <v>421</v>
      </c>
      <c r="BP44" s="31" t="s">
        <v>421</v>
      </c>
      <c r="BQ44" s="31" t="s">
        <v>421</v>
      </c>
      <c r="BR44" s="31" t="s">
        <v>549</v>
      </c>
      <c r="BS44" s="31" t="s">
        <v>550</v>
      </c>
      <c r="BT44" s="31" t="s">
        <v>421</v>
      </c>
      <c r="BU44" s="31" t="s">
        <v>421</v>
      </c>
      <c r="BV44" s="31" t="s">
        <v>551</v>
      </c>
      <c r="BW44" s="31" t="s">
        <v>421</v>
      </c>
      <c r="BX44" s="31" t="s">
        <v>421</v>
      </c>
      <c r="BY44" s="31" t="s">
        <v>421</v>
      </c>
      <c r="BZ44" s="31" t="s">
        <v>421</v>
      </c>
      <c r="CA44" s="31" t="s">
        <v>421</v>
      </c>
      <c r="CB44" s="31" t="s">
        <v>421</v>
      </c>
      <c r="CC44" s="31" t="s">
        <v>421</v>
      </c>
      <c r="CD44" s="31" t="s">
        <v>421</v>
      </c>
      <c r="CE44" s="31" t="s">
        <v>421</v>
      </c>
      <c r="CF44" s="31" t="s">
        <v>421</v>
      </c>
      <c r="CG44" s="31" t="s">
        <v>421</v>
      </c>
      <c r="CH44" s="31" t="s">
        <v>421</v>
      </c>
      <c r="CI44" s="31" t="s">
        <v>421</v>
      </c>
      <c r="CJ44" s="31" t="s">
        <v>421</v>
      </c>
      <c r="CK44" s="31" t="s">
        <v>421</v>
      </c>
      <c r="CL44" s="31" t="s">
        <v>552</v>
      </c>
      <c r="CM44" s="31" t="s">
        <v>421</v>
      </c>
      <c r="CN44" s="31" t="s">
        <v>553</v>
      </c>
      <c r="CO44" s="31" t="s">
        <v>421</v>
      </c>
      <c r="CP44" s="31" t="s">
        <v>554</v>
      </c>
      <c r="CQ44" s="31" t="s">
        <v>421</v>
      </c>
    </row>
    <row r="45" spans="1:198" ht="15" thickBot="1" x14ac:dyDescent="0.35">
      <c r="A45" s="30" t="s">
        <v>422</v>
      </c>
      <c r="B45" s="31" t="s">
        <v>421</v>
      </c>
      <c r="C45" s="31" t="s">
        <v>421</v>
      </c>
      <c r="D45" s="31" t="s">
        <v>531</v>
      </c>
      <c r="E45" s="31" t="s">
        <v>421</v>
      </c>
      <c r="F45" s="31" t="s">
        <v>421</v>
      </c>
      <c r="G45" s="31" t="s">
        <v>421</v>
      </c>
      <c r="H45" s="31" t="s">
        <v>421</v>
      </c>
      <c r="I45" s="31" t="s">
        <v>533</v>
      </c>
      <c r="J45" s="31" t="s">
        <v>555</v>
      </c>
      <c r="K45" s="31" t="s">
        <v>421</v>
      </c>
      <c r="L45" s="31" t="s">
        <v>421</v>
      </c>
      <c r="M45" s="31" t="s">
        <v>421</v>
      </c>
      <c r="N45" s="31" t="s">
        <v>421</v>
      </c>
      <c r="O45" s="31" t="s">
        <v>535</v>
      </c>
      <c r="P45" s="31" t="s">
        <v>421</v>
      </c>
      <c r="Q45" s="31" t="s">
        <v>421</v>
      </c>
      <c r="R45" s="31" t="s">
        <v>421</v>
      </c>
      <c r="S45" s="31" t="s">
        <v>536</v>
      </c>
      <c r="T45" s="31" t="s">
        <v>421</v>
      </c>
      <c r="U45" s="31" t="s">
        <v>421</v>
      </c>
      <c r="V45" s="31" t="s">
        <v>537</v>
      </c>
      <c r="W45" s="31" t="s">
        <v>538</v>
      </c>
      <c r="X45" s="31" t="s">
        <v>421</v>
      </c>
      <c r="Y45" s="31" t="s">
        <v>421</v>
      </c>
      <c r="Z45" s="31" t="s">
        <v>421</v>
      </c>
      <c r="AA45" s="31" t="s">
        <v>421</v>
      </c>
      <c r="AB45" s="31" t="s">
        <v>421</v>
      </c>
      <c r="AC45" s="31" t="s">
        <v>421</v>
      </c>
      <c r="AD45" s="31" t="s">
        <v>421</v>
      </c>
      <c r="AE45" s="31" t="s">
        <v>421</v>
      </c>
      <c r="AF45" s="31" t="s">
        <v>421</v>
      </c>
      <c r="AG45" s="31" t="s">
        <v>421</v>
      </c>
      <c r="AH45" s="31" t="s">
        <v>421</v>
      </c>
      <c r="AI45" s="31" t="s">
        <v>421</v>
      </c>
      <c r="AJ45" s="31" t="s">
        <v>556</v>
      </c>
      <c r="AK45" s="31" t="s">
        <v>421</v>
      </c>
      <c r="AL45" s="31" t="s">
        <v>421</v>
      </c>
      <c r="AM45" s="31" t="s">
        <v>543</v>
      </c>
      <c r="AN45" s="31" t="s">
        <v>421</v>
      </c>
      <c r="AO45" s="31" t="s">
        <v>421</v>
      </c>
      <c r="AP45" s="31" t="s">
        <v>421</v>
      </c>
      <c r="AQ45" s="31" t="s">
        <v>421</v>
      </c>
      <c r="AR45" s="31" t="s">
        <v>421</v>
      </c>
      <c r="AS45" s="31" t="s">
        <v>421</v>
      </c>
      <c r="AT45" s="31" t="s">
        <v>421</v>
      </c>
      <c r="AU45" s="31" t="s">
        <v>421</v>
      </c>
      <c r="AV45" s="31" t="s">
        <v>421</v>
      </c>
      <c r="AW45" s="31" t="s">
        <v>545</v>
      </c>
      <c r="AX45" s="31" t="s">
        <v>421</v>
      </c>
      <c r="AY45" s="31" t="s">
        <v>421</v>
      </c>
      <c r="AZ45" s="31" t="s">
        <v>474</v>
      </c>
      <c r="BA45" s="31" t="s">
        <v>421</v>
      </c>
      <c r="BB45" s="31" t="s">
        <v>421</v>
      </c>
      <c r="BC45" s="31" t="s">
        <v>421</v>
      </c>
      <c r="BD45" s="31" t="s">
        <v>421</v>
      </c>
      <c r="BE45" s="31" t="s">
        <v>421</v>
      </c>
      <c r="BF45" s="31" t="s">
        <v>421</v>
      </c>
      <c r="BG45" s="31" t="s">
        <v>421</v>
      </c>
      <c r="BH45" s="31" t="s">
        <v>421</v>
      </c>
      <c r="BI45" s="31" t="s">
        <v>421</v>
      </c>
      <c r="BJ45" s="31" t="s">
        <v>421</v>
      </c>
      <c r="BK45" s="31" t="s">
        <v>421</v>
      </c>
      <c r="BL45" s="31" t="s">
        <v>475</v>
      </c>
      <c r="BM45" s="31" t="s">
        <v>421</v>
      </c>
      <c r="BN45" s="31" t="s">
        <v>548</v>
      </c>
      <c r="BO45" s="31" t="s">
        <v>421</v>
      </c>
      <c r="BP45" s="31" t="s">
        <v>421</v>
      </c>
      <c r="BQ45" s="31" t="s">
        <v>421</v>
      </c>
      <c r="BR45" s="31" t="s">
        <v>421</v>
      </c>
      <c r="BS45" s="31" t="s">
        <v>550</v>
      </c>
      <c r="BT45" s="31" t="s">
        <v>421</v>
      </c>
      <c r="BU45" s="31" t="s">
        <v>421</v>
      </c>
      <c r="BV45" s="31" t="s">
        <v>557</v>
      </c>
      <c r="BW45" s="31" t="s">
        <v>421</v>
      </c>
      <c r="BX45" s="31" t="s">
        <v>421</v>
      </c>
      <c r="BY45" s="31" t="s">
        <v>421</v>
      </c>
      <c r="BZ45" s="31" t="s">
        <v>421</v>
      </c>
      <c r="CA45" s="31" t="s">
        <v>421</v>
      </c>
      <c r="CB45" s="31" t="s">
        <v>421</v>
      </c>
      <c r="CC45" s="31" t="s">
        <v>421</v>
      </c>
      <c r="CD45" s="31" t="s">
        <v>421</v>
      </c>
      <c r="CE45" s="31" t="s">
        <v>421</v>
      </c>
      <c r="CF45" s="31" t="s">
        <v>421</v>
      </c>
      <c r="CG45" s="31" t="s">
        <v>421</v>
      </c>
      <c r="CH45" s="31" t="s">
        <v>421</v>
      </c>
      <c r="CI45" s="31" t="s">
        <v>421</v>
      </c>
      <c r="CJ45" s="31" t="s">
        <v>421</v>
      </c>
      <c r="CK45" s="31" t="s">
        <v>421</v>
      </c>
      <c r="CL45" s="31" t="s">
        <v>558</v>
      </c>
      <c r="CM45" s="31" t="s">
        <v>421</v>
      </c>
      <c r="CN45" s="31" t="s">
        <v>553</v>
      </c>
      <c r="CO45" s="31" t="s">
        <v>421</v>
      </c>
      <c r="CP45" s="31" t="s">
        <v>421</v>
      </c>
      <c r="CQ45" s="31" t="s">
        <v>421</v>
      </c>
    </row>
    <row r="46" spans="1:198" ht="15" thickBot="1" x14ac:dyDescent="0.35">
      <c r="A46" s="30" t="s">
        <v>423</v>
      </c>
      <c r="B46" s="31" t="s">
        <v>421</v>
      </c>
      <c r="C46" s="31" t="s">
        <v>421</v>
      </c>
      <c r="D46" s="31" t="s">
        <v>421</v>
      </c>
      <c r="E46" s="31" t="s">
        <v>421</v>
      </c>
      <c r="F46" s="31" t="s">
        <v>421</v>
      </c>
      <c r="G46" s="31" t="s">
        <v>421</v>
      </c>
      <c r="H46" s="31" t="s">
        <v>421</v>
      </c>
      <c r="I46" s="31" t="s">
        <v>533</v>
      </c>
      <c r="J46" s="31" t="s">
        <v>555</v>
      </c>
      <c r="K46" s="31" t="s">
        <v>421</v>
      </c>
      <c r="L46" s="31" t="s">
        <v>421</v>
      </c>
      <c r="M46" s="31" t="s">
        <v>421</v>
      </c>
      <c r="N46" s="31" t="s">
        <v>421</v>
      </c>
      <c r="O46" s="31" t="s">
        <v>421</v>
      </c>
      <c r="P46" s="31" t="s">
        <v>421</v>
      </c>
      <c r="Q46" s="31" t="s">
        <v>421</v>
      </c>
      <c r="R46" s="31" t="s">
        <v>421</v>
      </c>
      <c r="S46" s="31" t="s">
        <v>421</v>
      </c>
      <c r="T46" s="31" t="s">
        <v>421</v>
      </c>
      <c r="U46" s="31" t="s">
        <v>421</v>
      </c>
      <c r="V46" s="31" t="s">
        <v>537</v>
      </c>
      <c r="W46" s="31" t="s">
        <v>538</v>
      </c>
      <c r="X46" s="31" t="s">
        <v>421</v>
      </c>
      <c r="Y46" s="31" t="s">
        <v>421</v>
      </c>
      <c r="Z46" s="31" t="s">
        <v>421</v>
      </c>
      <c r="AA46" s="31" t="s">
        <v>421</v>
      </c>
      <c r="AB46" s="31" t="s">
        <v>421</v>
      </c>
      <c r="AC46" s="31" t="s">
        <v>421</v>
      </c>
      <c r="AD46" s="31" t="s">
        <v>421</v>
      </c>
      <c r="AE46" s="31" t="s">
        <v>421</v>
      </c>
      <c r="AF46" s="31" t="s">
        <v>421</v>
      </c>
      <c r="AG46" s="31" t="s">
        <v>421</v>
      </c>
      <c r="AH46" s="31" t="s">
        <v>421</v>
      </c>
      <c r="AI46" s="31" t="s">
        <v>421</v>
      </c>
      <c r="AJ46" s="31" t="s">
        <v>556</v>
      </c>
      <c r="AK46" s="31" t="s">
        <v>421</v>
      </c>
      <c r="AL46" s="31" t="s">
        <v>421</v>
      </c>
      <c r="AM46" s="31" t="s">
        <v>543</v>
      </c>
      <c r="AN46" s="31" t="s">
        <v>421</v>
      </c>
      <c r="AO46" s="31" t="s">
        <v>421</v>
      </c>
      <c r="AP46" s="31" t="s">
        <v>421</v>
      </c>
      <c r="AQ46" s="31" t="s">
        <v>421</v>
      </c>
      <c r="AR46" s="31" t="s">
        <v>421</v>
      </c>
      <c r="AS46" s="31" t="s">
        <v>421</v>
      </c>
      <c r="AT46" s="31" t="s">
        <v>421</v>
      </c>
      <c r="AU46" s="31" t="s">
        <v>421</v>
      </c>
      <c r="AV46" s="31" t="s">
        <v>421</v>
      </c>
      <c r="AW46" s="31" t="s">
        <v>421</v>
      </c>
      <c r="AX46" s="31" t="s">
        <v>421</v>
      </c>
      <c r="AY46" s="31" t="s">
        <v>421</v>
      </c>
      <c r="AZ46" s="31" t="s">
        <v>421</v>
      </c>
      <c r="BA46" s="31" t="s">
        <v>421</v>
      </c>
      <c r="BB46" s="31" t="s">
        <v>421</v>
      </c>
      <c r="BC46" s="31" t="s">
        <v>421</v>
      </c>
      <c r="BD46" s="31" t="s">
        <v>421</v>
      </c>
      <c r="BE46" s="31" t="s">
        <v>421</v>
      </c>
      <c r="BF46" s="31" t="s">
        <v>421</v>
      </c>
      <c r="BG46" s="31" t="s">
        <v>421</v>
      </c>
      <c r="BH46" s="31" t="s">
        <v>421</v>
      </c>
      <c r="BI46" s="31" t="s">
        <v>421</v>
      </c>
      <c r="BJ46" s="31" t="s">
        <v>421</v>
      </c>
      <c r="BK46" s="31" t="s">
        <v>421</v>
      </c>
      <c r="BL46" s="31" t="s">
        <v>475</v>
      </c>
      <c r="BM46" s="31" t="s">
        <v>421</v>
      </c>
      <c r="BN46" s="31" t="s">
        <v>548</v>
      </c>
      <c r="BO46" s="31" t="s">
        <v>421</v>
      </c>
      <c r="BP46" s="31" t="s">
        <v>421</v>
      </c>
      <c r="BQ46" s="31" t="s">
        <v>421</v>
      </c>
      <c r="BR46" s="31" t="s">
        <v>421</v>
      </c>
      <c r="BS46" s="31" t="s">
        <v>550</v>
      </c>
      <c r="BT46" s="31" t="s">
        <v>421</v>
      </c>
      <c r="BU46" s="31" t="s">
        <v>421</v>
      </c>
      <c r="BV46" s="31" t="s">
        <v>421</v>
      </c>
      <c r="BW46" s="31" t="s">
        <v>421</v>
      </c>
      <c r="BX46" s="31" t="s">
        <v>421</v>
      </c>
      <c r="BY46" s="31" t="s">
        <v>421</v>
      </c>
      <c r="BZ46" s="31" t="s">
        <v>421</v>
      </c>
      <c r="CA46" s="31" t="s">
        <v>421</v>
      </c>
      <c r="CB46" s="31" t="s">
        <v>421</v>
      </c>
      <c r="CC46" s="31" t="s">
        <v>421</v>
      </c>
      <c r="CD46" s="31" t="s">
        <v>421</v>
      </c>
      <c r="CE46" s="31" t="s">
        <v>421</v>
      </c>
      <c r="CF46" s="31" t="s">
        <v>421</v>
      </c>
      <c r="CG46" s="31" t="s">
        <v>421</v>
      </c>
      <c r="CH46" s="31" t="s">
        <v>421</v>
      </c>
      <c r="CI46" s="31" t="s">
        <v>421</v>
      </c>
      <c r="CJ46" s="31" t="s">
        <v>421</v>
      </c>
      <c r="CK46" s="31" t="s">
        <v>421</v>
      </c>
      <c r="CL46" s="31" t="s">
        <v>558</v>
      </c>
      <c r="CM46" s="31" t="s">
        <v>421</v>
      </c>
      <c r="CN46" s="31" t="s">
        <v>421</v>
      </c>
      <c r="CO46" s="31" t="s">
        <v>421</v>
      </c>
      <c r="CP46" s="31" t="s">
        <v>421</v>
      </c>
      <c r="CQ46" s="31" t="s">
        <v>421</v>
      </c>
    </row>
    <row r="47" spans="1:198" ht="15" thickBot="1" x14ac:dyDescent="0.35">
      <c r="A47" s="30" t="s">
        <v>424</v>
      </c>
      <c r="B47" s="31" t="s">
        <v>421</v>
      </c>
      <c r="C47" s="31" t="s">
        <v>421</v>
      </c>
      <c r="D47" s="31" t="s">
        <v>421</v>
      </c>
      <c r="E47" s="31" t="s">
        <v>421</v>
      </c>
      <c r="F47" s="31" t="s">
        <v>421</v>
      </c>
      <c r="G47" s="31" t="s">
        <v>421</v>
      </c>
      <c r="H47" s="31" t="s">
        <v>421</v>
      </c>
      <c r="I47" s="31" t="s">
        <v>533</v>
      </c>
      <c r="J47" s="31" t="s">
        <v>555</v>
      </c>
      <c r="K47" s="31" t="s">
        <v>421</v>
      </c>
      <c r="L47" s="31" t="s">
        <v>421</v>
      </c>
      <c r="M47" s="31" t="s">
        <v>421</v>
      </c>
      <c r="N47" s="31" t="s">
        <v>421</v>
      </c>
      <c r="O47" s="31" t="s">
        <v>421</v>
      </c>
      <c r="P47" s="31" t="s">
        <v>421</v>
      </c>
      <c r="Q47" s="31" t="s">
        <v>421</v>
      </c>
      <c r="R47" s="31" t="s">
        <v>421</v>
      </c>
      <c r="S47" s="31" t="s">
        <v>421</v>
      </c>
      <c r="T47" s="31" t="s">
        <v>421</v>
      </c>
      <c r="U47" s="31" t="s">
        <v>421</v>
      </c>
      <c r="V47" s="31" t="s">
        <v>537</v>
      </c>
      <c r="W47" s="31" t="s">
        <v>538</v>
      </c>
      <c r="X47" s="31" t="s">
        <v>421</v>
      </c>
      <c r="Y47" s="31" t="s">
        <v>421</v>
      </c>
      <c r="Z47" s="31" t="s">
        <v>421</v>
      </c>
      <c r="AA47" s="31" t="s">
        <v>421</v>
      </c>
      <c r="AB47" s="31" t="s">
        <v>421</v>
      </c>
      <c r="AC47" s="31" t="s">
        <v>421</v>
      </c>
      <c r="AD47" s="31" t="s">
        <v>421</v>
      </c>
      <c r="AE47" s="31" t="s">
        <v>421</v>
      </c>
      <c r="AF47" s="31" t="s">
        <v>421</v>
      </c>
      <c r="AG47" s="31" t="s">
        <v>421</v>
      </c>
      <c r="AH47" s="31" t="s">
        <v>421</v>
      </c>
      <c r="AI47" s="31" t="s">
        <v>421</v>
      </c>
      <c r="AJ47" s="31" t="s">
        <v>556</v>
      </c>
      <c r="AK47" s="31" t="s">
        <v>421</v>
      </c>
      <c r="AL47" s="31" t="s">
        <v>421</v>
      </c>
      <c r="AM47" s="31" t="s">
        <v>421</v>
      </c>
      <c r="AN47" s="31" t="s">
        <v>421</v>
      </c>
      <c r="AO47" s="31" t="s">
        <v>421</v>
      </c>
      <c r="AP47" s="31" t="s">
        <v>421</v>
      </c>
      <c r="AQ47" s="31" t="s">
        <v>421</v>
      </c>
      <c r="AR47" s="31" t="s">
        <v>421</v>
      </c>
      <c r="AS47" s="31" t="s">
        <v>421</v>
      </c>
      <c r="AT47" s="31" t="s">
        <v>421</v>
      </c>
      <c r="AU47" s="31" t="s">
        <v>421</v>
      </c>
      <c r="AV47" s="31" t="s">
        <v>421</v>
      </c>
      <c r="AW47" s="31" t="s">
        <v>421</v>
      </c>
      <c r="AX47" s="31" t="s">
        <v>421</v>
      </c>
      <c r="AY47" s="31" t="s">
        <v>421</v>
      </c>
      <c r="AZ47" s="31" t="s">
        <v>421</v>
      </c>
      <c r="BA47" s="31" t="s">
        <v>421</v>
      </c>
      <c r="BB47" s="31" t="s">
        <v>421</v>
      </c>
      <c r="BC47" s="31" t="s">
        <v>421</v>
      </c>
      <c r="BD47" s="31" t="s">
        <v>421</v>
      </c>
      <c r="BE47" s="31" t="s">
        <v>421</v>
      </c>
      <c r="BF47" s="31" t="s">
        <v>421</v>
      </c>
      <c r="BG47" s="31" t="s">
        <v>421</v>
      </c>
      <c r="BH47" s="31" t="s">
        <v>421</v>
      </c>
      <c r="BI47" s="31" t="s">
        <v>421</v>
      </c>
      <c r="BJ47" s="31" t="s">
        <v>421</v>
      </c>
      <c r="BK47" s="31" t="s">
        <v>421</v>
      </c>
      <c r="BL47" s="31" t="s">
        <v>421</v>
      </c>
      <c r="BM47" s="31" t="s">
        <v>421</v>
      </c>
      <c r="BN47" s="31" t="s">
        <v>548</v>
      </c>
      <c r="BO47" s="31" t="s">
        <v>421</v>
      </c>
      <c r="BP47" s="31" t="s">
        <v>421</v>
      </c>
      <c r="BQ47" s="31" t="s">
        <v>421</v>
      </c>
      <c r="BR47" s="31" t="s">
        <v>421</v>
      </c>
      <c r="BS47" s="31" t="s">
        <v>550</v>
      </c>
      <c r="BT47" s="31" t="s">
        <v>421</v>
      </c>
      <c r="BU47" s="31" t="s">
        <v>421</v>
      </c>
      <c r="BV47" s="31" t="s">
        <v>421</v>
      </c>
      <c r="BW47" s="31" t="s">
        <v>421</v>
      </c>
      <c r="BX47" s="31" t="s">
        <v>421</v>
      </c>
      <c r="BY47" s="31" t="s">
        <v>421</v>
      </c>
      <c r="BZ47" s="31" t="s">
        <v>421</v>
      </c>
      <c r="CA47" s="31" t="s">
        <v>421</v>
      </c>
      <c r="CB47" s="31" t="s">
        <v>421</v>
      </c>
      <c r="CC47" s="31" t="s">
        <v>421</v>
      </c>
      <c r="CD47" s="31" t="s">
        <v>421</v>
      </c>
      <c r="CE47" s="31" t="s">
        <v>421</v>
      </c>
      <c r="CF47" s="31" t="s">
        <v>421</v>
      </c>
      <c r="CG47" s="31" t="s">
        <v>421</v>
      </c>
      <c r="CH47" s="31" t="s">
        <v>421</v>
      </c>
      <c r="CI47" s="31" t="s">
        <v>421</v>
      </c>
      <c r="CJ47" s="31" t="s">
        <v>421</v>
      </c>
      <c r="CK47" s="31" t="s">
        <v>421</v>
      </c>
      <c r="CL47" s="31" t="s">
        <v>558</v>
      </c>
      <c r="CM47" s="31" t="s">
        <v>421</v>
      </c>
      <c r="CN47" s="31" t="s">
        <v>421</v>
      </c>
      <c r="CO47" s="31" t="s">
        <v>421</v>
      </c>
      <c r="CP47" s="31" t="s">
        <v>421</v>
      </c>
      <c r="CQ47" s="31" t="s">
        <v>421</v>
      </c>
    </row>
    <row r="48" spans="1:198" ht="18.600000000000001" thickBot="1" x14ac:dyDescent="0.35">
      <c r="A48" s="30" t="s">
        <v>425</v>
      </c>
      <c r="B48" s="31" t="s">
        <v>421</v>
      </c>
      <c r="C48" s="31" t="s">
        <v>421</v>
      </c>
      <c r="D48" s="31" t="s">
        <v>421</v>
      </c>
      <c r="E48" s="31" t="s">
        <v>421</v>
      </c>
      <c r="F48" s="31" t="s">
        <v>421</v>
      </c>
      <c r="G48" s="31" t="s">
        <v>421</v>
      </c>
      <c r="H48" s="31" t="s">
        <v>421</v>
      </c>
      <c r="I48" s="31" t="s">
        <v>533</v>
      </c>
      <c r="J48" s="31" t="s">
        <v>555</v>
      </c>
      <c r="K48" s="31" t="s">
        <v>421</v>
      </c>
      <c r="L48" s="31" t="s">
        <v>421</v>
      </c>
      <c r="M48" s="31" t="s">
        <v>421</v>
      </c>
      <c r="N48" s="31" t="s">
        <v>421</v>
      </c>
      <c r="O48" s="31" t="s">
        <v>421</v>
      </c>
      <c r="P48" s="31" t="s">
        <v>421</v>
      </c>
      <c r="Q48" s="31" t="s">
        <v>421</v>
      </c>
      <c r="R48" s="31" t="s">
        <v>421</v>
      </c>
      <c r="S48" s="31" t="s">
        <v>421</v>
      </c>
      <c r="T48" s="31" t="s">
        <v>421</v>
      </c>
      <c r="U48" s="31" t="s">
        <v>421</v>
      </c>
      <c r="V48" s="31" t="s">
        <v>537</v>
      </c>
      <c r="W48" s="31" t="s">
        <v>538</v>
      </c>
      <c r="X48" s="31" t="s">
        <v>421</v>
      </c>
      <c r="Y48" s="31" t="s">
        <v>421</v>
      </c>
      <c r="Z48" s="31" t="s">
        <v>421</v>
      </c>
      <c r="AA48" s="31" t="s">
        <v>421</v>
      </c>
      <c r="AB48" s="31" t="s">
        <v>421</v>
      </c>
      <c r="AC48" s="31" t="s">
        <v>421</v>
      </c>
      <c r="AD48" s="31" t="s">
        <v>421</v>
      </c>
      <c r="AE48" s="31" t="s">
        <v>421</v>
      </c>
      <c r="AF48" s="31" t="s">
        <v>421</v>
      </c>
      <c r="AG48" s="31" t="s">
        <v>421</v>
      </c>
      <c r="AH48" s="31" t="s">
        <v>421</v>
      </c>
      <c r="AI48" s="31" t="s">
        <v>421</v>
      </c>
      <c r="AJ48" s="31" t="s">
        <v>556</v>
      </c>
      <c r="AK48" s="31" t="s">
        <v>421</v>
      </c>
      <c r="AL48" s="31" t="s">
        <v>421</v>
      </c>
      <c r="AM48" s="31" t="s">
        <v>421</v>
      </c>
      <c r="AN48" s="31" t="s">
        <v>421</v>
      </c>
      <c r="AO48" s="31" t="s">
        <v>421</v>
      </c>
      <c r="AP48" s="31" t="s">
        <v>421</v>
      </c>
      <c r="AQ48" s="31" t="s">
        <v>421</v>
      </c>
      <c r="AR48" s="31" t="s">
        <v>421</v>
      </c>
      <c r="AS48" s="31" t="s">
        <v>421</v>
      </c>
      <c r="AT48" s="31" t="s">
        <v>421</v>
      </c>
      <c r="AU48" s="31" t="s">
        <v>421</v>
      </c>
      <c r="AV48" s="31" t="s">
        <v>421</v>
      </c>
      <c r="AW48" s="31" t="s">
        <v>421</v>
      </c>
      <c r="AX48" s="31" t="s">
        <v>421</v>
      </c>
      <c r="AY48" s="31" t="s">
        <v>421</v>
      </c>
      <c r="AZ48" s="31" t="s">
        <v>421</v>
      </c>
      <c r="BA48" s="31" t="s">
        <v>421</v>
      </c>
      <c r="BB48" s="31" t="s">
        <v>421</v>
      </c>
      <c r="BC48" s="31" t="s">
        <v>421</v>
      </c>
      <c r="BD48" s="31" t="s">
        <v>421</v>
      </c>
      <c r="BE48" s="31" t="s">
        <v>421</v>
      </c>
      <c r="BF48" s="31" t="s">
        <v>421</v>
      </c>
      <c r="BG48" s="31" t="s">
        <v>421</v>
      </c>
      <c r="BH48" s="31" t="s">
        <v>421</v>
      </c>
      <c r="BI48" s="31" t="s">
        <v>421</v>
      </c>
      <c r="BJ48" s="31" t="s">
        <v>421</v>
      </c>
      <c r="BK48" s="31" t="s">
        <v>421</v>
      </c>
      <c r="BL48" s="31" t="s">
        <v>421</v>
      </c>
      <c r="BM48" s="31" t="s">
        <v>421</v>
      </c>
      <c r="BN48" s="31" t="s">
        <v>548</v>
      </c>
      <c r="BO48" s="31" t="s">
        <v>421</v>
      </c>
      <c r="BP48" s="31" t="s">
        <v>421</v>
      </c>
      <c r="BQ48" s="31" t="s">
        <v>421</v>
      </c>
      <c r="BR48" s="31" t="s">
        <v>421</v>
      </c>
      <c r="BS48" s="31" t="s">
        <v>421</v>
      </c>
      <c r="BT48" s="31" t="s">
        <v>421</v>
      </c>
      <c r="BU48" s="31" t="s">
        <v>421</v>
      </c>
      <c r="BV48" s="31" t="s">
        <v>421</v>
      </c>
      <c r="BW48" s="31" t="s">
        <v>421</v>
      </c>
      <c r="BX48" s="31" t="s">
        <v>421</v>
      </c>
      <c r="BY48" s="31" t="s">
        <v>421</v>
      </c>
      <c r="BZ48" s="31" t="s">
        <v>421</v>
      </c>
      <c r="CA48" s="31" t="s">
        <v>421</v>
      </c>
      <c r="CB48" s="31" t="s">
        <v>421</v>
      </c>
      <c r="CC48" s="31" t="s">
        <v>421</v>
      </c>
      <c r="CD48" s="31" t="s">
        <v>421</v>
      </c>
      <c r="CE48" s="31" t="s">
        <v>421</v>
      </c>
      <c r="CF48" s="31" t="s">
        <v>421</v>
      </c>
      <c r="CG48" s="31" t="s">
        <v>421</v>
      </c>
      <c r="CH48" s="31" t="s">
        <v>421</v>
      </c>
      <c r="CI48" s="31" t="s">
        <v>421</v>
      </c>
      <c r="CJ48" s="31" t="s">
        <v>421</v>
      </c>
      <c r="CK48" s="31" t="s">
        <v>421</v>
      </c>
      <c r="CL48" s="31" t="s">
        <v>421</v>
      </c>
      <c r="CM48" s="31" t="s">
        <v>421</v>
      </c>
      <c r="CN48" s="31" t="s">
        <v>421</v>
      </c>
      <c r="CO48" s="31" t="s">
        <v>421</v>
      </c>
      <c r="CP48" s="31" t="s">
        <v>421</v>
      </c>
      <c r="CQ48" s="31" t="s">
        <v>421</v>
      </c>
      <c r="CZ48" s="26"/>
    </row>
    <row r="49" spans="1:199" ht="15" thickBot="1" x14ac:dyDescent="0.35">
      <c r="A49" s="30" t="s">
        <v>426</v>
      </c>
      <c r="B49" s="31" t="s">
        <v>421</v>
      </c>
      <c r="C49" s="31" t="s">
        <v>421</v>
      </c>
      <c r="D49" s="31" t="s">
        <v>421</v>
      </c>
      <c r="E49" s="31" t="s">
        <v>421</v>
      </c>
      <c r="F49" s="31" t="s">
        <v>421</v>
      </c>
      <c r="G49" s="31" t="s">
        <v>421</v>
      </c>
      <c r="H49" s="31" t="s">
        <v>421</v>
      </c>
      <c r="I49" s="31" t="s">
        <v>421</v>
      </c>
      <c r="J49" s="31" t="s">
        <v>421</v>
      </c>
      <c r="K49" s="31" t="s">
        <v>421</v>
      </c>
      <c r="L49" s="31" t="s">
        <v>421</v>
      </c>
      <c r="M49" s="31" t="s">
        <v>421</v>
      </c>
      <c r="N49" s="31" t="s">
        <v>421</v>
      </c>
      <c r="O49" s="31" t="s">
        <v>421</v>
      </c>
      <c r="P49" s="31" t="s">
        <v>421</v>
      </c>
      <c r="Q49" s="31" t="s">
        <v>421</v>
      </c>
      <c r="R49" s="31" t="s">
        <v>421</v>
      </c>
      <c r="S49" s="31" t="s">
        <v>421</v>
      </c>
      <c r="T49" s="31" t="s">
        <v>421</v>
      </c>
      <c r="U49" s="31" t="s">
        <v>421</v>
      </c>
      <c r="V49" s="31" t="s">
        <v>421</v>
      </c>
      <c r="W49" s="31" t="s">
        <v>421</v>
      </c>
      <c r="X49" s="31" t="s">
        <v>421</v>
      </c>
      <c r="Y49" s="31" t="s">
        <v>421</v>
      </c>
      <c r="Z49" s="31" t="s">
        <v>421</v>
      </c>
      <c r="AA49" s="31" t="s">
        <v>421</v>
      </c>
      <c r="AB49" s="31" t="s">
        <v>421</v>
      </c>
      <c r="AC49" s="31" t="s">
        <v>421</v>
      </c>
      <c r="AD49" s="31" t="s">
        <v>421</v>
      </c>
      <c r="AE49" s="31" t="s">
        <v>421</v>
      </c>
      <c r="AF49" s="31" t="s">
        <v>421</v>
      </c>
      <c r="AG49" s="31" t="s">
        <v>421</v>
      </c>
      <c r="AH49" s="31" t="s">
        <v>421</v>
      </c>
      <c r="AI49" s="31" t="s">
        <v>421</v>
      </c>
      <c r="AJ49" s="31" t="s">
        <v>421</v>
      </c>
      <c r="AK49" s="31" t="s">
        <v>421</v>
      </c>
      <c r="AL49" s="31" t="s">
        <v>421</v>
      </c>
      <c r="AM49" s="31" t="s">
        <v>421</v>
      </c>
      <c r="AN49" s="31" t="s">
        <v>421</v>
      </c>
      <c r="AO49" s="31" t="s">
        <v>421</v>
      </c>
      <c r="AP49" s="31" t="s">
        <v>421</v>
      </c>
      <c r="AQ49" s="31" t="s">
        <v>421</v>
      </c>
      <c r="AR49" s="31" t="s">
        <v>421</v>
      </c>
      <c r="AS49" s="31" t="s">
        <v>421</v>
      </c>
      <c r="AT49" s="31" t="s">
        <v>421</v>
      </c>
      <c r="AU49" s="31" t="s">
        <v>421</v>
      </c>
      <c r="AV49" s="31" t="s">
        <v>421</v>
      </c>
      <c r="AW49" s="31" t="s">
        <v>421</v>
      </c>
      <c r="AX49" s="31" t="s">
        <v>421</v>
      </c>
      <c r="AY49" s="31" t="s">
        <v>421</v>
      </c>
      <c r="AZ49" s="31" t="s">
        <v>421</v>
      </c>
      <c r="BA49" s="31" t="s">
        <v>421</v>
      </c>
      <c r="BB49" s="31" t="s">
        <v>421</v>
      </c>
      <c r="BC49" s="31" t="s">
        <v>421</v>
      </c>
      <c r="BD49" s="31" t="s">
        <v>421</v>
      </c>
      <c r="BE49" s="31" t="s">
        <v>421</v>
      </c>
      <c r="BF49" s="31" t="s">
        <v>421</v>
      </c>
      <c r="BG49" s="31" t="s">
        <v>421</v>
      </c>
      <c r="BH49" s="31" t="s">
        <v>421</v>
      </c>
      <c r="BI49" s="31" t="s">
        <v>421</v>
      </c>
      <c r="BJ49" s="31" t="s">
        <v>421</v>
      </c>
      <c r="BK49" s="31" t="s">
        <v>421</v>
      </c>
      <c r="BL49" s="31" t="s">
        <v>421</v>
      </c>
      <c r="BM49" s="31" t="s">
        <v>421</v>
      </c>
      <c r="BN49" s="31" t="s">
        <v>421</v>
      </c>
      <c r="BO49" s="31" t="s">
        <v>421</v>
      </c>
      <c r="BP49" s="31" t="s">
        <v>421</v>
      </c>
      <c r="BQ49" s="31" t="s">
        <v>421</v>
      </c>
      <c r="BR49" s="31" t="s">
        <v>421</v>
      </c>
      <c r="BS49" s="31" t="s">
        <v>421</v>
      </c>
      <c r="BT49" s="31" t="s">
        <v>421</v>
      </c>
      <c r="BU49" s="31" t="s">
        <v>421</v>
      </c>
      <c r="BV49" s="31" t="s">
        <v>421</v>
      </c>
      <c r="BW49" s="31" t="s">
        <v>421</v>
      </c>
      <c r="BX49" s="31" t="s">
        <v>421</v>
      </c>
      <c r="BY49" s="31" t="s">
        <v>421</v>
      </c>
      <c r="BZ49" s="31" t="s">
        <v>421</v>
      </c>
      <c r="CA49" s="31" t="s">
        <v>421</v>
      </c>
      <c r="CB49" s="31" t="s">
        <v>421</v>
      </c>
      <c r="CC49" s="31" t="s">
        <v>421</v>
      </c>
      <c r="CD49" s="31" t="s">
        <v>421</v>
      </c>
      <c r="CE49" s="31" t="s">
        <v>421</v>
      </c>
      <c r="CF49" s="31" t="s">
        <v>421</v>
      </c>
      <c r="CG49" s="31" t="s">
        <v>421</v>
      </c>
      <c r="CH49" s="31" t="s">
        <v>421</v>
      </c>
      <c r="CI49" s="31" t="s">
        <v>421</v>
      </c>
      <c r="CJ49" s="31" t="s">
        <v>421</v>
      </c>
      <c r="CK49" s="31" t="s">
        <v>421</v>
      </c>
      <c r="CL49" s="31" t="s">
        <v>421</v>
      </c>
      <c r="CM49" s="31" t="s">
        <v>421</v>
      </c>
      <c r="CN49" s="31" t="s">
        <v>421</v>
      </c>
      <c r="CO49" s="31" t="s">
        <v>421</v>
      </c>
      <c r="CP49" s="31" t="s">
        <v>421</v>
      </c>
      <c r="CQ49" s="31" t="s">
        <v>421</v>
      </c>
      <c r="CZ49" s="27"/>
    </row>
    <row r="50" spans="1:199" ht="15" thickBot="1" x14ac:dyDescent="0.35">
      <c r="A50" s="30" t="s">
        <v>427</v>
      </c>
      <c r="B50" s="31" t="s">
        <v>421</v>
      </c>
      <c r="C50" s="31" t="s">
        <v>421</v>
      </c>
      <c r="D50" s="31" t="s">
        <v>421</v>
      </c>
      <c r="E50" s="31" t="s">
        <v>421</v>
      </c>
      <c r="F50" s="31" t="s">
        <v>421</v>
      </c>
      <c r="G50" s="31" t="s">
        <v>421</v>
      </c>
      <c r="H50" s="31" t="s">
        <v>421</v>
      </c>
      <c r="I50" s="31" t="s">
        <v>421</v>
      </c>
      <c r="J50" s="31" t="s">
        <v>421</v>
      </c>
      <c r="K50" s="31" t="s">
        <v>421</v>
      </c>
      <c r="L50" s="31" t="s">
        <v>421</v>
      </c>
      <c r="M50" s="31" t="s">
        <v>421</v>
      </c>
      <c r="N50" s="31" t="s">
        <v>421</v>
      </c>
      <c r="O50" s="31" t="s">
        <v>421</v>
      </c>
      <c r="P50" s="31" t="s">
        <v>421</v>
      </c>
      <c r="Q50" s="31" t="s">
        <v>421</v>
      </c>
      <c r="R50" s="31" t="s">
        <v>421</v>
      </c>
      <c r="S50" s="31" t="s">
        <v>421</v>
      </c>
      <c r="T50" s="31" t="s">
        <v>421</v>
      </c>
      <c r="U50" s="31" t="s">
        <v>421</v>
      </c>
      <c r="V50" s="31" t="s">
        <v>421</v>
      </c>
      <c r="W50" s="31" t="s">
        <v>421</v>
      </c>
      <c r="X50" s="31" t="s">
        <v>421</v>
      </c>
      <c r="Y50" s="31" t="s">
        <v>421</v>
      </c>
      <c r="Z50" s="31" t="s">
        <v>421</v>
      </c>
      <c r="AA50" s="31" t="s">
        <v>421</v>
      </c>
      <c r="AB50" s="31" t="s">
        <v>421</v>
      </c>
      <c r="AC50" s="31" t="s">
        <v>421</v>
      </c>
      <c r="AD50" s="31" t="s">
        <v>421</v>
      </c>
      <c r="AE50" s="31" t="s">
        <v>421</v>
      </c>
      <c r="AF50" s="31" t="s">
        <v>421</v>
      </c>
      <c r="AG50" s="31" t="s">
        <v>421</v>
      </c>
      <c r="AH50" s="31" t="s">
        <v>421</v>
      </c>
      <c r="AI50" s="31" t="s">
        <v>421</v>
      </c>
      <c r="AJ50" s="31" t="s">
        <v>421</v>
      </c>
      <c r="AK50" s="31" t="s">
        <v>421</v>
      </c>
      <c r="AL50" s="31" t="s">
        <v>421</v>
      </c>
      <c r="AM50" s="31" t="s">
        <v>421</v>
      </c>
      <c r="AN50" s="31" t="s">
        <v>421</v>
      </c>
      <c r="AO50" s="31" t="s">
        <v>421</v>
      </c>
      <c r="AP50" s="31" t="s">
        <v>421</v>
      </c>
      <c r="AQ50" s="31" t="s">
        <v>421</v>
      </c>
      <c r="AR50" s="31" t="s">
        <v>421</v>
      </c>
      <c r="AS50" s="31" t="s">
        <v>421</v>
      </c>
      <c r="AT50" s="31" t="s">
        <v>421</v>
      </c>
      <c r="AU50" s="31" t="s">
        <v>421</v>
      </c>
      <c r="AV50" s="31" t="s">
        <v>421</v>
      </c>
      <c r="AW50" s="31" t="s">
        <v>421</v>
      </c>
      <c r="AX50" s="31" t="s">
        <v>421</v>
      </c>
      <c r="AY50" s="31" t="s">
        <v>421</v>
      </c>
      <c r="AZ50" s="31" t="s">
        <v>421</v>
      </c>
      <c r="BA50" s="31" t="s">
        <v>421</v>
      </c>
      <c r="BB50" s="31" t="s">
        <v>421</v>
      </c>
      <c r="BC50" s="31" t="s">
        <v>421</v>
      </c>
      <c r="BD50" s="31" t="s">
        <v>421</v>
      </c>
      <c r="BE50" s="31" t="s">
        <v>421</v>
      </c>
      <c r="BF50" s="31" t="s">
        <v>421</v>
      </c>
      <c r="BG50" s="31" t="s">
        <v>421</v>
      </c>
      <c r="BH50" s="31" t="s">
        <v>421</v>
      </c>
      <c r="BI50" s="31" t="s">
        <v>421</v>
      </c>
      <c r="BJ50" s="31" t="s">
        <v>421</v>
      </c>
      <c r="BK50" s="31" t="s">
        <v>421</v>
      </c>
      <c r="BL50" s="31" t="s">
        <v>421</v>
      </c>
      <c r="BM50" s="31" t="s">
        <v>421</v>
      </c>
      <c r="BN50" s="31" t="s">
        <v>421</v>
      </c>
      <c r="BO50" s="31" t="s">
        <v>421</v>
      </c>
      <c r="BP50" s="31" t="s">
        <v>421</v>
      </c>
      <c r="BQ50" s="31" t="s">
        <v>421</v>
      </c>
      <c r="BR50" s="31" t="s">
        <v>421</v>
      </c>
      <c r="BS50" s="31" t="s">
        <v>421</v>
      </c>
      <c r="BT50" s="31" t="s">
        <v>421</v>
      </c>
      <c r="BU50" s="31" t="s">
        <v>421</v>
      </c>
      <c r="BV50" s="31" t="s">
        <v>421</v>
      </c>
      <c r="BW50" s="31" t="s">
        <v>421</v>
      </c>
      <c r="BX50" s="31" t="s">
        <v>421</v>
      </c>
      <c r="BY50" s="31" t="s">
        <v>421</v>
      </c>
      <c r="BZ50" s="31" t="s">
        <v>421</v>
      </c>
      <c r="CA50" s="31" t="s">
        <v>421</v>
      </c>
      <c r="CB50" s="31" t="s">
        <v>421</v>
      </c>
      <c r="CC50" s="31" t="s">
        <v>421</v>
      </c>
      <c r="CD50" s="31" t="s">
        <v>421</v>
      </c>
      <c r="CE50" s="31" t="s">
        <v>421</v>
      </c>
      <c r="CF50" s="31" t="s">
        <v>421</v>
      </c>
      <c r="CG50" s="31" t="s">
        <v>421</v>
      </c>
      <c r="CH50" s="31" t="s">
        <v>421</v>
      </c>
      <c r="CI50" s="31" t="s">
        <v>421</v>
      </c>
      <c r="CJ50" s="31" t="s">
        <v>421</v>
      </c>
      <c r="CK50" s="31" t="s">
        <v>421</v>
      </c>
      <c r="CL50" s="31" t="s">
        <v>421</v>
      </c>
      <c r="CM50" s="31" t="s">
        <v>421</v>
      </c>
      <c r="CN50" s="31" t="s">
        <v>421</v>
      </c>
      <c r="CO50" s="31" t="s">
        <v>421</v>
      </c>
      <c r="CP50" s="31" t="s">
        <v>421</v>
      </c>
      <c r="CQ50" s="31" t="s">
        <v>421</v>
      </c>
    </row>
    <row r="51" spans="1:199" ht="18.600000000000001" thickBot="1" x14ac:dyDescent="0.35">
      <c r="A51" s="26"/>
    </row>
    <row r="52" spans="1:199" ht="18.600000000000001" thickBot="1" x14ac:dyDescent="0.35">
      <c r="A52" s="30" t="s">
        <v>455</v>
      </c>
      <c r="B52" s="30" t="s">
        <v>290</v>
      </c>
      <c r="C52" s="30" t="s">
        <v>291</v>
      </c>
      <c r="D52" s="30" t="s">
        <v>292</v>
      </c>
      <c r="E52" s="30" t="s">
        <v>293</v>
      </c>
      <c r="F52" s="30" t="s">
        <v>294</v>
      </c>
      <c r="G52" s="30" t="s">
        <v>295</v>
      </c>
      <c r="H52" s="30" t="s">
        <v>296</v>
      </c>
      <c r="I52" s="30" t="s">
        <v>297</v>
      </c>
      <c r="J52" s="30" t="s">
        <v>298</v>
      </c>
      <c r="K52" s="30" t="s">
        <v>299</v>
      </c>
      <c r="L52" s="30" t="s">
        <v>300</v>
      </c>
      <c r="M52" s="30" t="s">
        <v>301</v>
      </c>
      <c r="N52" s="30" t="s">
        <v>302</v>
      </c>
      <c r="O52" s="30" t="s">
        <v>303</v>
      </c>
      <c r="P52" s="30" t="s">
        <v>304</v>
      </c>
      <c r="Q52" s="30" t="s">
        <v>305</v>
      </c>
      <c r="R52" s="30" t="s">
        <v>306</v>
      </c>
      <c r="S52" s="30" t="s">
        <v>307</v>
      </c>
      <c r="T52" s="30" t="s">
        <v>308</v>
      </c>
      <c r="U52" s="30" t="s">
        <v>309</v>
      </c>
      <c r="V52" s="30" t="s">
        <v>310</v>
      </c>
      <c r="W52" s="30" t="s">
        <v>311</v>
      </c>
      <c r="X52" s="30" t="s">
        <v>312</v>
      </c>
      <c r="Y52" s="30" t="s">
        <v>313</v>
      </c>
      <c r="Z52" s="30" t="s">
        <v>314</v>
      </c>
      <c r="AA52" s="30" t="s">
        <v>315</v>
      </c>
      <c r="AB52" s="30" t="s">
        <v>316</v>
      </c>
      <c r="AC52" s="30" t="s">
        <v>317</v>
      </c>
      <c r="AD52" s="30" t="s">
        <v>318</v>
      </c>
      <c r="AE52" s="30" t="s">
        <v>319</v>
      </c>
      <c r="AF52" s="30" t="s">
        <v>320</v>
      </c>
      <c r="AG52" s="30" t="s">
        <v>321</v>
      </c>
      <c r="AH52" s="30" t="s">
        <v>322</v>
      </c>
      <c r="AI52" s="30" t="s">
        <v>323</v>
      </c>
      <c r="AJ52" s="30" t="s">
        <v>324</v>
      </c>
      <c r="AK52" s="30" t="s">
        <v>325</v>
      </c>
      <c r="AL52" s="30" t="s">
        <v>326</v>
      </c>
      <c r="AM52" s="30" t="s">
        <v>327</v>
      </c>
      <c r="AN52" s="30" t="s">
        <v>328</v>
      </c>
      <c r="AO52" s="30" t="s">
        <v>329</v>
      </c>
      <c r="AP52" s="30" t="s">
        <v>330</v>
      </c>
      <c r="AQ52" s="30" t="s">
        <v>331</v>
      </c>
      <c r="AR52" s="30" t="s">
        <v>332</v>
      </c>
      <c r="AS52" s="30" t="s">
        <v>333</v>
      </c>
      <c r="AT52" s="30" t="s">
        <v>334</v>
      </c>
      <c r="AU52" s="30" t="s">
        <v>335</v>
      </c>
      <c r="AV52" s="30" t="s">
        <v>336</v>
      </c>
      <c r="AW52" s="30" t="s">
        <v>337</v>
      </c>
      <c r="AX52" s="30" t="s">
        <v>338</v>
      </c>
      <c r="AY52" s="30" t="s">
        <v>339</v>
      </c>
      <c r="AZ52" s="30" t="s">
        <v>340</v>
      </c>
      <c r="BA52" s="30" t="s">
        <v>341</v>
      </c>
      <c r="BB52" s="30" t="s">
        <v>342</v>
      </c>
      <c r="BC52" s="30" t="s">
        <v>343</v>
      </c>
      <c r="BD52" s="30" t="s">
        <v>344</v>
      </c>
      <c r="BE52" s="30" t="s">
        <v>345</v>
      </c>
      <c r="BF52" s="30" t="s">
        <v>346</v>
      </c>
      <c r="BG52" s="30" t="s">
        <v>347</v>
      </c>
      <c r="BH52" s="30" t="s">
        <v>348</v>
      </c>
      <c r="BI52" s="30" t="s">
        <v>349</v>
      </c>
      <c r="BJ52" s="30" t="s">
        <v>350</v>
      </c>
      <c r="BK52" s="30" t="s">
        <v>351</v>
      </c>
      <c r="BL52" s="30" t="s">
        <v>352</v>
      </c>
      <c r="BM52" s="30" t="s">
        <v>353</v>
      </c>
      <c r="BN52" s="30" t="s">
        <v>354</v>
      </c>
      <c r="BO52" s="30" t="s">
        <v>355</v>
      </c>
      <c r="BP52" s="30" t="s">
        <v>356</v>
      </c>
      <c r="BQ52" s="30" t="s">
        <v>357</v>
      </c>
      <c r="BR52" s="30" t="s">
        <v>358</v>
      </c>
      <c r="BS52" s="30" t="s">
        <v>359</v>
      </c>
      <c r="BT52" s="30" t="s">
        <v>360</v>
      </c>
      <c r="BU52" s="30" t="s">
        <v>361</v>
      </c>
      <c r="BV52" s="30" t="s">
        <v>362</v>
      </c>
      <c r="BW52" s="30" t="s">
        <v>363</v>
      </c>
      <c r="BX52" s="30" t="s">
        <v>364</v>
      </c>
      <c r="BY52" s="30" t="s">
        <v>365</v>
      </c>
      <c r="BZ52" s="30" t="s">
        <v>366</v>
      </c>
      <c r="CA52" s="30" t="s">
        <v>367</v>
      </c>
      <c r="CB52" s="30" t="s">
        <v>368</v>
      </c>
      <c r="CC52" s="30" t="s">
        <v>369</v>
      </c>
      <c r="CD52" s="30" t="s">
        <v>370</v>
      </c>
      <c r="CE52" s="30" t="s">
        <v>371</v>
      </c>
      <c r="CF52" s="30" t="s">
        <v>372</v>
      </c>
      <c r="CG52" s="30" t="s">
        <v>373</v>
      </c>
      <c r="CH52" s="30" t="s">
        <v>374</v>
      </c>
      <c r="CI52" s="30" t="s">
        <v>375</v>
      </c>
      <c r="CJ52" s="30" t="s">
        <v>376</v>
      </c>
      <c r="CK52" s="30" t="s">
        <v>377</v>
      </c>
      <c r="CL52" s="30" t="s">
        <v>378</v>
      </c>
      <c r="CM52" s="30" t="s">
        <v>379</v>
      </c>
      <c r="CN52" s="30" t="s">
        <v>380</v>
      </c>
      <c r="CO52" s="30" t="s">
        <v>381</v>
      </c>
      <c r="CP52" s="30" t="s">
        <v>382</v>
      </c>
      <c r="CQ52" s="30" t="s">
        <v>383</v>
      </c>
      <c r="CZ52" s="28" t="s">
        <v>283</v>
      </c>
      <c r="DA52" s="29">
        <v>8780715</v>
      </c>
      <c r="DB52" s="28" t="s">
        <v>284</v>
      </c>
      <c r="DC52" s="29">
        <v>34</v>
      </c>
      <c r="DD52" s="28" t="s">
        <v>285</v>
      </c>
      <c r="DE52" s="29">
        <v>94</v>
      </c>
      <c r="DF52" s="28" t="s">
        <v>286</v>
      </c>
      <c r="DG52" s="29">
        <v>7</v>
      </c>
      <c r="DH52" s="28" t="s">
        <v>287</v>
      </c>
      <c r="DI52" s="29">
        <v>0</v>
      </c>
      <c r="DJ52" s="28" t="s">
        <v>288</v>
      </c>
      <c r="DK52" s="29" t="s">
        <v>1038</v>
      </c>
    </row>
    <row r="53" spans="1:199" ht="18.600000000000001" thickBot="1" x14ac:dyDescent="0.35">
      <c r="A53" s="30" t="s">
        <v>420</v>
      </c>
      <c r="B53" s="31">
        <v>0</v>
      </c>
      <c r="C53" s="31">
        <v>0</v>
      </c>
      <c r="D53" s="31">
        <v>361.2</v>
      </c>
      <c r="E53" s="31">
        <v>0</v>
      </c>
      <c r="F53" s="31">
        <v>0</v>
      </c>
      <c r="G53" s="31">
        <v>2227.5</v>
      </c>
      <c r="H53" s="31">
        <v>0</v>
      </c>
      <c r="I53" s="31">
        <v>6270.2</v>
      </c>
      <c r="J53" s="31">
        <v>16300.8</v>
      </c>
      <c r="K53" s="31">
        <v>0</v>
      </c>
      <c r="L53" s="31">
        <v>0</v>
      </c>
      <c r="M53" s="31">
        <v>0</v>
      </c>
      <c r="N53" s="31">
        <v>0</v>
      </c>
      <c r="O53" s="31">
        <v>550.4</v>
      </c>
      <c r="P53" s="31">
        <v>0</v>
      </c>
      <c r="Q53" s="31">
        <v>0</v>
      </c>
      <c r="R53" s="31">
        <v>0</v>
      </c>
      <c r="S53" s="31">
        <v>1383</v>
      </c>
      <c r="T53" s="31">
        <v>0</v>
      </c>
      <c r="U53" s="31">
        <v>0</v>
      </c>
      <c r="V53" s="31">
        <v>754</v>
      </c>
      <c r="W53" s="31">
        <v>27948.2</v>
      </c>
      <c r="X53" s="31">
        <v>0</v>
      </c>
      <c r="Y53" s="31">
        <v>3871.6</v>
      </c>
      <c r="Z53" s="31">
        <v>0</v>
      </c>
      <c r="AA53" s="31">
        <v>0</v>
      </c>
      <c r="AB53" s="31">
        <v>0</v>
      </c>
      <c r="AC53" s="31">
        <v>0</v>
      </c>
      <c r="AD53" s="31">
        <v>1344.2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6383.2</v>
      </c>
      <c r="AK53" s="31">
        <v>4822</v>
      </c>
      <c r="AL53" s="31">
        <v>0</v>
      </c>
      <c r="AM53" s="31">
        <v>1150.2</v>
      </c>
      <c r="AN53" s="31">
        <v>0</v>
      </c>
      <c r="AO53" s="31">
        <v>0</v>
      </c>
      <c r="AP53" s="31">
        <v>0</v>
      </c>
      <c r="AQ53" s="31">
        <v>0</v>
      </c>
      <c r="AR53" s="31">
        <v>0</v>
      </c>
      <c r="AS53" s="31">
        <v>46.5</v>
      </c>
      <c r="AT53" s="31">
        <v>0</v>
      </c>
      <c r="AU53" s="31">
        <v>0</v>
      </c>
      <c r="AV53" s="31">
        <v>0</v>
      </c>
      <c r="AW53" s="31">
        <v>1830.4</v>
      </c>
      <c r="AX53" s="31">
        <v>0</v>
      </c>
      <c r="AY53" s="31">
        <v>0</v>
      </c>
      <c r="AZ53" s="31">
        <v>47.9</v>
      </c>
      <c r="BA53" s="31">
        <v>0</v>
      </c>
      <c r="BB53" s="31">
        <v>0</v>
      </c>
      <c r="BC53" s="31">
        <v>0</v>
      </c>
      <c r="BD53" s="31">
        <v>0</v>
      </c>
      <c r="BE53" s="31">
        <v>0</v>
      </c>
      <c r="BF53" s="31">
        <v>0</v>
      </c>
      <c r="BG53" s="31">
        <v>0</v>
      </c>
      <c r="BH53" s="31">
        <v>0</v>
      </c>
      <c r="BI53" s="31">
        <v>2065.1</v>
      </c>
      <c r="BJ53" s="31">
        <v>0</v>
      </c>
      <c r="BK53" s="31">
        <v>0</v>
      </c>
      <c r="BL53" s="31">
        <v>448.9</v>
      </c>
      <c r="BM53" s="31">
        <v>0</v>
      </c>
      <c r="BN53" s="31">
        <v>2930.8</v>
      </c>
      <c r="BO53" s="31">
        <v>0</v>
      </c>
      <c r="BP53" s="31">
        <v>0</v>
      </c>
      <c r="BQ53" s="31">
        <v>0</v>
      </c>
      <c r="BR53" s="31">
        <v>198.8</v>
      </c>
      <c r="BS53" s="31">
        <v>1382</v>
      </c>
      <c r="BT53" s="31">
        <v>0</v>
      </c>
      <c r="BU53" s="31">
        <v>0</v>
      </c>
      <c r="BV53" s="31">
        <v>2689.8</v>
      </c>
      <c r="BW53" s="31">
        <v>0</v>
      </c>
      <c r="BX53" s="31">
        <v>0</v>
      </c>
      <c r="BY53" s="31">
        <v>0</v>
      </c>
      <c r="BZ53" s="31">
        <v>0</v>
      </c>
      <c r="CA53" s="31">
        <v>0</v>
      </c>
      <c r="CB53" s="31">
        <v>0</v>
      </c>
      <c r="CC53" s="31">
        <v>0</v>
      </c>
      <c r="CD53" s="31">
        <v>0</v>
      </c>
      <c r="CE53" s="31">
        <v>0</v>
      </c>
      <c r="CF53" s="31">
        <v>0</v>
      </c>
      <c r="CG53" s="31">
        <v>0</v>
      </c>
      <c r="CH53" s="31">
        <v>0</v>
      </c>
      <c r="CI53" s="31">
        <v>0</v>
      </c>
      <c r="CJ53" s="31">
        <v>0</v>
      </c>
      <c r="CK53" s="31">
        <v>0</v>
      </c>
      <c r="CL53" s="31">
        <v>2190.6999999999998</v>
      </c>
      <c r="CM53" s="31">
        <v>0</v>
      </c>
      <c r="CN53" s="31">
        <v>106.8</v>
      </c>
      <c r="CO53" s="31">
        <v>0</v>
      </c>
      <c r="CP53" s="31">
        <v>13204.3</v>
      </c>
      <c r="CQ53" s="31">
        <v>0</v>
      </c>
      <c r="CZ53" s="26"/>
    </row>
    <row r="54" spans="1:199" ht="15" thickBot="1" x14ac:dyDescent="0.35">
      <c r="A54" s="30" t="s">
        <v>422</v>
      </c>
      <c r="B54" s="31">
        <v>0</v>
      </c>
      <c r="C54" s="31">
        <v>0</v>
      </c>
      <c r="D54" s="31">
        <v>361.2</v>
      </c>
      <c r="E54" s="31">
        <v>0</v>
      </c>
      <c r="F54" s="31">
        <v>0</v>
      </c>
      <c r="G54" s="31">
        <v>0</v>
      </c>
      <c r="H54" s="31">
        <v>0</v>
      </c>
      <c r="I54" s="31">
        <v>6270.2</v>
      </c>
      <c r="J54" s="31">
        <v>4809.1000000000004</v>
      </c>
      <c r="K54" s="31">
        <v>0</v>
      </c>
      <c r="L54" s="31">
        <v>0</v>
      </c>
      <c r="M54" s="31">
        <v>0</v>
      </c>
      <c r="N54" s="31">
        <v>0</v>
      </c>
      <c r="O54" s="31">
        <v>550.4</v>
      </c>
      <c r="P54" s="31">
        <v>0</v>
      </c>
      <c r="Q54" s="31">
        <v>0</v>
      </c>
      <c r="R54" s="31">
        <v>0</v>
      </c>
      <c r="S54" s="31">
        <v>1383</v>
      </c>
      <c r="T54" s="31">
        <v>0</v>
      </c>
      <c r="U54" s="31">
        <v>0</v>
      </c>
      <c r="V54" s="31">
        <v>754</v>
      </c>
      <c r="W54" s="31">
        <v>27948.2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5392.6</v>
      </c>
      <c r="AK54" s="31">
        <v>0</v>
      </c>
      <c r="AL54" s="31">
        <v>0</v>
      </c>
      <c r="AM54" s="31">
        <v>1150.2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1">
        <v>1830.4</v>
      </c>
      <c r="AX54" s="31">
        <v>0</v>
      </c>
      <c r="AY54" s="31">
        <v>0</v>
      </c>
      <c r="AZ54" s="31">
        <v>47.9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351.1</v>
      </c>
      <c r="BM54" s="31">
        <v>0</v>
      </c>
      <c r="BN54" s="31">
        <v>2930.8</v>
      </c>
      <c r="BO54" s="31">
        <v>0</v>
      </c>
      <c r="BP54" s="31">
        <v>0</v>
      </c>
      <c r="BQ54" s="31">
        <v>0</v>
      </c>
      <c r="BR54" s="31">
        <v>0</v>
      </c>
      <c r="BS54" s="31">
        <v>1382</v>
      </c>
      <c r="BT54" s="31">
        <v>0</v>
      </c>
      <c r="BU54" s="31">
        <v>0</v>
      </c>
      <c r="BV54" s="31">
        <v>287.39999999999998</v>
      </c>
      <c r="BW54" s="31">
        <v>0</v>
      </c>
      <c r="BX54" s="31">
        <v>0</v>
      </c>
      <c r="BY54" s="31">
        <v>0</v>
      </c>
      <c r="BZ54" s="31">
        <v>0</v>
      </c>
      <c r="CA54" s="31">
        <v>0</v>
      </c>
      <c r="CB54" s="31">
        <v>0</v>
      </c>
      <c r="CC54" s="31">
        <v>0</v>
      </c>
      <c r="CD54" s="31">
        <v>0</v>
      </c>
      <c r="CE54" s="31">
        <v>0</v>
      </c>
      <c r="CF54" s="31">
        <v>0</v>
      </c>
      <c r="CG54" s="31">
        <v>0</v>
      </c>
      <c r="CH54" s="31">
        <v>0</v>
      </c>
      <c r="CI54" s="31">
        <v>0</v>
      </c>
      <c r="CJ54" s="31">
        <v>0</v>
      </c>
      <c r="CK54" s="31">
        <v>0</v>
      </c>
      <c r="CL54" s="31">
        <v>480.5</v>
      </c>
      <c r="CM54" s="31">
        <v>0</v>
      </c>
      <c r="CN54" s="31">
        <v>106.8</v>
      </c>
      <c r="CO54" s="31">
        <v>0</v>
      </c>
      <c r="CP54" s="31">
        <v>0</v>
      </c>
      <c r="CQ54" s="31">
        <v>0</v>
      </c>
      <c r="CZ54" s="30" t="s">
        <v>289</v>
      </c>
      <c r="DA54" s="30" t="s">
        <v>290</v>
      </c>
      <c r="DB54" s="30" t="s">
        <v>291</v>
      </c>
      <c r="DC54" s="30" t="s">
        <v>292</v>
      </c>
      <c r="DD54" s="30" t="s">
        <v>293</v>
      </c>
      <c r="DE54" s="30" t="s">
        <v>294</v>
      </c>
      <c r="DF54" s="30" t="s">
        <v>295</v>
      </c>
      <c r="DG54" s="30" t="s">
        <v>296</v>
      </c>
      <c r="DH54" s="30" t="s">
        <v>297</v>
      </c>
      <c r="DI54" s="30" t="s">
        <v>298</v>
      </c>
      <c r="DJ54" s="30" t="s">
        <v>299</v>
      </c>
      <c r="DK54" s="30" t="s">
        <v>300</v>
      </c>
      <c r="DL54" s="30" t="s">
        <v>301</v>
      </c>
      <c r="DM54" s="30" t="s">
        <v>302</v>
      </c>
      <c r="DN54" s="30" t="s">
        <v>303</v>
      </c>
      <c r="DO54" s="30" t="s">
        <v>304</v>
      </c>
      <c r="DP54" s="30" t="s">
        <v>305</v>
      </c>
      <c r="DQ54" s="30" t="s">
        <v>306</v>
      </c>
      <c r="DR54" s="30" t="s">
        <v>307</v>
      </c>
      <c r="DS54" s="30" t="s">
        <v>308</v>
      </c>
      <c r="DT54" s="30" t="s">
        <v>309</v>
      </c>
      <c r="DU54" s="30" t="s">
        <v>310</v>
      </c>
      <c r="DV54" s="30" t="s">
        <v>311</v>
      </c>
      <c r="DW54" s="30" t="s">
        <v>312</v>
      </c>
      <c r="DX54" s="30" t="s">
        <v>313</v>
      </c>
      <c r="DY54" s="30" t="s">
        <v>314</v>
      </c>
      <c r="DZ54" s="30" t="s">
        <v>315</v>
      </c>
      <c r="EA54" s="30" t="s">
        <v>316</v>
      </c>
      <c r="EB54" s="30" t="s">
        <v>317</v>
      </c>
      <c r="EC54" s="30" t="s">
        <v>318</v>
      </c>
      <c r="ED54" s="30" t="s">
        <v>319</v>
      </c>
      <c r="EE54" s="30" t="s">
        <v>320</v>
      </c>
      <c r="EF54" s="30" t="s">
        <v>321</v>
      </c>
      <c r="EG54" s="30" t="s">
        <v>322</v>
      </c>
      <c r="EH54" s="30" t="s">
        <v>323</v>
      </c>
      <c r="EI54" s="30" t="s">
        <v>324</v>
      </c>
      <c r="EJ54" s="30" t="s">
        <v>325</v>
      </c>
      <c r="EK54" s="30" t="s">
        <v>326</v>
      </c>
      <c r="EL54" s="30" t="s">
        <v>327</v>
      </c>
      <c r="EM54" s="30" t="s">
        <v>328</v>
      </c>
      <c r="EN54" s="30" t="s">
        <v>329</v>
      </c>
      <c r="EO54" s="30" t="s">
        <v>330</v>
      </c>
      <c r="EP54" s="30" t="s">
        <v>331</v>
      </c>
      <c r="EQ54" s="30" t="s">
        <v>332</v>
      </c>
      <c r="ER54" s="30" t="s">
        <v>333</v>
      </c>
      <c r="ES54" s="30" t="s">
        <v>334</v>
      </c>
      <c r="ET54" s="30" t="s">
        <v>335</v>
      </c>
      <c r="EU54" s="30" t="s">
        <v>336</v>
      </c>
      <c r="EV54" s="30" t="s">
        <v>337</v>
      </c>
      <c r="EW54" s="30" t="s">
        <v>338</v>
      </c>
      <c r="EX54" s="30" t="s">
        <v>339</v>
      </c>
      <c r="EY54" s="30" t="s">
        <v>340</v>
      </c>
      <c r="EZ54" s="30" t="s">
        <v>341</v>
      </c>
      <c r="FA54" s="30" t="s">
        <v>342</v>
      </c>
      <c r="FB54" s="30" t="s">
        <v>343</v>
      </c>
      <c r="FC54" s="30" t="s">
        <v>344</v>
      </c>
      <c r="FD54" s="30" t="s">
        <v>345</v>
      </c>
      <c r="FE54" s="30" t="s">
        <v>346</v>
      </c>
      <c r="FF54" s="30" t="s">
        <v>347</v>
      </c>
      <c r="FG54" s="30" t="s">
        <v>348</v>
      </c>
      <c r="FH54" s="30" t="s">
        <v>349</v>
      </c>
      <c r="FI54" s="30" t="s">
        <v>350</v>
      </c>
      <c r="FJ54" s="30" t="s">
        <v>351</v>
      </c>
      <c r="FK54" s="30" t="s">
        <v>352</v>
      </c>
      <c r="FL54" s="30" t="s">
        <v>353</v>
      </c>
      <c r="FM54" s="30" t="s">
        <v>354</v>
      </c>
      <c r="FN54" s="30" t="s">
        <v>355</v>
      </c>
      <c r="FO54" s="30" t="s">
        <v>356</v>
      </c>
      <c r="FP54" s="30" t="s">
        <v>357</v>
      </c>
      <c r="FQ54" s="30" t="s">
        <v>358</v>
      </c>
      <c r="FR54" s="30" t="s">
        <v>359</v>
      </c>
      <c r="FS54" s="30" t="s">
        <v>360</v>
      </c>
      <c r="FT54" s="30" t="s">
        <v>361</v>
      </c>
      <c r="FU54" s="30" t="s">
        <v>362</v>
      </c>
      <c r="FV54" s="30" t="s">
        <v>363</v>
      </c>
      <c r="FW54" s="30" t="s">
        <v>364</v>
      </c>
      <c r="FX54" s="30" t="s">
        <v>365</v>
      </c>
      <c r="FY54" s="30" t="s">
        <v>366</v>
      </c>
      <c r="FZ54" s="30" t="s">
        <v>367</v>
      </c>
      <c r="GA54" s="30" t="s">
        <v>368</v>
      </c>
      <c r="GB54" s="30" t="s">
        <v>369</v>
      </c>
      <c r="GC54" s="30" t="s">
        <v>370</v>
      </c>
      <c r="GD54" s="30" t="s">
        <v>371</v>
      </c>
      <c r="GE54" s="30" t="s">
        <v>372</v>
      </c>
      <c r="GF54" s="30" t="s">
        <v>373</v>
      </c>
      <c r="GG54" s="30" t="s">
        <v>374</v>
      </c>
      <c r="GH54" s="30" t="s">
        <v>375</v>
      </c>
      <c r="GI54" s="30" t="s">
        <v>376</v>
      </c>
      <c r="GJ54" s="30" t="s">
        <v>377</v>
      </c>
      <c r="GK54" s="30" t="s">
        <v>378</v>
      </c>
      <c r="GL54" s="30" t="s">
        <v>379</v>
      </c>
      <c r="GM54" s="30" t="s">
        <v>380</v>
      </c>
      <c r="GN54" s="30" t="s">
        <v>381</v>
      </c>
      <c r="GO54" s="30" t="s">
        <v>382</v>
      </c>
      <c r="GP54" s="30" t="s">
        <v>383</v>
      </c>
      <c r="GQ54" s="30" t="s">
        <v>384</v>
      </c>
    </row>
    <row r="55" spans="1:199" ht="15" thickBot="1" x14ac:dyDescent="0.35">
      <c r="A55" s="30" t="s">
        <v>423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6270.2</v>
      </c>
      <c r="J55" s="31">
        <v>4809.1000000000004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754</v>
      </c>
      <c r="W55" s="31">
        <v>27948.2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5392.6</v>
      </c>
      <c r="AK55" s="31">
        <v>0</v>
      </c>
      <c r="AL55" s="31">
        <v>0</v>
      </c>
      <c r="AM55" s="31">
        <v>1150.2</v>
      </c>
      <c r="AN55" s="31">
        <v>0</v>
      </c>
      <c r="AO55" s="31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351.1</v>
      </c>
      <c r="BM55" s="31">
        <v>0</v>
      </c>
      <c r="BN55" s="31">
        <v>2930.8</v>
      </c>
      <c r="BO55" s="31">
        <v>0</v>
      </c>
      <c r="BP55" s="31">
        <v>0</v>
      </c>
      <c r="BQ55" s="31">
        <v>0</v>
      </c>
      <c r="BR55" s="31">
        <v>0</v>
      </c>
      <c r="BS55" s="31">
        <v>1382</v>
      </c>
      <c r="BT55" s="31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31">
        <v>0</v>
      </c>
      <c r="CA55" s="31">
        <v>0</v>
      </c>
      <c r="CB55" s="31">
        <v>0</v>
      </c>
      <c r="CC55" s="31">
        <v>0</v>
      </c>
      <c r="CD55" s="31">
        <v>0</v>
      </c>
      <c r="CE55" s="31">
        <v>0</v>
      </c>
      <c r="CF55" s="31">
        <v>0</v>
      </c>
      <c r="CG55" s="31">
        <v>0</v>
      </c>
      <c r="CH55" s="31">
        <v>0</v>
      </c>
      <c r="CI55" s="31">
        <v>0</v>
      </c>
      <c r="CJ55" s="31">
        <v>0</v>
      </c>
      <c r="CK55" s="31">
        <v>0</v>
      </c>
      <c r="CL55" s="31">
        <v>480.5</v>
      </c>
      <c r="CM55" s="31">
        <v>0</v>
      </c>
      <c r="CN55" s="31">
        <v>0</v>
      </c>
      <c r="CO55" s="31">
        <v>0</v>
      </c>
      <c r="CP55" s="31">
        <v>0</v>
      </c>
      <c r="CQ55" s="31">
        <v>0</v>
      </c>
      <c r="CZ55" s="30" t="s">
        <v>385</v>
      </c>
      <c r="DA55" s="31">
        <v>2</v>
      </c>
      <c r="DB55" s="31">
        <v>2</v>
      </c>
      <c r="DC55" s="31">
        <v>2</v>
      </c>
      <c r="DD55" s="31">
        <v>4</v>
      </c>
      <c r="DE55" s="31">
        <v>3</v>
      </c>
      <c r="DF55" s="31">
        <v>6</v>
      </c>
      <c r="DG55" s="31">
        <v>3</v>
      </c>
      <c r="DH55" s="31">
        <v>3</v>
      </c>
      <c r="DI55" s="31">
        <v>3</v>
      </c>
      <c r="DJ55" s="31">
        <v>3</v>
      </c>
      <c r="DK55" s="31">
        <v>4</v>
      </c>
      <c r="DL55" s="31">
        <v>4</v>
      </c>
      <c r="DM55" s="31">
        <v>6</v>
      </c>
      <c r="DN55" s="31">
        <v>5</v>
      </c>
      <c r="DO55" s="31">
        <v>6</v>
      </c>
      <c r="DP55" s="31">
        <v>7</v>
      </c>
      <c r="DQ55" s="31">
        <v>6</v>
      </c>
      <c r="DR55" s="31">
        <v>7</v>
      </c>
      <c r="DS55" s="31">
        <v>3</v>
      </c>
      <c r="DT55" s="31">
        <v>2</v>
      </c>
      <c r="DU55" s="31">
        <v>2</v>
      </c>
      <c r="DV55" s="31">
        <v>2</v>
      </c>
      <c r="DW55" s="31">
        <v>2</v>
      </c>
      <c r="DX55" s="31">
        <v>2</v>
      </c>
      <c r="DY55" s="31">
        <v>4</v>
      </c>
      <c r="DZ55" s="31">
        <v>5</v>
      </c>
      <c r="EA55" s="31">
        <v>5</v>
      </c>
      <c r="EB55" s="31">
        <v>6</v>
      </c>
      <c r="EC55" s="31">
        <v>7</v>
      </c>
      <c r="ED55" s="31">
        <v>7</v>
      </c>
      <c r="EE55" s="31">
        <v>6</v>
      </c>
      <c r="EF55" s="31">
        <v>7</v>
      </c>
      <c r="EG55" s="31">
        <v>6</v>
      </c>
      <c r="EH55" s="31">
        <v>3</v>
      </c>
      <c r="EI55" s="31">
        <v>2</v>
      </c>
      <c r="EJ55" s="31">
        <v>7</v>
      </c>
      <c r="EK55" s="31">
        <v>7</v>
      </c>
      <c r="EL55" s="31">
        <v>6</v>
      </c>
      <c r="EM55" s="31">
        <v>7</v>
      </c>
      <c r="EN55" s="31">
        <v>6</v>
      </c>
      <c r="EO55" s="31">
        <v>6</v>
      </c>
      <c r="EP55" s="31">
        <v>7</v>
      </c>
      <c r="EQ55" s="31">
        <v>7</v>
      </c>
      <c r="ER55" s="31">
        <v>2</v>
      </c>
      <c r="ES55" s="31">
        <v>2</v>
      </c>
      <c r="ET55" s="31">
        <v>2</v>
      </c>
      <c r="EU55" s="31">
        <v>3</v>
      </c>
      <c r="EV55" s="31">
        <v>3</v>
      </c>
      <c r="EW55" s="31">
        <v>7</v>
      </c>
      <c r="EX55" s="31">
        <v>3</v>
      </c>
      <c r="EY55" s="31">
        <v>2</v>
      </c>
      <c r="EZ55" s="31">
        <v>7</v>
      </c>
      <c r="FA55" s="31">
        <v>2</v>
      </c>
      <c r="FB55" s="31">
        <v>3</v>
      </c>
      <c r="FC55" s="31">
        <v>7</v>
      </c>
      <c r="FD55" s="31">
        <v>3</v>
      </c>
      <c r="FE55" s="31">
        <v>4</v>
      </c>
      <c r="FF55" s="31">
        <v>4</v>
      </c>
      <c r="FG55" s="31">
        <v>5</v>
      </c>
      <c r="FH55" s="31">
        <v>7</v>
      </c>
      <c r="FI55" s="31">
        <v>3</v>
      </c>
      <c r="FJ55" s="31">
        <v>2</v>
      </c>
      <c r="FK55" s="31">
        <v>7</v>
      </c>
      <c r="FL55" s="31">
        <v>7</v>
      </c>
      <c r="FM55" s="31">
        <v>2</v>
      </c>
      <c r="FN55" s="31">
        <v>3</v>
      </c>
      <c r="FO55" s="31">
        <v>3</v>
      </c>
      <c r="FP55" s="31">
        <v>3</v>
      </c>
      <c r="FQ55" s="31">
        <v>7</v>
      </c>
      <c r="FR55" s="31">
        <v>7</v>
      </c>
      <c r="FS55" s="31">
        <v>3</v>
      </c>
      <c r="FT55" s="31">
        <v>3</v>
      </c>
      <c r="FU55" s="31">
        <v>3</v>
      </c>
      <c r="FV55" s="31">
        <v>7</v>
      </c>
      <c r="FW55" s="31">
        <v>3</v>
      </c>
      <c r="FX55" s="31">
        <v>3</v>
      </c>
      <c r="FY55" s="31">
        <v>7</v>
      </c>
      <c r="FZ55" s="31">
        <v>7</v>
      </c>
      <c r="GA55" s="31">
        <v>3</v>
      </c>
      <c r="GB55" s="31">
        <v>2</v>
      </c>
      <c r="GC55" s="31">
        <v>2</v>
      </c>
      <c r="GD55" s="31">
        <v>6</v>
      </c>
      <c r="GE55" s="31">
        <v>3</v>
      </c>
      <c r="GF55" s="31">
        <v>3</v>
      </c>
      <c r="GG55" s="31">
        <v>7</v>
      </c>
      <c r="GH55" s="31">
        <v>4</v>
      </c>
      <c r="GI55" s="31">
        <v>3</v>
      </c>
      <c r="GJ55" s="31">
        <v>3</v>
      </c>
      <c r="GK55" s="31">
        <v>2</v>
      </c>
      <c r="GL55" s="31">
        <v>7</v>
      </c>
      <c r="GM55" s="31">
        <v>3</v>
      </c>
      <c r="GN55" s="31">
        <v>2</v>
      </c>
      <c r="GO55" s="31">
        <v>7</v>
      </c>
      <c r="GP55" s="31">
        <v>3</v>
      </c>
      <c r="GQ55" s="31">
        <v>38700</v>
      </c>
    </row>
    <row r="56" spans="1:199" ht="15" thickBot="1" x14ac:dyDescent="0.35">
      <c r="A56" s="30" t="s">
        <v>424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6270.2</v>
      </c>
      <c r="J56" s="31">
        <v>4809.1000000000004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754</v>
      </c>
      <c r="W56" s="31">
        <v>27948.2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5392.6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2930.8</v>
      </c>
      <c r="BO56" s="31">
        <v>0</v>
      </c>
      <c r="BP56" s="31">
        <v>0</v>
      </c>
      <c r="BQ56" s="31">
        <v>0</v>
      </c>
      <c r="BR56" s="31">
        <v>0</v>
      </c>
      <c r="BS56" s="31">
        <v>1382</v>
      </c>
      <c r="BT56" s="31">
        <v>0</v>
      </c>
      <c r="BU56" s="31">
        <v>0</v>
      </c>
      <c r="BV56" s="31">
        <v>0</v>
      </c>
      <c r="BW56" s="31">
        <v>0</v>
      </c>
      <c r="BX56" s="31">
        <v>0</v>
      </c>
      <c r="BY56" s="31">
        <v>0</v>
      </c>
      <c r="BZ56" s="31">
        <v>0</v>
      </c>
      <c r="CA56" s="31">
        <v>0</v>
      </c>
      <c r="CB56" s="31">
        <v>0</v>
      </c>
      <c r="CC56" s="31">
        <v>0</v>
      </c>
      <c r="CD56" s="31">
        <v>0</v>
      </c>
      <c r="CE56" s="31">
        <v>0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480.5</v>
      </c>
      <c r="CM56" s="31">
        <v>0</v>
      </c>
      <c r="CN56" s="31">
        <v>0</v>
      </c>
      <c r="CO56" s="31">
        <v>0</v>
      </c>
      <c r="CP56" s="31">
        <v>0</v>
      </c>
      <c r="CQ56" s="31">
        <v>0</v>
      </c>
      <c r="CZ56" s="30" t="s">
        <v>386</v>
      </c>
      <c r="DA56" s="31">
        <v>3</v>
      </c>
      <c r="DB56" s="31">
        <v>2</v>
      </c>
      <c r="DC56" s="31">
        <v>2</v>
      </c>
      <c r="DD56" s="31">
        <v>5</v>
      </c>
      <c r="DE56" s="31">
        <v>7</v>
      </c>
      <c r="DF56" s="31">
        <v>5</v>
      </c>
      <c r="DG56" s="31">
        <v>7</v>
      </c>
      <c r="DH56" s="31">
        <v>2</v>
      </c>
      <c r="DI56" s="31">
        <v>2</v>
      </c>
      <c r="DJ56" s="31">
        <v>3</v>
      </c>
      <c r="DK56" s="31">
        <v>5</v>
      </c>
      <c r="DL56" s="31">
        <v>5</v>
      </c>
      <c r="DM56" s="31">
        <v>5</v>
      </c>
      <c r="DN56" s="31">
        <v>7</v>
      </c>
      <c r="DO56" s="31">
        <v>2</v>
      </c>
      <c r="DP56" s="31">
        <v>3</v>
      </c>
      <c r="DQ56" s="31">
        <v>5</v>
      </c>
      <c r="DR56" s="31">
        <v>7</v>
      </c>
      <c r="DS56" s="31">
        <v>7</v>
      </c>
      <c r="DT56" s="31">
        <v>2</v>
      </c>
      <c r="DU56" s="31">
        <v>2</v>
      </c>
      <c r="DV56" s="31">
        <v>2</v>
      </c>
      <c r="DW56" s="31">
        <v>2</v>
      </c>
      <c r="DX56" s="31">
        <v>7</v>
      </c>
      <c r="DY56" s="31">
        <v>2</v>
      </c>
      <c r="DZ56" s="31">
        <v>7</v>
      </c>
      <c r="EA56" s="31">
        <v>4</v>
      </c>
      <c r="EB56" s="31">
        <v>5</v>
      </c>
      <c r="EC56" s="31">
        <v>5</v>
      </c>
      <c r="ED56" s="31">
        <v>5</v>
      </c>
      <c r="EE56" s="31">
        <v>5</v>
      </c>
      <c r="EF56" s="31">
        <v>4</v>
      </c>
      <c r="EG56" s="31">
        <v>7</v>
      </c>
      <c r="EH56" s="31">
        <v>7</v>
      </c>
      <c r="EI56" s="31">
        <v>3</v>
      </c>
      <c r="EJ56" s="31">
        <v>5</v>
      </c>
      <c r="EK56" s="31">
        <v>5</v>
      </c>
      <c r="EL56" s="31">
        <v>5</v>
      </c>
      <c r="EM56" s="31">
        <v>7</v>
      </c>
      <c r="EN56" s="31">
        <v>7</v>
      </c>
      <c r="EO56" s="31">
        <v>5</v>
      </c>
      <c r="EP56" s="31">
        <v>5</v>
      </c>
      <c r="EQ56" s="31">
        <v>7</v>
      </c>
      <c r="ER56" s="31">
        <v>7</v>
      </c>
      <c r="ES56" s="31">
        <v>7</v>
      </c>
      <c r="ET56" s="31">
        <v>3</v>
      </c>
      <c r="EU56" s="31">
        <v>5</v>
      </c>
      <c r="EV56" s="31">
        <v>5</v>
      </c>
      <c r="EW56" s="31">
        <v>7</v>
      </c>
      <c r="EX56" s="31">
        <v>7</v>
      </c>
      <c r="EY56" s="31">
        <v>5</v>
      </c>
      <c r="EZ56" s="31">
        <v>7</v>
      </c>
      <c r="FA56" s="31">
        <v>7</v>
      </c>
      <c r="FB56" s="31">
        <v>2</v>
      </c>
      <c r="FC56" s="31">
        <v>4</v>
      </c>
      <c r="FD56" s="31">
        <v>7</v>
      </c>
      <c r="FE56" s="31">
        <v>2</v>
      </c>
      <c r="FF56" s="31">
        <v>5</v>
      </c>
      <c r="FG56" s="31">
        <v>5</v>
      </c>
      <c r="FH56" s="31">
        <v>4</v>
      </c>
      <c r="FI56" s="31">
        <v>7</v>
      </c>
      <c r="FJ56" s="31">
        <v>7</v>
      </c>
      <c r="FK56" s="31">
        <v>5</v>
      </c>
      <c r="FL56" s="31">
        <v>7</v>
      </c>
      <c r="FM56" s="31">
        <v>5</v>
      </c>
      <c r="FN56" s="31">
        <v>7</v>
      </c>
      <c r="FO56" s="31">
        <v>7</v>
      </c>
      <c r="FP56" s="31">
        <v>5</v>
      </c>
      <c r="FQ56" s="31">
        <v>4</v>
      </c>
      <c r="FR56" s="31">
        <v>4</v>
      </c>
      <c r="FS56" s="31">
        <v>4</v>
      </c>
      <c r="FT56" s="31">
        <v>3</v>
      </c>
      <c r="FU56" s="31">
        <v>3</v>
      </c>
      <c r="FV56" s="31">
        <v>3</v>
      </c>
      <c r="FW56" s="31">
        <v>3</v>
      </c>
      <c r="FX56" s="31">
        <v>7</v>
      </c>
      <c r="FY56" s="31">
        <v>5</v>
      </c>
      <c r="FZ56" s="31">
        <v>5</v>
      </c>
      <c r="GA56" s="31">
        <v>7</v>
      </c>
      <c r="GB56" s="31">
        <v>4</v>
      </c>
      <c r="GC56" s="31">
        <v>2</v>
      </c>
      <c r="GD56" s="31">
        <v>7</v>
      </c>
      <c r="GE56" s="31">
        <v>7</v>
      </c>
      <c r="GF56" s="31">
        <v>7</v>
      </c>
      <c r="GG56" s="31">
        <v>5</v>
      </c>
      <c r="GH56" s="31">
        <v>5</v>
      </c>
      <c r="GI56" s="31">
        <v>5</v>
      </c>
      <c r="GJ56" s="31">
        <v>5</v>
      </c>
      <c r="GK56" s="31">
        <v>3</v>
      </c>
      <c r="GL56" s="31">
        <v>2</v>
      </c>
      <c r="GM56" s="31">
        <v>4</v>
      </c>
      <c r="GN56" s="31">
        <v>7</v>
      </c>
      <c r="GO56" s="31">
        <v>5</v>
      </c>
      <c r="GP56" s="31">
        <v>5</v>
      </c>
      <c r="GQ56" s="31">
        <v>15100</v>
      </c>
    </row>
    <row r="57" spans="1:199" ht="15" thickBot="1" x14ac:dyDescent="0.35">
      <c r="A57" s="30" t="s">
        <v>425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6270.2</v>
      </c>
      <c r="J57" s="31">
        <v>4809.1000000000004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754</v>
      </c>
      <c r="W57" s="31">
        <v>27948.2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5392.6</v>
      </c>
      <c r="AK57" s="31">
        <v>0</v>
      </c>
      <c r="AL57" s="31">
        <v>0</v>
      </c>
      <c r="AM57" s="31">
        <v>0</v>
      </c>
      <c r="AN57" s="31">
        <v>0</v>
      </c>
      <c r="AO57" s="31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2930.8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v>0</v>
      </c>
      <c r="BY57" s="31">
        <v>0</v>
      </c>
      <c r="BZ57" s="31">
        <v>0</v>
      </c>
      <c r="CA57" s="31">
        <v>0</v>
      </c>
      <c r="CB57" s="31">
        <v>0</v>
      </c>
      <c r="CC57" s="31">
        <v>0</v>
      </c>
      <c r="CD57" s="31">
        <v>0</v>
      </c>
      <c r="CE57" s="31">
        <v>0</v>
      </c>
      <c r="CF57" s="31">
        <v>0</v>
      </c>
      <c r="CG57" s="31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0</v>
      </c>
      <c r="CQ57" s="31">
        <v>0</v>
      </c>
      <c r="CZ57" s="30" t="s">
        <v>387</v>
      </c>
      <c r="DA57" s="31">
        <v>2</v>
      </c>
      <c r="DB57" s="31">
        <v>2</v>
      </c>
      <c r="DC57" s="31">
        <v>2</v>
      </c>
      <c r="DD57" s="31">
        <v>7</v>
      </c>
      <c r="DE57" s="31">
        <v>7</v>
      </c>
      <c r="DF57" s="31">
        <v>2</v>
      </c>
      <c r="DG57" s="31">
        <v>7</v>
      </c>
      <c r="DH57" s="31">
        <v>3</v>
      </c>
      <c r="DI57" s="31">
        <v>2</v>
      </c>
      <c r="DJ57" s="31">
        <v>7</v>
      </c>
      <c r="DK57" s="31">
        <v>7</v>
      </c>
      <c r="DL57" s="31">
        <v>4</v>
      </c>
      <c r="DM57" s="31">
        <v>4</v>
      </c>
      <c r="DN57" s="31">
        <v>7</v>
      </c>
      <c r="DO57" s="31">
        <v>6</v>
      </c>
      <c r="DP57" s="31">
        <v>6</v>
      </c>
      <c r="DQ57" s="31">
        <v>5</v>
      </c>
      <c r="DR57" s="31">
        <v>3</v>
      </c>
      <c r="DS57" s="31">
        <v>3</v>
      </c>
      <c r="DT57" s="31">
        <v>2</v>
      </c>
      <c r="DU57" s="31">
        <v>2</v>
      </c>
      <c r="DV57" s="31">
        <v>2</v>
      </c>
      <c r="DW57" s="31">
        <v>2</v>
      </c>
      <c r="DX57" s="31">
        <v>2</v>
      </c>
      <c r="DY57" s="31">
        <v>3</v>
      </c>
      <c r="DZ57" s="31">
        <v>7</v>
      </c>
      <c r="EA57" s="31">
        <v>3</v>
      </c>
      <c r="EB57" s="31">
        <v>7</v>
      </c>
      <c r="EC57" s="31">
        <v>7</v>
      </c>
      <c r="ED57" s="31">
        <v>7</v>
      </c>
      <c r="EE57" s="31">
        <v>7</v>
      </c>
      <c r="EF57" s="31">
        <v>3</v>
      </c>
      <c r="EG57" s="31">
        <v>7</v>
      </c>
      <c r="EH57" s="31">
        <v>7</v>
      </c>
      <c r="EI57" s="31">
        <v>2</v>
      </c>
      <c r="EJ57" s="31">
        <v>7</v>
      </c>
      <c r="EK57" s="31">
        <v>4</v>
      </c>
      <c r="EL57" s="31">
        <v>4</v>
      </c>
      <c r="EM57" s="31">
        <v>3</v>
      </c>
      <c r="EN57" s="31">
        <v>7</v>
      </c>
      <c r="EO57" s="31">
        <v>4</v>
      </c>
      <c r="EP57" s="31">
        <v>7</v>
      </c>
      <c r="EQ57" s="31">
        <v>7</v>
      </c>
      <c r="ER57" s="31">
        <v>7</v>
      </c>
      <c r="ES57" s="31">
        <v>2</v>
      </c>
      <c r="ET57" s="31">
        <v>7</v>
      </c>
      <c r="EU57" s="31">
        <v>3</v>
      </c>
      <c r="EV57" s="31">
        <v>4</v>
      </c>
      <c r="EW57" s="31">
        <v>7</v>
      </c>
      <c r="EX57" s="31">
        <v>3</v>
      </c>
      <c r="EY57" s="31">
        <v>7</v>
      </c>
      <c r="EZ57" s="31">
        <v>3</v>
      </c>
      <c r="FA57" s="31">
        <v>7</v>
      </c>
      <c r="FB57" s="31">
        <v>3</v>
      </c>
      <c r="FC57" s="31">
        <v>7</v>
      </c>
      <c r="FD57" s="31">
        <v>4</v>
      </c>
      <c r="FE57" s="31">
        <v>3</v>
      </c>
      <c r="FF57" s="31">
        <v>4</v>
      </c>
      <c r="FG57" s="31">
        <v>3</v>
      </c>
      <c r="FH57" s="31">
        <v>3</v>
      </c>
      <c r="FI57" s="31">
        <v>7</v>
      </c>
      <c r="FJ57" s="31">
        <v>7</v>
      </c>
      <c r="FK57" s="31">
        <v>3</v>
      </c>
      <c r="FL57" s="31">
        <v>2</v>
      </c>
      <c r="FM57" s="31">
        <v>2</v>
      </c>
      <c r="FN57" s="31">
        <v>3</v>
      </c>
      <c r="FO57" s="31">
        <v>7</v>
      </c>
      <c r="FP57" s="31">
        <v>3</v>
      </c>
      <c r="FQ57" s="31">
        <v>7</v>
      </c>
      <c r="FR57" s="31">
        <v>7</v>
      </c>
      <c r="FS57" s="31">
        <v>7</v>
      </c>
      <c r="FT57" s="31">
        <v>7</v>
      </c>
      <c r="FU57" s="31">
        <v>3</v>
      </c>
      <c r="FV57" s="31">
        <v>3</v>
      </c>
      <c r="FW57" s="31">
        <v>7</v>
      </c>
      <c r="FX57" s="31">
        <v>7</v>
      </c>
      <c r="FY57" s="31">
        <v>7</v>
      </c>
      <c r="FZ57" s="31">
        <v>7</v>
      </c>
      <c r="GA57" s="31">
        <v>7</v>
      </c>
      <c r="GB57" s="31">
        <v>2</v>
      </c>
      <c r="GC57" s="31">
        <v>2</v>
      </c>
      <c r="GD57" s="31">
        <v>7</v>
      </c>
      <c r="GE57" s="31">
        <v>3</v>
      </c>
      <c r="GF57" s="31">
        <v>2</v>
      </c>
      <c r="GG57" s="31">
        <v>7</v>
      </c>
      <c r="GH57" s="31">
        <v>2</v>
      </c>
      <c r="GI57" s="31">
        <v>7</v>
      </c>
      <c r="GJ57" s="31">
        <v>3</v>
      </c>
      <c r="GK57" s="31">
        <v>2</v>
      </c>
      <c r="GL57" s="31">
        <v>3</v>
      </c>
      <c r="GM57" s="31">
        <v>7</v>
      </c>
      <c r="GN57" s="31">
        <v>7</v>
      </c>
      <c r="GO57" s="31">
        <v>6</v>
      </c>
      <c r="GP57" s="31">
        <v>3</v>
      </c>
      <c r="GQ57" s="31">
        <v>15600</v>
      </c>
    </row>
    <row r="58" spans="1:199" ht="15" thickBot="1" x14ac:dyDescent="0.35">
      <c r="A58" s="30" t="s">
        <v>426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v>0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1">
        <v>0</v>
      </c>
      <c r="AZ58" s="31">
        <v>0</v>
      </c>
      <c r="BA58" s="31">
        <v>0</v>
      </c>
      <c r="BB58" s="31">
        <v>0</v>
      </c>
      <c r="BC58" s="31">
        <v>0</v>
      </c>
      <c r="BD58" s="31">
        <v>0</v>
      </c>
      <c r="BE58" s="31">
        <v>0</v>
      </c>
      <c r="BF58" s="31">
        <v>0</v>
      </c>
      <c r="BG58" s="31">
        <v>0</v>
      </c>
      <c r="BH58" s="31">
        <v>0</v>
      </c>
      <c r="BI58" s="31">
        <v>0</v>
      </c>
      <c r="BJ58" s="31">
        <v>0</v>
      </c>
      <c r="BK58" s="31">
        <v>0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1">
        <v>0</v>
      </c>
      <c r="BV58" s="31">
        <v>0</v>
      </c>
      <c r="BW58" s="31">
        <v>0</v>
      </c>
      <c r="BX58" s="31">
        <v>0</v>
      </c>
      <c r="BY58" s="31">
        <v>0</v>
      </c>
      <c r="BZ58" s="31">
        <v>0</v>
      </c>
      <c r="CA58" s="31">
        <v>0</v>
      </c>
      <c r="CB58" s="31">
        <v>0</v>
      </c>
      <c r="CC58" s="31">
        <v>0</v>
      </c>
      <c r="CD58" s="31">
        <v>0</v>
      </c>
      <c r="CE58" s="31">
        <v>0</v>
      </c>
      <c r="CF58" s="31">
        <v>0</v>
      </c>
      <c r="CG58" s="31">
        <v>0</v>
      </c>
      <c r="CH58" s="31">
        <v>0</v>
      </c>
      <c r="CI58" s="31">
        <v>0</v>
      </c>
      <c r="CJ58" s="31">
        <v>0</v>
      </c>
      <c r="CK58" s="31">
        <v>0</v>
      </c>
      <c r="CL58" s="31">
        <v>0</v>
      </c>
      <c r="CM58" s="31">
        <v>0</v>
      </c>
      <c r="CN58" s="31">
        <v>0</v>
      </c>
      <c r="CO58" s="31">
        <v>0</v>
      </c>
      <c r="CP58" s="31">
        <v>0</v>
      </c>
      <c r="CQ58" s="31">
        <v>0</v>
      </c>
      <c r="CZ58" s="30" t="s">
        <v>388</v>
      </c>
      <c r="DA58" s="31">
        <v>3</v>
      </c>
      <c r="DB58" s="31">
        <v>2</v>
      </c>
      <c r="DC58" s="31">
        <v>2</v>
      </c>
      <c r="DD58" s="31">
        <v>5</v>
      </c>
      <c r="DE58" s="31">
        <v>7</v>
      </c>
      <c r="DF58" s="31">
        <v>3</v>
      </c>
      <c r="DG58" s="31">
        <v>7</v>
      </c>
      <c r="DH58" s="31">
        <v>2</v>
      </c>
      <c r="DI58" s="31">
        <v>2</v>
      </c>
      <c r="DJ58" s="31">
        <v>3</v>
      </c>
      <c r="DK58" s="31">
        <v>5</v>
      </c>
      <c r="DL58" s="31">
        <v>7</v>
      </c>
      <c r="DM58" s="31">
        <v>7</v>
      </c>
      <c r="DN58" s="31">
        <v>6</v>
      </c>
      <c r="DO58" s="31">
        <v>7</v>
      </c>
      <c r="DP58" s="31">
        <v>7</v>
      </c>
      <c r="DQ58" s="31">
        <v>6</v>
      </c>
      <c r="DR58" s="31">
        <v>7</v>
      </c>
      <c r="DS58" s="31">
        <v>3</v>
      </c>
      <c r="DT58" s="31">
        <v>2</v>
      </c>
      <c r="DU58" s="31">
        <v>2</v>
      </c>
      <c r="DV58" s="31">
        <v>2</v>
      </c>
      <c r="DW58" s="31">
        <v>2</v>
      </c>
      <c r="DX58" s="31">
        <v>2</v>
      </c>
      <c r="DY58" s="31">
        <v>2</v>
      </c>
      <c r="DZ58" s="31">
        <v>7</v>
      </c>
      <c r="EA58" s="31">
        <v>7</v>
      </c>
      <c r="EB58" s="31">
        <v>5</v>
      </c>
      <c r="EC58" s="31">
        <v>7</v>
      </c>
      <c r="ED58" s="31">
        <v>7</v>
      </c>
      <c r="EE58" s="31">
        <v>5</v>
      </c>
      <c r="EF58" s="31">
        <v>7</v>
      </c>
      <c r="EG58" s="31">
        <v>7</v>
      </c>
      <c r="EH58" s="31">
        <v>7</v>
      </c>
      <c r="EI58" s="31">
        <v>2</v>
      </c>
      <c r="EJ58" s="31">
        <v>6</v>
      </c>
      <c r="EK58" s="31">
        <v>7</v>
      </c>
      <c r="EL58" s="31">
        <v>7</v>
      </c>
      <c r="EM58" s="31">
        <v>6</v>
      </c>
      <c r="EN58" s="31">
        <v>7</v>
      </c>
      <c r="EO58" s="31">
        <v>7</v>
      </c>
      <c r="EP58" s="31">
        <v>7</v>
      </c>
      <c r="EQ58" s="31">
        <v>7</v>
      </c>
      <c r="ER58" s="31">
        <v>4</v>
      </c>
      <c r="ES58" s="31">
        <v>2</v>
      </c>
      <c r="ET58" s="31">
        <v>6</v>
      </c>
      <c r="EU58" s="31">
        <v>7</v>
      </c>
      <c r="EV58" s="31">
        <v>5</v>
      </c>
      <c r="EW58" s="31">
        <v>3</v>
      </c>
      <c r="EX58" s="31">
        <v>7</v>
      </c>
      <c r="EY58" s="31">
        <v>5</v>
      </c>
      <c r="EZ58" s="31">
        <v>7</v>
      </c>
      <c r="FA58" s="31">
        <v>7</v>
      </c>
      <c r="FB58" s="31">
        <v>3</v>
      </c>
      <c r="FC58" s="31">
        <v>7</v>
      </c>
      <c r="FD58" s="31">
        <v>2</v>
      </c>
      <c r="FE58" s="31">
        <v>2</v>
      </c>
      <c r="FF58" s="31">
        <v>7</v>
      </c>
      <c r="FG58" s="31">
        <v>7</v>
      </c>
      <c r="FH58" s="31">
        <v>2</v>
      </c>
      <c r="FI58" s="31">
        <v>2</v>
      </c>
      <c r="FJ58" s="31">
        <v>7</v>
      </c>
      <c r="FK58" s="31">
        <v>6</v>
      </c>
      <c r="FL58" s="31">
        <v>2</v>
      </c>
      <c r="FM58" s="31">
        <v>6</v>
      </c>
      <c r="FN58" s="31">
        <v>6</v>
      </c>
      <c r="FO58" s="31">
        <v>7</v>
      </c>
      <c r="FP58" s="31">
        <v>7</v>
      </c>
      <c r="FQ58" s="31">
        <v>7</v>
      </c>
      <c r="FR58" s="31">
        <v>3</v>
      </c>
      <c r="FS58" s="31">
        <v>7</v>
      </c>
      <c r="FT58" s="31">
        <v>5</v>
      </c>
      <c r="FU58" s="31">
        <v>6</v>
      </c>
      <c r="FV58" s="31">
        <v>5</v>
      </c>
      <c r="FW58" s="31">
        <v>6</v>
      </c>
      <c r="FX58" s="31">
        <v>7</v>
      </c>
      <c r="FY58" s="31">
        <v>7</v>
      </c>
      <c r="FZ58" s="31">
        <v>7</v>
      </c>
      <c r="GA58" s="31">
        <v>5</v>
      </c>
      <c r="GB58" s="31">
        <v>2</v>
      </c>
      <c r="GC58" s="31">
        <v>2</v>
      </c>
      <c r="GD58" s="31">
        <v>7</v>
      </c>
      <c r="GE58" s="31">
        <v>2</v>
      </c>
      <c r="GF58" s="31">
        <v>7</v>
      </c>
      <c r="GG58" s="31">
        <v>5</v>
      </c>
      <c r="GH58" s="31">
        <v>6</v>
      </c>
      <c r="GI58" s="31">
        <v>7</v>
      </c>
      <c r="GJ58" s="31">
        <v>6</v>
      </c>
      <c r="GK58" s="31">
        <v>7</v>
      </c>
      <c r="GL58" s="31">
        <v>3</v>
      </c>
      <c r="GM58" s="31">
        <v>6</v>
      </c>
      <c r="GN58" s="31">
        <v>7</v>
      </c>
      <c r="GO58" s="31">
        <v>7</v>
      </c>
      <c r="GP58" s="31">
        <v>3</v>
      </c>
      <c r="GQ58" s="31">
        <v>31666</v>
      </c>
    </row>
    <row r="59" spans="1:199" ht="15" thickBot="1" x14ac:dyDescent="0.35">
      <c r="A59" s="30" t="s">
        <v>427</v>
      </c>
      <c r="B59" s="31">
        <v>0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1">
        <v>0</v>
      </c>
      <c r="BV59" s="31">
        <v>0</v>
      </c>
      <c r="BW59" s="31">
        <v>0</v>
      </c>
      <c r="BX59" s="31">
        <v>0</v>
      </c>
      <c r="BY59" s="31">
        <v>0</v>
      </c>
      <c r="BZ59" s="31">
        <v>0</v>
      </c>
      <c r="CA59" s="31">
        <v>0</v>
      </c>
      <c r="CB59" s="31">
        <v>0</v>
      </c>
      <c r="CC59" s="31">
        <v>0</v>
      </c>
      <c r="CD59" s="31">
        <v>0</v>
      </c>
      <c r="CE59" s="31">
        <v>0</v>
      </c>
      <c r="CF59" s="31">
        <v>0</v>
      </c>
      <c r="CG59" s="31">
        <v>0</v>
      </c>
      <c r="CH59" s="31">
        <v>0</v>
      </c>
      <c r="CI59" s="31">
        <v>0</v>
      </c>
      <c r="CJ59" s="31">
        <v>0</v>
      </c>
      <c r="CK59" s="31">
        <v>0</v>
      </c>
      <c r="CL59" s="31">
        <v>0</v>
      </c>
      <c r="CM59" s="31">
        <v>0</v>
      </c>
      <c r="CN59" s="31">
        <v>0</v>
      </c>
      <c r="CO59" s="31">
        <v>0</v>
      </c>
      <c r="CP59" s="31">
        <v>0</v>
      </c>
      <c r="CQ59" s="31">
        <v>0</v>
      </c>
      <c r="CU59">
        <f>MAX(CU62:CU95)</f>
        <v>39.090000000000003</v>
      </c>
      <c r="CZ59" s="30" t="s">
        <v>389</v>
      </c>
      <c r="DA59" s="31">
        <v>3</v>
      </c>
      <c r="DB59" s="31">
        <v>2</v>
      </c>
      <c r="DC59" s="31">
        <v>2</v>
      </c>
      <c r="DD59" s="31">
        <v>5</v>
      </c>
      <c r="DE59" s="31">
        <v>7</v>
      </c>
      <c r="DF59" s="31">
        <v>3</v>
      </c>
      <c r="DG59" s="31">
        <v>7</v>
      </c>
      <c r="DH59" s="31">
        <v>2</v>
      </c>
      <c r="DI59" s="31">
        <v>2</v>
      </c>
      <c r="DJ59" s="31">
        <v>3</v>
      </c>
      <c r="DK59" s="31">
        <v>3</v>
      </c>
      <c r="DL59" s="31">
        <v>7</v>
      </c>
      <c r="DM59" s="31">
        <v>7</v>
      </c>
      <c r="DN59" s="31">
        <v>3</v>
      </c>
      <c r="DO59" s="31">
        <v>7</v>
      </c>
      <c r="DP59" s="31">
        <v>7</v>
      </c>
      <c r="DQ59" s="31">
        <v>3</v>
      </c>
      <c r="DR59" s="31">
        <v>7</v>
      </c>
      <c r="DS59" s="31">
        <v>3</v>
      </c>
      <c r="DT59" s="31">
        <v>2</v>
      </c>
      <c r="DU59" s="31">
        <v>2</v>
      </c>
      <c r="DV59" s="31">
        <v>2</v>
      </c>
      <c r="DW59" s="31">
        <v>2</v>
      </c>
      <c r="DX59" s="31">
        <v>2</v>
      </c>
      <c r="DY59" s="31">
        <v>2</v>
      </c>
      <c r="DZ59" s="31">
        <v>7</v>
      </c>
      <c r="EA59" s="31">
        <v>7</v>
      </c>
      <c r="EB59" s="31">
        <v>5</v>
      </c>
      <c r="EC59" s="31">
        <v>7</v>
      </c>
      <c r="ED59" s="31">
        <v>7</v>
      </c>
      <c r="EE59" s="31">
        <v>5</v>
      </c>
      <c r="EF59" s="31">
        <v>7</v>
      </c>
      <c r="EG59" s="31">
        <v>7</v>
      </c>
      <c r="EH59" s="31">
        <v>7</v>
      </c>
      <c r="EI59" s="31">
        <v>2</v>
      </c>
      <c r="EJ59" s="31">
        <v>3</v>
      </c>
      <c r="EK59" s="31">
        <v>5</v>
      </c>
      <c r="EL59" s="31">
        <v>5</v>
      </c>
      <c r="EM59" s="31">
        <v>3</v>
      </c>
      <c r="EN59" s="31">
        <v>7</v>
      </c>
      <c r="EO59" s="31">
        <v>5</v>
      </c>
      <c r="EP59" s="31">
        <v>7</v>
      </c>
      <c r="EQ59" s="31">
        <v>7</v>
      </c>
      <c r="ER59" s="31">
        <v>3</v>
      </c>
      <c r="ES59" s="31">
        <v>2</v>
      </c>
      <c r="ET59" s="31">
        <v>3</v>
      </c>
      <c r="EU59" s="31">
        <v>7</v>
      </c>
      <c r="EV59" s="31">
        <v>5</v>
      </c>
      <c r="EW59" s="31">
        <v>3</v>
      </c>
      <c r="EX59" s="31">
        <v>7</v>
      </c>
      <c r="EY59" s="31">
        <v>5</v>
      </c>
      <c r="EZ59" s="31">
        <v>7</v>
      </c>
      <c r="FA59" s="31">
        <v>7</v>
      </c>
      <c r="FB59" s="31">
        <v>3</v>
      </c>
      <c r="FC59" s="31">
        <v>7</v>
      </c>
      <c r="FD59" s="31">
        <v>2</v>
      </c>
      <c r="FE59" s="31">
        <v>2</v>
      </c>
      <c r="FF59" s="31">
        <v>7</v>
      </c>
      <c r="FG59" s="31">
        <v>7</v>
      </c>
      <c r="FH59" s="31">
        <v>2</v>
      </c>
      <c r="FI59" s="31">
        <v>2</v>
      </c>
      <c r="FJ59" s="31">
        <v>5</v>
      </c>
      <c r="FK59" s="31">
        <v>3</v>
      </c>
      <c r="FL59" s="31">
        <v>2</v>
      </c>
      <c r="FM59" s="31">
        <v>3</v>
      </c>
      <c r="FN59" s="31">
        <v>3</v>
      </c>
      <c r="FO59" s="31">
        <v>7</v>
      </c>
      <c r="FP59" s="31">
        <v>7</v>
      </c>
      <c r="FQ59" s="31">
        <v>7</v>
      </c>
      <c r="FR59" s="31">
        <v>3</v>
      </c>
      <c r="FS59" s="31">
        <v>5</v>
      </c>
      <c r="FT59" s="31">
        <v>7</v>
      </c>
      <c r="FU59" s="31">
        <v>3</v>
      </c>
      <c r="FV59" s="31">
        <v>5</v>
      </c>
      <c r="FW59" s="31">
        <v>3</v>
      </c>
      <c r="FX59" s="31">
        <v>7</v>
      </c>
      <c r="FY59" s="31">
        <v>7</v>
      </c>
      <c r="FZ59" s="31">
        <v>7</v>
      </c>
      <c r="GA59" s="31">
        <v>5</v>
      </c>
      <c r="GB59" s="31">
        <v>2</v>
      </c>
      <c r="GC59" s="31">
        <v>2</v>
      </c>
      <c r="GD59" s="31">
        <v>7</v>
      </c>
      <c r="GE59" s="31">
        <v>2</v>
      </c>
      <c r="GF59" s="31">
        <v>7</v>
      </c>
      <c r="GG59" s="31">
        <v>5</v>
      </c>
      <c r="GH59" s="31">
        <v>3</v>
      </c>
      <c r="GI59" s="31">
        <v>7</v>
      </c>
      <c r="GJ59" s="31">
        <v>3</v>
      </c>
      <c r="GK59" s="31">
        <v>7</v>
      </c>
      <c r="GL59" s="31">
        <v>3</v>
      </c>
      <c r="GM59" s="31">
        <v>3</v>
      </c>
      <c r="GN59" s="31">
        <v>7</v>
      </c>
      <c r="GO59" s="31">
        <v>7</v>
      </c>
      <c r="GP59" s="31">
        <v>3</v>
      </c>
      <c r="GQ59" s="31">
        <v>30933</v>
      </c>
    </row>
    <row r="60" spans="1:199" ht="18.600000000000001" thickBot="1" x14ac:dyDescent="0.35">
      <c r="A60" s="26"/>
      <c r="CU60">
        <f>MIN(CU62:CU95)</f>
        <v>-139.37</v>
      </c>
      <c r="CZ60" s="30" t="s">
        <v>390</v>
      </c>
      <c r="DA60" s="31">
        <v>2</v>
      </c>
      <c r="DB60" s="31">
        <v>1</v>
      </c>
      <c r="DC60" s="31">
        <v>2</v>
      </c>
      <c r="DD60" s="31">
        <v>7</v>
      </c>
      <c r="DE60" s="31">
        <v>7</v>
      </c>
      <c r="DF60" s="31">
        <v>7</v>
      </c>
      <c r="DG60" s="31">
        <v>7</v>
      </c>
      <c r="DH60" s="31">
        <v>3</v>
      </c>
      <c r="DI60" s="31">
        <v>2</v>
      </c>
      <c r="DJ60" s="31">
        <v>2</v>
      </c>
      <c r="DK60" s="31">
        <v>7</v>
      </c>
      <c r="DL60" s="31">
        <v>3</v>
      </c>
      <c r="DM60" s="31">
        <v>7</v>
      </c>
      <c r="DN60" s="31">
        <v>7</v>
      </c>
      <c r="DO60" s="31">
        <v>3</v>
      </c>
      <c r="DP60" s="31">
        <v>4</v>
      </c>
      <c r="DQ60" s="31">
        <v>7</v>
      </c>
      <c r="DR60" s="31">
        <v>4</v>
      </c>
      <c r="DS60" s="31">
        <v>7</v>
      </c>
      <c r="DT60" s="31">
        <v>1</v>
      </c>
      <c r="DU60" s="31">
        <v>3</v>
      </c>
      <c r="DV60" s="31">
        <v>2</v>
      </c>
      <c r="DW60" s="31">
        <v>2</v>
      </c>
      <c r="DX60" s="31">
        <v>3</v>
      </c>
      <c r="DY60" s="31">
        <v>3</v>
      </c>
      <c r="DZ60" s="31">
        <v>7</v>
      </c>
      <c r="EA60" s="31">
        <v>7</v>
      </c>
      <c r="EB60" s="31">
        <v>3</v>
      </c>
      <c r="EC60" s="31">
        <v>4</v>
      </c>
      <c r="ED60" s="31">
        <v>7</v>
      </c>
      <c r="EE60" s="31">
        <v>4</v>
      </c>
      <c r="EF60" s="31">
        <v>2</v>
      </c>
      <c r="EG60" s="31">
        <v>7</v>
      </c>
      <c r="EH60" s="31">
        <v>7</v>
      </c>
      <c r="EI60" s="31">
        <v>2</v>
      </c>
      <c r="EJ60" s="31">
        <v>3</v>
      </c>
      <c r="EK60" s="31">
        <v>7</v>
      </c>
      <c r="EL60" s="31">
        <v>4</v>
      </c>
      <c r="EM60" s="31">
        <v>7</v>
      </c>
      <c r="EN60" s="31">
        <v>3</v>
      </c>
      <c r="EO60" s="31">
        <v>4</v>
      </c>
      <c r="EP60" s="31">
        <v>7</v>
      </c>
      <c r="EQ60" s="31">
        <v>4</v>
      </c>
      <c r="ER60" s="31">
        <v>3</v>
      </c>
      <c r="ES60" s="31">
        <v>7</v>
      </c>
      <c r="ET60" s="31">
        <v>3</v>
      </c>
      <c r="EU60" s="31">
        <v>2</v>
      </c>
      <c r="EV60" s="31">
        <v>3</v>
      </c>
      <c r="EW60" s="31">
        <v>7</v>
      </c>
      <c r="EX60" s="31">
        <v>3</v>
      </c>
      <c r="EY60" s="31">
        <v>4</v>
      </c>
      <c r="EZ60" s="31">
        <v>3</v>
      </c>
      <c r="FA60" s="31">
        <v>7</v>
      </c>
      <c r="FB60" s="31">
        <v>3</v>
      </c>
      <c r="FC60" s="31">
        <v>4</v>
      </c>
      <c r="FD60" s="31">
        <v>3</v>
      </c>
      <c r="FE60" s="31">
        <v>2</v>
      </c>
      <c r="FF60" s="31">
        <v>7</v>
      </c>
      <c r="FG60" s="31">
        <v>1</v>
      </c>
      <c r="FH60" s="31">
        <v>7</v>
      </c>
      <c r="FI60" s="31">
        <v>7</v>
      </c>
      <c r="FJ60" s="31">
        <v>7</v>
      </c>
      <c r="FK60" s="31">
        <v>7</v>
      </c>
      <c r="FL60" s="31">
        <v>3</v>
      </c>
      <c r="FM60" s="31">
        <v>7</v>
      </c>
      <c r="FN60" s="31">
        <v>7</v>
      </c>
      <c r="FO60" s="31">
        <v>7</v>
      </c>
      <c r="FP60" s="31">
        <v>3</v>
      </c>
      <c r="FQ60" s="31">
        <v>4</v>
      </c>
      <c r="FR60" s="31">
        <v>3</v>
      </c>
      <c r="FS60" s="31">
        <v>7</v>
      </c>
      <c r="FT60" s="31">
        <v>7</v>
      </c>
      <c r="FU60" s="31">
        <v>2</v>
      </c>
      <c r="FV60" s="31">
        <v>2</v>
      </c>
      <c r="FW60" s="31">
        <v>3</v>
      </c>
      <c r="FX60" s="31">
        <v>7</v>
      </c>
      <c r="FY60" s="31">
        <v>7</v>
      </c>
      <c r="FZ60" s="31">
        <v>7</v>
      </c>
      <c r="GA60" s="31">
        <v>7</v>
      </c>
      <c r="GB60" s="31">
        <v>2</v>
      </c>
      <c r="GC60" s="31">
        <v>1</v>
      </c>
      <c r="GD60" s="31">
        <v>7</v>
      </c>
      <c r="GE60" s="31">
        <v>3</v>
      </c>
      <c r="GF60" s="31">
        <v>7</v>
      </c>
      <c r="GG60" s="31">
        <v>7</v>
      </c>
      <c r="GH60" s="31">
        <v>2</v>
      </c>
      <c r="GI60" s="31">
        <v>7</v>
      </c>
      <c r="GJ60" s="31">
        <v>3</v>
      </c>
      <c r="GK60" s="31">
        <v>2</v>
      </c>
      <c r="GL60" s="31">
        <v>4</v>
      </c>
      <c r="GM60" s="31">
        <v>3</v>
      </c>
      <c r="GN60" s="31">
        <v>3</v>
      </c>
      <c r="GO60" s="31">
        <v>4</v>
      </c>
      <c r="GP60" s="31">
        <v>3</v>
      </c>
      <c r="GQ60" s="31">
        <v>12800</v>
      </c>
    </row>
    <row r="61" spans="1:199" ht="15" thickBot="1" x14ac:dyDescent="0.35">
      <c r="A61" s="30" t="s">
        <v>456</v>
      </c>
      <c r="B61" s="30" t="s">
        <v>290</v>
      </c>
      <c r="C61" s="30" t="s">
        <v>291</v>
      </c>
      <c r="D61" s="30" t="s">
        <v>292</v>
      </c>
      <c r="E61" s="30" t="s">
        <v>293</v>
      </c>
      <c r="F61" s="30" t="s">
        <v>294</v>
      </c>
      <c r="G61" s="30" t="s">
        <v>295</v>
      </c>
      <c r="H61" s="30" t="s">
        <v>296</v>
      </c>
      <c r="I61" s="30" t="s">
        <v>297</v>
      </c>
      <c r="J61" s="30" t="s">
        <v>298</v>
      </c>
      <c r="K61" s="30" t="s">
        <v>299</v>
      </c>
      <c r="L61" s="30" t="s">
        <v>300</v>
      </c>
      <c r="M61" s="30" t="s">
        <v>301</v>
      </c>
      <c r="N61" s="30" t="s">
        <v>302</v>
      </c>
      <c r="O61" s="30" t="s">
        <v>303</v>
      </c>
      <c r="P61" s="30" t="s">
        <v>304</v>
      </c>
      <c r="Q61" s="30" t="s">
        <v>305</v>
      </c>
      <c r="R61" s="30" t="s">
        <v>306</v>
      </c>
      <c r="S61" s="30" t="s">
        <v>307</v>
      </c>
      <c r="T61" s="30" t="s">
        <v>308</v>
      </c>
      <c r="U61" s="30" t="s">
        <v>309</v>
      </c>
      <c r="V61" s="30" t="s">
        <v>310</v>
      </c>
      <c r="W61" s="30" t="s">
        <v>311</v>
      </c>
      <c r="X61" s="30" t="s">
        <v>312</v>
      </c>
      <c r="Y61" s="30" t="s">
        <v>313</v>
      </c>
      <c r="Z61" s="30" t="s">
        <v>314</v>
      </c>
      <c r="AA61" s="30" t="s">
        <v>315</v>
      </c>
      <c r="AB61" s="30" t="s">
        <v>316</v>
      </c>
      <c r="AC61" s="30" t="s">
        <v>317</v>
      </c>
      <c r="AD61" s="30" t="s">
        <v>318</v>
      </c>
      <c r="AE61" s="30" t="s">
        <v>319</v>
      </c>
      <c r="AF61" s="30" t="s">
        <v>320</v>
      </c>
      <c r="AG61" s="30" t="s">
        <v>321</v>
      </c>
      <c r="AH61" s="30" t="s">
        <v>322</v>
      </c>
      <c r="AI61" s="30" t="s">
        <v>323</v>
      </c>
      <c r="AJ61" s="30" t="s">
        <v>324</v>
      </c>
      <c r="AK61" s="30" t="s">
        <v>325</v>
      </c>
      <c r="AL61" s="30" t="s">
        <v>326</v>
      </c>
      <c r="AM61" s="30" t="s">
        <v>327</v>
      </c>
      <c r="AN61" s="30" t="s">
        <v>328</v>
      </c>
      <c r="AO61" s="30" t="s">
        <v>329</v>
      </c>
      <c r="AP61" s="30" t="s">
        <v>330</v>
      </c>
      <c r="AQ61" s="30" t="s">
        <v>331</v>
      </c>
      <c r="AR61" s="30" t="s">
        <v>332</v>
      </c>
      <c r="AS61" s="30" t="s">
        <v>333</v>
      </c>
      <c r="AT61" s="30" t="s">
        <v>334</v>
      </c>
      <c r="AU61" s="30" t="s">
        <v>335</v>
      </c>
      <c r="AV61" s="30" t="s">
        <v>336</v>
      </c>
      <c r="AW61" s="30" t="s">
        <v>337</v>
      </c>
      <c r="AX61" s="30" t="s">
        <v>338</v>
      </c>
      <c r="AY61" s="30" t="s">
        <v>339</v>
      </c>
      <c r="AZ61" s="30" t="s">
        <v>340</v>
      </c>
      <c r="BA61" s="30" t="s">
        <v>341</v>
      </c>
      <c r="BB61" s="30" t="s">
        <v>342</v>
      </c>
      <c r="BC61" s="30" t="s">
        <v>343</v>
      </c>
      <c r="BD61" s="30" t="s">
        <v>344</v>
      </c>
      <c r="BE61" s="30" t="s">
        <v>345</v>
      </c>
      <c r="BF61" s="30" t="s">
        <v>346</v>
      </c>
      <c r="BG61" s="30" t="s">
        <v>347</v>
      </c>
      <c r="BH61" s="30" t="s">
        <v>348</v>
      </c>
      <c r="BI61" s="30" t="s">
        <v>349</v>
      </c>
      <c r="BJ61" s="30" t="s">
        <v>350</v>
      </c>
      <c r="BK61" s="30" t="s">
        <v>351</v>
      </c>
      <c r="BL61" s="30" t="s">
        <v>352</v>
      </c>
      <c r="BM61" s="30" t="s">
        <v>353</v>
      </c>
      <c r="BN61" s="30" t="s">
        <v>354</v>
      </c>
      <c r="BO61" s="30" t="s">
        <v>355</v>
      </c>
      <c r="BP61" s="30" t="s">
        <v>356</v>
      </c>
      <c r="BQ61" s="30" t="s">
        <v>357</v>
      </c>
      <c r="BR61" s="30" t="s">
        <v>358</v>
      </c>
      <c r="BS61" s="30" t="s">
        <v>359</v>
      </c>
      <c r="BT61" s="30" t="s">
        <v>360</v>
      </c>
      <c r="BU61" s="30" t="s">
        <v>361</v>
      </c>
      <c r="BV61" s="30" t="s">
        <v>362</v>
      </c>
      <c r="BW61" s="30" t="s">
        <v>363</v>
      </c>
      <c r="BX61" s="30" t="s">
        <v>364</v>
      </c>
      <c r="BY61" s="30" t="s">
        <v>365</v>
      </c>
      <c r="BZ61" s="30" t="s">
        <v>366</v>
      </c>
      <c r="CA61" s="30" t="s">
        <v>367</v>
      </c>
      <c r="CB61" s="30" t="s">
        <v>368</v>
      </c>
      <c r="CC61" s="30" t="s">
        <v>369</v>
      </c>
      <c r="CD61" s="30" t="s">
        <v>370</v>
      </c>
      <c r="CE61" s="30" t="s">
        <v>371</v>
      </c>
      <c r="CF61" s="30" t="s">
        <v>372</v>
      </c>
      <c r="CG61" s="30" t="s">
        <v>373</v>
      </c>
      <c r="CH61" s="30" t="s">
        <v>374</v>
      </c>
      <c r="CI61" s="30" t="s">
        <v>375</v>
      </c>
      <c r="CJ61" s="30" t="s">
        <v>376</v>
      </c>
      <c r="CK61" s="30" t="s">
        <v>377</v>
      </c>
      <c r="CL61" s="30" t="s">
        <v>378</v>
      </c>
      <c r="CM61" s="30" t="s">
        <v>379</v>
      </c>
      <c r="CN61" s="30" t="s">
        <v>380</v>
      </c>
      <c r="CO61" s="30" t="s">
        <v>381</v>
      </c>
      <c r="CP61" s="30" t="s">
        <v>382</v>
      </c>
      <c r="CQ61" s="30" t="s">
        <v>383</v>
      </c>
      <c r="CR61" s="30" t="s">
        <v>457</v>
      </c>
      <c r="CS61" s="30" t="s">
        <v>458</v>
      </c>
      <c r="CT61" s="30" t="s">
        <v>459</v>
      </c>
      <c r="CU61" s="30" t="s">
        <v>460</v>
      </c>
      <c r="CV61" s="36" t="s">
        <v>477</v>
      </c>
      <c r="CW61" s="36" t="s">
        <v>560</v>
      </c>
      <c r="CZ61" s="30" t="s">
        <v>391</v>
      </c>
      <c r="DA61" s="31">
        <v>2</v>
      </c>
      <c r="DB61" s="31">
        <v>1</v>
      </c>
      <c r="DC61" s="31">
        <v>2</v>
      </c>
      <c r="DD61" s="31">
        <v>4</v>
      </c>
      <c r="DE61" s="31">
        <v>7</v>
      </c>
      <c r="DF61" s="31">
        <v>7</v>
      </c>
      <c r="DG61" s="31">
        <v>7</v>
      </c>
      <c r="DH61" s="31">
        <v>3</v>
      </c>
      <c r="DI61" s="31">
        <v>2</v>
      </c>
      <c r="DJ61" s="31">
        <v>2</v>
      </c>
      <c r="DK61" s="31">
        <v>4</v>
      </c>
      <c r="DL61" s="31">
        <v>3</v>
      </c>
      <c r="DM61" s="31">
        <v>7</v>
      </c>
      <c r="DN61" s="31">
        <v>7</v>
      </c>
      <c r="DO61" s="31">
        <v>3</v>
      </c>
      <c r="DP61" s="31">
        <v>4</v>
      </c>
      <c r="DQ61" s="31">
        <v>5</v>
      </c>
      <c r="DR61" s="31">
        <v>7</v>
      </c>
      <c r="DS61" s="31">
        <v>3</v>
      </c>
      <c r="DT61" s="31">
        <v>1</v>
      </c>
      <c r="DU61" s="31">
        <v>3</v>
      </c>
      <c r="DV61" s="31">
        <v>2</v>
      </c>
      <c r="DW61" s="31">
        <v>2</v>
      </c>
      <c r="DX61" s="31">
        <v>3</v>
      </c>
      <c r="DY61" s="31">
        <v>3</v>
      </c>
      <c r="DZ61" s="31">
        <v>3</v>
      </c>
      <c r="EA61" s="31">
        <v>7</v>
      </c>
      <c r="EB61" s="31">
        <v>3</v>
      </c>
      <c r="EC61" s="31">
        <v>4</v>
      </c>
      <c r="ED61" s="31">
        <v>7</v>
      </c>
      <c r="EE61" s="31">
        <v>4</v>
      </c>
      <c r="EF61" s="31">
        <v>7</v>
      </c>
      <c r="EG61" s="31">
        <v>7</v>
      </c>
      <c r="EH61" s="31">
        <v>7</v>
      </c>
      <c r="EI61" s="31">
        <v>2</v>
      </c>
      <c r="EJ61" s="31">
        <v>3</v>
      </c>
      <c r="EK61" s="31">
        <v>4</v>
      </c>
      <c r="EL61" s="31">
        <v>4</v>
      </c>
      <c r="EM61" s="31">
        <v>7</v>
      </c>
      <c r="EN61" s="31">
        <v>3</v>
      </c>
      <c r="EO61" s="31">
        <v>4</v>
      </c>
      <c r="EP61" s="31">
        <v>7</v>
      </c>
      <c r="EQ61" s="31">
        <v>4</v>
      </c>
      <c r="ER61" s="31">
        <v>4</v>
      </c>
      <c r="ES61" s="31">
        <v>1</v>
      </c>
      <c r="ET61" s="31">
        <v>3</v>
      </c>
      <c r="EU61" s="31">
        <v>2</v>
      </c>
      <c r="EV61" s="31">
        <v>3</v>
      </c>
      <c r="EW61" s="31">
        <v>7</v>
      </c>
      <c r="EX61" s="31">
        <v>3</v>
      </c>
      <c r="EY61" s="31">
        <v>4</v>
      </c>
      <c r="EZ61" s="31">
        <v>3</v>
      </c>
      <c r="FA61" s="31">
        <v>7</v>
      </c>
      <c r="FB61" s="31">
        <v>3</v>
      </c>
      <c r="FC61" s="31">
        <v>4</v>
      </c>
      <c r="FD61" s="31">
        <v>3</v>
      </c>
      <c r="FE61" s="31">
        <v>2</v>
      </c>
      <c r="FF61" s="31">
        <v>4</v>
      </c>
      <c r="FG61" s="31">
        <v>1</v>
      </c>
      <c r="FH61" s="31">
        <v>3</v>
      </c>
      <c r="FI61" s="31">
        <v>7</v>
      </c>
      <c r="FJ61" s="31">
        <v>7</v>
      </c>
      <c r="FK61" s="31">
        <v>5</v>
      </c>
      <c r="FL61" s="31">
        <v>3</v>
      </c>
      <c r="FM61" s="31">
        <v>5</v>
      </c>
      <c r="FN61" s="31">
        <v>7</v>
      </c>
      <c r="FO61" s="31">
        <v>7</v>
      </c>
      <c r="FP61" s="31">
        <v>3</v>
      </c>
      <c r="FQ61" s="31">
        <v>4</v>
      </c>
      <c r="FR61" s="31">
        <v>3</v>
      </c>
      <c r="FS61" s="31">
        <v>7</v>
      </c>
      <c r="FT61" s="31">
        <v>7</v>
      </c>
      <c r="FU61" s="31">
        <v>2</v>
      </c>
      <c r="FV61" s="31">
        <v>2</v>
      </c>
      <c r="FW61" s="31">
        <v>3</v>
      </c>
      <c r="FX61" s="31">
        <v>7</v>
      </c>
      <c r="FY61" s="31">
        <v>7</v>
      </c>
      <c r="FZ61" s="31">
        <v>7</v>
      </c>
      <c r="GA61" s="31">
        <v>2</v>
      </c>
      <c r="GB61" s="31">
        <v>2</v>
      </c>
      <c r="GC61" s="31">
        <v>1</v>
      </c>
      <c r="GD61" s="31">
        <v>7</v>
      </c>
      <c r="GE61" s="31">
        <v>3</v>
      </c>
      <c r="GF61" s="31">
        <v>7</v>
      </c>
      <c r="GG61" s="31">
        <v>2</v>
      </c>
      <c r="GH61" s="31">
        <v>2</v>
      </c>
      <c r="GI61" s="31">
        <v>3</v>
      </c>
      <c r="GJ61" s="31">
        <v>3</v>
      </c>
      <c r="GK61" s="31">
        <v>2</v>
      </c>
      <c r="GL61" s="31">
        <v>4</v>
      </c>
      <c r="GM61" s="31">
        <v>3</v>
      </c>
      <c r="GN61" s="31">
        <v>3</v>
      </c>
      <c r="GO61" s="31">
        <v>4</v>
      </c>
      <c r="GP61" s="31">
        <v>3</v>
      </c>
      <c r="GQ61" s="31">
        <v>15100</v>
      </c>
    </row>
    <row r="62" spans="1:199" ht="15" thickBot="1" x14ac:dyDescent="0.35">
      <c r="A62" s="30" t="s">
        <v>385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6270.2</v>
      </c>
      <c r="J62" s="31">
        <v>4809.1000000000004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1383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1344.2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4822</v>
      </c>
      <c r="AL62" s="31">
        <v>0</v>
      </c>
      <c r="AM62" s="31">
        <v>1150.2</v>
      </c>
      <c r="AN62" s="31">
        <v>0</v>
      </c>
      <c r="AO62" s="31">
        <v>0</v>
      </c>
      <c r="AP62" s="31">
        <v>0</v>
      </c>
      <c r="AQ62" s="31">
        <v>0</v>
      </c>
      <c r="AR62" s="31">
        <v>0</v>
      </c>
      <c r="AS62" s="31">
        <v>0</v>
      </c>
      <c r="AT62" s="31">
        <v>0</v>
      </c>
      <c r="AU62" s="31">
        <v>0</v>
      </c>
      <c r="AV62" s="31">
        <v>0</v>
      </c>
      <c r="AW62" s="31">
        <v>0</v>
      </c>
      <c r="AX62" s="31">
        <v>0</v>
      </c>
      <c r="AY62" s="31">
        <v>0</v>
      </c>
      <c r="AZ62" s="31">
        <v>0</v>
      </c>
      <c r="BA62" s="31">
        <v>0</v>
      </c>
      <c r="BB62" s="31">
        <v>0</v>
      </c>
      <c r="BC62" s="31">
        <v>0</v>
      </c>
      <c r="BD62" s="31">
        <v>0</v>
      </c>
      <c r="BE62" s="31">
        <v>0</v>
      </c>
      <c r="BF62" s="31">
        <v>0</v>
      </c>
      <c r="BG62" s="31">
        <v>0</v>
      </c>
      <c r="BH62" s="31">
        <v>0</v>
      </c>
      <c r="BI62" s="31">
        <v>2065.1</v>
      </c>
      <c r="BJ62" s="31">
        <v>0</v>
      </c>
      <c r="BK62" s="31">
        <v>0</v>
      </c>
      <c r="BL62" s="31">
        <v>448.9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198.8</v>
      </c>
      <c r="BS62" s="31">
        <v>1382</v>
      </c>
      <c r="BT62" s="31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0</v>
      </c>
      <c r="BZ62" s="31">
        <v>0</v>
      </c>
      <c r="CA62" s="31">
        <v>0</v>
      </c>
      <c r="CB62" s="31">
        <v>0</v>
      </c>
      <c r="CC62" s="31">
        <v>0</v>
      </c>
      <c r="CD62" s="31">
        <v>0</v>
      </c>
      <c r="CE62" s="31">
        <v>0</v>
      </c>
      <c r="CF62" s="31">
        <v>0</v>
      </c>
      <c r="CG62" s="31">
        <v>0</v>
      </c>
      <c r="CH62" s="31">
        <v>0</v>
      </c>
      <c r="CI62" s="31">
        <v>0</v>
      </c>
      <c r="CJ62" s="31">
        <v>0</v>
      </c>
      <c r="CK62" s="31">
        <v>0</v>
      </c>
      <c r="CL62" s="31">
        <v>0</v>
      </c>
      <c r="CM62" s="31">
        <v>0</v>
      </c>
      <c r="CN62" s="31">
        <v>0</v>
      </c>
      <c r="CO62" s="31">
        <v>0</v>
      </c>
      <c r="CP62" s="31">
        <v>13204.3</v>
      </c>
      <c r="CQ62" s="31">
        <v>0</v>
      </c>
      <c r="CR62" s="31">
        <v>37077.800000000003</v>
      </c>
      <c r="CS62" s="31">
        <v>38700</v>
      </c>
      <c r="CT62" s="31">
        <v>1622.2</v>
      </c>
      <c r="CU62" s="31">
        <v>4.1900000000000004</v>
      </c>
      <c r="CV62">
        <f>'o34 s34 s7 med'!CR242</f>
        <v>34315.300000000003</v>
      </c>
      <c r="CW62" s="24">
        <f>CV62/CR62</f>
        <v>0.92549450075247186</v>
      </c>
      <c r="CX62" t="str">
        <f>A62</f>
        <v>O1</v>
      </c>
      <c r="CZ62" s="30" t="s">
        <v>392</v>
      </c>
      <c r="DA62" s="31">
        <v>2</v>
      </c>
      <c r="DB62" s="31">
        <v>1</v>
      </c>
      <c r="DC62" s="31">
        <v>2</v>
      </c>
      <c r="DD62" s="31">
        <v>4</v>
      </c>
      <c r="DE62" s="31">
        <v>7</v>
      </c>
      <c r="DF62" s="31">
        <v>7</v>
      </c>
      <c r="DG62" s="31">
        <v>7</v>
      </c>
      <c r="DH62" s="31">
        <v>3</v>
      </c>
      <c r="DI62" s="31">
        <v>2</v>
      </c>
      <c r="DJ62" s="31">
        <v>2</v>
      </c>
      <c r="DK62" s="31">
        <v>4</v>
      </c>
      <c r="DL62" s="31">
        <v>3</v>
      </c>
      <c r="DM62" s="31">
        <v>7</v>
      </c>
      <c r="DN62" s="31">
        <v>7</v>
      </c>
      <c r="DO62" s="31">
        <v>3</v>
      </c>
      <c r="DP62" s="31">
        <v>4</v>
      </c>
      <c r="DQ62" s="31">
        <v>7</v>
      </c>
      <c r="DR62" s="31">
        <v>3</v>
      </c>
      <c r="DS62" s="31">
        <v>3</v>
      </c>
      <c r="DT62" s="31">
        <v>1</v>
      </c>
      <c r="DU62" s="31">
        <v>3</v>
      </c>
      <c r="DV62" s="31">
        <v>2</v>
      </c>
      <c r="DW62" s="31">
        <v>2</v>
      </c>
      <c r="DX62" s="31">
        <v>3</v>
      </c>
      <c r="DY62" s="31">
        <v>3</v>
      </c>
      <c r="DZ62" s="31">
        <v>3</v>
      </c>
      <c r="EA62" s="31">
        <v>7</v>
      </c>
      <c r="EB62" s="31">
        <v>3</v>
      </c>
      <c r="EC62" s="31">
        <v>4</v>
      </c>
      <c r="ED62" s="31">
        <v>7</v>
      </c>
      <c r="EE62" s="31">
        <v>4</v>
      </c>
      <c r="EF62" s="31">
        <v>7</v>
      </c>
      <c r="EG62" s="31">
        <v>7</v>
      </c>
      <c r="EH62" s="31">
        <v>7</v>
      </c>
      <c r="EI62" s="31">
        <v>2</v>
      </c>
      <c r="EJ62" s="31">
        <v>3</v>
      </c>
      <c r="EK62" s="31">
        <v>4</v>
      </c>
      <c r="EL62" s="31">
        <v>4</v>
      </c>
      <c r="EM62" s="31">
        <v>7</v>
      </c>
      <c r="EN62" s="31">
        <v>3</v>
      </c>
      <c r="EO62" s="31">
        <v>4</v>
      </c>
      <c r="EP62" s="31">
        <v>4</v>
      </c>
      <c r="EQ62" s="31">
        <v>4</v>
      </c>
      <c r="ER62" s="31">
        <v>7</v>
      </c>
      <c r="ES62" s="31">
        <v>1</v>
      </c>
      <c r="ET62" s="31">
        <v>3</v>
      </c>
      <c r="EU62" s="31">
        <v>2</v>
      </c>
      <c r="EV62" s="31">
        <v>3</v>
      </c>
      <c r="EW62" s="31">
        <v>7</v>
      </c>
      <c r="EX62" s="31">
        <v>3</v>
      </c>
      <c r="EY62" s="31">
        <v>4</v>
      </c>
      <c r="EZ62" s="31">
        <v>3</v>
      </c>
      <c r="FA62" s="31">
        <v>7</v>
      </c>
      <c r="FB62" s="31">
        <v>3</v>
      </c>
      <c r="FC62" s="31">
        <v>4</v>
      </c>
      <c r="FD62" s="31">
        <v>3</v>
      </c>
      <c r="FE62" s="31">
        <v>2</v>
      </c>
      <c r="FF62" s="31">
        <v>4</v>
      </c>
      <c r="FG62" s="31">
        <v>1</v>
      </c>
      <c r="FH62" s="31">
        <v>3</v>
      </c>
      <c r="FI62" s="31">
        <v>7</v>
      </c>
      <c r="FJ62" s="31">
        <v>7</v>
      </c>
      <c r="FK62" s="31">
        <v>7</v>
      </c>
      <c r="FL62" s="31">
        <v>3</v>
      </c>
      <c r="FM62" s="31">
        <v>7</v>
      </c>
      <c r="FN62" s="31">
        <v>7</v>
      </c>
      <c r="FO62" s="31">
        <v>7</v>
      </c>
      <c r="FP62" s="31">
        <v>3</v>
      </c>
      <c r="FQ62" s="31">
        <v>4</v>
      </c>
      <c r="FR62" s="31">
        <v>3</v>
      </c>
      <c r="FS62" s="31">
        <v>7</v>
      </c>
      <c r="FT62" s="31">
        <v>2</v>
      </c>
      <c r="FU62" s="31">
        <v>2</v>
      </c>
      <c r="FV62" s="31">
        <v>2</v>
      </c>
      <c r="FW62" s="31">
        <v>7</v>
      </c>
      <c r="FX62" s="31">
        <v>7</v>
      </c>
      <c r="FY62" s="31">
        <v>7</v>
      </c>
      <c r="FZ62" s="31">
        <v>7</v>
      </c>
      <c r="GA62" s="31">
        <v>3</v>
      </c>
      <c r="GB62" s="31">
        <v>2</v>
      </c>
      <c r="GC62" s="31">
        <v>1</v>
      </c>
      <c r="GD62" s="31">
        <v>7</v>
      </c>
      <c r="GE62" s="31">
        <v>3</v>
      </c>
      <c r="GF62" s="31">
        <v>7</v>
      </c>
      <c r="GG62" s="31">
        <v>3</v>
      </c>
      <c r="GH62" s="31">
        <v>2</v>
      </c>
      <c r="GI62" s="31">
        <v>7</v>
      </c>
      <c r="GJ62" s="31">
        <v>3</v>
      </c>
      <c r="GK62" s="31">
        <v>2</v>
      </c>
      <c r="GL62" s="31">
        <v>4</v>
      </c>
      <c r="GM62" s="31">
        <v>7</v>
      </c>
      <c r="GN62" s="31">
        <v>3</v>
      </c>
      <c r="GO62" s="31">
        <v>4</v>
      </c>
      <c r="GP62" s="31">
        <v>3</v>
      </c>
      <c r="GQ62" s="31">
        <v>12533</v>
      </c>
    </row>
    <row r="63" spans="1:199" ht="15" thickBot="1" x14ac:dyDescent="0.35">
      <c r="A63" s="30" t="s">
        <v>386</v>
      </c>
      <c r="B63" s="31">
        <v>0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550.4</v>
      </c>
      <c r="P63" s="31">
        <v>0</v>
      </c>
      <c r="Q63" s="31">
        <v>0</v>
      </c>
      <c r="R63" s="31">
        <v>0</v>
      </c>
      <c r="S63" s="31">
        <v>1383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3871.6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5392.6</v>
      </c>
      <c r="AK63" s="31">
        <v>0</v>
      </c>
      <c r="AL63" s="31">
        <v>0</v>
      </c>
      <c r="AM63" s="31">
        <v>1150.2</v>
      </c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46.5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31">
        <v>0</v>
      </c>
      <c r="BL63" s="31">
        <v>351.1</v>
      </c>
      <c r="BM63" s="31">
        <v>0</v>
      </c>
      <c r="BN63" s="31">
        <v>2930.8</v>
      </c>
      <c r="BO63" s="31">
        <v>0</v>
      </c>
      <c r="BP63" s="31">
        <v>0</v>
      </c>
      <c r="BQ63" s="31">
        <v>0</v>
      </c>
      <c r="BR63" s="31">
        <v>0</v>
      </c>
      <c r="BS63" s="31">
        <v>1382</v>
      </c>
      <c r="BT63" s="31">
        <v>0</v>
      </c>
      <c r="BU63" s="31">
        <v>0</v>
      </c>
      <c r="BV63" s="31">
        <v>0</v>
      </c>
      <c r="BW63" s="31">
        <v>0</v>
      </c>
      <c r="BX63" s="31">
        <v>0</v>
      </c>
      <c r="BY63" s="31">
        <v>0</v>
      </c>
      <c r="BZ63" s="31">
        <v>0</v>
      </c>
      <c r="CA63" s="31">
        <v>0</v>
      </c>
      <c r="CB63" s="31">
        <v>0</v>
      </c>
      <c r="CC63" s="31">
        <v>0</v>
      </c>
      <c r="CD63" s="31">
        <v>0</v>
      </c>
      <c r="CE63" s="31">
        <v>0</v>
      </c>
      <c r="CF63" s="31">
        <v>0</v>
      </c>
      <c r="CG63" s="31">
        <v>0</v>
      </c>
      <c r="CH63" s="31">
        <v>0</v>
      </c>
      <c r="CI63" s="31">
        <v>0</v>
      </c>
      <c r="CJ63" s="31">
        <v>0</v>
      </c>
      <c r="CK63" s="31">
        <v>0</v>
      </c>
      <c r="CL63" s="31">
        <v>0</v>
      </c>
      <c r="CM63" s="31">
        <v>0</v>
      </c>
      <c r="CN63" s="31">
        <v>0</v>
      </c>
      <c r="CO63" s="31">
        <v>0</v>
      </c>
      <c r="CP63" s="31">
        <v>0</v>
      </c>
      <c r="CQ63" s="31">
        <v>0</v>
      </c>
      <c r="CR63" s="31">
        <v>17058.2</v>
      </c>
      <c r="CS63" s="31">
        <v>15100</v>
      </c>
      <c r="CT63" s="31">
        <v>-1958.2</v>
      </c>
      <c r="CU63" s="31">
        <v>-12.97</v>
      </c>
      <c r="CV63">
        <f>'o34 s34 s7 med'!CR243</f>
        <v>15787.3</v>
      </c>
      <c r="CW63" s="24">
        <f t="shared" ref="CW63:CW95" si="98">CV63/CR63</f>
        <v>0.92549624227644178</v>
      </c>
      <c r="CX63" t="str">
        <f t="shared" ref="CX63:CX95" si="99">A63</f>
        <v>O2</v>
      </c>
      <c r="CZ63" s="30" t="s">
        <v>393</v>
      </c>
      <c r="DA63" s="31">
        <v>3</v>
      </c>
      <c r="DB63" s="31">
        <v>2</v>
      </c>
      <c r="DC63" s="31">
        <v>4</v>
      </c>
      <c r="DD63" s="31">
        <v>7</v>
      </c>
      <c r="DE63" s="31">
        <v>3</v>
      </c>
      <c r="DF63" s="31">
        <v>6</v>
      </c>
      <c r="DG63" s="31">
        <v>4</v>
      </c>
      <c r="DH63" s="31">
        <v>3</v>
      </c>
      <c r="DI63" s="31">
        <v>3</v>
      </c>
      <c r="DJ63" s="31">
        <v>4</v>
      </c>
      <c r="DK63" s="31">
        <v>6</v>
      </c>
      <c r="DL63" s="31">
        <v>6</v>
      </c>
      <c r="DM63" s="31">
        <v>7</v>
      </c>
      <c r="DN63" s="31">
        <v>4</v>
      </c>
      <c r="DO63" s="31">
        <v>6</v>
      </c>
      <c r="DP63" s="31">
        <v>7</v>
      </c>
      <c r="DQ63" s="31">
        <v>7</v>
      </c>
      <c r="DR63" s="31">
        <v>7</v>
      </c>
      <c r="DS63" s="31">
        <v>7</v>
      </c>
      <c r="DT63" s="31">
        <v>3</v>
      </c>
      <c r="DU63" s="31">
        <v>4</v>
      </c>
      <c r="DV63" s="31">
        <v>3</v>
      </c>
      <c r="DW63" s="31">
        <v>3</v>
      </c>
      <c r="DX63" s="31">
        <v>3</v>
      </c>
      <c r="DY63" s="31">
        <v>3</v>
      </c>
      <c r="DZ63" s="31">
        <v>6</v>
      </c>
      <c r="EA63" s="31">
        <v>7</v>
      </c>
      <c r="EB63" s="31">
        <v>6</v>
      </c>
      <c r="EC63" s="31">
        <v>6</v>
      </c>
      <c r="ED63" s="31">
        <v>7</v>
      </c>
      <c r="EE63" s="31">
        <v>4</v>
      </c>
      <c r="EF63" s="31">
        <v>7</v>
      </c>
      <c r="EG63" s="31">
        <v>7</v>
      </c>
      <c r="EH63" s="31">
        <v>7</v>
      </c>
      <c r="EI63" s="31">
        <v>2</v>
      </c>
      <c r="EJ63" s="31">
        <v>7</v>
      </c>
      <c r="EK63" s="31">
        <v>7</v>
      </c>
      <c r="EL63" s="31">
        <v>4</v>
      </c>
      <c r="EM63" s="31">
        <v>7</v>
      </c>
      <c r="EN63" s="31">
        <v>7</v>
      </c>
      <c r="EO63" s="31">
        <v>4</v>
      </c>
      <c r="EP63" s="31">
        <v>7</v>
      </c>
      <c r="EQ63" s="31">
        <v>7</v>
      </c>
      <c r="ER63" s="31">
        <v>7</v>
      </c>
      <c r="ES63" s="31">
        <v>2</v>
      </c>
      <c r="ET63" s="31">
        <v>3</v>
      </c>
      <c r="EU63" s="31">
        <v>4</v>
      </c>
      <c r="EV63" s="31">
        <v>6</v>
      </c>
      <c r="EW63" s="31">
        <v>4</v>
      </c>
      <c r="EX63" s="31">
        <v>7</v>
      </c>
      <c r="EY63" s="31">
        <v>6</v>
      </c>
      <c r="EZ63" s="31">
        <v>7</v>
      </c>
      <c r="FA63" s="31">
        <v>4</v>
      </c>
      <c r="FB63" s="31">
        <v>4</v>
      </c>
      <c r="FC63" s="31">
        <v>7</v>
      </c>
      <c r="FD63" s="31">
        <v>4</v>
      </c>
      <c r="FE63" s="31">
        <v>4</v>
      </c>
      <c r="FF63" s="31">
        <v>6</v>
      </c>
      <c r="FG63" s="31">
        <v>6</v>
      </c>
      <c r="FH63" s="31">
        <v>7</v>
      </c>
      <c r="FI63" s="31">
        <v>4</v>
      </c>
      <c r="FJ63" s="31">
        <v>3</v>
      </c>
      <c r="FK63" s="31">
        <v>4</v>
      </c>
      <c r="FL63" s="31">
        <v>7</v>
      </c>
      <c r="FM63" s="31">
        <v>3</v>
      </c>
      <c r="FN63" s="31">
        <v>3</v>
      </c>
      <c r="FO63" s="31">
        <v>4</v>
      </c>
      <c r="FP63" s="31">
        <v>7</v>
      </c>
      <c r="FQ63" s="31">
        <v>4</v>
      </c>
      <c r="FR63" s="31">
        <v>4</v>
      </c>
      <c r="FS63" s="31">
        <v>7</v>
      </c>
      <c r="FT63" s="31">
        <v>4</v>
      </c>
      <c r="FU63" s="31">
        <v>4</v>
      </c>
      <c r="FV63" s="31">
        <v>4</v>
      </c>
      <c r="FW63" s="31">
        <v>3</v>
      </c>
      <c r="FX63" s="31">
        <v>7</v>
      </c>
      <c r="FY63" s="31">
        <v>6</v>
      </c>
      <c r="FZ63" s="31">
        <v>7</v>
      </c>
      <c r="GA63" s="31">
        <v>4</v>
      </c>
      <c r="GB63" s="31">
        <v>2</v>
      </c>
      <c r="GC63" s="31">
        <v>2</v>
      </c>
      <c r="GD63" s="31">
        <v>7</v>
      </c>
      <c r="GE63" s="31">
        <v>3</v>
      </c>
      <c r="GF63" s="31">
        <v>6</v>
      </c>
      <c r="GG63" s="31">
        <v>7</v>
      </c>
      <c r="GH63" s="31">
        <v>7</v>
      </c>
      <c r="GI63" s="31">
        <v>4</v>
      </c>
      <c r="GJ63" s="31">
        <v>6</v>
      </c>
      <c r="GK63" s="31">
        <v>4</v>
      </c>
      <c r="GL63" s="31">
        <v>4</v>
      </c>
      <c r="GM63" s="31">
        <v>3</v>
      </c>
      <c r="GN63" s="31">
        <v>3</v>
      </c>
      <c r="GO63" s="31">
        <v>7</v>
      </c>
      <c r="GP63" s="31">
        <v>3</v>
      </c>
      <c r="GQ63" s="31">
        <v>74357</v>
      </c>
    </row>
    <row r="64" spans="1:199" ht="15" thickBot="1" x14ac:dyDescent="0.35">
      <c r="A64" s="30" t="s">
        <v>387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6270.2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550.4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1344.2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1">
        <v>0</v>
      </c>
      <c r="AK64" s="31">
        <v>4822</v>
      </c>
      <c r="AL64" s="31">
        <v>0</v>
      </c>
      <c r="AM64" s="31">
        <v>0</v>
      </c>
      <c r="AN64" s="31">
        <v>0</v>
      </c>
      <c r="AO64" s="31">
        <v>0</v>
      </c>
      <c r="AP64" s="31">
        <v>0</v>
      </c>
      <c r="AQ64" s="31">
        <v>0</v>
      </c>
      <c r="AR64" s="31">
        <v>0</v>
      </c>
      <c r="AS64" s="31">
        <v>46.5</v>
      </c>
      <c r="AT64" s="31">
        <v>0</v>
      </c>
      <c r="AU64" s="31">
        <v>0</v>
      </c>
      <c r="AV64" s="31">
        <v>0</v>
      </c>
      <c r="AW64" s="31">
        <v>0</v>
      </c>
      <c r="AX64" s="31">
        <v>0</v>
      </c>
      <c r="AY64" s="31">
        <v>0</v>
      </c>
      <c r="AZ64" s="31">
        <v>47.9</v>
      </c>
      <c r="BA64" s="31">
        <v>0</v>
      </c>
      <c r="BB64" s="31">
        <v>0</v>
      </c>
      <c r="BC64" s="31">
        <v>0</v>
      </c>
      <c r="BD64" s="31">
        <v>0</v>
      </c>
      <c r="BE64" s="31">
        <v>0</v>
      </c>
      <c r="BF64" s="31">
        <v>0</v>
      </c>
      <c r="BG64" s="31">
        <v>0</v>
      </c>
      <c r="BH64" s="31">
        <v>0</v>
      </c>
      <c r="BI64" s="31">
        <v>0</v>
      </c>
      <c r="BJ64" s="31">
        <v>0</v>
      </c>
      <c r="BK64" s="31">
        <v>0</v>
      </c>
      <c r="BL64" s="31">
        <v>0</v>
      </c>
      <c r="BM64" s="31">
        <v>0</v>
      </c>
      <c r="BN64" s="31">
        <v>0</v>
      </c>
      <c r="BO64" s="31">
        <v>0</v>
      </c>
      <c r="BP64" s="31">
        <v>0</v>
      </c>
      <c r="BQ64" s="31">
        <v>0</v>
      </c>
      <c r="BR64" s="31">
        <v>198.8</v>
      </c>
      <c r="BS64" s="31">
        <v>1382</v>
      </c>
      <c r="BT64" s="31">
        <v>0</v>
      </c>
      <c r="BU64" s="31">
        <v>0</v>
      </c>
      <c r="BV64" s="31">
        <v>0</v>
      </c>
      <c r="BW64" s="31">
        <v>0</v>
      </c>
      <c r="BX64" s="31">
        <v>0</v>
      </c>
      <c r="BY64" s="31">
        <v>0</v>
      </c>
      <c r="BZ64" s="31">
        <v>0</v>
      </c>
      <c r="CA64" s="31">
        <v>0</v>
      </c>
      <c r="CB64" s="31">
        <v>0</v>
      </c>
      <c r="CC64" s="31">
        <v>0</v>
      </c>
      <c r="CD64" s="31">
        <v>0</v>
      </c>
      <c r="CE64" s="31">
        <v>0</v>
      </c>
      <c r="CF64" s="31">
        <v>0</v>
      </c>
      <c r="CG64" s="31">
        <v>0</v>
      </c>
      <c r="CH64" s="31">
        <v>0</v>
      </c>
      <c r="CI64" s="31">
        <v>0</v>
      </c>
      <c r="CJ64" s="31">
        <v>0</v>
      </c>
      <c r="CK64" s="31">
        <v>0</v>
      </c>
      <c r="CL64" s="31">
        <v>0</v>
      </c>
      <c r="CM64" s="31">
        <v>0</v>
      </c>
      <c r="CN64" s="31">
        <v>106.8</v>
      </c>
      <c r="CO64" s="31">
        <v>0</v>
      </c>
      <c r="CP64" s="31">
        <v>0</v>
      </c>
      <c r="CQ64" s="31">
        <v>0</v>
      </c>
      <c r="CR64" s="31">
        <v>14768.8</v>
      </c>
      <c r="CS64" s="31">
        <v>15600</v>
      </c>
      <c r="CT64" s="31">
        <v>831.2</v>
      </c>
      <c r="CU64" s="31">
        <v>5.33</v>
      </c>
      <c r="CV64">
        <f>'o34 s34 s7 med'!CR244</f>
        <v>13668.5</v>
      </c>
      <c r="CW64" s="24">
        <f t="shared" si="98"/>
        <v>0.92549834786847951</v>
      </c>
      <c r="CX64" t="str">
        <f t="shared" si="99"/>
        <v>O3</v>
      </c>
      <c r="CZ64" s="30" t="s">
        <v>394</v>
      </c>
      <c r="DA64" s="31">
        <v>2</v>
      </c>
      <c r="DB64" s="31">
        <v>2</v>
      </c>
      <c r="DC64" s="31">
        <v>2</v>
      </c>
      <c r="DD64" s="31">
        <v>7</v>
      </c>
      <c r="DE64" s="31">
        <v>7</v>
      </c>
      <c r="DF64" s="31">
        <v>7</v>
      </c>
      <c r="DG64" s="31">
        <v>2</v>
      </c>
      <c r="DH64" s="31">
        <v>3</v>
      </c>
      <c r="DI64" s="31">
        <v>2</v>
      </c>
      <c r="DJ64" s="31">
        <v>7</v>
      </c>
      <c r="DK64" s="31">
        <v>4</v>
      </c>
      <c r="DL64" s="31">
        <v>7</v>
      </c>
      <c r="DM64" s="31">
        <v>4</v>
      </c>
      <c r="DN64" s="31">
        <v>7</v>
      </c>
      <c r="DO64" s="31">
        <v>6</v>
      </c>
      <c r="DP64" s="31">
        <v>6</v>
      </c>
      <c r="DQ64" s="31">
        <v>5</v>
      </c>
      <c r="DR64" s="31">
        <v>3</v>
      </c>
      <c r="DS64" s="31">
        <v>3</v>
      </c>
      <c r="DT64" s="31">
        <v>2</v>
      </c>
      <c r="DU64" s="31">
        <v>2</v>
      </c>
      <c r="DV64" s="31">
        <v>2</v>
      </c>
      <c r="DW64" s="31">
        <v>2</v>
      </c>
      <c r="DX64" s="31">
        <v>2</v>
      </c>
      <c r="DY64" s="31">
        <v>3</v>
      </c>
      <c r="DZ64" s="31">
        <v>7</v>
      </c>
      <c r="EA64" s="31">
        <v>3</v>
      </c>
      <c r="EB64" s="31">
        <v>3</v>
      </c>
      <c r="EC64" s="31">
        <v>3</v>
      </c>
      <c r="ED64" s="31">
        <v>7</v>
      </c>
      <c r="EE64" s="31">
        <v>7</v>
      </c>
      <c r="EF64" s="31">
        <v>3</v>
      </c>
      <c r="EG64" s="31">
        <v>7</v>
      </c>
      <c r="EH64" s="31">
        <v>7</v>
      </c>
      <c r="EI64" s="31">
        <v>2</v>
      </c>
      <c r="EJ64" s="31">
        <v>7</v>
      </c>
      <c r="EK64" s="31">
        <v>7</v>
      </c>
      <c r="EL64" s="31">
        <v>7</v>
      </c>
      <c r="EM64" s="31">
        <v>7</v>
      </c>
      <c r="EN64" s="31">
        <v>7</v>
      </c>
      <c r="EO64" s="31">
        <v>7</v>
      </c>
      <c r="EP64" s="31">
        <v>7</v>
      </c>
      <c r="EQ64" s="31">
        <v>7</v>
      </c>
      <c r="ER64" s="31">
        <v>7</v>
      </c>
      <c r="ES64" s="31">
        <v>4</v>
      </c>
      <c r="ET64" s="31">
        <v>7</v>
      </c>
      <c r="EU64" s="31">
        <v>3</v>
      </c>
      <c r="EV64" s="31">
        <v>4</v>
      </c>
      <c r="EW64" s="31">
        <v>7</v>
      </c>
      <c r="EX64" s="31">
        <v>3</v>
      </c>
      <c r="EY64" s="31">
        <v>7</v>
      </c>
      <c r="EZ64" s="31">
        <v>3</v>
      </c>
      <c r="FA64" s="31">
        <v>7</v>
      </c>
      <c r="FB64" s="31">
        <v>3</v>
      </c>
      <c r="FC64" s="31">
        <v>7</v>
      </c>
      <c r="FD64" s="31">
        <v>4</v>
      </c>
      <c r="FE64" s="31">
        <v>3</v>
      </c>
      <c r="FF64" s="31">
        <v>4</v>
      </c>
      <c r="FG64" s="31">
        <v>3</v>
      </c>
      <c r="FH64" s="31">
        <v>3</v>
      </c>
      <c r="FI64" s="31">
        <v>7</v>
      </c>
      <c r="FJ64" s="31">
        <v>7</v>
      </c>
      <c r="FK64" s="31">
        <v>3</v>
      </c>
      <c r="FL64" s="31">
        <v>2</v>
      </c>
      <c r="FM64" s="31">
        <v>3</v>
      </c>
      <c r="FN64" s="31">
        <v>3</v>
      </c>
      <c r="FO64" s="31">
        <v>7</v>
      </c>
      <c r="FP64" s="31">
        <v>7</v>
      </c>
      <c r="FQ64" s="31">
        <v>3</v>
      </c>
      <c r="FR64" s="31">
        <v>3</v>
      </c>
      <c r="FS64" s="31">
        <v>3</v>
      </c>
      <c r="FT64" s="31">
        <v>7</v>
      </c>
      <c r="FU64" s="31">
        <v>3</v>
      </c>
      <c r="FV64" s="31">
        <v>3</v>
      </c>
      <c r="FW64" s="31">
        <v>7</v>
      </c>
      <c r="FX64" s="31">
        <v>7</v>
      </c>
      <c r="FY64" s="31">
        <v>7</v>
      </c>
      <c r="FZ64" s="31">
        <v>7</v>
      </c>
      <c r="GA64" s="31">
        <v>7</v>
      </c>
      <c r="GB64" s="31">
        <v>2</v>
      </c>
      <c r="GC64" s="31">
        <v>2</v>
      </c>
      <c r="GD64" s="31">
        <v>7</v>
      </c>
      <c r="GE64" s="31">
        <v>3</v>
      </c>
      <c r="GF64" s="31">
        <v>2</v>
      </c>
      <c r="GG64" s="31">
        <v>7</v>
      </c>
      <c r="GH64" s="31">
        <v>2</v>
      </c>
      <c r="GI64" s="31">
        <v>7</v>
      </c>
      <c r="GJ64" s="31">
        <v>3</v>
      </c>
      <c r="GK64" s="31">
        <v>2</v>
      </c>
      <c r="GL64" s="31">
        <v>3</v>
      </c>
      <c r="GM64" s="31">
        <v>7</v>
      </c>
      <c r="GN64" s="31">
        <v>7</v>
      </c>
      <c r="GO64" s="31">
        <v>6</v>
      </c>
      <c r="GP64" s="31">
        <v>3</v>
      </c>
      <c r="GQ64" s="31">
        <v>25964</v>
      </c>
    </row>
    <row r="65" spans="1:199" ht="15" thickBot="1" x14ac:dyDescent="0.35">
      <c r="A65" s="30" t="s">
        <v>388</v>
      </c>
      <c r="B65" s="31">
        <v>0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550.4</v>
      </c>
      <c r="P65" s="31">
        <v>0</v>
      </c>
      <c r="Q65" s="31">
        <v>0</v>
      </c>
      <c r="R65" s="31">
        <v>0</v>
      </c>
      <c r="S65" s="31">
        <v>1383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1344.2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1150.2</v>
      </c>
      <c r="AN65" s="31">
        <v>0</v>
      </c>
      <c r="AO65" s="31"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  <c r="AU65" s="31">
        <v>0</v>
      </c>
      <c r="AV65" s="31">
        <v>0</v>
      </c>
      <c r="AW65" s="31">
        <v>0</v>
      </c>
      <c r="AX65" s="31">
        <v>0</v>
      </c>
      <c r="AY65" s="31">
        <v>0</v>
      </c>
      <c r="AZ65" s="31">
        <v>0</v>
      </c>
      <c r="BA65" s="31">
        <v>0</v>
      </c>
      <c r="BB65" s="31">
        <v>0</v>
      </c>
      <c r="BC65" s="31">
        <v>0</v>
      </c>
      <c r="BD65" s="31">
        <v>0</v>
      </c>
      <c r="BE65" s="31">
        <v>0</v>
      </c>
      <c r="BF65" s="31">
        <v>0</v>
      </c>
      <c r="BG65" s="31">
        <v>0</v>
      </c>
      <c r="BH65" s="31">
        <v>0</v>
      </c>
      <c r="BI65" s="31">
        <v>0</v>
      </c>
      <c r="BJ65" s="31">
        <v>0</v>
      </c>
      <c r="BK65" s="31">
        <v>0</v>
      </c>
      <c r="BL65" s="31">
        <v>351.1</v>
      </c>
      <c r="BM65" s="31">
        <v>0</v>
      </c>
      <c r="BN65" s="31">
        <v>2930.8</v>
      </c>
      <c r="BO65" s="31">
        <v>0</v>
      </c>
      <c r="BP65" s="31">
        <v>0</v>
      </c>
      <c r="BQ65" s="31">
        <v>0</v>
      </c>
      <c r="BR65" s="31">
        <v>198.8</v>
      </c>
      <c r="BS65" s="31">
        <v>0</v>
      </c>
      <c r="BT65" s="31">
        <v>0</v>
      </c>
      <c r="BU65" s="31">
        <v>0</v>
      </c>
      <c r="BV65" s="31">
        <v>287.39999999999998</v>
      </c>
      <c r="BW65" s="31">
        <v>0</v>
      </c>
      <c r="BX65" s="31">
        <v>0</v>
      </c>
      <c r="BY65" s="31">
        <v>0</v>
      </c>
      <c r="BZ65" s="31">
        <v>0</v>
      </c>
      <c r="CA65" s="31">
        <v>0</v>
      </c>
      <c r="CB65" s="31">
        <v>0</v>
      </c>
      <c r="CC65" s="31">
        <v>0</v>
      </c>
      <c r="CD65" s="31">
        <v>0</v>
      </c>
      <c r="CE65" s="31">
        <v>0</v>
      </c>
      <c r="CF65" s="31">
        <v>0</v>
      </c>
      <c r="CG65" s="31">
        <v>0</v>
      </c>
      <c r="CH65" s="31">
        <v>0</v>
      </c>
      <c r="CI65" s="31">
        <v>0</v>
      </c>
      <c r="CJ65" s="31">
        <v>0</v>
      </c>
      <c r="CK65" s="31">
        <v>0</v>
      </c>
      <c r="CL65" s="31">
        <v>2190.6999999999998</v>
      </c>
      <c r="CM65" s="31">
        <v>0</v>
      </c>
      <c r="CN65" s="31">
        <v>106.8</v>
      </c>
      <c r="CO65" s="31">
        <v>0</v>
      </c>
      <c r="CP65" s="31">
        <v>13204.3</v>
      </c>
      <c r="CQ65" s="31">
        <v>0</v>
      </c>
      <c r="CR65" s="31">
        <v>23697.7</v>
      </c>
      <c r="CS65" s="31">
        <v>31666</v>
      </c>
      <c r="CT65" s="31">
        <v>7968.3</v>
      </c>
      <c r="CU65" s="31">
        <v>25.16</v>
      </c>
      <c r="CV65">
        <f>'o34 s34 s7 med'!CR245</f>
        <v>21932.1</v>
      </c>
      <c r="CW65" s="24">
        <f t="shared" si="98"/>
        <v>0.92549487924988494</v>
      </c>
      <c r="CX65" t="str">
        <f t="shared" si="99"/>
        <v>O4</v>
      </c>
      <c r="CZ65" s="30" t="s">
        <v>395</v>
      </c>
      <c r="DA65" s="31">
        <v>3</v>
      </c>
      <c r="DB65" s="31">
        <v>2</v>
      </c>
      <c r="DC65" s="31">
        <v>3</v>
      </c>
      <c r="DD65" s="31">
        <v>4</v>
      </c>
      <c r="DE65" s="31">
        <v>7</v>
      </c>
      <c r="DF65" s="31">
        <v>7</v>
      </c>
      <c r="DG65" s="31">
        <v>7</v>
      </c>
      <c r="DH65" s="31">
        <v>7</v>
      </c>
      <c r="DI65" s="31">
        <v>3</v>
      </c>
      <c r="DJ65" s="31">
        <v>7</v>
      </c>
      <c r="DK65" s="31">
        <v>4</v>
      </c>
      <c r="DL65" s="31">
        <v>7</v>
      </c>
      <c r="DM65" s="31">
        <v>7</v>
      </c>
      <c r="DN65" s="31">
        <v>7</v>
      </c>
      <c r="DO65" s="31">
        <v>4</v>
      </c>
      <c r="DP65" s="31">
        <v>7</v>
      </c>
      <c r="DQ65" s="31">
        <v>4</v>
      </c>
      <c r="DR65" s="31">
        <v>3</v>
      </c>
      <c r="DS65" s="31">
        <v>3</v>
      </c>
      <c r="DT65" s="31">
        <v>2</v>
      </c>
      <c r="DU65" s="31">
        <v>3</v>
      </c>
      <c r="DV65" s="31">
        <v>3</v>
      </c>
      <c r="DW65" s="31">
        <v>4</v>
      </c>
      <c r="DX65" s="31">
        <v>7</v>
      </c>
      <c r="DY65" s="31">
        <v>7</v>
      </c>
      <c r="DZ65" s="31">
        <v>7</v>
      </c>
      <c r="EA65" s="31">
        <v>7</v>
      </c>
      <c r="EB65" s="31">
        <v>4</v>
      </c>
      <c r="EC65" s="31">
        <v>4</v>
      </c>
      <c r="ED65" s="31">
        <v>7</v>
      </c>
      <c r="EE65" s="31">
        <v>4</v>
      </c>
      <c r="EF65" s="31">
        <v>7</v>
      </c>
      <c r="EG65" s="31">
        <v>7</v>
      </c>
      <c r="EH65" s="31">
        <v>7</v>
      </c>
      <c r="EI65" s="31">
        <v>3</v>
      </c>
      <c r="EJ65" s="31">
        <v>7</v>
      </c>
      <c r="EK65" s="31">
        <v>4</v>
      </c>
      <c r="EL65" s="31">
        <v>4</v>
      </c>
      <c r="EM65" s="31">
        <v>7</v>
      </c>
      <c r="EN65" s="31">
        <v>7</v>
      </c>
      <c r="EO65" s="31">
        <v>4</v>
      </c>
      <c r="EP65" s="31">
        <v>7</v>
      </c>
      <c r="EQ65" s="31">
        <v>7</v>
      </c>
      <c r="ER65" s="31">
        <v>7</v>
      </c>
      <c r="ES65" s="31">
        <v>3</v>
      </c>
      <c r="ET65" s="31">
        <v>7</v>
      </c>
      <c r="EU65" s="31">
        <v>7</v>
      </c>
      <c r="EV65" s="31">
        <v>7</v>
      </c>
      <c r="EW65" s="31">
        <v>7</v>
      </c>
      <c r="EX65" s="31">
        <v>7</v>
      </c>
      <c r="EY65" s="31">
        <v>7</v>
      </c>
      <c r="EZ65" s="31">
        <v>3</v>
      </c>
      <c r="FA65" s="31">
        <v>7</v>
      </c>
      <c r="FB65" s="31">
        <v>3</v>
      </c>
      <c r="FC65" s="31">
        <v>7</v>
      </c>
      <c r="FD65" s="31">
        <v>7</v>
      </c>
      <c r="FE65" s="31">
        <v>3</v>
      </c>
      <c r="FF65" s="31">
        <v>4</v>
      </c>
      <c r="FG65" s="31">
        <v>3</v>
      </c>
      <c r="FH65" s="31">
        <v>4</v>
      </c>
      <c r="FI65" s="31">
        <v>7</v>
      </c>
      <c r="FJ65" s="31">
        <v>4</v>
      </c>
      <c r="FK65" s="31">
        <v>3</v>
      </c>
      <c r="FL65" s="31">
        <v>3</v>
      </c>
      <c r="FM65" s="31">
        <v>3</v>
      </c>
      <c r="FN65" s="31">
        <v>7</v>
      </c>
      <c r="FO65" s="31">
        <v>7</v>
      </c>
      <c r="FP65" s="31">
        <v>7</v>
      </c>
      <c r="FQ65" s="31">
        <v>7</v>
      </c>
      <c r="FR65" s="31">
        <v>7</v>
      </c>
      <c r="FS65" s="31">
        <v>4</v>
      </c>
      <c r="FT65" s="31">
        <v>7</v>
      </c>
      <c r="FU65" s="31">
        <v>3</v>
      </c>
      <c r="FV65" s="31">
        <v>3</v>
      </c>
      <c r="FW65" s="31">
        <v>7</v>
      </c>
      <c r="FX65" s="31">
        <v>7</v>
      </c>
      <c r="FY65" s="31">
        <v>7</v>
      </c>
      <c r="FZ65" s="31">
        <v>7</v>
      </c>
      <c r="GA65" s="31">
        <v>4</v>
      </c>
      <c r="GB65" s="31">
        <v>2</v>
      </c>
      <c r="GC65" s="31">
        <v>2</v>
      </c>
      <c r="GD65" s="31">
        <v>7</v>
      </c>
      <c r="GE65" s="31">
        <v>3</v>
      </c>
      <c r="GF65" s="31">
        <v>4</v>
      </c>
      <c r="GG65" s="31">
        <v>7</v>
      </c>
      <c r="GH65" s="31">
        <v>3</v>
      </c>
      <c r="GI65" s="31">
        <v>7</v>
      </c>
      <c r="GJ65" s="31">
        <v>7</v>
      </c>
      <c r="GK65" s="31">
        <v>2</v>
      </c>
      <c r="GL65" s="31">
        <v>3</v>
      </c>
      <c r="GM65" s="31">
        <v>7</v>
      </c>
      <c r="GN65" s="31">
        <v>7</v>
      </c>
      <c r="GO65" s="31">
        <v>4</v>
      </c>
      <c r="GP65" s="31">
        <v>3</v>
      </c>
      <c r="GQ65" s="31">
        <v>38966</v>
      </c>
    </row>
    <row r="66" spans="1:199" ht="15" thickBot="1" x14ac:dyDescent="0.35">
      <c r="A66" s="30" t="s">
        <v>389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1383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1344.2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1150.2</v>
      </c>
      <c r="AN66" s="31">
        <v>0</v>
      </c>
      <c r="AO66" s="31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1">
        <v>0</v>
      </c>
      <c r="BJ66" s="31">
        <v>0</v>
      </c>
      <c r="BK66" s="31">
        <v>0</v>
      </c>
      <c r="BL66" s="31">
        <v>0</v>
      </c>
      <c r="BM66" s="31">
        <v>0</v>
      </c>
      <c r="BN66" s="31">
        <v>2930.8</v>
      </c>
      <c r="BO66" s="31">
        <v>0</v>
      </c>
      <c r="BP66" s="31">
        <v>0</v>
      </c>
      <c r="BQ66" s="31">
        <v>0</v>
      </c>
      <c r="BR66" s="31">
        <v>198.8</v>
      </c>
      <c r="BS66" s="31">
        <v>0</v>
      </c>
      <c r="BT66" s="31">
        <v>0</v>
      </c>
      <c r="BU66" s="31">
        <v>0</v>
      </c>
      <c r="BV66" s="31">
        <v>0</v>
      </c>
      <c r="BW66" s="31">
        <v>0</v>
      </c>
      <c r="BX66" s="31">
        <v>0</v>
      </c>
      <c r="BY66" s="31">
        <v>0</v>
      </c>
      <c r="BZ66" s="31">
        <v>0</v>
      </c>
      <c r="CA66" s="31">
        <v>0</v>
      </c>
      <c r="CB66" s="31">
        <v>0</v>
      </c>
      <c r="CC66" s="31">
        <v>0</v>
      </c>
      <c r="CD66" s="31">
        <v>0</v>
      </c>
      <c r="CE66" s="31">
        <v>0</v>
      </c>
      <c r="CF66" s="31">
        <v>0</v>
      </c>
      <c r="CG66" s="31">
        <v>0</v>
      </c>
      <c r="CH66" s="31">
        <v>0</v>
      </c>
      <c r="CI66" s="31">
        <v>0</v>
      </c>
      <c r="CJ66" s="31">
        <v>0</v>
      </c>
      <c r="CK66" s="31">
        <v>0</v>
      </c>
      <c r="CL66" s="31">
        <v>2190.6999999999998</v>
      </c>
      <c r="CM66" s="31">
        <v>0</v>
      </c>
      <c r="CN66" s="31">
        <v>0</v>
      </c>
      <c r="CO66" s="31">
        <v>0</v>
      </c>
      <c r="CP66" s="31">
        <v>13204.3</v>
      </c>
      <c r="CQ66" s="31">
        <v>0</v>
      </c>
      <c r="CR66" s="31">
        <v>22401.9</v>
      </c>
      <c r="CS66" s="31">
        <v>30933</v>
      </c>
      <c r="CT66" s="31">
        <v>8531.1</v>
      </c>
      <c r="CU66" s="31">
        <v>27.58</v>
      </c>
      <c r="CV66">
        <f>'o34 s34 s7 med'!CR246</f>
        <v>20732.900000000001</v>
      </c>
      <c r="CW66" s="24">
        <f t="shared" si="98"/>
        <v>0.92549739084631211</v>
      </c>
      <c r="CX66" t="str">
        <f t="shared" si="99"/>
        <v>O5</v>
      </c>
      <c r="CZ66" s="30" t="s">
        <v>396</v>
      </c>
      <c r="DA66" s="31">
        <v>7</v>
      </c>
      <c r="DB66" s="31">
        <v>2</v>
      </c>
      <c r="DC66" s="31">
        <v>5</v>
      </c>
      <c r="DD66" s="31">
        <v>5</v>
      </c>
      <c r="DE66" s="31">
        <v>7</v>
      </c>
      <c r="DF66" s="31">
        <v>5</v>
      </c>
      <c r="DG66" s="31">
        <v>7</v>
      </c>
      <c r="DH66" s="31">
        <v>3</v>
      </c>
      <c r="DI66" s="31">
        <v>7</v>
      </c>
      <c r="DJ66" s="31">
        <v>3</v>
      </c>
      <c r="DK66" s="31">
        <v>5</v>
      </c>
      <c r="DL66" s="31">
        <v>4</v>
      </c>
      <c r="DM66" s="31">
        <v>4</v>
      </c>
      <c r="DN66" s="31">
        <v>7</v>
      </c>
      <c r="DO66" s="31">
        <v>4</v>
      </c>
      <c r="DP66" s="31">
        <v>3</v>
      </c>
      <c r="DQ66" s="31">
        <v>7</v>
      </c>
      <c r="DR66" s="31">
        <v>2</v>
      </c>
      <c r="DS66" s="31">
        <v>5</v>
      </c>
      <c r="DT66" s="31">
        <v>3</v>
      </c>
      <c r="DU66" s="31">
        <v>2</v>
      </c>
      <c r="DV66" s="31">
        <v>2</v>
      </c>
      <c r="DW66" s="31">
        <v>3</v>
      </c>
      <c r="DX66" s="31">
        <v>3</v>
      </c>
      <c r="DY66" s="31">
        <v>7</v>
      </c>
      <c r="DZ66" s="31">
        <v>7</v>
      </c>
      <c r="EA66" s="31">
        <v>7</v>
      </c>
      <c r="EB66" s="31">
        <v>5</v>
      </c>
      <c r="EC66" s="31">
        <v>5</v>
      </c>
      <c r="ED66" s="31">
        <v>7</v>
      </c>
      <c r="EE66" s="31">
        <v>5</v>
      </c>
      <c r="EF66" s="31">
        <v>7</v>
      </c>
      <c r="EG66" s="31">
        <v>7</v>
      </c>
      <c r="EH66" s="31">
        <v>7</v>
      </c>
      <c r="EI66" s="31">
        <v>2</v>
      </c>
      <c r="EJ66" s="31">
        <v>5</v>
      </c>
      <c r="EK66" s="31">
        <v>5</v>
      </c>
      <c r="EL66" s="31">
        <v>5</v>
      </c>
      <c r="EM66" s="31">
        <v>7</v>
      </c>
      <c r="EN66" s="31">
        <v>5</v>
      </c>
      <c r="EO66" s="31">
        <v>5</v>
      </c>
      <c r="EP66" s="31">
        <v>5</v>
      </c>
      <c r="EQ66" s="31">
        <v>5</v>
      </c>
      <c r="ER66" s="31">
        <v>3</v>
      </c>
      <c r="ES66" s="31">
        <v>3</v>
      </c>
      <c r="ET66" s="31">
        <v>7</v>
      </c>
      <c r="EU66" s="31">
        <v>3</v>
      </c>
      <c r="EV66" s="31">
        <v>4</v>
      </c>
      <c r="EW66" s="31">
        <v>3</v>
      </c>
      <c r="EX66" s="31">
        <v>7</v>
      </c>
      <c r="EY66" s="31">
        <v>7</v>
      </c>
      <c r="EZ66" s="31">
        <v>7</v>
      </c>
      <c r="FA66" s="31">
        <v>7</v>
      </c>
      <c r="FB66" s="31">
        <v>4</v>
      </c>
      <c r="FC66" s="31">
        <v>7</v>
      </c>
      <c r="FD66" s="31">
        <v>7</v>
      </c>
      <c r="FE66" s="31">
        <v>3</v>
      </c>
      <c r="FF66" s="31">
        <v>7</v>
      </c>
      <c r="FG66" s="31">
        <v>7</v>
      </c>
      <c r="FH66" s="31">
        <v>3</v>
      </c>
      <c r="FI66" s="31">
        <v>7</v>
      </c>
      <c r="FJ66" s="31">
        <v>7</v>
      </c>
      <c r="FK66" s="31">
        <v>7</v>
      </c>
      <c r="FL66" s="31">
        <v>7</v>
      </c>
      <c r="FM66" s="31">
        <v>7</v>
      </c>
      <c r="FN66" s="31">
        <v>7</v>
      </c>
      <c r="FO66" s="31">
        <v>7</v>
      </c>
      <c r="FP66" s="31">
        <v>7</v>
      </c>
      <c r="FQ66" s="31">
        <v>5</v>
      </c>
      <c r="FR66" s="31">
        <v>2</v>
      </c>
      <c r="FS66" s="31">
        <v>5</v>
      </c>
      <c r="FT66" s="31">
        <v>7</v>
      </c>
      <c r="FU66" s="31">
        <v>3</v>
      </c>
      <c r="FV66" s="31">
        <v>7</v>
      </c>
      <c r="FW66" s="31">
        <v>3</v>
      </c>
      <c r="FX66" s="31">
        <v>7</v>
      </c>
      <c r="FY66" s="31">
        <v>7</v>
      </c>
      <c r="FZ66" s="31">
        <v>7</v>
      </c>
      <c r="GA66" s="31">
        <v>3</v>
      </c>
      <c r="GB66" s="31">
        <v>2</v>
      </c>
      <c r="GC66" s="31">
        <v>2</v>
      </c>
      <c r="GD66" s="31">
        <v>7</v>
      </c>
      <c r="GE66" s="31">
        <v>3</v>
      </c>
      <c r="GF66" s="31">
        <v>5</v>
      </c>
      <c r="GG66" s="31">
        <v>7</v>
      </c>
      <c r="GH66" s="31">
        <v>3</v>
      </c>
      <c r="GI66" s="31">
        <v>3</v>
      </c>
      <c r="GJ66" s="31">
        <v>7</v>
      </c>
      <c r="GK66" s="31">
        <v>3</v>
      </c>
      <c r="GL66" s="31">
        <v>7</v>
      </c>
      <c r="GM66" s="31">
        <v>3</v>
      </c>
      <c r="GN66" s="31">
        <v>3</v>
      </c>
      <c r="GO66" s="31">
        <v>4</v>
      </c>
      <c r="GP66" s="31">
        <v>3</v>
      </c>
      <c r="GQ66" s="31">
        <v>27857</v>
      </c>
    </row>
    <row r="67" spans="1:199" ht="15" thickBot="1" x14ac:dyDescent="0.35">
      <c r="A67" s="30" t="s">
        <v>390</v>
      </c>
      <c r="B67" s="31">
        <v>0</v>
      </c>
      <c r="C67" s="31">
        <v>0</v>
      </c>
      <c r="D67" s="31">
        <v>0</v>
      </c>
      <c r="E67" s="31">
        <v>0</v>
      </c>
      <c r="F67" s="31">
        <v>0</v>
      </c>
      <c r="G67" s="31">
        <v>2227.5</v>
      </c>
      <c r="H67" s="31">
        <v>0</v>
      </c>
      <c r="I67" s="31">
        <v>6270.2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550.4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754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0</v>
      </c>
      <c r="AM67" s="31">
        <v>0</v>
      </c>
      <c r="AN67" s="31">
        <v>0</v>
      </c>
      <c r="AO67" s="31">
        <v>0</v>
      </c>
      <c r="AP67" s="31">
        <v>0</v>
      </c>
      <c r="AQ67" s="31">
        <v>0</v>
      </c>
      <c r="AR67" s="31">
        <v>0</v>
      </c>
      <c r="AS67" s="31">
        <v>0</v>
      </c>
      <c r="AT67" s="31">
        <v>0</v>
      </c>
      <c r="AU67" s="31">
        <v>0</v>
      </c>
      <c r="AV67" s="31">
        <v>0</v>
      </c>
      <c r="AW67" s="31">
        <v>0</v>
      </c>
      <c r="AX67" s="31">
        <v>0</v>
      </c>
      <c r="AY67" s="31">
        <v>0</v>
      </c>
      <c r="AZ67" s="31">
        <v>0</v>
      </c>
      <c r="BA67" s="31">
        <v>0</v>
      </c>
      <c r="BB67" s="31">
        <v>0</v>
      </c>
      <c r="BC67" s="31">
        <v>0</v>
      </c>
      <c r="BD67" s="31">
        <v>0</v>
      </c>
      <c r="BE67" s="31">
        <v>0</v>
      </c>
      <c r="BF67" s="31">
        <v>0</v>
      </c>
      <c r="BG67" s="31">
        <v>0</v>
      </c>
      <c r="BH67" s="31">
        <v>0</v>
      </c>
      <c r="BI67" s="31">
        <v>2065.1</v>
      </c>
      <c r="BJ67" s="31">
        <v>0</v>
      </c>
      <c r="BK67" s="31">
        <v>0</v>
      </c>
      <c r="BL67" s="31">
        <v>448.9</v>
      </c>
      <c r="BM67" s="31">
        <v>0</v>
      </c>
      <c r="BN67" s="31">
        <v>2930.8</v>
      </c>
      <c r="BO67" s="31">
        <v>0</v>
      </c>
      <c r="BP67" s="31">
        <v>0</v>
      </c>
      <c r="BQ67" s="31">
        <v>0</v>
      </c>
      <c r="BR67" s="31">
        <v>0</v>
      </c>
      <c r="BS67" s="31">
        <v>0</v>
      </c>
      <c r="BT67" s="31">
        <v>0</v>
      </c>
      <c r="BU67" s="31">
        <v>0</v>
      </c>
      <c r="BV67" s="31">
        <v>0</v>
      </c>
      <c r="BW67" s="31">
        <v>0</v>
      </c>
      <c r="BX67" s="31">
        <v>0</v>
      </c>
      <c r="BY67" s="31">
        <v>0</v>
      </c>
      <c r="BZ67" s="31">
        <v>0</v>
      </c>
      <c r="CA67" s="31">
        <v>0</v>
      </c>
      <c r="CB67" s="31">
        <v>0</v>
      </c>
      <c r="CC67" s="31">
        <v>0</v>
      </c>
      <c r="CD67" s="31">
        <v>0</v>
      </c>
      <c r="CE67" s="31">
        <v>0</v>
      </c>
      <c r="CF67" s="31">
        <v>0</v>
      </c>
      <c r="CG67" s="31">
        <v>0</v>
      </c>
      <c r="CH67" s="31">
        <v>0</v>
      </c>
      <c r="CI67" s="31">
        <v>0</v>
      </c>
      <c r="CJ67" s="31">
        <v>0</v>
      </c>
      <c r="CK67" s="31">
        <v>0</v>
      </c>
      <c r="CL67" s="31">
        <v>0</v>
      </c>
      <c r="CM67" s="31">
        <v>0</v>
      </c>
      <c r="CN67" s="31">
        <v>0</v>
      </c>
      <c r="CO67" s="31">
        <v>0</v>
      </c>
      <c r="CP67" s="31">
        <v>0</v>
      </c>
      <c r="CQ67" s="31">
        <v>0</v>
      </c>
      <c r="CR67" s="31">
        <v>15246.9</v>
      </c>
      <c r="CS67" s="31">
        <v>12800</v>
      </c>
      <c r="CT67" s="31">
        <v>-2446.9</v>
      </c>
      <c r="CU67" s="31">
        <v>-19.12</v>
      </c>
      <c r="CV67">
        <f>'o34 s34 s7 med'!CR247</f>
        <v>14111</v>
      </c>
      <c r="CW67" s="24">
        <f t="shared" si="98"/>
        <v>0.92549960975673751</v>
      </c>
      <c r="CX67" t="str">
        <f t="shared" si="99"/>
        <v>O6</v>
      </c>
      <c r="CZ67" s="30" t="s">
        <v>397</v>
      </c>
      <c r="DA67" s="31">
        <v>7</v>
      </c>
      <c r="DB67" s="31">
        <v>2</v>
      </c>
      <c r="DC67" s="31">
        <v>7</v>
      </c>
      <c r="DD67" s="31">
        <v>5</v>
      </c>
      <c r="DE67" s="31">
        <v>7</v>
      </c>
      <c r="DF67" s="31">
        <v>5</v>
      </c>
      <c r="DG67" s="31">
        <v>7</v>
      </c>
      <c r="DH67" s="31">
        <v>7</v>
      </c>
      <c r="DI67" s="31">
        <v>3</v>
      </c>
      <c r="DJ67" s="31">
        <v>3</v>
      </c>
      <c r="DK67" s="31">
        <v>5</v>
      </c>
      <c r="DL67" s="31">
        <v>4</v>
      </c>
      <c r="DM67" s="31">
        <v>5</v>
      </c>
      <c r="DN67" s="31">
        <v>4</v>
      </c>
      <c r="DO67" s="31">
        <v>4</v>
      </c>
      <c r="DP67" s="31">
        <v>3</v>
      </c>
      <c r="DQ67" s="31">
        <v>7</v>
      </c>
      <c r="DR67" s="31">
        <v>3</v>
      </c>
      <c r="DS67" s="31">
        <v>5</v>
      </c>
      <c r="DT67" s="31">
        <v>3</v>
      </c>
      <c r="DU67" s="31">
        <v>2</v>
      </c>
      <c r="DV67" s="31">
        <v>2</v>
      </c>
      <c r="DW67" s="31">
        <v>3</v>
      </c>
      <c r="DX67" s="31">
        <v>3</v>
      </c>
      <c r="DY67" s="31">
        <v>7</v>
      </c>
      <c r="DZ67" s="31">
        <v>7</v>
      </c>
      <c r="EA67" s="31">
        <v>7</v>
      </c>
      <c r="EB67" s="31">
        <v>5</v>
      </c>
      <c r="EC67" s="31">
        <v>5</v>
      </c>
      <c r="ED67" s="31">
        <v>7</v>
      </c>
      <c r="EE67" s="31">
        <v>5</v>
      </c>
      <c r="EF67" s="31">
        <v>7</v>
      </c>
      <c r="EG67" s="31">
        <v>7</v>
      </c>
      <c r="EH67" s="31">
        <v>7</v>
      </c>
      <c r="EI67" s="31">
        <v>7</v>
      </c>
      <c r="EJ67" s="31">
        <v>5</v>
      </c>
      <c r="EK67" s="31">
        <v>4</v>
      </c>
      <c r="EL67" s="31">
        <v>5</v>
      </c>
      <c r="EM67" s="31">
        <v>7</v>
      </c>
      <c r="EN67" s="31">
        <v>5</v>
      </c>
      <c r="EO67" s="31">
        <v>5</v>
      </c>
      <c r="EP67" s="31">
        <v>5</v>
      </c>
      <c r="EQ67" s="31">
        <v>5</v>
      </c>
      <c r="ER67" s="31">
        <v>7</v>
      </c>
      <c r="ES67" s="31">
        <v>3</v>
      </c>
      <c r="ET67" s="31">
        <v>7</v>
      </c>
      <c r="EU67" s="31">
        <v>6</v>
      </c>
      <c r="EV67" s="31">
        <v>4</v>
      </c>
      <c r="EW67" s="31">
        <v>3</v>
      </c>
      <c r="EX67" s="31">
        <v>7</v>
      </c>
      <c r="EY67" s="31">
        <v>3</v>
      </c>
      <c r="EZ67" s="31">
        <v>7</v>
      </c>
      <c r="FA67" s="31">
        <v>7</v>
      </c>
      <c r="FB67" s="31">
        <v>4</v>
      </c>
      <c r="FC67" s="31">
        <v>7</v>
      </c>
      <c r="FD67" s="31">
        <v>7</v>
      </c>
      <c r="FE67" s="31">
        <v>3</v>
      </c>
      <c r="FF67" s="31">
        <v>7</v>
      </c>
      <c r="FG67" s="31">
        <v>7</v>
      </c>
      <c r="FH67" s="31">
        <v>3</v>
      </c>
      <c r="FI67" s="31">
        <v>7</v>
      </c>
      <c r="FJ67" s="31">
        <v>7</v>
      </c>
      <c r="FK67" s="31">
        <v>7</v>
      </c>
      <c r="FL67" s="31">
        <v>7</v>
      </c>
      <c r="FM67" s="31">
        <v>7</v>
      </c>
      <c r="FN67" s="31">
        <v>7</v>
      </c>
      <c r="FO67" s="31">
        <v>7</v>
      </c>
      <c r="FP67" s="31">
        <v>4</v>
      </c>
      <c r="FQ67" s="31">
        <v>5</v>
      </c>
      <c r="FR67" s="31">
        <v>2</v>
      </c>
      <c r="FS67" s="31">
        <v>4</v>
      </c>
      <c r="FT67" s="31">
        <v>7</v>
      </c>
      <c r="FU67" s="31">
        <v>3</v>
      </c>
      <c r="FV67" s="31">
        <v>7</v>
      </c>
      <c r="FW67" s="31">
        <v>3</v>
      </c>
      <c r="FX67" s="31">
        <v>7</v>
      </c>
      <c r="FY67" s="31">
        <v>7</v>
      </c>
      <c r="FZ67" s="31">
        <v>7</v>
      </c>
      <c r="GA67" s="31">
        <v>3</v>
      </c>
      <c r="GB67" s="31">
        <v>2</v>
      </c>
      <c r="GC67" s="31">
        <v>2</v>
      </c>
      <c r="GD67" s="31">
        <v>7</v>
      </c>
      <c r="GE67" s="31">
        <v>3</v>
      </c>
      <c r="GF67" s="31">
        <v>7</v>
      </c>
      <c r="GG67" s="31">
        <v>7</v>
      </c>
      <c r="GH67" s="31">
        <v>6</v>
      </c>
      <c r="GI67" s="31">
        <v>3</v>
      </c>
      <c r="GJ67" s="31">
        <v>7</v>
      </c>
      <c r="GK67" s="31">
        <v>3</v>
      </c>
      <c r="GL67" s="31">
        <v>3</v>
      </c>
      <c r="GM67" s="31">
        <v>7</v>
      </c>
      <c r="GN67" s="31">
        <v>7</v>
      </c>
      <c r="GO67" s="31">
        <v>4</v>
      </c>
      <c r="GP67" s="31">
        <v>3</v>
      </c>
      <c r="GQ67" s="31">
        <v>25066</v>
      </c>
    </row>
    <row r="68" spans="1:199" ht="15" thickBot="1" x14ac:dyDescent="0.35">
      <c r="A68" s="30" t="s">
        <v>391</v>
      </c>
      <c r="B68" s="31">
        <v>0</v>
      </c>
      <c r="C68" s="31">
        <v>0</v>
      </c>
      <c r="D68" s="31">
        <v>0</v>
      </c>
      <c r="E68" s="31">
        <v>0</v>
      </c>
      <c r="F68" s="31">
        <v>0</v>
      </c>
      <c r="G68" s="31">
        <v>2227.5</v>
      </c>
      <c r="H68" s="31">
        <v>0</v>
      </c>
      <c r="I68" s="31">
        <v>6270.2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550.4</v>
      </c>
      <c r="P68" s="31">
        <v>0</v>
      </c>
      <c r="Q68" s="31">
        <v>0</v>
      </c>
      <c r="R68" s="31">
        <v>0</v>
      </c>
      <c r="S68" s="31">
        <v>1383</v>
      </c>
      <c r="T68" s="31">
        <v>0</v>
      </c>
      <c r="U68" s="31">
        <v>0</v>
      </c>
      <c r="V68" s="31">
        <v>754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1">
        <v>0</v>
      </c>
      <c r="AO68" s="31">
        <v>0</v>
      </c>
      <c r="AP68" s="31">
        <v>0</v>
      </c>
      <c r="AQ68" s="31">
        <v>0</v>
      </c>
      <c r="AR68" s="31">
        <v>0</v>
      </c>
      <c r="AS68" s="31">
        <v>0</v>
      </c>
      <c r="AT68" s="31">
        <v>0</v>
      </c>
      <c r="AU68" s="31">
        <v>0</v>
      </c>
      <c r="AV68" s="31">
        <v>0</v>
      </c>
      <c r="AW68" s="31">
        <v>0</v>
      </c>
      <c r="AX68" s="31">
        <v>0</v>
      </c>
      <c r="AY68" s="31">
        <v>0</v>
      </c>
      <c r="AZ68" s="31">
        <v>0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0</v>
      </c>
      <c r="BG68" s="31">
        <v>0</v>
      </c>
      <c r="BH68" s="31">
        <v>0</v>
      </c>
      <c r="BI68" s="31">
        <v>0</v>
      </c>
      <c r="BJ68" s="31">
        <v>0</v>
      </c>
      <c r="BK68" s="31">
        <v>0</v>
      </c>
      <c r="BL68" s="31">
        <v>351.1</v>
      </c>
      <c r="BM68" s="31">
        <v>0</v>
      </c>
      <c r="BN68" s="31">
        <v>2930.8</v>
      </c>
      <c r="BO68" s="31">
        <v>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v>0</v>
      </c>
      <c r="BY68" s="31">
        <v>0</v>
      </c>
      <c r="BZ68" s="31">
        <v>0</v>
      </c>
      <c r="CA68" s="31">
        <v>0</v>
      </c>
      <c r="CB68" s="31">
        <v>0</v>
      </c>
      <c r="CC68" s="31">
        <v>0</v>
      </c>
      <c r="CD68" s="31">
        <v>0</v>
      </c>
      <c r="CE68" s="31">
        <v>0</v>
      </c>
      <c r="CF68" s="31">
        <v>0</v>
      </c>
      <c r="CG68" s="31">
        <v>0</v>
      </c>
      <c r="CH68" s="31">
        <v>0</v>
      </c>
      <c r="CI68" s="31">
        <v>0</v>
      </c>
      <c r="CJ68" s="31">
        <v>0</v>
      </c>
      <c r="CK68" s="31">
        <v>0</v>
      </c>
      <c r="CL68" s="31">
        <v>0</v>
      </c>
      <c r="CM68" s="31">
        <v>0</v>
      </c>
      <c r="CN68" s="31">
        <v>0</v>
      </c>
      <c r="CO68" s="31">
        <v>0</v>
      </c>
      <c r="CP68" s="31">
        <v>0</v>
      </c>
      <c r="CQ68" s="31">
        <v>0</v>
      </c>
      <c r="CR68" s="31">
        <v>14467</v>
      </c>
      <c r="CS68" s="31">
        <v>15100</v>
      </c>
      <c r="CT68" s="31">
        <v>633</v>
      </c>
      <c r="CU68" s="31">
        <v>4.1900000000000004</v>
      </c>
      <c r="CV68">
        <f>'o34 s34 s7 med'!CR248</f>
        <v>13389.2</v>
      </c>
      <c r="CW68" s="24">
        <f t="shared" si="98"/>
        <v>0.92549941245593426</v>
      </c>
      <c r="CX68" t="str">
        <f t="shared" si="99"/>
        <v>O7</v>
      </c>
      <c r="CZ68" s="30" t="s">
        <v>398</v>
      </c>
      <c r="DA68" s="31">
        <v>4</v>
      </c>
      <c r="DB68" s="31">
        <v>2</v>
      </c>
      <c r="DC68" s="31">
        <v>7</v>
      </c>
      <c r="DD68" s="31">
        <v>7</v>
      </c>
      <c r="DE68" s="31">
        <v>7</v>
      </c>
      <c r="DF68" s="31">
        <v>7</v>
      </c>
      <c r="DG68" s="31">
        <v>7</v>
      </c>
      <c r="DH68" s="31">
        <v>2</v>
      </c>
      <c r="DI68" s="31">
        <v>2</v>
      </c>
      <c r="DJ68" s="31">
        <v>6</v>
      </c>
      <c r="DK68" s="31">
        <v>4</v>
      </c>
      <c r="DL68" s="31">
        <v>7</v>
      </c>
      <c r="DM68" s="31">
        <v>7</v>
      </c>
      <c r="DN68" s="31">
        <v>7</v>
      </c>
      <c r="DO68" s="31">
        <v>7</v>
      </c>
      <c r="DP68" s="31">
        <v>7</v>
      </c>
      <c r="DQ68" s="31">
        <v>7</v>
      </c>
      <c r="DR68" s="31">
        <v>2</v>
      </c>
      <c r="DS68" s="31">
        <v>2</v>
      </c>
      <c r="DT68" s="31">
        <v>4</v>
      </c>
      <c r="DU68" s="31">
        <v>4</v>
      </c>
      <c r="DV68" s="31">
        <v>4</v>
      </c>
      <c r="DW68" s="31">
        <v>4</v>
      </c>
      <c r="DX68" s="31">
        <v>2</v>
      </c>
      <c r="DY68" s="31">
        <v>4</v>
      </c>
      <c r="DZ68" s="31">
        <v>7</v>
      </c>
      <c r="EA68" s="31">
        <v>7</v>
      </c>
      <c r="EB68" s="31">
        <v>5</v>
      </c>
      <c r="EC68" s="31">
        <v>7</v>
      </c>
      <c r="ED68" s="31">
        <v>7</v>
      </c>
      <c r="EE68" s="31">
        <v>7</v>
      </c>
      <c r="EF68" s="31">
        <v>7</v>
      </c>
      <c r="EG68" s="31">
        <v>7</v>
      </c>
      <c r="EH68" s="31">
        <v>7</v>
      </c>
      <c r="EI68" s="31">
        <v>4</v>
      </c>
      <c r="EJ68" s="31">
        <v>7</v>
      </c>
      <c r="EK68" s="31">
        <v>7</v>
      </c>
      <c r="EL68" s="31">
        <v>7</v>
      </c>
      <c r="EM68" s="31">
        <v>7</v>
      </c>
      <c r="EN68" s="31">
        <v>7</v>
      </c>
      <c r="EO68" s="31">
        <v>7</v>
      </c>
      <c r="EP68" s="31">
        <v>7</v>
      </c>
      <c r="EQ68" s="31">
        <v>7</v>
      </c>
      <c r="ER68" s="31">
        <v>7</v>
      </c>
      <c r="ES68" s="31">
        <v>7</v>
      </c>
      <c r="ET68" s="31">
        <v>7</v>
      </c>
      <c r="EU68" s="31">
        <v>7</v>
      </c>
      <c r="EV68" s="31">
        <v>7</v>
      </c>
      <c r="EW68" s="31">
        <v>7</v>
      </c>
      <c r="EX68" s="31">
        <v>4</v>
      </c>
      <c r="EY68" s="31">
        <v>7</v>
      </c>
      <c r="EZ68" s="31">
        <v>2</v>
      </c>
      <c r="FA68" s="31">
        <v>7</v>
      </c>
      <c r="FB68" s="31">
        <v>7</v>
      </c>
      <c r="FC68" s="31">
        <v>7</v>
      </c>
      <c r="FD68" s="31">
        <v>5</v>
      </c>
      <c r="FE68" s="31">
        <v>5</v>
      </c>
      <c r="FF68" s="31">
        <v>7</v>
      </c>
      <c r="FG68" s="31">
        <v>7</v>
      </c>
      <c r="FH68" s="31">
        <v>4</v>
      </c>
      <c r="FI68" s="31">
        <v>7</v>
      </c>
      <c r="FJ68" s="31">
        <v>7</v>
      </c>
      <c r="FK68" s="31">
        <v>4</v>
      </c>
      <c r="FL68" s="31">
        <v>7</v>
      </c>
      <c r="FM68" s="31">
        <v>4</v>
      </c>
      <c r="FN68" s="31">
        <v>7</v>
      </c>
      <c r="FO68" s="31">
        <v>7</v>
      </c>
      <c r="FP68" s="31">
        <v>7</v>
      </c>
      <c r="FQ68" s="31">
        <v>2</v>
      </c>
      <c r="FR68" s="31">
        <v>7</v>
      </c>
      <c r="FS68" s="31">
        <v>5</v>
      </c>
      <c r="FT68" s="31">
        <v>4</v>
      </c>
      <c r="FU68" s="31">
        <v>7</v>
      </c>
      <c r="FV68" s="31">
        <v>4</v>
      </c>
      <c r="FW68" s="31">
        <v>7</v>
      </c>
      <c r="FX68" s="31">
        <v>7</v>
      </c>
      <c r="FY68" s="31">
        <v>7</v>
      </c>
      <c r="FZ68" s="31">
        <v>7</v>
      </c>
      <c r="GA68" s="31">
        <v>5</v>
      </c>
      <c r="GB68" s="31">
        <v>2</v>
      </c>
      <c r="GC68" s="31">
        <v>2</v>
      </c>
      <c r="GD68" s="31">
        <v>7</v>
      </c>
      <c r="GE68" s="31">
        <v>7</v>
      </c>
      <c r="GF68" s="31">
        <v>7</v>
      </c>
      <c r="GG68" s="31">
        <v>7</v>
      </c>
      <c r="GH68" s="31">
        <v>2</v>
      </c>
      <c r="GI68" s="31">
        <v>7</v>
      </c>
      <c r="GJ68" s="31">
        <v>4</v>
      </c>
      <c r="GK68" s="31">
        <v>2</v>
      </c>
      <c r="GL68" s="31">
        <v>7</v>
      </c>
      <c r="GM68" s="31">
        <v>4</v>
      </c>
      <c r="GN68" s="31">
        <v>7</v>
      </c>
      <c r="GO68" s="31">
        <v>7</v>
      </c>
      <c r="GP68" s="31">
        <v>7</v>
      </c>
      <c r="GQ68" s="31">
        <v>27857</v>
      </c>
    </row>
    <row r="69" spans="1:199" ht="15" thickBot="1" x14ac:dyDescent="0.35">
      <c r="A69" s="30" t="s">
        <v>392</v>
      </c>
      <c r="B69" s="31">
        <v>0</v>
      </c>
      <c r="C69" s="31">
        <v>0</v>
      </c>
      <c r="D69" s="31">
        <v>0</v>
      </c>
      <c r="E69" s="31">
        <v>0</v>
      </c>
      <c r="F69" s="31">
        <v>0</v>
      </c>
      <c r="G69" s="31">
        <v>2227.5</v>
      </c>
      <c r="H69" s="31">
        <v>0</v>
      </c>
      <c r="I69" s="31">
        <v>6270.2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550.4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754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0</v>
      </c>
      <c r="AK69" s="31">
        <v>0</v>
      </c>
      <c r="AL69" s="31">
        <v>0</v>
      </c>
      <c r="AM69" s="31">
        <v>0</v>
      </c>
      <c r="AN69" s="31">
        <v>0</v>
      </c>
      <c r="AO69" s="31">
        <v>0</v>
      </c>
      <c r="AP69" s="31">
        <v>0</v>
      </c>
      <c r="AQ69" s="31">
        <v>0</v>
      </c>
      <c r="AR69" s="31">
        <v>0</v>
      </c>
      <c r="AS69" s="31">
        <v>46.5</v>
      </c>
      <c r="AT69" s="31">
        <v>0</v>
      </c>
      <c r="AU69" s="31">
        <v>0</v>
      </c>
      <c r="AV69" s="31">
        <v>0</v>
      </c>
      <c r="AW69" s="31">
        <v>0</v>
      </c>
      <c r="AX69" s="31">
        <v>0</v>
      </c>
      <c r="AY69" s="31">
        <v>0</v>
      </c>
      <c r="AZ69" s="31">
        <v>0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</v>
      </c>
      <c r="BG69" s="31">
        <v>0</v>
      </c>
      <c r="BH69" s="31">
        <v>0</v>
      </c>
      <c r="BI69" s="31">
        <v>0</v>
      </c>
      <c r="BJ69" s="31">
        <v>0</v>
      </c>
      <c r="BK69" s="31">
        <v>0</v>
      </c>
      <c r="BL69" s="31">
        <v>448.9</v>
      </c>
      <c r="BM69" s="31">
        <v>0</v>
      </c>
      <c r="BN69" s="31">
        <v>2930.8</v>
      </c>
      <c r="BO69" s="31">
        <v>0</v>
      </c>
      <c r="BP69" s="31">
        <v>0</v>
      </c>
      <c r="BQ69" s="31">
        <v>0</v>
      </c>
      <c r="BR69" s="31">
        <v>0</v>
      </c>
      <c r="BS69" s="31">
        <v>0</v>
      </c>
      <c r="BT69" s="31">
        <v>0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0</v>
      </c>
      <c r="CB69" s="31">
        <v>0</v>
      </c>
      <c r="CC69" s="31">
        <v>0</v>
      </c>
      <c r="CD69" s="31">
        <v>0</v>
      </c>
      <c r="CE69" s="31">
        <v>0</v>
      </c>
      <c r="CF69" s="31">
        <v>0</v>
      </c>
      <c r="CG69" s="31">
        <v>0</v>
      </c>
      <c r="CH69" s="31">
        <v>0</v>
      </c>
      <c r="CI69" s="31">
        <v>0</v>
      </c>
      <c r="CJ69" s="31">
        <v>0</v>
      </c>
      <c r="CK69" s="31">
        <v>0</v>
      </c>
      <c r="CL69" s="31">
        <v>0</v>
      </c>
      <c r="CM69" s="31">
        <v>0</v>
      </c>
      <c r="CN69" s="31">
        <v>106.8</v>
      </c>
      <c r="CO69" s="31">
        <v>0</v>
      </c>
      <c r="CP69" s="31">
        <v>0</v>
      </c>
      <c r="CQ69" s="31">
        <v>0</v>
      </c>
      <c r="CR69" s="31">
        <v>13335.1</v>
      </c>
      <c r="CS69" s="31">
        <v>12533</v>
      </c>
      <c r="CT69" s="31">
        <v>-802.1</v>
      </c>
      <c r="CU69" s="31">
        <v>-6.4</v>
      </c>
      <c r="CV69">
        <f>'o34 s34 s7 med'!CR249</f>
        <v>12341.6</v>
      </c>
      <c r="CW69" s="24">
        <f t="shared" si="98"/>
        <v>0.92549737159826329</v>
      </c>
      <c r="CX69" t="str">
        <f t="shared" si="99"/>
        <v>O8</v>
      </c>
      <c r="CZ69" s="30" t="s">
        <v>399</v>
      </c>
      <c r="DA69" s="31">
        <v>2</v>
      </c>
      <c r="DB69" s="31">
        <v>2</v>
      </c>
      <c r="DC69" s="31">
        <v>2</v>
      </c>
      <c r="DD69" s="31">
        <v>7</v>
      </c>
      <c r="DE69" s="31">
        <v>7</v>
      </c>
      <c r="DF69" s="31">
        <v>7</v>
      </c>
      <c r="DG69" s="31">
        <v>2</v>
      </c>
      <c r="DH69" s="31">
        <v>3</v>
      </c>
      <c r="DI69" s="31">
        <v>2</v>
      </c>
      <c r="DJ69" s="31">
        <v>7</v>
      </c>
      <c r="DK69" s="31">
        <v>3</v>
      </c>
      <c r="DL69" s="31">
        <v>7</v>
      </c>
      <c r="DM69" s="31">
        <v>7</v>
      </c>
      <c r="DN69" s="31">
        <v>4</v>
      </c>
      <c r="DO69" s="31">
        <v>6</v>
      </c>
      <c r="DP69" s="31">
        <v>6</v>
      </c>
      <c r="DQ69" s="31">
        <v>5</v>
      </c>
      <c r="DR69" s="31">
        <v>3</v>
      </c>
      <c r="DS69" s="31">
        <v>3</v>
      </c>
      <c r="DT69" s="31">
        <v>2</v>
      </c>
      <c r="DU69" s="31">
        <v>2</v>
      </c>
      <c r="DV69" s="31">
        <v>2</v>
      </c>
      <c r="DW69" s="31">
        <v>2</v>
      </c>
      <c r="DX69" s="31">
        <v>2</v>
      </c>
      <c r="DY69" s="31">
        <v>3</v>
      </c>
      <c r="DZ69" s="31">
        <v>7</v>
      </c>
      <c r="EA69" s="31">
        <v>3</v>
      </c>
      <c r="EB69" s="31">
        <v>7</v>
      </c>
      <c r="EC69" s="31">
        <v>7</v>
      </c>
      <c r="ED69" s="31">
        <v>7</v>
      </c>
      <c r="EE69" s="31">
        <v>7</v>
      </c>
      <c r="EF69" s="31">
        <v>7</v>
      </c>
      <c r="EG69" s="31">
        <v>7</v>
      </c>
      <c r="EH69" s="31">
        <v>7</v>
      </c>
      <c r="EI69" s="31">
        <v>2</v>
      </c>
      <c r="EJ69" s="31">
        <v>7</v>
      </c>
      <c r="EK69" s="31">
        <v>4</v>
      </c>
      <c r="EL69" s="31">
        <v>4</v>
      </c>
      <c r="EM69" s="31">
        <v>3</v>
      </c>
      <c r="EN69" s="31">
        <v>7</v>
      </c>
      <c r="EO69" s="31">
        <v>4</v>
      </c>
      <c r="EP69" s="31">
        <v>7</v>
      </c>
      <c r="EQ69" s="31">
        <v>7</v>
      </c>
      <c r="ER69" s="31">
        <v>7</v>
      </c>
      <c r="ES69" s="31">
        <v>2</v>
      </c>
      <c r="ET69" s="31">
        <v>7</v>
      </c>
      <c r="EU69" s="31">
        <v>3</v>
      </c>
      <c r="EV69" s="31">
        <v>4</v>
      </c>
      <c r="EW69" s="31">
        <v>7</v>
      </c>
      <c r="EX69" s="31">
        <v>3</v>
      </c>
      <c r="EY69" s="31">
        <v>3</v>
      </c>
      <c r="EZ69" s="31">
        <v>7</v>
      </c>
      <c r="FA69" s="31">
        <v>7</v>
      </c>
      <c r="FB69" s="31">
        <v>3</v>
      </c>
      <c r="FC69" s="31">
        <v>7</v>
      </c>
      <c r="FD69" s="31">
        <v>4</v>
      </c>
      <c r="FE69" s="31">
        <v>3</v>
      </c>
      <c r="FF69" s="31">
        <v>4</v>
      </c>
      <c r="FG69" s="31">
        <v>3</v>
      </c>
      <c r="FH69" s="31">
        <v>3</v>
      </c>
      <c r="FI69" s="31">
        <v>7</v>
      </c>
      <c r="FJ69" s="31">
        <v>7</v>
      </c>
      <c r="FK69" s="31">
        <v>3</v>
      </c>
      <c r="FL69" s="31">
        <v>2</v>
      </c>
      <c r="FM69" s="31">
        <v>2</v>
      </c>
      <c r="FN69" s="31">
        <v>3</v>
      </c>
      <c r="FO69" s="31">
        <v>7</v>
      </c>
      <c r="FP69" s="31">
        <v>7</v>
      </c>
      <c r="FQ69" s="31">
        <v>3</v>
      </c>
      <c r="FR69" s="31">
        <v>7</v>
      </c>
      <c r="FS69" s="31">
        <v>7</v>
      </c>
      <c r="FT69" s="31">
        <v>7</v>
      </c>
      <c r="FU69" s="31">
        <v>3</v>
      </c>
      <c r="FV69" s="31">
        <v>3</v>
      </c>
      <c r="FW69" s="31">
        <v>7</v>
      </c>
      <c r="FX69" s="31">
        <v>7</v>
      </c>
      <c r="FY69" s="31">
        <v>7</v>
      </c>
      <c r="FZ69" s="31">
        <v>7</v>
      </c>
      <c r="GA69" s="31">
        <v>7</v>
      </c>
      <c r="GB69" s="31">
        <v>2</v>
      </c>
      <c r="GC69" s="31">
        <v>2</v>
      </c>
      <c r="GD69" s="31">
        <v>7</v>
      </c>
      <c r="GE69" s="31">
        <v>3</v>
      </c>
      <c r="GF69" s="31">
        <v>2</v>
      </c>
      <c r="GG69" s="31">
        <v>7</v>
      </c>
      <c r="GH69" s="31">
        <v>2</v>
      </c>
      <c r="GI69" s="31">
        <v>7</v>
      </c>
      <c r="GJ69" s="31">
        <v>3</v>
      </c>
      <c r="GK69" s="31">
        <v>2</v>
      </c>
      <c r="GL69" s="31">
        <v>3</v>
      </c>
      <c r="GM69" s="31">
        <v>7</v>
      </c>
      <c r="GN69" s="31">
        <v>7</v>
      </c>
      <c r="GO69" s="31">
        <v>6</v>
      </c>
      <c r="GP69" s="31">
        <v>3</v>
      </c>
      <c r="GQ69" s="31">
        <v>13566</v>
      </c>
    </row>
    <row r="70" spans="1:199" ht="15" thickBot="1" x14ac:dyDescent="0.35">
      <c r="A70" s="30" t="s">
        <v>393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6270.2</v>
      </c>
      <c r="J70" s="31">
        <v>4809.1000000000004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1383</v>
      </c>
      <c r="T70" s="31">
        <v>0</v>
      </c>
      <c r="U70" s="31">
        <v>0</v>
      </c>
      <c r="V70" s="31">
        <v>754</v>
      </c>
      <c r="W70" s="31">
        <v>27948.2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4822</v>
      </c>
      <c r="AL70" s="31">
        <v>0</v>
      </c>
      <c r="AM70" s="31">
        <v>0</v>
      </c>
      <c r="AN70" s="31">
        <v>0</v>
      </c>
      <c r="AO70" s="31">
        <v>0</v>
      </c>
      <c r="AP70" s="31">
        <v>0</v>
      </c>
      <c r="AQ70" s="31">
        <v>0</v>
      </c>
      <c r="AR70" s="31">
        <v>0</v>
      </c>
      <c r="AS70" s="31">
        <v>46.5</v>
      </c>
      <c r="AT70" s="31">
        <v>0</v>
      </c>
      <c r="AU70" s="31">
        <v>0</v>
      </c>
      <c r="AV70" s="31">
        <v>0</v>
      </c>
      <c r="AW70" s="31">
        <v>1830.4</v>
      </c>
      <c r="AX70" s="31">
        <v>0</v>
      </c>
      <c r="AY70" s="31">
        <v>0</v>
      </c>
      <c r="AZ70" s="31">
        <v>47.9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  <c r="BF70" s="31">
        <v>0</v>
      </c>
      <c r="BG70" s="31">
        <v>0</v>
      </c>
      <c r="BH70" s="31">
        <v>0</v>
      </c>
      <c r="BI70" s="31">
        <v>2065.1</v>
      </c>
      <c r="BJ70" s="31">
        <v>0</v>
      </c>
      <c r="BK70" s="31">
        <v>0</v>
      </c>
      <c r="BL70" s="31">
        <v>0</v>
      </c>
      <c r="BM70" s="31">
        <v>0</v>
      </c>
      <c r="BN70" s="31">
        <v>2930.8</v>
      </c>
      <c r="BO70" s="31">
        <v>0</v>
      </c>
      <c r="BP70" s="31">
        <v>0</v>
      </c>
      <c r="BQ70" s="31">
        <v>0</v>
      </c>
      <c r="BR70" s="31">
        <v>0</v>
      </c>
      <c r="BS70" s="31">
        <v>1382</v>
      </c>
      <c r="BT70" s="31">
        <v>0</v>
      </c>
      <c r="BU70" s="31">
        <v>0</v>
      </c>
      <c r="BV70" s="31">
        <v>0</v>
      </c>
      <c r="BW70" s="31">
        <v>0</v>
      </c>
      <c r="BX70" s="31">
        <v>0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0</v>
      </c>
      <c r="CE70" s="31">
        <v>0</v>
      </c>
      <c r="CF70" s="31">
        <v>0</v>
      </c>
      <c r="CG70" s="31">
        <v>0</v>
      </c>
      <c r="CH70" s="31">
        <v>0</v>
      </c>
      <c r="CI70" s="31">
        <v>0</v>
      </c>
      <c r="CJ70" s="31">
        <v>0</v>
      </c>
      <c r="CK70" s="31">
        <v>0</v>
      </c>
      <c r="CL70" s="31">
        <v>480.5</v>
      </c>
      <c r="CM70" s="31">
        <v>0</v>
      </c>
      <c r="CN70" s="31">
        <v>0</v>
      </c>
      <c r="CO70" s="31">
        <v>0</v>
      </c>
      <c r="CP70" s="31">
        <v>13204.3</v>
      </c>
      <c r="CQ70" s="31">
        <v>0</v>
      </c>
      <c r="CR70" s="31">
        <v>67974</v>
      </c>
      <c r="CS70" s="31">
        <v>74357</v>
      </c>
      <c r="CT70" s="31">
        <v>6383</v>
      </c>
      <c r="CU70" s="31">
        <v>8.58</v>
      </c>
      <c r="CV70">
        <f>'o34 s34 s7 med'!CR250</f>
        <v>112086.2</v>
      </c>
      <c r="CW70" s="24">
        <f t="shared" si="98"/>
        <v>1.6489569541295201</v>
      </c>
      <c r="CX70" t="str">
        <f t="shared" si="99"/>
        <v>O9</v>
      </c>
      <c r="CZ70" s="30" t="s">
        <v>400</v>
      </c>
      <c r="DA70" s="31">
        <v>2</v>
      </c>
      <c r="DB70" s="31">
        <v>2</v>
      </c>
      <c r="DC70" s="31">
        <v>6</v>
      </c>
      <c r="DD70" s="31">
        <v>6</v>
      </c>
      <c r="DE70" s="31">
        <v>2</v>
      </c>
      <c r="DF70" s="31">
        <v>6</v>
      </c>
      <c r="DG70" s="31">
        <v>7</v>
      </c>
      <c r="DH70" s="31">
        <v>6</v>
      </c>
      <c r="DI70" s="31">
        <v>2</v>
      </c>
      <c r="DJ70" s="31">
        <v>3</v>
      </c>
      <c r="DK70" s="31">
        <v>7</v>
      </c>
      <c r="DL70" s="31">
        <v>6</v>
      </c>
      <c r="DM70" s="31">
        <v>7</v>
      </c>
      <c r="DN70" s="31">
        <v>7</v>
      </c>
      <c r="DO70" s="31">
        <v>7</v>
      </c>
      <c r="DP70" s="31">
        <v>7</v>
      </c>
      <c r="DQ70" s="31">
        <v>7</v>
      </c>
      <c r="DR70" s="31">
        <v>6</v>
      </c>
      <c r="DS70" s="31">
        <v>6</v>
      </c>
      <c r="DT70" s="31">
        <v>2</v>
      </c>
      <c r="DU70" s="31">
        <v>2</v>
      </c>
      <c r="DV70" s="31">
        <v>2</v>
      </c>
      <c r="DW70" s="31">
        <v>2</v>
      </c>
      <c r="DX70" s="31">
        <v>2</v>
      </c>
      <c r="DY70" s="31">
        <v>6</v>
      </c>
      <c r="DZ70" s="31">
        <v>7</v>
      </c>
      <c r="EA70" s="31">
        <v>7</v>
      </c>
      <c r="EB70" s="31">
        <v>6</v>
      </c>
      <c r="EC70" s="31">
        <v>7</v>
      </c>
      <c r="ED70" s="31">
        <v>7</v>
      </c>
      <c r="EE70" s="31">
        <v>6</v>
      </c>
      <c r="EF70" s="31">
        <v>7</v>
      </c>
      <c r="EG70" s="31">
        <v>7</v>
      </c>
      <c r="EH70" s="31">
        <v>6</v>
      </c>
      <c r="EI70" s="31">
        <v>2</v>
      </c>
      <c r="EJ70" s="31">
        <v>7</v>
      </c>
      <c r="EK70" s="31">
        <v>7</v>
      </c>
      <c r="EL70" s="31">
        <v>6</v>
      </c>
      <c r="EM70" s="31">
        <v>7</v>
      </c>
      <c r="EN70" s="31">
        <v>7</v>
      </c>
      <c r="EO70" s="31">
        <v>7</v>
      </c>
      <c r="EP70" s="31">
        <v>6</v>
      </c>
      <c r="EQ70" s="31">
        <v>7</v>
      </c>
      <c r="ER70" s="31">
        <v>7</v>
      </c>
      <c r="ES70" s="31">
        <v>2</v>
      </c>
      <c r="ET70" s="31">
        <v>7</v>
      </c>
      <c r="EU70" s="31">
        <v>6</v>
      </c>
      <c r="EV70" s="31">
        <v>6</v>
      </c>
      <c r="EW70" s="31">
        <v>2</v>
      </c>
      <c r="EX70" s="31">
        <v>7</v>
      </c>
      <c r="EY70" s="31">
        <v>7</v>
      </c>
      <c r="EZ70" s="31">
        <v>2</v>
      </c>
      <c r="FA70" s="31">
        <v>2</v>
      </c>
      <c r="FB70" s="31">
        <v>6</v>
      </c>
      <c r="FC70" s="31">
        <v>7</v>
      </c>
      <c r="FD70" s="31">
        <v>6</v>
      </c>
      <c r="FE70" s="31">
        <v>2</v>
      </c>
      <c r="FF70" s="31">
        <v>6</v>
      </c>
      <c r="FG70" s="31">
        <v>7</v>
      </c>
      <c r="FH70" s="31">
        <v>7</v>
      </c>
      <c r="FI70" s="31">
        <v>2</v>
      </c>
      <c r="FJ70" s="31">
        <v>7</v>
      </c>
      <c r="FK70" s="31">
        <v>6</v>
      </c>
      <c r="FL70" s="31">
        <v>7</v>
      </c>
      <c r="FM70" s="31">
        <v>2</v>
      </c>
      <c r="FN70" s="31">
        <v>2</v>
      </c>
      <c r="FO70" s="31">
        <v>7</v>
      </c>
      <c r="FP70" s="31">
        <v>7</v>
      </c>
      <c r="FQ70" s="31">
        <v>2</v>
      </c>
      <c r="FR70" s="31">
        <v>7</v>
      </c>
      <c r="FS70" s="31">
        <v>7</v>
      </c>
      <c r="FT70" s="31">
        <v>2</v>
      </c>
      <c r="FU70" s="31">
        <v>7</v>
      </c>
      <c r="FV70" s="31">
        <v>2</v>
      </c>
      <c r="FW70" s="31">
        <v>2</v>
      </c>
      <c r="FX70" s="31">
        <v>7</v>
      </c>
      <c r="FY70" s="31">
        <v>6</v>
      </c>
      <c r="FZ70" s="31">
        <v>7</v>
      </c>
      <c r="GA70" s="31">
        <v>6</v>
      </c>
      <c r="GB70" s="31">
        <v>2</v>
      </c>
      <c r="GC70" s="31">
        <v>2</v>
      </c>
      <c r="GD70" s="31">
        <v>6</v>
      </c>
      <c r="GE70" s="31">
        <v>6</v>
      </c>
      <c r="GF70" s="31">
        <v>6</v>
      </c>
      <c r="GG70" s="31">
        <v>6</v>
      </c>
      <c r="GH70" s="31">
        <v>3</v>
      </c>
      <c r="GI70" s="31">
        <v>6</v>
      </c>
      <c r="GJ70" s="31">
        <v>6</v>
      </c>
      <c r="GK70" s="31">
        <v>2</v>
      </c>
      <c r="GL70" s="31">
        <v>2</v>
      </c>
      <c r="GM70" s="31">
        <v>6</v>
      </c>
      <c r="GN70" s="31">
        <v>7</v>
      </c>
      <c r="GO70" s="31">
        <v>7</v>
      </c>
      <c r="GP70" s="31">
        <v>2</v>
      </c>
      <c r="GQ70" s="31">
        <v>39250</v>
      </c>
    </row>
    <row r="71" spans="1:199" ht="15" thickBot="1" x14ac:dyDescent="0.35">
      <c r="A71" s="30" t="s">
        <v>394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2227.5</v>
      </c>
      <c r="H71" s="31">
        <v>0</v>
      </c>
      <c r="I71" s="31">
        <v>6270.2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550.4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4822</v>
      </c>
      <c r="AL71" s="31">
        <v>0</v>
      </c>
      <c r="AM71" s="31">
        <v>1150.2</v>
      </c>
      <c r="AN71" s="31">
        <v>0</v>
      </c>
      <c r="AO71" s="31">
        <v>0</v>
      </c>
      <c r="AP71" s="31">
        <v>0</v>
      </c>
      <c r="AQ71" s="31">
        <v>0</v>
      </c>
      <c r="AR71" s="31">
        <v>0</v>
      </c>
      <c r="AS71" s="31">
        <v>46.5</v>
      </c>
      <c r="AT71" s="31">
        <v>0</v>
      </c>
      <c r="AU71" s="31">
        <v>0</v>
      </c>
      <c r="AV71" s="31">
        <v>0</v>
      </c>
      <c r="AW71" s="31">
        <v>0</v>
      </c>
      <c r="AX71" s="31">
        <v>0</v>
      </c>
      <c r="AY71" s="31">
        <v>0</v>
      </c>
      <c r="AZ71" s="31">
        <v>47.9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0</v>
      </c>
      <c r="BG71" s="31">
        <v>0</v>
      </c>
      <c r="BH71" s="31">
        <v>0</v>
      </c>
      <c r="BI71" s="31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2930.8</v>
      </c>
      <c r="BO71" s="31">
        <v>0</v>
      </c>
      <c r="BP71" s="31">
        <v>0</v>
      </c>
      <c r="BQ71" s="31">
        <v>0</v>
      </c>
      <c r="BR71" s="31">
        <v>0</v>
      </c>
      <c r="BS71" s="31">
        <v>0</v>
      </c>
      <c r="BT71" s="31">
        <v>0</v>
      </c>
      <c r="BU71" s="31">
        <v>0</v>
      </c>
      <c r="BV71" s="31">
        <v>0</v>
      </c>
      <c r="BW71" s="31">
        <v>0</v>
      </c>
      <c r="BX71" s="31">
        <v>0</v>
      </c>
      <c r="BY71" s="31">
        <v>0</v>
      </c>
      <c r="BZ71" s="31">
        <v>0</v>
      </c>
      <c r="CA71" s="31">
        <v>0</v>
      </c>
      <c r="CB71" s="31">
        <v>0</v>
      </c>
      <c r="CC71" s="31">
        <v>0</v>
      </c>
      <c r="CD71" s="31">
        <v>0</v>
      </c>
      <c r="CE71" s="31">
        <v>0</v>
      </c>
      <c r="CF71" s="31">
        <v>0</v>
      </c>
      <c r="CG71" s="31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0</v>
      </c>
      <c r="CM71" s="31">
        <v>0</v>
      </c>
      <c r="CN71" s="31">
        <v>106.8</v>
      </c>
      <c r="CO71" s="31">
        <v>0</v>
      </c>
      <c r="CP71" s="31">
        <v>0</v>
      </c>
      <c r="CQ71" s="31">
        <v>0</v>
      </c>
      <c r="CR71" s="31">
        <v>18152.3</v>
      </c>
      <c r="CS71" s="31">
        <v>25964</v>
      </c>
      <c r="CT71" s="31">
        <v>7811.7</v>
      </c>
      <c r="CU71" s="31">
        <v>30.09</v>
      </c>
      <c r="CV71">
        <f>'o34 s34 s7 med'!CR251</f>
        <v>16799.900000000001</v>
      </c>
      <c r="CW71" s="24">
        <f t="shared" si="98"/>
        <v>0.92549704445166736</v>
      </c>
      <c r="CX71" t="str">
        <f t="shared" si="99"/>
        <v>O10</v>
      </c>
      <c r="CZ71" s="30" t="s">
        <v>401</v>
      </c>
      <c r="DA71" s="31">
        <v>2</v>
      </c>
      <c r="DB71" s="31">
        <v>2</v>
      </c>
      <c r="DC71" s="31">
        <v>3</v>
      </c>
      <c r="DD71" s="31">
        <v>4</v>
      </c>
      <c r="DE71" s="31">
        <v>7</v>
      </c>
      <c r="DF71" s="31">
        <v>3</v>
      </c>
      <c r="DG71" s="31">
        <v>7</v>
      </c>
      <c r="DH71" s="31">
        <v>3</v>
      </c>
      <c r="DI71" s="31">
        <v>2</v>
      </c>
      <c r="DJ71" s="31">
        <v>7</v>
      </c>
      <c r="DK71" s="31">
        <v>7</v>
      </c>
      <c r="DL71" s="31">
        <v>3</v>
      </c>
      <c r="DM71" s="31">
        <v>7</v>
      </c>
      <c r="DN71" s="31">
        <v>7</v>
      </c>
      <c r="DO71" s="31">
        <v>7</v>
      </c>
      <c r="DP71" s="31">
        <v>7</v>
      </c>
      <c r="DQ71" s="31">
        <v>7</v>
      </c>
      <c r="DR71" s="31">
        <v>4</v>
      </c>
      <c r="DS71" s="31">
        <v>3</v>
      </c>
      <c r="DT71" s="31">
        <v>2</v>
      </c>
      <c r="DU71" s="31">
        <v>2</v>
      </c>
      <c r="DV71" s="31">
        <v>2</v>
      </c>
      <c r="DW71" s="31">
        <v>4</v>
      </c>
      <c r="DX71" s="31">
        <v>7</v>
      </c>
      <c r="DY71" s="31">
        <v>3</v>
      </c>
      <c r="DZ71" s="31">
        <v>7</v>
      </c>
      <c r="EA71" s="31">
        <v>7</v>
      </c>
      <c r="EB71" s="31">
        <v>4</v>
      </c>
      <c r="EC71" s="31">
        <v>5</v>
      </c>
      <c r="ED71" s="31">
        <v>7</v>
      </c>
      <c r="EE71" s="31">
        <v>4</v>
      </c>
      <c r="EF71" s="31">
        <v>7</v>
      </c>
      <c r="EG71" s="31">
        <v>7</v>
      </c>
      <c r="EH71" s="31">
        <v>7</v>
      </c>
      <c r="EI71" s="31">
        <v>2</v>
      </c>
      <c r="EJ71" s="31">
        <v>7</v>
      </c>
      <c r="EK71" s="31">
        <v>3</v>
      </c>
      <c r="EL71" s="31">
        <v>7</v>
      </c>
      <c r="EM71" s="31">
        <v>7</v>
      </c>
      <c r="EN71" s="31">
        <v>7</v>
      </c>
      <c r="EO71" s="31">
        <v>7</v>
      </c>
      <c r="EP71" s="31">
        <v>7</v>
      </c>
      <c r="EQ71" s="31">
        <v>7</v>
      </c>
      <c r="ER71" s="31">
        <v>7</v>
      </c>
      <c r="ES71" s="31">
        <v>2</v>
      </c>
      <c r="ET71" s="31">
        <v>3</v>
      </c>
      <c r="EU71" s="31">
        <v>3</v>
      </c>
      <c r="EV71" s="31">
        <v>3</v>
      </c>
      <c r="EW71" s="31">
        <v>7</v>
      </c>
      <c r="EX71" s="31">
        <v>7</v>
      </c>
      <c r="EY71" s="31">
        <v>7</v>
      </c>
      <c r="EZ71" s="31">
        <v>4</v>
      </c>
      <c r="FA71" s="31">
        <v>7</v>
      </c>
      <c r="FB71" s="31">
        <v>3</v>
      </c>
      <c r="FC71" s="31">
        <v>4</v>
      </c>
      <c r="FD71" s="31">
        <v>3</v>
      </c>
      <c r="FE71" s="31">
        <v>3</v>
      </c>
      <c r="FF71" s="31">
        <v>4</v>
      </c>
      <c r="FG71" s="31">
        <v>7</v>
      </c>
      <c r="FH71" s="31">
        <v>3</v>
      </c>
      <c r="FI71" s="31">
        <v>3</v>
      </c>
      <c r="FJ71" s="31">
        <v>3</v>
      </c>
      <c r="FK71" s="31">
        <v>7</v>
      </c>
      <c r="FL71" s="31">
        <v>7</v>
      </c>
      <c r="FM71" s="31">
        <v>3</v>
      </c>
      <c r="FN71" s="31">
        <v>3</v>
      </c>
      <c r="FO71" s="31">
        <v>7</v>
      </c>
      <c r="FP71" s="31">
        <v>3</v>
      </c>
      <c r="FQ71" s="31">
        <v>7</v>
      </c>
      <c r="FR71" s="31">
        <v>3</v>
      </c>
      <c r="FS71" s="31">
        <v>7</v>
      </c>
      <c r="FT71" s="31">
        <v>7</v>
      </c>
      <c r="FU71" s="31">
        <v>2</v>
      </c>
      <c r="FV71" s="31">
        <v>3</v>
      </c>
      <c r="FW71" s="31">
        <v>3</v>
      </c>
      <c r="FX71" s="31">
        <v>7</v>
      </c>
      <c r="FY71" s="31">
        <v>7</v>
      </c>
      <c r="FZ71" s="31">
        <v>7</v>
      </c>
      <c r="GA71" s="31">
        <v>3</v>
      </c>
      <c r="GB71" s="31">
        <v>2</v>
      </c>
      <c r="GC71" s="31">
        <v>7</v>
      </c>
      <c r="GD71" s="31">
        <v>7</v>
      </c>
      <c r="GE71" s="31">
        <v>3</v>
      </c>
      <c r="GF71" s="31">
        <v>3</v>
      </c>
      <c r="GG71" s="31">
        <v>3</v>
      </c>
      <c r="GH71" s="31">
        <v>7</v>
      </c>
      <c r="GI71" s="31">
        <v>7</v>
      </c>
      <c r="GJ71" s="31">
        <v>3</v>
      </c>
      <c r="GK71" s="31">
        <v>7</v>
      </c>
      <c r="GL71" s="31">
        <v>3</v>
      </c>
      <c r="GM71" s="31">
        <v>3</v>
      </c>
      <c r="GN71" s="31">
        <v>7</v>
      </c>
      <c r="GO71" s="31">
        <v>7</v>
      </c>
      <c r="GP71" s="31">
        <v>3</v>
      </c>
      <c r="GQ71" s="31">
        <v>32733</v>
      </c>
    </row>
    <row r="72" spans="1:199" ht="15" thickBot="1" x14ac:dyDescent="0.35">
      <c r="A72" s="30" t="s">
        <v>395</v>
      </c>
      <c r="B72" s="31">
        <v>0</v>
      </c>
      <c r="C72" s="31">
        <v>0</v>
      </c>
      <c r="D72" s="31">
        <v>0</v>
      </c>
      <c r="E72" s="31">
        <v>0</v>
      </c>
      <c r="F72" s="31">
        <v>0</v>
      </c>
      <c r="G72" s="31">
        <v>2227.5</v>
      </c>
      <c r="H72" s="31">
        <v>0</v>
      </c>
      <c r="I72" s="31">
        <v>6270.2</v>
      </c>
      <c r="J72" s="31">
        <v>4809.1000000000004</v>
      </c>
      <c r="K72" s="31">
        <v>0</v>
      </c>
      <c r="L72" s="31">
        <v>0</v>
      </c>
      <c r="M72" s="31">
        <v>0</v>
      </c>
      <c r="N72" s="31">
        <v>0</v>
      </c>
      <c r="O72" s="31">
        <v>550.4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754</v>
      </c>
      <c r="W72" s="31">
        <v>27948.2</v>
      </c>
      <c r="X72" s="31">
        <v>0</v>
      </c>
      <c r="Y72" s="31">
        <v>3871.6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5392.6</v>
      </c>
      <c r="AK72" s="31">
        <v>4822</v>
      </c>
      <c r="AL72" s="31">
        <v>0</v>
      </c>
      <c r="AM72" s="31">
        <v>0</v>
      </c>
      <c r="AN72" s="31">
        <v>0</v>
      </c>
      <c r="AO72" s="31">
        <v>0</v>
      </c>
      <c r="AP72" s="31">
        <v>0</v>
      </c>
      <c r="AQ72" s="31">
        <v>0</v>
      </c>
      <c r="AR72" s="31">
        <v>0</v>
      </c>
      <c r="AS72" s="31">
        <v>46.5</v>
      </c>
      <c r="AT72" s="31">
        <v>0</v>
      </c>
      <c r="AU72" s="31">
        <v>0</v>
      </c>
      <c r="AV72" s="31">
        <v>0</v>
      </c>
      <c r="AW72" s="31">
        <v>1830.4</v>
      </c>
      <c r="AX72" s="31">
        <v>0</v>
      </c>
      <c r="AY72" s="31">
        <v>0</v>
      </c>
      <c r="AZ72" s="31">
        <v>47.9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v>0</v>
      </c>
      <c r="BG72" s="31">
        <v>0</v>
      </c>
      <c r="BH72" s="31">
        <v>0</v>
      </c>
      <c r="BI72" s="31">
        <v>0</v>
      </c>
      <c r="BJ72" s="31">
        <v>0</v>
      </c>
      <c r="BK72" s="31">
        <v>0</v>
      </c>
      <c r="BL72" s="31">
        <v>0</v>
      </c>
      <c r="BM72" s="31">
        <v>0</v>
      </c>
      <c r="BN72" s="31">
        <v>2930.8</v>
      </c>
      <c r="BO72" s="31">
        <v>0</v>
      </c>
      <c r="BP72" s="31">
        <v>0</v>
      </c>
      <c r="BQ72" s="31">
        <v>0</v>
      </c>
      <c r="BR72" s="31">
        <v>198.8</v>
      </c>
      <c r="BS72" s="31">
        <v>1382</v>
      </c>
      <c r="BT72" s="31">
        <v>0</v>
      </c>
      <c r="BU72" s="31">
        <v>0</v>
      </c>
      <c r="BV72" s="31">
        <v>0</v>
      </c>
      <c r="BW72" s="31">
        <v>0</v>
      </c>
      <c r="BX72" s="31">
        <v>0</v>
      </c>
      <c r="BY72" s="31">
        <v>0</v>
      </c>
      <c r="BZ72" s="31">
        <v>0</v>
      </c>
      <c r="CA72" s="31">
        <v>0</v>
      </c>
      <c r="CB72" s="31">
        <v>0</v>
      </c>
      <c r="CC72" s="31">
        <v>0</v>
      </c>
      <c r="CD72" s="31">
        <v>0</v>
      </c>
      <c r="CE72" s="31">
        <v>0</v>
      </c>
      <c r="CF72" s="31">
        <v>0</v>
      </c>
      <c r="CG72" s="31">
        <v>0</v>
      </c>
      <c r="CH72" s="31">
        <v>0</v>
      </c>
      <c r="CI72" s="31">
        <v>0</v>
      </c>
      <c r="CJ72" s="31">
        <v>0</v>
      </c>
      <c r="CK72" s="31">
        <v>0</v>
      </c>
      <c r="CL72" s="31">
        <v>0</v>
      </c>
      <c r="CM72" s="31">
        <v>0</v>
      </c>
      <c r="CN72" s="31">
        <v>106.8</v>
      </c>
      <c r="CO72" s="31">
        <v>0</v>
      </c>
      <c r="CP72" s="31">
        <v>0</v>
      </c>
      <c r="CQ72" s="31">
        <v>0</v>
      </c>
      <c r="CR72" s="31">
        <v>63188.800000000003</v>
      </c>
      <c r="CS72" s="31">
        <v>38966</v>
      </c>
      <c r="CT72" s="31">
        <v>-24222.799999999999</v>
      </c>
      <c r="CU72" s="31">
        <v>-62.16</v>
      </c>
      <c r="CV72">
        <f>'o34 s34 s7 med'!CR252</f>
        <v>107657.5</v>
      </c>
      <c r="CW72" s="24">
        <f t="shared" si="98"/>
        <v>1.7037433849036536</v>
      </c>
      <c r="CX72" t="str">
        <f t="shared" si="99"/>
        <v>O11</v>
      </c>
      <c r="CZ72" s="30" t="s">
        <v>402</v>
      </c>
      <c r="DA72" s="31">
        <v>5</v>
      </c>
      <c r="DB72" s="31">
        <v>2</v>
      </c>
      <c r="DC72" s="31">
        <v>2</v>
      </c>
      <c r="DD72" s="31">
        <v>5</v>
      </c>
      <c r="DE72" s="31">
        <v>7</v>
      </c>
      <c r="DF72" s="31">
        <v>3</v>
      </c>
      <c r="DG72" s="31">
        <v>7</v>
      </c>
      <c r="DH72" s="31">
        <v>2</v>
      </c>
      <c r="DI72" s="31">
        <v>2</v>
      </c>
      <c r="DJ72" s="31">
        <v>7</v>
      </c>
      <c r="DK72" s="31">
        <v>7</v>
      </c>
      <c r="DL72" s="31">
        <v>7</v>
      </c>
      <c r="DM72" s="31">
        <v>7</v>
      </c>
      <c r="DN72" s="31">
        <v>5</v>
      </c>
      <c r="DO72" s="31">
        <v>7</v>
      </c>
      <c r="DP72" s="31">
        <v>7</v>
      </c>
      <c r="DQ72" s="31">
        <v>7</v>
      </c>
      <c r="DR72" s="31">
        <v>7</v>
      </c>
      <c r="DS72" s="31">
        <v>3</v>
      </c>
      <c r="DT72" s="31">
        <v>2</v>
      </c>
      <c r="DU72" s="31">
        <v>2</v>
      </c>
      <c r="DV72" s="31">
        <v>2</v>
      </c>
      <c r="DW72" s="31">
        <v>2</v>
      </c>
      <c r="DX72" s="31">
        <v>2</v>
      </c>
      <c r="DY72" s="31">
        <v>2</v>
      </c>
      <c r="DZ72" s="31">
        <v>7</v>
      </c>
      <c r="EA72" s="31">
        <v>7</v>
      </c>
      <c r="EB72" s="31">
        <v>5</v>
      </c>
      <c r="EC72" s="31">
        <v>7</v>
      </c>
      <c r="ED72" s="31">
        <v>7</v>
      </c>
      <c r="EE72" s="31">
        <v>5</v>
      </c>
      <c r="EF72" s="31">
        <v>7</v>
      </c>
      <c r="EG72" s="31">
        <v>7</v>
      </c>
      <c r="EH72" s="31">
        <v>7</v>
      </c>
      <c r="EI72" s="31">
        <v>2</v>
      </c>
      <c r="EJ72" s="31">
        <v>6</v>
      </c>
      <c r="EK72" s="31">
        <v>7</v>
      </c>
      <c r="EL72" s="31">
        <v>7</v>
      </c>
      <c r="EM72" s="31">
        <v>7</v>
      </c>
      <c r="EN72" s="31">
        <v>7</v>
      </c>
      <c r="EO72" s="31">
        <v>7</v>
      </c>
      <c r="EP72" s="31">
        <v>7</v>
      </c>
      <c r="EQ72" s="31">
        <v>7</v>
      </c>
      <c r="ER72" s="31">
        <v>5</v>
      </c>
      <c r="ES72" s="31">
        <v>7</v>
      </c>
      <c r="ET72" s="31">
        <v>7</v>
      </c>
      <c r="EU72" s="31">
        <v>7</v>
      </c>
      <c r="EV72" s="31">
        <v>5</v>
      </c>
      <c r="EW72" s="31">
        <v>3</v>
      </c>
      <c r="EX72" s="31">
        <v>7</v>
      </c>
      <c r="EY72" s="31">
        <v>5</v>
      </c>
      <c r="EZ72" s="31">
        <v>7</v>
      </c>
      <c r="FA72" s="31">
        <v>7</v>
      </c>
      <c r="FB72" s="31">
        <v>3</v>
      </c>
      <c r="FC72" s="31">
        <v>7</v>
      </c>
      <c r="FD72" s="31">
        <v>2</v>
      </c>
      <c r="FE72" s="31">
        <v>2</v>
      </c>
      <c r="FF72" s="31">
        <v>7</v>
      </c>
      <c r="FG72" s="31">
        <v>7</v>
      </c>
      <c r="FH72" s="31">
        <v>2</v>
      </c>
      <c r="FI72" s="31">
        <v>2</v>
      </c>
      <c r="FJ72" s="31">
        <v>7</v>
      </c>
      <c r="FK72" s="31">
        <v>7</v>
      </c>
      <c r="FL72" s="31">
        <v>2</v>
      </c>
      <c r="FM72" s="31">
        <v>7</v>
      </c>
      <c r="FN72" s="31">
        <v>7</v>
      </c>
      <c r="FO72" s="31">
        <v>7</v>
      </c>
      <c r="FP72" s="31">
        <v>7</v>
      </c>
      <c r="FQ72" s="31">
        <v>7</v>
      </c>
      <c r="FR72" s="31">
        <v>3</v>
      </c>
      <c r="FS72" s="31">
        <v>7</v>
      </c>
      <c r="FT72" s="31">
        <v>7</v>
      </c>
      <c r="FU72" s="31">
        <v>7</v>
      </c>
      <c r="FV72" s="31">
        <v>5</v>
      </c>
      <c r="FW72" s="31">
        <v>7</v>
      </c>
      <c r="FX72" s="31">
        <v>7</v>
      </c>
      <c r="FY72" s="31">
        <v>7</v>
      </c>
      <c r="FZ72" s="31">
        <v>7</v>
      </c>
      <c r="GA72" s="31">
        <v>5</v>
      </c>
      <c r="GB72" s="31">
        <v>2</v>
      </c>
      <c r="GC72" s="31">
        <v>2</v>
      </c>
      <c r="GD72" s="31">
        <v>7</v>
      </c>
      <c r="GE72" s="31">
        <v>2</v>
      </c>
      <c r="GF72" s="31">
        <v>7</v>
      </c>
      <c r="GG72" s="31">
        <v>5</v>
      </c>
      <c r="GH72" s="31">
        <v>7</v>
      </c>
      <c r="GI72" s="31">
        <v>7</v>
      </c>
      <c r="GJ72" s="31">
        <v>7</v>
      </c>
      <c r="GK72" s="31">
        <v>2</v>
      </c>
      <c r="GL72" s="31">
        <v>3</v>
      </c>
      <c r="GM72" s="31">
        <v>7</v>
      </c>
      <c r="GN72" s="31">
        <v>7</v>
      </c>
      <c r="GO72" s="31">
        <v>7</v>
      </c>
      <c r="GP72" s="31">
        <v>3</v>
      </c>
      <c r="GQ72" s="31">
        <v>20666</v>
      </c>
    </row>
    <row r="73" spans="1:199" ht="15" thickBot="1" x14ac:dyDescent="0.35">
      <c r="A73" s="30" t="s">
        <v>396</v>
      </c>
      <c r="B73" s="31">
        <v>0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6270.2</v>
      </c>
      <c r="J73" s="31">
        <v>16300.8</v>
      </c>
      <c r="K73" s="31">
        <v>0</v>
      </c>
      <c r="L73" s="31">
        <v>0</v>
      </c>
      <c r="M73" s="31">
        <v>0</v>
      </c>
      <c r="N73" s="31">
        <v>0</v>
      </c>
      <c r="O73" s="31">
        <v>550.4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1">
        <v>0</v>
      </c>
      <c r="AK73" s="31">
        <v>0</v>
      </c>
      <c r="AL73" s="31">
        <v>0</v>
      </c>
      <c r="AM73" s="31">
        <v>1150.2</v>
      </c>
      <c r="AN73" s="31">
        <v>0</v>
      </c>
      <c r="AO73" s="31">
        <v>0</v>
      </c>
      <c r="AP73" s="31">
        <v>0</v>
      </c>
      <c r="AQ73" s="31">
        <v>0</v>
      </c>
      <c r="AR73" s="31">
        <v>0</v>
      </c>
      <c r="AS73" s="31">
        <v>0</v>
      </c>
      <c r="AT73" s="31">
        <v>0</v>
      </c>
      <c r="AU73" s="31">
        <v>0</v>
      </c>
      <c r="AV73" s="31">
        <v>0</v>
      </c>
      <c r="AW73" s="31">
        <v>0</v>
      </c>
      <c r="AX73" s="31">
        <v>0</v>
      </c>
      <c r="AY73" s="31">
        <v>0</v>
      </c>
      <c r="AZ73" s="31">
        <v>47.9</v>
      </c>
      <c r="BA73" s="31">
        <v>0</v>
      </c>
      <c r="BB73" s="31">
        <v>0</v>
      </c>
      <c r="BC73" s="31">
        <v>0</v>
      </c>
      <c r="BD73" s="31">
        <v>0</v>
      </c>
      <c r="BE73" s="31">
        <v>0</v>
      </c>
      <c r="BF73" s="31">
        <v>0</v>
      </c>
      <c r="BG73" s="31">
        <v>0</v>
      </c>
      <c r="BH73" s="31">
        <v>0</v>
      </c>
      <c r="BI73" s="31">
        <v>0</v>
      </c>
      <c r="BJ73" s="31">
        <v>0</v>
      </c>
      <c r="BK73" s="31">
        <v>0</v>
      </c>
      <c r="BL73" s="31">
        <v>448.9</v>
      </c>
      <c r="BM73" s="31">
        <v>0</v>
      </c>
      <c r="BN73" s="31">
        <v>2930.8</v>
      </c>
      <c r="BO73" s="31">
        <v>0</v>
      </c>
      <c r="BP73" s="31">
        <v>0</v>
      </c>
      <c r="BQ73" s="31">
        <v>0</v>
      </c>
      <c r="BR73" s="31">
        <v>0</v>
      </c>
      <c r="BS73" s="31">
        <v>0</v>
      </c>
      <c r="BT73" s="31">
        <v>0</v>
      </c>
      <c r="BU73" s="31">
        <v>0</v>
      </c>
      <c r="BV73" s="31">
        <v>0</v>
      </c>
      <c r="BW73" s="31">
        <v>0</v>
      </c>
      <c r="BX73" s="31">
        <v>0</v>
      </c>
      <c r="BY73" s="31">
        <v>0</v>
      </c>
      <c r="BZ73" s="31">
        <v>0</v>
      </c>
      <c r="CA73" s="31">
        <v>0</v>
      </c>
      <c r="CB73" s="31">
        <v>0</v>
      </c>
      <c r="CC73" s="31">
        <v>0</v>
      </c>
      <c r="CD73" s="31">
        <v>0</v>
      </c>
      <c r="CE73" s="31">
        <v>0</v>
      </c>
      <c r="CF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0</v>
      </c>
      <c r="CL73" s="31">
        <v>0</v>
      </c>
      <c r="CM73" s="31">
        <v>0</v>
      </c>
      <c r="CN73" s="31">
        <v>0</v>
      </c>
      <c r="CO73" s="31">
        <v>0</v>
      </c>
      <c r="CP73" s="31">
        <v>0</v>
      </c>
      <c r="CQ73" s="31">
        <v>0</v>
      </c>
      <c r="CR73" s="31">
        <v>27699.1</v>
      </c>
      <c r="CS73" s="31">
        <v>27857</v>
      </c>
      <c r="CT73" s="31">
        <v>157.9</v>
      </c>
      <c r="CU73" s="31">
        <v>0.56999999999999995</v>
      </c>
      <c r="CV73">
        <f>'o34 s34 s7 med'!CR253</f>
        <v>25635.4</v>
      </c>
      <c r="CW73" s="24">
        <f t="shared" si="98"/>
        <v>0.92549577423093177</v>
      </c>
      <c r="CX73" t="str">
        <f t="shared" si="99"/>
        <v>O12</v>
      </c>
      <c r="CZ73" s="30" t="s">
        <v>403</v>
      </c>
      <c r="DA73" s="31">
        <v>3</v>
      </c>
      <c r="DB73" s="31">
        <v>2</v>
      </c>
      <c r="DC73" s="31">
        <v>2</v>
      </c>
      <c r="DD73" s="31">
        <v>5</v>
      </c>
      <c r="DE73" s="31">
        <v>7</v>
      </c>
      <c r="DF73" s="31">
        <v>7</v>
      </c>
      <c r="DG73" s="31">
        <v>7</v>
      </c>
      <c r="DH73" s="31">
        <v>2</v>
      </c>
      <c r="DI73" s="31">
        <v>2</v>
      </c>
      <c r="DJ73" s="31">
        <v>7</v>
      </c>
      <c r="DK73" s="31">
        <v>3</v>
      </c>
      <c r="DL73" s="31">
        <v>7</v>
      </c>
      <c r="DM73" s="31">
        <v>7</v>
      </c>
      <c r="DN73" s="31">
        <v>4</v>
      </c>
      <c r="DO73" s="31">
        <v>7</v>
      </c>
      <c r="DP73" s="31">
        <v>7</v>
      </c>
      <c r="DQ73" s="31">
        <v>3</v>
      </c>
      <c r="DR73" s="31">
        <v>7</v>
      </c>
      <c r="DS73" s="31">
        <v>3</v>
      </c>
      <c r="DT73" s="31">
        <v>2</v>
      </c>
      <c r="DU73" s="31">
        <v>2</v>
      </c>
      <c r="DV73" s="31">
        <v>2</v>
      </c>
      <c r="DW73" s="31">
        <v>2</v>
      </c>
      <c r="DX73" s="31">
        <v>2</v>
      </c>
      <c r="DY73" s="31">
        <v>2</v>
      </c>
      <c r="DZ73" s="31">
        <v>7</v>
      </c>
      <c r="EA73" s="31">
        <v>7</v>
      </c>
      <c r="EB73" s="31">
        <v>7</v>
      </c>
      <c r="EC73" s="31">
        <v>7</v>
      </c>
      <c r="ED73" s="31">
        <v>7</v>
      </c>
      <c r="EE73" s="31">
        <v>7</v>
      </c>
      <c r="EF73" s="31">
        <v>7</v>
      </c>
      <c r="EG73" s="31">
        <v>7</v>
      </c>
      <c r="EH73" s="31">
        <v>7</v>
      </c>
      <c r="EI73" s="31">
        <v>7</v>
      </c>
      <c r="EJ73" s="31">
        <v>7</v>
      </c>
      <c r="EK73" s="31">
        <v>5</v>
      </c>
      <c r="EL73" s="31">
        <v>5</v>
      </c>
      <c r="EM73" s="31">
        <v>7</v>
      </c>
      <c r="EN73" s="31">
        <v>7</v>
      </c>
      <c r="EO73" s="31">
        <v>5</v>
      </c>
      <c r="EP73" s="31">
        <v>7</v>
      </c>
      <c r="EQ73" s="31">
        <v>7</v>
      </c>
      <c r="ER73" s="31">
        <v>7</v>
      </c>
      <c r="ES73" s="31">
        <v>2</v>
      </c>
      <c r="ET73" s="31">
        <v>7</v>
      </c>
      <c r="EU73" s="31">
        <v>7</v>
      </c>
      <c r="EV73" s="31">
        <v>5</v>
      </c>
      <c r="EW73" s="31">
        <v>3</v>
      </c>
      <c r="EX73" s="31">
        <v>7</v>
      </c>
      <c r="EY73" s="31">
        <v>7</v>
      </c>
      <c r="EZ73" s="31">
        <v>5</v>
      </c>
      <c r="FA73" s="31">
        <v>7</v>
      </c>
      <c r="FB73" s="31">
        <v>3</v>
      </c>
      <c r="FC73" s="31">
        <v>7</v>
      </c>
      <c r="FD73" s="31">
        <v>2</v>
      </c>
      <c r="FE73" s="31">
        <v>2</v>
      </c>
      <c r="FF73" s="31">
        <v>7</v>
      </c>
      <c r="FG73" s="31">
        <v>7</v>
      </c>
      <c r="FH73" s="31">
        <v>2</v>
      </c>
      <c r="FI73" s="31">
        <v>2</v>
      </c>
      <c r="FJ73" s="31">
        <v>7</v>
      </c>
      <c r="FK73" s="31">
        <v>3</v>
      </c>
      <c r="FL73" s="31">
        <v>3</v>
      </c>
      <c r="FM73" s="31">
        <v>7</v>
      </c>
      <c r="FN73" s="31">
        <v>3</v>
      </c>
      <c r="FO73" s="31">
        <v>7</v>
      </c>
      <c r="FP73" s="31">
        <v>7</v>
      </c>
      <c r="FQ73" s="31">
        <v>7</v>
      </c>
      <c r="FR73" s="31">
        <v>3</v>
      </c>
      <c r="FS73" s="31">
        <v>5</v>
      </c>
      <c r="FT73" s="31">
        <v>7</v>
      </c>
      <c r="FU73" s="31">
        <v>3</v>
      </c>
      <c r="FV73" s="31">
        <v>7</v>
      </c>
      <c r="FW73" s="31">
        <v>3</v>
      </c>
      <c r="FX73" s="31">
        <v>7</v>
      </c>
      <c r="FY73" s="31">
        <v>7</v>
      </c>
      <c r="FZ73" s="31">
        <v>7</v>
      </c>
      <c r="GA73" s="31">
        <v>7</v>
      </c>
      <c r="GB73" s="31">
        <v>2</v>
      </c>
      <c r="GC73" s="31">
        <v>2</v>
      </c>
      <c r="GD73" s="31">
        <v>7</v>
      </c>
      <c r="GE73" s="31">
        <v>2</v>
      </c>
      <c r="GF73" s="31">
        <v>7</v>
      </c>
      <c r="GG73" s="31">
        <v>7</v>
      </c>
      <c r="GH73" s="31">
        <v>3</v>
      </c>
      <c r="GI73" s="31">
        <v>7</v>
      </c>
      <c r="GJ73" s="31">
        <v>3</v>
      </c>
      <c r="GK73" s="31">
        <v>7</v>
      </c>
      <c r="GL73" s="31">
        <v>3</v>
      </c>
      <c r="GM73" s="31">
        <v>3</v>
      </c>
      <c r="GN73" s="31">
        <v>7</v>
      </c>
      <c r="GO73" s="31">
        <v>7</v>
      </c>
      <c r="GP73" s="31">
        <v>3</v>
      </c>
      <c r="GQ73" s="31">
        <v>18966</v>
      </c>
    </row>
    <row r="74" spans="1:199" ht="15" thickBot="1" x14ac:dyDescent="0.35">
      <c r="A74" s="30" t="s">
        <v>397</v>
      </c>
      <c r="B74" s="31">
        <v>0</v>
      </c>
      <c r="C74" s="31">
        <v>0</v>
      </c>
      <c r="D74" s="31">
        <v>361.2</v>
      </c>
      <c r="E74" s="31">
        <v>0</v>
      </c>
      <c r="F74" s="31">
        <v>0</v>
      </c>
      <c r="G74" s="31">
        <v>0</v>
      </c>
      <c r="H74" s="31">
        <v>0</v>
      </c>
      <c r="I74" s="31">
        <v>6270.2</v>
      </c>
      <c r="J74" s="31">
        <v>4809.1000000000004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6383.2</v>
      </c>
      <c r="AK74" s="31">
        <v>0</v>
      </c>
      <c r="AL74" s="31">
        <v>0</v>
      </c>
      <c r="AM74" s="31">
        <v>1150.2</v>
      </c>
      <c r="AN74" s="31">
        <v>0</v>
      </c>
      <c r="AO74" s="31">
        <v>0</v>
      </c>
      <c r="AP74" s="31">
        <v>0</v>
      </c>
      <c r="AQ74" s="31">
        <v>0</v>
      </c>
      <c r="AR74" s="31">
        <v>0</v>
      </c>
      <c r="AS74" s="31">
        <v>46.5</v>
      </c>
      <c r="AT74" s="31">
        <v>0</v>
      </c>
      <c r="AU74" s="31">
        <v>0</v>
      </c>
      <c r="AV74" s="31">
        <v>0</v>
      </c>
      <c r="AW74" s="31">
        <v>0</v>
      </c>
      <c r="AX74" s="31">
        <v>0</v>
      </c>
      <c r="AY74" s="31">
        <v>0</v>
      </c>
      <c r="AZ74" s="31">
        <v>0</v>
      </c>
      <c r="BA74" s="31">
        <v>0</v>
      </c>
      <c r="BB74" s="31">
        <v>0</v>
      </c>
      <c r="BC74" s="31">
        <v>0</v>
      </c>
      <c r="BD74" s="31">
        <v>0</v>
      </c>
      <c r="BE74" s="31">
        <v>0</v>
      </c>
      <c r="BF74" s="31">
        <v>0</v>
      </c>
      <c r="BG74" s="31">
        <v>0</v>
      </c>
      <c r="BH74" s="31">
        <v>0</v>
      </c>
      <c r="BI74" s="31">
        <v>0</v>
      </c>
      <c r="BJ74" s="31">
        <v>0</v>
      </c>
      <c r="BK74" s="31">
        <v>0</v>
      </c>
      <c r="BL74" s="31">
        <v>448.9</v>
      </c>
      <c r="BM74" s="31">
        <v>0</v>
      </c>
      <c r="BN74" s="31">
        <v>2930.8</v>
      </c>
      <c r="BO74" s="31">
        <v>0</v>
      </c>
      <c r="BP74" s="31">
        <v>0</v>
      </c>
      <c r="BQ74" s="31">
        <v>0</v>
      </c>
      <c r="BR74" s="31">
        <v>0</v>
      </c>
      <c r="BS74" s="31">
        <v>0</v>
      </c>
      <c r="BT74" s="31">
        <v>0</v>
      </c>
      <c r="BU74" s="31">
        <v>0</v>
      </c>
      <c r="BV74" s="31">
        <v>0</v>
      </c>
      <c r="BW74" s="31">
        <v>0</v>
      </c>
      <c r="BX74" s="31">
        <v>0</v>
      </c>
      <c r="BY74" s="31">
        <v>0</v>
      </c>
      <c r="BZ74" s="31">
        <v>0</v>
      </c>
      <c r="CA74" s="31">
        <v>0</v>
      </c>
      <c r="CB74" s="31">
        <v>0</v>
      </c>
      <c r="CC74" s="31">
        <v>0</v>
      </c>
      <c r="CD74" s="31">
        <v>0</v>
      </c>
      <c r="CE74" s="31">
        <v>0</v>
      </c>
      <c r="CF74" s="31">
        <v>0</v>
      </c>
      <c r="CG74" s="31">
        <v>0</v>
      </c>
      <c r="CH74" s="31">
        <v>0</v>
      </c>
      <c r="CI74" s="31">
        <v>0</v>
      </c>
      <c r="CJ74" s="31">
        <v>0</v>
      </c>
      <c r="CK74" s="31">
        <v>0</v>
      </c>
      <c r="CL74" s="31">
        <v>0</v>
      </c>
      <c r="CM74" s="31">
        <v>0</v>
      </c>
      <c r="CN74" s="31">
        <v>106.8</v>
      </c>
      <c r="CO74" s="31">
        <v>0</v>
      </c>
      <c r="CP74" s="31">
        <v>0</v>
      </c>
      <c r="CQ74" s="31">
        <v>0</v>
      </c>
      <c r="CR74" s="31">
        <v>22506.799999999999</v>
      </c>
      <c r="CS74" s="31">
        <v>25066</v>
      </c>
      <c r="CT74" s="31">
        <v>2559.1999999999998</v>
      </c>
      <c r="CU74" s="31">
        <v>10.210000000000001</v>
      </c>
      <c r="CV74">
        <f>'o34 s34 s7 med'!CR254</f>
        <v>20829.900000000001</v>
      </c>
      <c r="CW74" s="24">
        <f t="shared" si="98"/>
        <v>0.92549362859224782</v>
      </c>
      <c r="CX74" t="str">
        <f t="shared" si="99"/>
        <v>O13</v>
      </c>
      <c r="CZ74" s="30" t="s">
        <v>404</v>
      </c>
      <c r="DA74" s="31">
        <v>5</v>
      </c>
      <c r="DB74" s="31">
        <v>2</v>
      </c>
      <c r="DC74" s="31">
        <v>2</v>
      </c>
      <c r="DD74" s="31">
        <v>5</v>
      </c>
      <c r="DE74" s="31">
        <v>7</v>
      </c>
      <c r="DF74" s="31">
        <v>3</v>
      </c>
      <c r="DG74" s="31">
        <v>7</v>
      </c>
      <c r="DH74" s="31">
        <v>2</v>
      </c>
      <c r="DI74" s="31">
        <v>2</v>
      </c>
      <c r="DJ74" s="31">
        <v>7</v>
      </c>
      <c r="DK74" s="31">
        <v>5</v>
      </c>
      <c r="DL74" s="31">
        <v>3</v>
      </c>
      <c r="DM74" s="31">
        <v>7</v>
      </c>
      <c r="DN74" s="31">
        <v>6</v>
      </c>
      <c r="DO74" s="31">
        <v>7</v>
      </c>
      <c r="DP74" s="31">
        <v>7</v>
      </c>
      <c r="DQ74" s="31">
        <v>6</v>
      </c>
      <c r="DR74" s="31">
        <v>7</v>
      </c>
      <c r="DS74" s="31">
        <v>3</v>
      </c>
      <c r="DT74" s="31">
        <v>2</v>
      </c>
      <c r="DU74" s="31">
        <v>2</v>
      </c>
      <c r="DV74" s="31">
        <v>2</v>
      </c>
      <c r="DW74" s="31">
        <v>2</v>
      </c>
      <c r="DX74" s="31">
        <v>2</v>
      </c>
      <c r="DY74" s="31">
        <v>2</v>
      </c>
      <c r="DZ74" s="31">
        <v>7</v>
      </c>
      <c r="EA74" s="31">
        <v>7</v>
      </c>
      <c r="EB74" s="31">
        <v>5</v>
      </c>
      <c r="EC74" s="31">
        <v>7</v>
      </c>
      <c r="ED74" s="31">
        <v>7</v>
      </c>
      <c r="EE74" s="31">
        <v>5</v>
      </c>
      <c r="EF74" s="31">
        <v>7</v>
      </c>
      <c r="EG74" s="31">
        <v>7</v>
      </c>
      <c r="EH74" s="31">
        <v>7</v>
      </c>
      <c r="EI74" s="31">
        <v>2</v>
      </c>
      <c r="EJ74" s="31">
        <v>6</v>
      </c>
      <c r="EK74" s="31">
        <v>7</v>
      </c>
      <c r="EL74" s="31">
        <v>7</v>
      </c>
      <c r="EM74" s="31">
        <v>6</v>
      </c>
      <c r="EN74" s="31">
        <v>7</v>
      </c>
      <c r="EO74" s="31">
        <v>7</v>
      </c>
      <c r="EP74" s="31">
        <v>7</v>
      </c>
      <c r="EQ74" s="31">
        <v>7</v>
      </c>
      <c r="ER74" s="31">
        <v>4</v>
      </c>
      <c r="ES74" s="31">
        <v>7</v>
      </c>
      <c r="ET74" s="31">
        <v>6</v>
      </c>
      <c r="EU74" s="31">
        <v>7</v>
      </c>
      <c r="EV74" s="31">
        <v>5</v>
      </c>
      <c r="EW74" s="31">
        <v>3</v>
      </c>
      <c r="EX74" s="31">
        <v>7</v>
      </c>
      <c r="EY74" s="31">
        <v>5</v>
      </c>
      <c r="EZ74" s="31">
        <v>7</v>
      </c>
      <c r="FA74" s="31">
        <v>7</v>
      </c>
      <c r="FB74" s="31">
        <v>3</v>
      </c>
      <c r="FC74" s="31">
        <v>7</v>
      </c>
      <c r="FD74" s="31">
        <v>2</v>
      </c>
      <c r="FE74" s="31">
        <v>2</v>
      </c>
      <c r="FF74" s="31">
        <v>7</v>
      </c>
      <c r="FG74" s="31">
        <v>7</v>
      </c>
      <c r="FH74" s="31">
        <v>2</v>
      </c>
      <c r="FI74" s="31">
        <v>2</v>
      </c>
      <c r="FJ74" s="31">
        <v>7</v>
      </c>
      <c r="FK74" s="31">
        <v>6</v>
      </c>
      <c r="FL74" s="31">
        <v>2</v>
      </c>
      <c r="FM74" s="31">
        <v>6</v>
      </c>
      <c r="FN74" s="31">
        <v>6</v>
      </c>
      <c r="FO74" s="31">
        <v>7</v>
      </c>
      <c r="FP74" s="31">
        <v>7</v>
      </c>
      <c r="FQ74" s="31">
        <v>7</v>
      </c>
      <c r="FR74" s="31">
        <v>3</v>
      </c>
      <c r="FS74" s="31">
        <v>7</v>
      </c>
      <c r="FT74" s="31">
        <v>7</v>
      </c>
      <c r="FU74" s="31">
        <v>6</v>
      </c>
      <c r="FV74" s="31">
        <v>7</v>
      </c>
      <c r="FW74" s="31">
        <v>6</v>
      </c>
      <c r="FX74" s="31">
        <v>7</v>
      </c>
      <c r="FY74" s="31">
        <v>7</v>
      </c>
      <c r="FZ74" s="31">
        <v>7</v>
      </c>
      <c r="GA74" s="31">
        <v>5</v>
      </c>
      <c r="GB74" s="31">
        <v>2</v>
      </c>
      <c r="GC74" s="31">
        <v>2</v>
      </c>
      <c r="GD74" s="31">
        <v>7</v>
      </c>
      <c r="GE74" s="31">
        <v>2</v>
      </c>
      <c r="GF74" s="31">
        <v>7</v>
      </c>
      <c r="GG74" s="31">
        <v>5</v>
      </c>
      <c r="GH74" s="31">
        <v>6</v>
      </c>
      <c r="GI74" s="31">
        <v>7</v>
      </c>
      <c r="GJ74" s="31">
        <v>6</v>
      </c>
      <c r="GK74" s="31">
        <v>2</v>
      </c>
      <c r="GL74" s="31">
        <v>3</v>
      </c>
      <c r="GM74" s="31">
        <v>6</v>
      </c>
      <c r="GN74" s="31">
        <v>7</v>
      </c>
      <c r="GO74" s="31">
        <v>7</v>
      </c>
      <c r="GP74" s="31">
        <v>3</v>
      </c>
      <c r="GQ74" s="31">
        <v>16800</v>
      </c>
    </row>
    <row r="75" spans="1:199" ht="15" thickBot="1" x14ac:dyDescent="0.35">
      <c r="A75" s="30" t="s">
        <v>398</v>
      </c>
      <c r="B75" s="31">
        <v>0</v>
      </c>
      <c r="C75" s="31">
        <v>0</v>
      </c>
      <c r="D75" s="31">
        <v>361.2</v>
      </c>
      <c r="E75" s="31">
        <v>0</v>
      </c>
      <c r="F75" s="31">
        <v>0</v>
      </c>
      <c r="G75" s="31">
        <v>2227.5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550.4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754</v>
      </c>
      <c r="W75" s="31">
        <v>27948.2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1344.2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1">
        <v>5392.6</v>
      </c>
      <c r="AK75" s="31">
        <v>4822</v>
      </c>
      <c r="AL75" s="31">
        <v>0</v>
      </c>
      <c r="AM75" s="31">
        <v>1150.2</v>
      </c>
      <c r="AN75" s="31">
        <v>0</v>
      </c>
      <c r="AO75" s="31">
        <v>0</v>
      </c>
      <c r="AP75" s="31">
        <v>0</v>
      </c>
      <c r="AQ75" s="31">
        <v>0</v>
      </c>
      <c r="AR75" s="31">
        <v>0</v>
      </c>
      <c r="AS75" s="31">
        <v>46.5</v>
      </c>
      <c r="AT75" s="31">
        <v>0</v>
      </c>
      <c r="AU75" s="31">
        <v>0</v>
      </c>
      <c r="AV75" s="31">
        <v>0</v>
      </c>
      <c r="AW75" s="31">
        <v>1830.4</v>
      </c>
      <c r="AX75" s="31">
        <v>0</v>
      </c>
      <c r="AY75" s="31">
        <v>0</v>
      </c>
      <c r="AZ75" s="31">
        <v>47.9</v>
      </c>
      <c r="BA75" s="31">
        <v>0</v>
      </c>
      <c r="BB75" s="31">
        <v>0</v>
      </c>
      <c r="BC75" s="31">
        <v>0</v>
      </c>
      <c r="BD75" s="31">
        <v>0</v>
      </c>
      <c r="BE75" s="31">
        <v>0</v>
      </c>
      <c r="BF75" s="31">
        <v>0</v>
      </c>
      <c r="BG75" s="31">
        <v>0</v>
      </c>
      <c r="BH75" s="31">
        <v>0</v>
      </c>
      <c r="BI75" s="31">
        <v>0</v>
      </c>
      <c r="BJ75" s="31">
        <v>0</v>
      </c>
      <c r="BK75" s="31">
        <v>0</v>
      </c>
      <c r="BL75" s="31">
        <v>0</v>
      </c>
      <c r="BM75" s="31">
        <v>0</v>
      </c>
      <c r="BN75" s="31">
        <v>2930.8</v>
      </c>
      <c r="BO75" s="31">
        <v>0</v>
      </c>
      <c r="BP75" s="31">
        <v>0</v>
      </c>
      <c r="BQ75" s="31">
        <v>0</v>
      </c>
      <c r="BR75" s="31">
        <v>0</v>
      </c>
      <c r="BS75" s="31">
        <v>1382</v>
      </c>
      <c r="BT75" s="31">
        <v>0</v>
      </c>
      <c r="BU75" s="31">
        <v>0</v>
      </c>
      <c r="BV75" s="31">
        <v>2689.8</v>
      </c>
      <c r="BW75" s="31">
        <v>0</v>
      </c>
      <c r="BX75" s="31">
        <v>0</v>
      </c>
      <c r="BY75" s="31">
        <v>0</v>
      </c>
      <c r="BZ75" s="31">
        <v>0</v>
      </c>
      <c r="CA75" s="31">
        <v>0</v>
      </c>
      <c r="CB75" s="31">
        <v>0</v>
      </c>
      <c r="CC75" s="31">
        <v>0</v>
      </c>
      <c r="CD75" s="31">
        <v>0</v>
      </c>
      <c r="CE75" s="31">
        <v>0</v>
      </c>
      <c r="CF75" s="31">
        <v>0</v>
      </c>
      <c r="CG75" s="31">
        <v>0</v>
      </c>
      <c r="CH75" s="31">
        <v>0</v>
      </c>
      <c r="CI75" s="31">
        <v>0</v>
      </c>
      <c r="CJ75" s="31">
        <v>0</v>
      </c>
      <c r="CK75" s="31">
        <v>0</v>
      </c>
      <c r="CL75" s="31">
        <v>0</v>
      </c>
      <c r="CM75" s="31">
        <v>0</v>
      </c>
      <c r="CN75" s="31">
        <v>0</v>
      </c>
      <c r="CO75" s="31">
        <v>0</v>
      </c>
      <c r="CP75" s="31">
        <v>13204.3</v>
      </c>
      <c r="CQ75" s="31">
        <v>0</v>
      </c>
      <c r="CR75" s="31">
        <v>66682</v>
      </c>
      <c r="CS75" s="31">
        <v>27857</v>
      </c>
      <c r="CT75" s="31">
        <v>-38825</v>
      </c>
      <c r="CU75" s="31">
        <v>-139.37</v>
      </c>
      <c r="CV75">
        <f>'o34 s34 s7 med'!CR255</f>
        <v>110890.4</v>
      </c>
      <c r="CW75" s="24">
        <f t="shared" si="98"/>
        <v>1.6629735160912988</v>
      </c>
      <c r="CX75" t="str">
        <f t="shared" si="99"/>
        <v>O14</v>
      </c>
      <c r="CZ75" s="30" t="s">
        <v>405</v>
      </c>
      <c r="DA75" s="31">
        <v>5</v>
      </c>
      <c r="DB75" s="31">
        <v>2</v>
      </c>
      <c r="DC75" s="31">
        <v>2</v>
      </c>
      <c r="DD75" s="31">
        <v>5</v>
      </c>
      <c r="DE75" s="31">
        <v>7</v>
      </c>
      <c r="DF75" s="31">
        <v>3</v>
      </c>
      <c r="DG75" s="31">
        <v>7</v>
      </c>
      <c r="DH75" s="31">
        <v>2</v>
      </c>
      <c r="DI75" s="31">
        <v>2</v>
      </c>
      <c r="DJ75" s="31">
        <v>3</v>
      </c>
      <c r="DK75" s="31">
        <v>7</v>
      </c>
      <c r="DL75" s="31">
        <v>3</v>
      </c>
      <c r="DM75" s="31">
        <v>7</v>
      </c>
      <c r="DN75" s="31">
        <v>5</v>
      </c>
      <c r="DO75" s="31">
        <v>7</v>
      </c>
      <c r="DP75" s="31">
        <v>7</v>
      </c>
      <c r="DQ75" s="31">
        <v>7</v>
      </c>
      <c r="DR75" s="31">
        <v>7</v>
      </c>
      <c r="DS75" s="31">
        <v>3</v>
      </c>
      <c r="DT75" s="31">
        <v>2</v>
      </c>
      <c r="DU75" s="31">
        <v>2</v>
      </c>
      <c r="DV75" s="31">
        <v>2</v>
      </c>
      <c r="DW75" s="31">
        <v>2</v>
      </c>
      <c r="DX75" s="31">
        <v>7</v>
      </c>
      <c r="DY75" s="31">
        <v>2</v>
      </c>
      <c r="DZ75" s="31">
        <v>7</v>
      </c>
      <c r="EA75" s="31">
        <v>7</v>
      </c>
      <c r="EB75" s="31">
        <v>5</v>
      </c>
      <c r="EC75" s="31">
        <v>7</v>
      </c>
      <c r="ED75" s="31">
        <v>7</v>
      </c>
      <c r="EE75" s="31">
        <v>5</v>
      </c>
      <c r="EF75" s="31">
        <v>7</v>
      </c>
      <c r="EG75" s="31">
        <v>7</v>
      </c>
      <c r="EH75" s="31">
        <v>7</v>
      </c>
      <c r="EI75" s="31">
        <v>2</v>
      </c>
      <c r="EJ75" s="31">
        <v>6</v>
      </c>
      <c r="EK75" s="31">
        <v>5</v>
      </c>
      <c r="EL75" s="31">
        <v>5</v>
      </c>
      <c r="EM75" s="31">
        <v>7</v>
      </c>
      <c r="EN75" s="31">
        <v>7</v>
      </c>
      <c r="EO75" s="31">
        <v>5</v>
      </c>
      <c r="EP75" s="31">
        <v>7</v>
      </c>
      <c r="EQ75" s="31">
        <v>7</v>
      </c>
      <c r="ER75" s="31">
        <v>7</v>
      </c>
      <c r="ES75" s="31">
        <v>2</v>
      </c>
      <c r="ET75" s="31">
        <v>7</v>
      </c>
      <c r="EU75" s="31">
        <v>7</v>
      </c>
      <c r="EV75" s="31">
        <v>5</v>
      </c>
      <c r="EW75" s="31">
        <v>3</v>
      </c>
      <c r="EX75" s="31">
        <v>7</v>
      </c>
      <c r="EY75" s="31">
        <v>5</v>
      </c>
      <c r="EZ75" s="31">
        <v>7</v>
      </c>
      <c r="FA75" s="31">
        <v>7</v>
      </c>
      <c r="FB75" s="31">
        <v>3</v>
      </c>
      <c r="FC75" s="31">
        <v>7</v>
      </c>
      <c r="FD75" s="31">
        <v>2</v>
      </c>
      <c r="FE75" s="31">
        <v>2</v>
      </c>
      <c r="FF75" s="31">
        <v>7</v>
      </c>
      <c r="FG75" s="31">
        <v>7</v>
      </c>
      <c r="FH75" s="31">
        <v>2</v>
      </c>
      <c r="FI75" s="31">
        <v>2</v>
      </c>
      <c r="FJ75" s="31">
        <v>7</v>
      </c>
      <c r="FK75" s="31">
        <v>7</v>
      </c>
      <c r="FL75" s="31">
        <v>2</v>
      </c>
      <c r="FM75" s="31">
        <v>7</v>
      </c>
      <c r="FN75" s="31">
        <v>7</v>
      </c>
      <c r="FO75" s="31">
        <v>7</v>
      </c>
      <c r="FP75" s="31">
        <v>7</v>
      </c>
      <c r="FQ75" s="31">
        <v>7</v>
      </c>
      <c r="FR75" s="31">
        <v>3</v>
      </c>
      <c r="FS75" s="31">
        <v>5</v>
      </c>
      <c r="FT75" s="31">
        <v>7</v>
      </c>
      <c r="FU75" s="31">
        <v>5</v>
      </c>
      <c r="FV75" s="31">
        <v>5</v>
      </c>
      <c r="FW75" s="31">
        <v>7</v>
      </c>
      <c r="FX75" s="31">
        <v>7</v>
      </c>
      <c r="FY75" s="31">
        <v>7</v>
      </c>
      <c r="FZ75" s="31">
        <v>7</v>
      </c>
      <c r="GA75" s="31">
        <v>7</v>
      </c>
      <c r="GB75" s="31">
        <v>2</v>
      </c>
      <c r="GC75" s="31">
        <v>2</v>
      </c>
      <c r="GD75" s="31">
        <v>7</v>
      </c>
      <c r="GE75" s="31">
        <v>2</v>
      </c>
      <c r="GF75" s="31">
        <v>7</v>
      </c>
      <c r="GG75" s="31">
        <v>5</v>
      </c>
      <c r="GH75" s="31">
        <v>7</v>
      </c>
      <c r="GI75" s="31">
        <v>7</v>
      </c>
      <c r="GJ75" s="31">
        <v>7</v>
      </c>
      <c r="GK75" s="31">
        <v>7</v>
      </c>
      <c r="GL75" s="31">
        <v>3</v>
      </c>
      <c r="GM75" s="31">
        <v>7</v>
      </c>
      <c r="GN75" s="31">
        <v>7</v>
      </c>
      <c r="GO75" s="31">
        <v>7</v>
      </c>
      <c r="GP75" s="31">
        <v>3</v>
      </c>
      <c r="GQ75" s="31">
        <v>24233</v>
      </c>
    </row>
    <row r="76" spans="1:199" ht="15" thickBot="1" x14ac:dyDescent="0.35">
      <c r="A76" s="30" t="s">
        <v>399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1">
        <v>2227.5</v>
      </c>
      <c r="H76" s="31">
        <v>0</v>
      </c>
      <c r="I76" s="31">
        <v>6270.2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1344.2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4822</v>
      </c>
      <c r="AL76" s="31">
        <v>0</v>
      </c>
      <c r="AM76" s="31">
        <v>0</v>
      </c>
      <c r="AN76" s="31">
        <v>0</v>
      </c>
      <c r="AO76" s="31">
        <v>0</v>
      </c>
      <c r="AP76" s="31">
        <v>0</v>
      </c>
      <c r="AQ76" s="31">
        <v>0</v>
      </c>
      <c r="AR76" s="31">
        <v>0</v>
      </c>
      <c r="AS76" s="31">
        <v>46.5</v>
      </c>
      <c r="AT76" s="31">
        <v>0</v>
      </c>
      <c r="AU76" s="31">
        <v>0</v>
      </c>
      <c r="AV76" s="31">
        <v>0</v>
      </c>
      <c r="AW76" s="31">
        <v>0</v>
      </c>
      <c r="AX76" s="31">
        <v>0</v>
      </c>
      <c r="AY76" s="31">
        <v>0</v>
      </c>
      <c r="AZ76" s="31">
        <v>0</v>
      </c>
      <c r="BA76" s="31">
        <v>0</v>
      </c>
      <c r="BB76" s="31">
        <v>0</v>
      </c>
      <c r="BC76" s="31">
        <v>0</v>
      </c>
      <c r="BD76" s="31">
        <v>0</v>
      </c>
      <c r="BE76" s="31">
        <v>0</v>
      </c>
      <c r="BF76" s="31">
        <v>0</v>
      </c>
      <c r="BG76" s="31">
        <v>0</v>
      </c>
      <c r="BH76" s="31">
        <v>0</v>
      </c>
      <c r="BI76" s="31">
        <v>0</v>
      </c>
      <c r="BJ76" s="31">
        <v>0</v>
      </c>
      <c r="BK76" s="31">
        <v>0</v>
      </c>
      <c r="BL76" s="31">
        <v>0</v>
      </c>
      <c r="BM76" s="31">
        <v>0</v>
      </c>
      <c r="BN76" s="31">
        <v>0</v>
      </c>
      <c r="BO76" s="31">
        <v>0</v>
      </c>
      <c r="BP76" s="31">
        <v>0</v>
      </c>
      <c r="BQ76" s="31">
        <v>0</v>
      </c>
      <c r="BR76" s="31">
        <v>0</v>
      </c>
      <c r="BS76" s="31">
        <v>1382</v>
      </c>
      <c r="BT76" s="31">
        <v>0</v>
      </c>
      <c r="BU76" s="31">
        <v>0</v>
      </c>
      <c r="BV76" s="31">
        <v>0</v>
      </c>
      <c r="BW76" s="31">
        <v>0</v>
      </c>
      <c r="BX76" s="31">
        <v>0</v>
      </c>
      <c r="BY76" s="31">
        <v>0</v>
      </c>
      <c r="BZ76" s="31">
        <v>0</v>
      </c>
      <c r="CA76" s="31">
        <v>0</v>
      </c>
      <c r="CB76" s="31">
        <v>0</v>
      </c>
      <c r="CC76" s="31">
        <v>0</v>
      </c>
      <c r="CD76" s="31">
        <v>0</v>
      </c>
      <c r="CE76" s="31">
        <v>0</v>
      </c>
      <c r="CF76" s="31">
        <v>0</v>
      </c>
      <c r="CG76" s="31">
        <v>0</v>
      </c>
      <c r="CH76" s="31">
        <v>0</v>
      </c>
      <c r="CI76" s="31">
        <v>0</v>
      </c>
      <c r="CJ76" s="31">
        <v>0</v>
      </c>
      <c r="CK76" s="31">
        <v>0</v>
      </c>
      <c r="CL76" s="31">
        <v>0</v>
      </c>
      <c r="CM76" s="31">
        <v>0</v>
      </c>
      <c r="CN76" s="31">
        <v>106.8</v>
      </c>
      <c r="CO76" s="31">
        <v>0</v>
      </c>
      <c r="CP76" s="31">
        <v>0</v>
      </c>
      <c r="CQ76" s="31">
        <v>0</v>
      </c>
      <c r="CR76" s="31">
        <v>16199.2</v>
      </c>
      <c r="CS76" s="31">
        <v>13566</v>
      </c>
      <c r="CT76" s="31">
        <v>-2633.2</v>
      </c>
      <c r="CU76" s="31">
        <v>-19.41</v>
      </c>
      <c r="CV76">
        <f>'o34 s34 s7 med'!CR256</f>
        <v>14992.3</v>
      </c>
      <c r="CW76" s="24">
        <f t="shared" si="98"/>
        <v>0.92549632080596567</v>
      </c>
      <c r="CX76" t="str">
        <f t="shared" si="99"/>
        <v>O15</v>
      </c>
      <c r="CZ76" s="30" t="s">
        <v>406</v>
      </c>
      <c r="DA76" s="31">
        <v>3</v>
      </c>
      <c r="DB76" s="31">
        <v>2</v>
      </c>
      <c r="DC76" s="31">
        <v>2</v>
      </c>
      <c r="DD76" s="31">
        <v>5</v>
      </c>
      <c r="DE76" s="31">
        <v>7</v>
      </c>
      <c r="DF76" s="31">
        <v>3</v>
      </c>
      <c r="DG76" s="31">
        <v>7</v>
      </c>
      <c r="DH76" s="31">
        <v>2</v>
      </c>
      <c r="DI76" s="31">
        <v>2</v>
      </c>
      <c r="DJ76" s="31">
        <v>3</v>
      </c>
      <c r="DK76" s="31">
        <v>5</v>
      </c>
      <c r="DL76" s="31">
        <v>7</v>
      </c>
      <c r="DM76" s="31">
        <v>7</v>
      </c>
      <c r="DN76" s="31">
        <v>7</v>
      </c>
      <c r="DO76" s="31">
        <v>7</v>
      </c>
      <c r="DP76" s="31">
        <v>7</v>
      </c>
      <c r="DQ76" s="31">
        <v>7</v>
      </c>
      <c r="DR76" s="31">
        <v>7</v>
      </c>
      <c r="DS76" s="31">
        <v>3</v>
      </c>
      <c r="DT76" s="31">
        <v>2</v>
      </c>
      <c r="DU76" s="31">
        <v>2</v>
      </c>
      <c r="DV76" s="31">
        <v>2</v>
      </c>
      <c r="DW76" s="31">
        <v>2</v>
      </c>
      <c r="DX76" s="31">
        <v>2</v>
      </c>
      <c r="DY76" s="31">
        <v>2</v>
      </c>
      <c r="DZ76" s="31">
        <v>7</v>
      </c>
      <c r="EA76" s="31">
        <v>7</v>
      </c>
      <c r="EB76" s="31">
        <v>5</v>
      </c>
      <c r="EC76" s="31">
        <v>7</v>
      </c>
      <c r="ED76" s="31">
        <v>7</v>
      </c>
      <c r="EE76" s="31">
        <v>5</v>
      </c>
      <c r="EF76" s="31">
        <v>7</v>
      </c>
      <c r="EG76" s="31">
        <v>7</v>
      </c>
      <c r="EH76" s="31">
        <v>7</v>
      </c>
      <c r="EI76" s="31">
        <v>2</v>
      </c>
      <c r="EJ76" s="31">
        <v>5</v>
      </c>
      <c r="EK76" s="31">
        <v>7</v>
      </c>
      <c r="EL76" s="31">
        <v>7</v>
      </c>
      <c r="EM76" s="31">
        <v>7</v>
      </c>
      <c r="EN76" s="31">
        <v>7</v>
      </c>
      <c r="EO76" s="31">
        <v>7</v>
      </c>
      <c r="EP76" s="31">
        <v>7</v>
      </c>
      <c r="EQ76" s="31">
        <v>7</v>
      </c>
      <c r="ER76" s="31">
        <v>7</v>
      </c>
      <c r="ES76" s="31">
        <v>7</v>
      </c>
      <c r="ET76" s="31">
        <v>7</v>
      </c>
      <c r="EU76" s="31">
        <v>7</v>
      </c>
      <c r="EV76" s="31">
        <v>5</v>
      </c>
      <c r="EW76" s="31">
        <v>3</v>
      </c>
      <c r="EX76" s="31">
        <v>7</v>
      </c>
      <c r="EY76" s="31">
        <v>7</v>
      </c>
      <c r="EZ76" s="31">
        <v>5</v>
      </c>
      <c r="FA76" s="31">
        <v>7</v>
      </c>
      <c r="FB76" s="31">
        <v>3</v>
      </c>
      <c r="FC76" s="31">
        <v>7</v>
      </c>
      <c r="FD76" s="31">
        <v>2</v>
      </c>
      <c r="FE76" s="31">
        <v>2</v>
      </c>
      <c r="FF76" s="31">
        <v>7</v>
      </c>
      <c r="FG76" s="31">
        <v>7</v>
      </c>
      <c r="FH76" s="31">
        <v>2</v>
      </c>
      <c r="FI76" s="31">
        <v>2</v>
      </c>
      <c r="FJ76" s="31">
        <v>7</v>
      </c>
      <c r="FK76" s="31">
        <v>7</v>
      </c>
      <c r="FL76" s="31">
        <v>2</v>
      </c>
      <c r="FM76" s="31">
        <v>7</v>
      </c>
      <c r="FN76" s="31">
        <v>7</v>
      </c>
      <c r="FO76" s="31">
        <v>7</v>
      </c>
      <c r="FP76" s="31">
        <v>7</v>
      </c>
      <c r="FQ76" s="31">
        <v>7</v>
      </c>
      <c r="FR76" s="31">
        <v>3</v>
      </c>
      <c r="FS76" s="31">
        <v>7</v>
      </c>
      <c r="FT76" s="31">
        <v>7</v>
      </c>
      <c r="FU76" s="31">
        <v>5</v>
      </c>
      <c r="FV76" s="31">
        <v>5</v>
      </c>
      <c r="FW76" s="31">
        <v>7</v>
      </c>
      <c r="FX76" s="31">
        <v>7</v>
      </c>
      <c r="FY76" s="31">
        <v>7</v>
      </c>
      <c r="FZ76" s="31">
        <v>7</v>
      </c>
      <c r="GA76" s="31">
        <v>5</v>
      </c>
      <c r="GB76" s="31">
        <v>2</v>
      </c>
      <c r="GC76" s="31">
        <v>2</v>
      </c>
      <c r="GD76" s="31">
        <v>7</v>
      </c>
      <c r="GE76" s="31">
        <v>2</v>
      </c>
      <c r="GF76" s="31">
        <v>7</v>
      </c>
      <c r="GG76" s="31">
        <v>5</v>
      </c>
      <c r="GH76" s="31">
        <v>7</v>
      </c>
      <c r="GI76" s="31">
        <v>7</v>
      </c>
      <c r="GJ76" s="31">
        <v>7</v>
      </c>
      <c r="GK76" s="31">
        <v>2</v>
      </c>
      <c r="GL76" s="31">
        <v>3</v>
      </c>
      <c r="GM76" s="31">
        <v>7</v>
      </c>
      <c r="GN76" s="31">
        <v>7</v>
      </c>
      <c r="GO76" s="31">
        <v>7</v>
      </c>
      <c r="GP76" s="31">
        <v>3</v>
      </c>
      <c r="GQ76" s="31">
        <v>28300</v>
      </c>
    </row>
    <row r="77" spans="1:199" ht="15" thickBot="1" x14ac:dyDescent="0.35">
      <c r="A77" s="30" t="s">
        <v>400</v>
      </c>
      <c r="B77" s="31">
        <v>0</v>
      </c>
      <c r="C77" s="31">
        <v>0</v>
      </c>
      <c r="D77" s="31">
        <v>361.2</v>
      </c>
      <c r="E77" s="31">
        <v>0</v>
      </c>
      <c r="F77" s="31">
        <v>0</v>
      </c>
      <c r="G77" s="31">
        <v>0</v>
      </c>
      <c r="H77" s="31">
        <v>0</v>
      </c>
      <c r="I77" s="31">
        <v>6270.2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550.4</v>
      </c>
      <c r="P77" s="31">
        <v>0</v>
      </c>
      <c r="Q77" s="31">
        <v>0</v>
      </c>
      <c r="R77" s="31">
        <v>0</v>
      </c>
      <c r="S77" s="31">
        <v>1383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1344.2</v>
      </c>
      <c r="AE77" s="31">
        <v>0</v>
      </c>
      <c r="AF77" s="31">
        <v>0</v>
      </c>
      <c r="AG77" s="31">
        <v>0</v>
      </c>
      <c r="AH77" s="31">
        <v>0</v>
      </c>
      <c r="AI77" s="31">
        <v>0</v>
      </c>
      <c r="AJ77" s="31">
        <v>0</v>
      </c>
      <c r="AK77" s="31">
        <v>4822</v>
      </c>
      <c r="AL77" s="31">
        <v>0</v>
      </c>
      <c r="AM77" s="31">
        <v>1150.2</v>
      </c>
      <c r="AN77" s="31">
        <v>0</v>
      </c>
      <c r="AO77" s="31">
        <v>0</v>
      </c>
      <c r="AP77" s="31">
        <v>0</v>
      </c>
      <c r="AQ77" s="31">
        <v>0</v>
      </c>
      <c r="AR77" s="31">
        <v>0</v>
      </c>
      <c r="AS77" s="31">
        <v>46.5</v>
      </c>
      <c r="AT77" s="31">
        <v>0</v>
      </c>
      <c r="AU77" s="31">
        <v>0</v>
      </c>
      <c r="AV77" s="31">
        <v>0</v>
      </c>
      <c r="AW77" s="31">
        <v>1830.4</v>
      </c>
      <c r="AX77" s="31">
        <v>0</v>
      </c>
      <c r="AY77" s="31">
        <v>0</v>
      </c>
      <c r="AZ77" s="31">
        <v>47.9</v>
      </c>
      <c r="BA77" s="31">
        <v>0</v>
      </c>
      <c r="BB77" s="31">
        <v>0</v>
      </c>
      <c r="BC77" s="31">
        <v>0</v>
      </c>
      <c r="BD77" s="31">
        <v>0</v>
      </c>
      <c r="BE77" s="31">
        <v>0</v>
      </c>
      <c r="BF77" s="31">
        <v>0</v>
      </c>
      <c r="BG77" s="31">
        <v>0</v>
      </c>
      <c r="BH77" s="31">
        <v>0</v>
      </c>
      <c r="BI77" s="31">
        <v>2065.1</v>
      </c>
      <c r="BJ77" s="31">
        <v>0</v>
      </c>
      <c r="BK77" s="31">
        <v>0</v>
      </c>
      <c r="BL77" s="31">
        <v>351.1</v>
      </c>
      <c r="BM77" s="31">
        <v>0</v>
      </c>
      <c r="BN77" s="31">
        <v>0</v>
      </c>
      <c r="BO77" s="31">
        <v>0</v>
      </c>
      <c r="BP77" s="31">
        <v>0</v>
      </c>
      <c r="BQ77" s="31">
        <v>0</v>
      </c>
      <c r="BR77" s="31">
        <v>0</v>
      </c>
      <c r="BS77" s="31">
        <v>1382</v>
      </c>
      <c r="BT77" s="31">
        <v>0</v>
      </c>
      <c r="BU77" s="31">
        <v>0</v>
      </c>
      <c r="BV77" s="31">
        <v>2689.8</v>
      </c>
      <c r="BW77" s="31">
        <v>0</v>
      </c>
      <c r="BX77" s="31">
        <v>0</v>
      </c>
      <c r="BY77" s="31">
        <v>0</v>
      </c>
      <c r="BZ77" s="31">
        <v>0</v>
      </c>
      <c r="CA77" s="31">
        <v>0</v>
      </c>
      <c r="CB77" s="31">
        <v>0</v>
      </c>
      <c r="CC77" s="31">
        <v>0</v>
      </c>
      <c r="CD77" s="31">
        <v>0</v>
      </c>
      <c r="CE77" s="31">
        <v>0</v>
      </c>
      <c r="CF77" s="31">
        <v>0</v>
      </c>
      <c r="CG77" s="31">
        <v>0</v>
      </c>
      <c r="CH77" s="31">
        <v>0</v>
      </c>
      <c r="CI77" s="31">
        <v>0</v>
      </c>
      <c r="CJ77" s="31">
        <v>0</v>
      </c>
      <c r="CK77" s="31">
        <v>0</v>
      </c>
      <c r="CL77" s="31">
        <v>0</v>
      </c>
      <c r="CM77" s="31">
        <v>0</v>
      </c>
      <c r="CN77" s="31">
        <v>106.8</v>
      </c>
      <c r="CO77" s="31">
        <v>0</v>
      </c>
      <c r="CP77" s="31">
        <v>13204.3</v>
      </c>
      <c r="CQ77" s="31">
        <v>0</v>
      </c>
      <c r="CR77" s="31">
        <v>37605.199999999997</v>
      </c>
      <c r="CS77" s="31">
        <v>39250</v>
      </c>
      <c r="CT77" s="31">
        <v>1644.8</v>
      </c>
      <c r="CU77" s="31">
        <v>4.1900000000000004</v>
      </c>
      <c r="CV77">
        <f>'o34 s34 s7 med'!CR257</f>
        <v>34803.5</v>
      </c>
      <c r="CW77" s="24">
        <f t="shared" si="98"/>
        <v>0.92549700573324978</v>
      </c>
      <c r="CX77" t="str">
        <f t="shared" si="99"/>
        <v>O16</v>
      </c>
      <c r="CZ77" s="30" t="s">
        <v>407</v>
      </c>
      <c r="DA77" s="31">
        <v>5</v>
      </c>
      <c r="DB77" s="31">
        <v>2</v>
      </c>
      <c r="DC77" s="31">
        <v>2</v>
      </c>
      <c r="DD77" s="31">
        <v>5</v>
      </c>
      <c r="DE77" s="31">
        <v>7</v>
      </c>
      <c r="DF77" s="31">
        <v>3</v>
      </c>
      <c r="DG77" s="31">
        <v>7</v>
      </c>
      <c r="DH77" s="31">
        <v>2</v>
      </c>
      <c r="DI77" s="31">
        <v>2</v>
      </c>
      <c r="DJ77" s="31">
        <v>3</v>
      </c>
      <c r="DK77" s="31">
        <v>7</v>
      </c>
      <c r="DL77" s="31">
        <v>7</v>
      </c>
      <c r="DM77" s="31">
        <v>5</v>
      </c>
      <c r="DN77" s="31">
        <v>7</v>
      </c>
      <c r="DO77" s="31">
        <v>7</v>
      </c>
      <c r="DP77" s="31">
        <v>7</v>
      </c>
      <c r="DQ77" s="31">
        <v>7</v>
      </c>
      <c r="DR77" s="31">
        <v>7</v>
      </c>
      <c r="DS77" s="31">
        <v>3</v>
      </c>
      <c r="DT77" s="31">
        <v>2</v>
      </c>
      <c r="DU77" s="31">
        <v>2</v>
      </c>
      <c r="DV77" s="31">
        <v>2</v>
      </c>
      <c r="DW77" s="31">
        <v>2</v>
      </c>
      <c r="DX77" s="31">
        <v>2</v>
      </c>
      <c r="DY77" s="31">
        <v>2</v>
      </c>
      <c r="DZ77" s="31">
        <v>7</v>
      </c>
      <c r="EA77" s="31">
        <v>7</v>
      </c>
      <c r="EB77" s="31">
        <v>5</v>
      </c>
      <c r="EC77" s="31">
        <v>7</v>
      </c>
      <c r="ED77" s="31">
        <v>7</v>
      </c>
      <c r="EE77" s="31">
        <v>5</v>
      </c>
      <c r="EF77" s="31">
        <v>7</v>
      </c>
      <c r="EG77" s="31">
        <v>7</v>
      </c>
      <c r="EH77" s="31">
        <v>7</v>
      </c>
      <c r="EI77" s="31">
        <v>2</v>
      </c>
      <c r="EJ77" s="31">
        <v>6</v>
      </c>
      <c r="EK77" s="31">
        <v>7</v>
      </c>
      <c r="EL77" s="31">
        <v>7</v>
      </c>
      <c r="EM77" s="31">
        <v>7</v>
      </c>
      <c r="EN77" s="31">
        <v>7</v>
      </c>
      <c r="EO77" s="31">
        <v>7</v>
      </c>
      <c r="EP77" s="31">
        <v>7</v>
      </c>
      <c r="EQ77" s="31">
        <v>7</v>
      </c>
      <c r="ER77" s="31">
        <v>7</v>
      </c>
      <c r="ES77" s="31">
        <v>2</v>
      </c>
      <c r="ET77" s="31">
        <v>7</v>
      </c>
      <c r="EU77" s="31">
        <v>7</v>
      </c>
      <c r="EV77" s="31">
        <v>5</v>
      </c>
      <c r="EW77" s="31">
        <v>3</v>
      </c>
      <c r="EX77" s="31">
        <v>7</v>
      </c>
      <c r="EY77" s="31">
        <v>5</v>
      </c>
      <c r="EZ77" s="31">
        <v>7</v>
      </c>
      <c r="FA77" s="31">
        <v>7</v>
      </c>
      <c r="FB77" s="31">
        <v>3</v>
      </c>
      <c r="FC77" s="31">
        <v>7</v>
      </c>
      <c r="FD77" s="31">
        <v>2</v>
      </c>
      <c r="FE77" s="31">
        <v>2</v>
      </c>
      <c r="FF77" s="31">
        <v>7</v>
      </c>
      <c r="FG77" s="31">
        <v>7</v>
      </c>
      <c r="FH77" s="31">
        <v>2</v>
      </c>
      <c r="FI77" s="31">
        <v>2</v>
      </c>
      <c r="FJ77" s="31">
        <v>7</v>
      </c>
      <c r="FK77" s="31">
        <v>7</v>
      </c>
      <c r="FL77" s="31">
        <v>2</v>
      </c>
      <c r="FM77" s="31">
        <v>7</v>
      </c>
      <c r="FN77" s="31">
        <v>7</v>
      </c>
      <c r="FO77" s="31">
        <v>7</v>
      </c>
      <c r="FP77" s="31">
        <v>7</v>
      </c>
      <c r="FQ77" s="31">
        <v>7</v>
      </c>
      <c r="FR77" s="31">
        <v>3</v>
      </c>
      <c r="FS77" s="31">
        <v>7</v>
      </c>
      <c r="FT77" s="31">
        <v>7</v>
      </c>
      <c r="FU77" s="31">
        <v>5</v>
      </c>
      <c r="FV77" s="31">
        <v>5</v>
      </c>
      <c r="FW77" s="31">
        <v>7</v>
      </c>
      <c r="FX77" s="31">
        <v>7</v>
      </c>
      <c r="FY77" s="31">
        <v>7</v>
      </c>
      <c r="FZ77" s="31">
        <v>7</v>
      </c>
      <c r="GA77" s="31">
        <v>7</v>
      </c>
      <c r="GB77" s="31">
        <v>2</v>
      </c>
      <c r="GC77" s="31">
        <v>2</v>
      </c>
      <c r="GD77" s="31">
        <v>7</v>
      </c>
      <c r="GE77" s="31">
        <v>2</v>
      </c>
      <c r="GF77" s="31">
        <v>7</v>
      </c>
      <c r="GG77" s="31">
        <v>7</v>
      </c>
      <c r="GH77" s="31">
        <v>7</v>
      </c>
      <c r="GI77" s="31">
        <v>7</v>
      </c>
      <c r="GJ77" s="31">
        <v>7</v>
      </c>
      <c r="GK77" s="31">
        <v>7</v>
      </c>
      <c r="GL77" s="31">
        <v>3</v>
      </c>
      <c r="GM77" s="31">
        <v>7</v>
      </c>
      <c r="GN77" s="31">
        <v>7</v>
      </c>
      <c r="GO77" s="31">
        <v>7</v>
      </c>
      <c r="GP77" s="31">
        <v>3</v>
      </c>
      <c r="GQ77" s="31">
        <v>17300</v>
      </c>
    </row>
    <row r="78" spans="1:199" ht="15" thickBot="1" x14ac:dyDescent="0.35">
      <c r="A78" s="30" t="s">
        <v>401</v>
      </c>
      <c r="B78" s="31">
        <v>0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6270.2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550.4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3871.6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4822</v>
      </c>
      <c r="AL78" s="31">
        <v>0</v>
      </c>
      <c r="AM78" s="31">
        <v>1150.2</v>
      </c>
      <c r="AN78" s="31">
        <v>0</v>
      </c>
      <c r="AO78" s="31">
        <v>0</v>
      </c>
      <c r="AP78" s="31">
        <v>0</v>
      </c>
      <c r="AQ78" s="31">
        <v>0</v>
      </c>
      <c r="AR78" s="31">
        <v>0</v>
      </c>
      <c r="AS78" s="31">
        <v>46.5</v>
      </c>
      <c r="AT78" s="31">
        <v>0</v>
      </c>
      <c r="AU78" s="31">
        <v>0</v>
      </c>
      <c r="AV78" s="31">
        <v>0</v>
      </c>
      <c r="AW78" s="31">
        <v>0</v>
      </c>
      <c r="AX78" s="31">
        <v>0</v>
      </c>
      <c r="AY78" s="31">
        <v>0</v>
      </c>
      <c r="AZ78" s="31">
        <v>47.9</v>
      </c>
      <c r="BA78" s="31">
        <v>0</v>
      </c>
      <c r="BB78" s="31">
        <v>0</v>
      </c>
      <c r="BC78" s="31">
        <v>0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1">
        <v>0</v>
      </c>
      <c r="BJ78" s="31">
        <v>0</v>
      </c>
      <c r="BK78" s="31">
        <v>0</v>
      </c>
      <c r="BL78" s="31">
        <v>448.9</v>
      </c>
      <c r="BM78" s="31">
        <v>0</v>
      </c>
      <c r="BN78" s="31">
        <v>2930.8</v>
      </c>
      <c r="BO78" s="31">
        <v>0</v>
      </c>
      <c r="BP78" s="31">
        <v>0</v>
      </c>
      <c r="BQ78" s="31">
        <v>0</v>
      </c>
      <c r="BR78" s="31">
        <v>198.8</v>
      </c>
      <c r="BS78" s="31">
        <v>0</v>
      </c>
      <c r="BT78" s="31">
        <v>0</v>
      </c>
      <c r="BU78" s="31">
        <v>0</v>
      </c>
      <c r="BV78" s="31">
        <v>0</v>
      </c>
      <c r="BW78" s="31">
        <v>0</v>
      </c>
      <c r="BX78" s="31">
        <v>0</v>
      </c>
      <c r="BY78" s="31">
        <v>0</v>
      </c>
      <c r="BZ78" s="31">
        <v>0</v>
      </c>
      <c r="CA78" s="31">
        <v>0</v>
      </c>
      <c r="CB78" s="31">
        <v>0</v>
      </c>
      <c r="CC78" s="31">
        <v>0</v>
      </c>
      <c r="CD78" s="31">
        <v>0</v>
      </c>
      <c r="CE78" s="31">
        <v>0</v>
      </c>
      <c r="CF78" s="31">
        <v>0</v>
      </c>
      <c r="CG78" s="31">
        <v>0</v>
      </c>
      <c r="CH78" s="31">
        <v>0</v>
      </c>
      <c r="CI78" s="31">
        <v>0</v>
      </c>
      <c r="CJ78" s="31">
        <v>0</v>
      </c>
      <c r="CK78" s="31">
        <v>0</v>
      </c>
      <c r="CL78" s="31">
        <v>2190.6999999999998</v>
      </c>
      <c r="CM78" s="31">
        <v>0</v>
      </c>
      <c r="CN78" s="31">
        <v>0</v>
      </c>
      <c r="CO78" s="31">
        <v>0</v>
      </c>
      <c r="CP78" s="31">
        <v>13204.3</v>
      </c>
      <c r="CQ78" s="31">
        <v>0</v>
      </c>
      <c r="CR78" s="31">
        <v>35732.1</v>
      </c>
      <c r="CS78" s="31">
        <v>32733</v>
      </c>
      <c r="CT78" s="31">
        <v>-2999.1</v>
      </c>
      <c r="CU78" s="31">
        <v>-9.16</v>
      </c>
      <c r="CV78">
        <f>'o34 s34 s7 med'!CR258</f>
        <v>33070</v>
      </c>
      <c r="CW78" s="24">
        <f t="shared" si="98"/>
        <v>0.92549836141732511</v>
      </c>
      <c r="CX78" t="str">
        <f t="shared" si="99"/>
        <v>O17</v>
      </c>
      <c r="CZ78" s="30" t="s">
        <v>408</v>
      </c>
      <c r="DA78" s="31">
        <v>5</v>
      </c>
      <c r="DB78" s="31">
        <v>2</v>
      </c>
      <c r="DC78" s="31">
        <v>2</v>
      </c>
      <c r="DD78" s="31">
        <v>5</v>
      </c>
      <c r="DE78" s="31">
        <v>7</v>
      </c>
      <c r="DF78" s="31">
        <v>3</v>
      </c>
      <c r="DG78" s="31">
        <v>7</v>
      </c>
      <c r="DH78" s="31">
        <v>2</v>
      </c>
      <c r="DI78" s="31">
        <v>2</v>
      </c>
      <c r="DJ78" s="31">
        <v>3</v>
      </c>
      <c r="DK78" s="31">
        <v>7</v>
      </c>
      <c r="DL78" s="31">
        <v>3</v>
      </c>
      <c r="DM78" s="31">
        <v>5</v>
      </c>
      <c r="DN78" s="31">
        <v>7</v>
      </c>
      <c r="DO78" s="31">
        <v>7</v>
      </c>
      <c r="DP78" s="31">
        <v>7</v>
      </c>
      <c r="DQ78" s="31">
        <v>7</v>
      </c>
      <c r="DR78" s="31">
        <v>7</v>
      </c>
      <c r="DS78" s="31">
        <v>3</v>
      </c>
      <c r="DT78" s="31">
        <v>2</v>
      </c>
      <c r="DU78" s="31">
        <v>2</v>
      </c>
      <c r="DV78" s="31">
        <v>2</v>
      </c>
      <c r="DW78" s="31">
        <v>2</v>
      </c>
      <c r="DX78" s="31">
        <v>2</v>
      </c>
      <c r="DY78" s="31">
        <v>2</v>
      </c>
      <c r="DZ78" s="31">
        <v>7</v>
      </c>
      <c r="EA78" s="31">
        <v>7</v>
      </c>
      <c r="EB78" s="31">
        <v>5</v>
      </c>
      <c r="EC78" s="31">
        <v>7</v>
      </c>
      <c r="ED78" s="31">
        <v>7</v>
      </c>
      <c r="EE78" s="31">
        <v>5</v>
      </c>
      <c r="EF78" s="31">
        <v>7</v>
      </c>
      <c r="EG78" s="31">
        <v>7</v>
      </c>
      <c r="EH78" s="31">
        <v>7</v>
      </c>
      <c r="EI78" s="31">
        <v>2</v>
      </c>
      <c r="EJ78" s="31">
        <v>7</v>
      </c>
      <c r="EK78" s="31">
        <v>5</v>
      </c>
      <c r="EL78" s="31">
        <v>5</v>
      </c>
      <c r="EM78" s="31">
        <v>7</v>
      </c>
      <c r="EN78" s="31">
        <v>7</v>
      </c>
      <c r="EO78" s="31">
        <v>5</v>
      </c>
      <c r="EP78" s="31">
        <v>7</v>
      </c>
      <c r="EQ78" s="31">
        <v>7</v>
      </c>
      <c r="ER78" s="31">
        <v>7</v>
      </c>
      <c r="ES78" s="31">
        <v>2</v>
      </c>
      <c r="ET78" s="31">
        <v>7</v>
      </c>
      <c r="EU78" s="31">
        <v>7</v>
      </c>
      <c r="EV78" s="31">
        <v>5</v>
      </c>
      <c r="EW78" s="31">
        <v>3</v>
      </c>
      <c r="EX78" s="31">
        <v>7</v>
      </c>
      <c r="EY78" s="31">
        <v>5</v>
      </c>
      <c r="EZ78" s="31">
        <v>7</v>
      </c>
      <c r="FA78" s="31">
        <v>7</v>
      </c>
      <c r="FB78" s="31">
        <v>3</v>
      </c>
      <c r="FC78" s="31">
        <v>7</v>
      </c>
      <c r="FD78" s="31">
        <v>2</v>
      </c>
      <c r="FE78" s="31">
        <v>2</v>
      </c>
      <c r="FF78" s="31">
        <v>7</v>
      </c>
      <c r="FG78" s="31">
        <v>7</v>
      </c>
      <c r="FH78" s="31">
        <v>2</v>
      </c>
      <c r="FI78" s="31">
        <v>2</v>
      </c>
      <c r="FJ78" s="31">
        <v>7</v>
      </c>
      <c r="FK78" s="31">
        <v>7</v>
      </c>
      <c r="FL78" s="31">
        <v>2</v>
      </c>
      <c r="FM78" s="31">
        <v>7</v>
      </c>
      <c r="FN78" s="31">
        <v>7</v>
      </c>
      <c r="FO78" s="31">
        <v>7</v>
      </c>
      <c r="FP78" s="31">
        <v>7</v>
      </c>
      <c r="FQ78" s="31">
        <v>7</v>
      </c>
      <c r="FR78" s="31">
        <v>3</v>
      </c>
      <c r="FS78" s="31">
        <v>7</v>
      </c>
      <c r="FT78" s="31">
        <v>7</v>
      </c>
      <c r="FU78" s="31">
        <v>7</v>
      </c>
      <c r="FV78" s="31">
        <v>5</v>
      </c>
      <c r="FW78" s="31">
        <v>7</v>
      </c>
      <c r="FX78" s="31">
        <v>7</v>
      </c>
      <c r="FY78" s="31">
        <v>7</v>
      </c>
      <c r="FZ78" s="31">
        <v>7</v>
      </c>
      <c r="GA78" s="31">
        <v>5</v>
      </c>
      <c r="GB78" s="31">
        <v>2</v>
      </c>
      <c r="GC78" s="31">
        <v>2</v>
      </c>
      <c r="GD78" s="31">
        <v>7</v>
      </c>
      <c r="GE78" s="31">
        <v>2</v>
      </c>
      <c r="GF78" s="31">
        <v>7</v>
      </c>
      <c r="GG78" s="31">
        <v>5</v>
      </c>
      <c r="GH78" s="31">
        <v>7</v>
      </c>
      <c r="GI78" s="31">
        <v>7</v>
      </c>
      <c r="GJ78" s="31">
        <v>7</v>
      </c>
      <c r="GK78" s="31">
        <v>7</v>
      </c>
      <c r="GL78" s="31">
        <v>3</v>
      </c>
      <c r="GM78" s="31">
        <v>7</v>
      </c>
      <c r="GN78" s="31">
        <v>7</v>
      </c>
      <c r="GO78" s="31">
        <v>7</v>
      </c>
      <c r="GP78" s="31">
        <v>3</v>
      </c>
      <c r="GQ78" s="31">
        <v>41066</v>
      </c>
    </row>
    <row r="79" spans="1:199" ht="15" thickBot="1" x14ac:dyDescent="0.35">
      <c r="A79" s="30" t="s">
        <v>402</v>
      </c>
      <c r="B79" s="31">
        <v>0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1383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1344.2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1150.2</v>
      </c>
      <c r="AN79" s="31">
        <v>0</v>
      </c>
      <c r="AO79" s="31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1">
        <v>0</v>
      </c>
      <c r="BL79" s="31">
        <v>448.9</v>
      </c>
      <c r="BM79" s="31">
        <v>0</v>
      </c>
      <c r="BN79" s="31">
        <v>2930.8</v>
      </c>
      <c r="BO79" s="31">
        <v>0</v>
      </c>
      <c r="BP79" s="31">
        <v>0</v>
      </c>
      <c r="BQ79" s="31">
        <v>0</v>
      </c>
      <c r="BR79" s="31">
        <v>198.8</v>
      </c>
      <c r="BS79" s="31">
        <v>0</v>
      </c>
      <c r="BT79" s="31">
        <v>0</v>
      </c>
      <c r="BU79" s="31">
        <v>0</v>
      </c>
      <c r="BV79" s="31">
        <v>2689.8</v>
      </c>
      <c r="BW79" s="31">
        <v>0</v>
      </c>
      <c r="BX79" s="31">
        <v>0</v>
      </c>
      <c r="BY79" s="31">
        <v>0</v>
      </c>
      <c r="BZ79" s="31">
        <v>0</v>
      </c>
      <c r="CA79" s="31">
        <v>0</v>
      </c>
      <c r="CB79" s="31">
        <v>0</v>
      </c>
      <c r="CC79" s="31">
        <v>0</v>
      </c>
      <c r="CD79" s="31">
        <v>0</v>
      </c>
      <c r="CE79" s="31">
        <v>0</v>
      </c>
      <c r="CF79" s="31">
        <v>0</v>
      </c>
      <c r="CG79" s="31">
        <v>0</v>
      </c>
      <c r="CH79" s="31">
        <v>0</v>
      </c>
      <c r="CI79" s="31">
        <v>0</v>
      </c>
      <c r="CJ79" s="31">
        <v>0</v>
      </c>
      <c r="CK79" s="31">
        <v>0</v>
      </c>
      <c r="CL79" s="31">
        <v>0</v>
      </c>
      <c r="CM79" s="31">
        <v>0</v>
      </c>
      <c r="CN79" s="31">
        <v>106.8</v>
      </c>
      <c r="CO79" s="31">
        <v>0</v>
      </c>
      <c r="CP79" s="31">
        <v>13204.3</v>
      </c>
      <c r="CQ79" s="31">
        <v>0</v>
      </c>
      <c r="CR79" s="31">
        <v>23456.7</v>
      </c>
      <c r="CS79" s="31">
        <v>20666</v>
      </c>
      <c r="CT79" s="31">
        <v>-2790.7</v>
      </c>
      <c r="CU79" s="31">
        <v>-13.5</v>
      </c>
      <c r="CV79">
        <f>'o34 s34 s7 med'!CR259</f>
        <v>21709.1</v>
      </c>
      <c r="CW79" s="24">
        <f t="shared" si="98"/>
        <v>0.92549676638231282</v>
      </c>
      <c r="CX79" t="str">
        <f t="shared" si="99"/>
        <v>O18</v>
      </c>
      <c r="CZ79" s="30" t="s">
        <v>409</v>
      </c>
      <c r="DA79" s="31">
        <v>7</v>
      </c>
      <c r="DB79" s="31">
        <v>2</v>
      </c>
      <c r="DC79" s="31">
        <v>7</v>
      </c>
      <c r="DD79" s="31">
        <v>5</v>
      </c>
      <c r="DE79" s="31">
        <v>7</v>
      </c>
      <c r="DF79" s="31">
        <v>5</v>
      </c>
      <c r="DG79" s="31">
        <v>7</v>
      </c>
      <c r="DH79" s="31">
        <v>7</v>
      </c>
      <c r="DI79" s="31">
        <v>3</v>
      </c>
      <c r="DJ79" s="31">
        <v>3</v>
      </c>
      <c r="DK79" s="31">
        <v>5</v>
      </c>
      <c r="DL79" s="31">
        <v>4</v>
      </c>
      <c r="DM79" s="31">
        <v>7</v>
      </c>
      <c r="DN79" s="31">
        <v>4</v>
      </c>
      <c r="DO79" s="31">
        <v>4</v>
      </c>
      <c r="DP79" s="31">
        <v>7</v>
      </c>
      <c r="DQ79" s="31">
        <v>7</v>
      </c>
      <c r="DR79" s="31">
        <v>3</v>
      </c>
      <c r="DS79" s="31">
        <v>7</v>
      </c>
      <c r="DT79" s="31">
        <v>3</v>
      </c>
      <c r="DU79" s="31">
        <v>2</v>
      </c>
      <c r="DV79" s="31">
        <v>2</v>
      </c>
      <c r="DW79" s="31">
        <v>3</v>
      </c>
      <c r="DX79" s="31">
        <v>3</v>
      </c>
      <c r="DY79" s="31">
        <v>7</v>
      </c>
      <c r="DZ79" s="31">
        <v>7</v>
      </c>
      <c r="EA79" s="31">
        <v>7</v>
      </c>
      <c r="EB79" s="31">
        <v>5</v>
      </c>
      <c r="EC79" s="31">
        <v>7</v>
      </c>
      <c r="ED79" s="31">
        <v>7</v>
      </c>
      <c r="EE79" s="31">
        <v>5</v>
      </c>
      <c r="EF79" s="31">
        <v>7</v>
      </c>
      <c r="EG79" s="31">
        <v>7</v>
      </c>
      <c r="EH79" s="31">
        <v>7</v>
      </c>
      <c r="EI79" s="31">
        <v>2</v>
      </c>
      <c r="EJ79" s="31">
        <v>5</v>
      </c>
      <c r="EK79" s="31">
        <v>7</v>
      </c>
      <c r="EL79" s="31">
        <v>7</v>
      </c>
      <c r="EM79" s="31">
        <v>7</v>
      </c>
      <c r="EN79" s="31">
        <v>5</v>
      </c>
      <c r="EO79" s="31">
        <v>7</v>
      </c>
      <c r="EP79" s="31">
        <v>7</v>
      </c>
      <c r="EQ79" s="31">
        <v>5</v>
      </c>
      <c r="ER79" s="31">
        <v>4</v>
      </c>
      <c r="ES79" s="31">
        <v>3</v>
      </c>
      <c r="ET79" s="31">
        <v>7</v>
      </c>
      <c r="EU79" s="31">
        <v>6</v>
      </c>
      <c r="EV79" s="31">
        <v>4</v>
      </c>
      <c r="EW79" s="31">
        <v>3</v>
      </c>
      <c r="EX79" s="31">
        <v>7</v>
      </c>
      <c r="EY79" s="31">
        <v>5</v>
      </c>
      <c r="EZ79" s="31">
        <v>3</v>
      </c>
      <c r="FA79" s="31">
        <v>7</v>
      </c>
      <c r="FB79" s="31">
        <v>4</v>
      </c>
      <c r="FC79" s="31">
        <v>7</v>
      </c>
      <c r="FD79" s="31">
        <v>7</v>
      </c>
      <c r="FE79" s="31">
        <v>3</v>
      </c>
      <c r="FF79" s="31">
        <v>7</v>
      </c>
      <c r="FG79" s="31">
        <v>7</v>
      </c>
      <c r="FH79" s="31">
        <v>7</v>
      </c>
      <c r="FI79" s="31">
        <v>7</v>
      </c>
      <c r="FJ79" s="31">
        <v>7</v>
      </c>
      <c r="FK79" s="31">
        <v>7</v>
      </c>
      <c r="FL79" s="31">
        <v>7</v>
      </c>
      <c r="FM79" s="31">
        <v>7</v>
      </c>
      <c r="FN79" s="31">
        <v>7</v>
      </c>
      <c r="FO79" s="31">
        <v>7</v>
      </c>
      <c r="FP79" s="31">
        <v>7</v>
      </c>
      <c r="FQ79" s="31">
        <v>5</v>
      </c>
      <c r="FR79" s="31">
        <v>2</v>
      </c>
      <c r="FS79" s="31">
        <v>7</v>
      </c>
      <c r="FT79" s="31">
        <v>7</v>
      </c>
      <c r="FU79" s="31">
        <v>3</v>
      </c>
      <c r="FV79" s="31">
        <v>7</v>
      </c>
      <c r="FW79" s="31">
        <v>7</v>
      </c>
      <c r="FX79" s="31">
        <v>7</v>
      </c>
      <c r="FY79" s="31">
        <v>7</v>
      </c>
      <c r="FZ79" s="31">
        <v>7</v>
      </c>
      <c r="GA79" s="31">
        <v>3</v>
      </c>
      <c r="GB79" s="31">
        <v>2</v>
      </c>
      <c r="GC79" s="31">
        <v>2</v>
      </c>
      <c r="GD79" s="31">
        <v>3</v>
      </c>
      <c r="GE79" s="31">
        <v>7</v>
      </c>
      <c r="GF79" s="31">
        <v>7</v>
      </c>
      <c r="GG79" s="31">
        <v>7</v>
      </c>
      <c r="GH79" s="31">
        <v>6</v>
      </c>
      <c r="GI79" s="31">
        <v>7</v>
      </c>
      <c r="GJ79" s="31">
        <v>7</v>
      </c>
      <c r="GK79" s="31">
        <v>3</v>
      </c>
      <c r="GL79" s="31">
        <v>3</v>
      </c>
      <c r="GM79" s="31">
        <v>7</v>
      </c>
      <c r="GN79" s="31">
        <v>7</v>
      </c>
      <c r="GO79" s="31">
        <v>4</v>
      </c>
      <c r="GP79" s="31">
        <v>3</v>
      </c>
      <c r="GQ79" s="31">
        <v>20339</v>
      </c>
    </row>
    <row r="80" spans="1:199" ht="15" thickBot="1" x14ac:dyDescent="0.35">
      <c r="A80" s="30" t="s">
        <v>403</v>
      </c>
      <c r="B80" s="31">
        <v>0</v>
      </c>
      <c r="C80" s="31">
        <v>0</v>
      </c>
      <c r="D80" s="31">
        <v>0</v>
      </c>
      <c r="E80" s="31">
        <v>0</v>
      </c>
      <c r="F80" s="31">
        <v>0</v>
      </c>
      <c r="G80" s="31">
        <v>2227.5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1383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1344.2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6383.2</v>
      </c>
      <c r="AK80" s="31">
        <v>4822</v>
      </c>
      <c r="AL80" s="31">
        <v>0</v>
      </c>
      <c r="AM80" s="31">
        <v>1150.2</v>
      </c>
      <c r="AN80" s="31">
        <v>0</v>
      </c>
      <c r="AO80" s="31">
        <v>0</v>
      </c>
      <c r="AP80" s="31">
        <v>0</v>
      </c>
      <c r="AQ80" s="31">
        <v>0</v>
      </c>
      <c r="AR80" s="31">
        <v>0</v>
      </c>
      <c r="AS80" s="31">
        <v>46.5</v>
      </c>
      <c r="AT80" s="31">
        <v>0</v>
      </c>
      <c r="AU80" s="31">
        <v>0</v>
      </c>
      <c r="AV80" s="31">
        <v>0</v>
      </c>
      <c r="AW80" s="31">
        <v>0</v>
      </c>
      <c r="AX80" s="31">
        <v>0</v>
      </c>
      <c r="AY80" s="31">
        <v>0</v>
      </c>
      <c r="AZ80" s="31">
        <v>47.9</v>
      </c>
      <c r="BA80" s="31">
        <v>0</v>
      </c>
      <c r="BB80" s="31">
        <v>0</v>
      </c>
      <c r="BC80" s="31">
        <v>0</v>
      </c>
      <c r="BD80" s="31">
        <v>0</v>
      </c>
      <c r="BE80" s="31">
        <v>0</v>
      </c>
      <c r="BF80" s="31">
        <v>0</v>
      </c>
      <c r="BG80" s="31">
        <v>0</v>
      </c>
      <c r="BH80" s="31">
        <v>0</v>
      </c>
      <c r="BI80" s="31">
        <v>0</v>
      </c>
      <c r="BJ80" s="31">
        <v>0</v>
      </c>
      <c r="BK80" s="31">
        <v>0</v>
      </c>
      <c r="BL80" s="31">
        <v>0</v>
      </c>
      <c r="BM80" s="31">
        <v>0</v>
      </c>
      <c r="BN80" s="31">
        <v>2930.8</v>
      </c>
      <c r="BO80" s="31">
        <v>0</v>
      </c>
      <c r="BP80" s="31">
        <v>0</v>
      </c>
      <c r="BQ80" s="31">
        <v>0</v>
      </c>
      <c r="BR80" s="31">
        <v>198.8</v>
      </c>
      <c r="BS80" s="31">
        <v>0</v>
      </c>
      <c r="BT80" s="31">
        <v>0</v>
      </c>
      <c r="BU80" s="31">
        <v>0</v>
      </c>
      <c r="BV80" s="31">
        <v>0</v>
      </c>
      <c r="BW80" s="31">
        <v>0</v>
      </c>
      <c r="BX80" s="31">
        <v>0</v>
      </c>
      <c r="BY80" s="31">
        <v>0</v>
      </c>
      <c r="BZ80" s="31">
        <v>0</v>
      </c>
      <c r="CA80" s="31">
        <v>0</v>
      </c>
      <c r="CB80" s="31">
        <v>0</v>
      </c>
      <c r="CC80" s="31">
        <v>0</v>
      </c>
      <c r="CD80" s="31">
        <v>0</v>
      </c>
      <c r="CE80" s="31">
        <v>0</v>
      </c>
      <c r="CF80" s="31">
        <v>0</v>
      </c>
      <c r="CG80" s="31">
        <v>0</v>
      </c>
      <c r="CH80" s="31">
        <v>0</v>
      </c>
      <c r="CI80" s="31">
        <v>0</v>
      </c>
      <c r="CJ80" s="31">
        <v>0</v>
      </c>
      <c r="CK80" s="31">
        <v>0</v>
      </c>
      <c r="CL80" s="31">
        <v>2190.6999999999998</v>
      </c>
      <c r="CM80" s="31">
        <v>0</v>
      </c>
      <c r="CN80" s="31">
        <v>0</v>
      </c>
      <c r="CO80" s="31">
        <v>0</v>
      </c>
      <c r="CP80" s="31">
        <v>13204.3</v>
      </c>
      <c r="CQ80" s="31">
        <v>0</v>
      </c>
      <c r="CR80" s="31">
        <v>35929</v>
      </c>
      <c r="CS80" s="31">
        <v>18966</v>
      </c>
      <c r="CT80" s="31">
        <v>-16963</v>
      </c>
      <c r="CU80" s="31">
        <v>-89.44</v>
      </c>
      <c r="CV80">
        <f>'o34 s34 s7 med'!CR260</f>
        <v>33252.199999999997</v>
      </c>
      <c r="CW80" s="24">
        <f t="shared" si="98"/>
        <v>0.925497508976036</v>
      </c>
      <c r="CX80" t="str">
        <f t="shared" si="99"/>
        <v>O19</v>
      </c>
      <c r="CZ80" s="30" t="s">
        <v>410</v>
      </c>
      <c r="DA80" s="31">
        <v>2</v>
      </c>
      <c r="DB80" s="31">
        <v>2</v>
      </c>
      <c r="DC80" s="31">
        <v>2</v>
      </c>
      <c r="DD80" s="31">
        <v>7</v>
      </c>
      <c r="DE80" s="31">
        <v>7</v>
      </c>
      <c r="DF80" s="31">
        <v>7</v>
      </c>
      <c r="DG80" s="31">
        <v>2</v>
      </c>
      <c r="DH80" s="31">
        <v>3</v>
      </c>
      <c r="DI80" s="31">
        <v>2</v>
      </c>
      <c r="DJ80" s="31">
        <v>7</v>
      </c>
      <c r="DK80" s="31">
        <v>7</v>
      </c>
      <c r="DL80" s="31">
        <v>7</v>
      </c>
      <c r="DM80" s="31">
        <v>4</v>
      </c>
      <c r="DN80" s="31">
        <v>7</v>
      </c>
      <c r="DO80" s="31">
        <v>6</v>
      </c>
      <c r="DP80" s="31">
        <v>6</v>
      </c>
      <c r="DQ80" s="31">
        <v>5</v>
      </c>
      <c r="DR80" s="31">
        <v>3</v>
      </c>
      <c r="DS80" s="31">
        <v>7</v>
      </c>
      <c r="DT80" s="31">
        <v>2</v>
      </c>
      <c r="DU80" s="31">
        <v>2</v>
      </c>
      <c r="DV80" s="31">
        <v>2</v>
      </c>
      <c r="DW80" s="31">
        <v>2</v>
      </c>
      <c r="DX80" s="31">
        <v>2</v>
      </c>
      <c r="DY80" s="31">
        <v>3</v>
      </c>
      <c r="DZ80" s="31">
        <v>7</v>
      </c>
      <c r="EA80" s="31">
        <v>3</v>
      </c>
      <c r="EB80" s="31">
        <v>7</v>
      </c>
      <c r="EC80" s="31">
        <v>3</v>
      </c>
      <c r="ED80" s="31">
        <v>7</v>
      </c>
      <c r="EE80" s="31">
        <v>7</v>
      </c>
      <c r="EF80" s="31">
        <v>3</v>
      </c>
      <c r="EG80" s="31">
        <v>7</v>
      </c>
      <c r="EH80" s="31">
        <v>7</v>
      </c>
      <c r="EI80" s="31">
        <v>2</v>
      </c>
      <c r="EJ80" s="31">
        <v>7</v>
      </c>
      <c r="EK80" s="31">
        <v>7</v>
      </c>
      <c r="EL80" s="31">
        <v>3</v>
      </c>
      <c r="EM80" s="31">
        <v>7</v>
      </c>
      <c r="EN80" s="31">
        <v>7</v>
      </c>
      <c r="EO80" s="31">
        <v>7</v>
      </c>
      <c r="EP80" s="31">
        <v>7</v>
      </c>
      <c r="EQ80" s="31">
        <v>7</v>
      </c>
      <c r="ER80" s="31">
        <v>4</v>
      </c>
      <c r="ES80" s="31">
        <v>2</v>
      </c>
      <c r="ET80" s="31">
        <v>7</v>
      </c>
      <c r="EU80" s="31">
        <v>3</v>
      </c>
      <c r="EV80" s="31">
        <v>4</v>
      </c>
      <c r="EW80" s="31">
        <v>7</v>
      </c>
      <c r="EX80" s="31">
        <v>3</v>
      </c>
      <c r="EY80" s="31">
        <v>7</v>
      </c>
      <c r="EZ80" s="31">
        <v>3</v>
      </c>
      <c r="FA80" s="31">
        <v>7</v>
      </c>
      <c r="FB80" s="31">
        <v>3</v>
      </c>
      <c r="FC80" s="31">
        <v>7</v>
      </c>
      <c r="FD80" s="31">
        <v>4</v>
      </c>
      <c r="FE80" s="31">
        <v>3</v>
      </c>
      <c r="FF80" s="31">
        <v>4</v>
      </c>
      <c r="FG80" s="31">
        <v>3</v>
      </c>
      <c r="FH80" s="31">
        <v>3</v>
      </c>
      <c r="FI80" s="31">
        <v>7</v>
      </c>
      <c r="FJ80" s="31">
        <v>7</v>
      </c>
      <c r="FK80" s="31">
        <v>3</v>
      </c>
      <c r="FL80" s="31">
        <v>2</v>
      </c>
      <c r="FM80" s="31">
        <v>2</v>
      </c>
      <c r="FN80" s="31">
        <v>7</v>
      </c>
      <c r="FO80" s="31">
        <v>7</v>
      </c>
      <c r="FP80" s="31">
        <v>7</v>
      </c>
      <c r="FQ80" s="31">
        <v>3</v>
      </c>
      <c r="FR80" s="31">
        <v>3</v>
      </c>
      <c r="FS80" s="31">
        <v>7</v>
      </c>
      <c r="FT80" s="31">
        <v>7</v>
      </c>
      <c r="FU80" s="31">
        <v>3</v>
      </c>
      <c r="FV80" s="31">
        <v>3</v>
      </c>
      <c r="FW80" s="31">
        <v>7</v>
      </c>
      <c r="FX80" s="31">
        <v>7</v>
      </c>
      <c r="FY80" s="31">
        <v>7</v>
      </c>
      <c r="FZ80" s="31">
        <v>7</v>
      </c>
      <c r="GA80" s="31">
        <v>7</v>
      </c>
      <c r="GB80" s="31">
        <v>2</v>
      </c>
      <c r="GC80" s="31">
        <v>2</v>
      </c>
      <c r="GD80" s="31">
        <v>7</v>
      </c>
      <c r="GE80" s="31">
        <v>3</v>
      </c>
      <c r="GF80" s="31">
        <v>2</v>
      </c>
      <c r="GG80" s="31">
        <v>7</v>
      </c>
      <c r="GH80" s="31">
        <v>7</v>
      </c>
      <c r="GI80" s="31">
        <v>7</v>
      </c>
      <c r="GJ80" s="31">
        <v>3</v>
      </c>
      <c r="GK80" s="31">
        <v>2</v>
      </c>
      <c r="GL80" s="31">
        <v>3</v>
      </c>
      <c r="GM80" s="31">
        <v>7</v>
      </c>
      <c r="GN80" s="31">
        <v>7</v>
      </c>
      <c r="GO80" s="31">
        <v>6</v>
      </c>
      <c r="GP80" s="31">
        <v>3</v>
      </c>
      <c r="GQ80" s="31">
        <v>11833</v>
      </c>
    </row>
    <row r="81" spans="1:199" ht="15" thickBot="1" x14ac:dyDescent="0.35">
      <c r="A81" s="30" t="s">
        <v>404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550.4</v>
      </c>
      <c r="P81" s="31">
        <v>0</v>
      </c>
      <c r="Q81" s="31">
        <v>0</v>
      </c>
      <c r="R81" s="31">
        <v>0</v>
      </c>
      <c r="S81" s="31">
        <v>1383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1344.2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1150.2</v>
      </c>
      <c r="AN81" s="31">
        <v>0</v>
      </c>
      <c r="AO81" s="31">
        <v>0</v>
      </c>
      <c r="AP81" s="31">
        <v>0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1">
        <v>0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1">
        <v>0</v>
      </c>
      <c r="BL81" s="31">
        <v>351.1</v>
      </c>
      <c r="BM81" s="31">
        <v>0</v>
      </c>
      <c r="BN81" s="31">
        <v>2930.8</v>
      </c>
      <c r="BO81" s="31">
        <v>0</v>
      </c>
      <c r="BP81" s="31">
        <v>0</v>
      </c>
      <c r="BQ81" s="31">
        <v>0</v>
      </c>
      <c r="BR81" s="31">
        <v>198.8</v>
      </c>
      <c r="BS81" s="31">
        <v>0</v>
      </c>
      <c r="BT81" s="31">
        <v>0</v>
      </c>
      <c r="BU81" s="31">
        <v>0</v>
      </c>
      <c r="BV81" s="31">
        <v>287.39999999999998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1">
        <v>0</v>
      </c>
      <c r="CC81" s="31">
        <v>0</v>
      </c>
      <c r="CD81" s="31">
        <v>0</v>
      </c>
      <c r="CE81" s="31">
        <v>0</v>
      </c>
      <c r="CF81" s="31">
        <v>0</v>
      </c>
      <c r="CG81" s="31">
        <v>0</v>
      </c>
      <c r="CH81" s="31">
        <v>0</v>
      </c>
      <c r="CI81" s="31">
        <v>0</v>
      </c>
      <c r="CJ81" s="31">
        <v>0</v>
      </c>
      <c r="CK81" s="31">
        <v>0</v>
      </c>
      <c r="CL81" s="31">
        <v>0</v>
      </c>
      <c r="CM81" s="31">
        <v>0</v>
      </c>
      <c r="CN81" s="31">
        <v>106.8</v>
      </c>
      <c r="CO81" s="31">
        <v>0</v>
      </c>
      <c r="CP81" s="31">
        <v>13204.3</v>
      </c>
      <c r="CQ81" s="31">
        <v>0</v>
      </c>
      <c r="CR81" s="31">
        <v>21507</v>
      </c>
      <c r="CS81" s="31">
        <v>16800</v>
      </c>
      <c r="CT81" s="31">
        <v>-4707</v>
      </c>
      <c r="CU81" s="31">
        <v>-28.02</v>
      </c>
      <c r="CV81">
        <f>'o34 s34 s7 med'!CR261</f>
        <v>19904.7</v>
      </c>
      <c r="CW81" s="24">
        <f t="shared" si="98"/>
        <v>0.92549867485004889</v>
      </c>
      <c r="CX81" t="str">
        <f t="shared" si="99"/>
        <v>O20</v>
      </c>
      <c r="CZ81" s="30" t="s">
        <v>411</v>
      </c>
      <c r="DA81" s="31">
        <v>2</v>
      </c>
      <c r="DB81" s="31">
        <v>2</v>
      </c>
      <c r="DC81" s="31">
        <v>2</v>
      </c>
      <c r="DD81" s="31">
        <v>7</v>
      </c>
      <c r="DE81" s="31">
        <v>7</v>
      </c>
      <c r="DF81" s="31">
        <v>7</v>
      </c>
      <c r="DG81" s="31">
        <v>2</v>
      </c>
      <c r="DH81" s="31">
        <v>3</v>
      </c>
      <c r="DI81" s="31">
        <v>2</v>
      </c>
      <c r="DJ81" s="31">
        <v>7</v>
      </c>
      <c r="DK81" s="31">
        <v>7</v>
      </c>
      <c r="DL81" s="31">
        <v>7</v>
      </c>
      <c r="DM81" s="31">
        <v>4</v>
      </c>
      <c r="DN81" s="31">
        <v>4</v>
      </c>
      <c r="DO81" s="31">
        <v>6</v>
      </c>
      <c r="DP81" s="31">
        <v>6</v>
      </c>
      <c r="DQ81" s="31">
        <v>5</v>
      </c>
      <c r="DR81" s="31">
        <v>3</v>
      </c>
      <c r="DS81" s="31">
        <v>3</v>
      </c>
      <c r="DT81" s="31">
        <v>2</v>
      </c>
      <c r="DU81" s="31">
        <v>2</v>
      </c>
      <c r="DV81" s="31">
        <v>2</v>
      </c>
      <c r="DW81" s="31">
        <v>2</v>
      </c>
      <c r="DX81" s="31">
        <v>2</v>
      </c>
      <c r="DY81" s="31">
        <v>3</v>
      </c>
      <c r="DZ81" s="31">
        <v>7</v>
      </c>
      <c r="EA81" s="31">
        <v>3</v>
      </c>
      <c r="EB81" s="31">
        <v>7</v>
      </c>
      <c r="EC81" s="31">
        <v>7</v>
      </c>
      <c r="ED81" s="31">
        <v>7</v>
      </c>
      <c r="EE81" s="31">
        <v>7</v>
      </c>
      <c r="EF81" s="31">
        <v>3</v>
      </c>
      <c r="EG81" s="31">
        <v>7</v>
      </c>
      <c r="EH81" s="31">
        <v>7</v>
      </c>
      <c r="EI81" s="31">
        <v>2</v>
      </c>
      <c r="EJ81" s="31">
        <v>7</v>
      </c>
      <c r="EK81" s="31">
        <v>4</v>
      </c>
      <c r="EL81" s="31">
        <v>4</v>
      </c>
      <c r="EM81" s="31">
        <v>3</v>
      </c>
      <c r="EN81" s="31">
        <v>7</v>
      </c>
      <c r="EO81" s="31">
        <v>4</v>
      </c>
      <c r="EP81" s="31">
        <v>7</v>
      </c>
      <c r="EQ81" s="31">
        <v>7</v>
      </c>
      <c r="ER81" s="31">
        <v>7</v>
      </c>
      <c r="ES81" s="31">
        <v>2</v>
      </c>
      <c r="ET81" s="31">
        <v>7</v>
      </c>
      <c r="EU81" s="31">
        <v>3</v>
      </c>
      <c r="EV81" s="31">
        <v>4</v>
      </c>
      <c r="EW81" s="31">
        <v>7</v>
      </c>
      <c r="EX81" s="31">
        <v>3</v>
      </c>
      <c r="EY81" s="31">
        <v>7</v>
      </c>
      <c r="EZ81" s="31">
        <v>3</v>
      </c>
      <c r="FA81" s="31">
        <v>7</v>
      </c>
      <c r="FB81" s="31">
        <v>3</v>
      </c>
      <c r="FC81" s="31">
        <v>7</v>
      </c>
      <c r="FD81" s="31">
        <v>4</v>
      </c>
      <c r="FE81" s="31">
        <v>3</v>
      </c>
      <c r="FF81" s="31">
        <v>4</v>
      </c>
      <c r="FG81" s="31">
        <v>3</v>
      </c>
      <c r="FH81" s="31">
        <v>3</v>
      </c>
      <c r="FI81" s="31">
        <v>7</v>
      </c>
      <c r="FJ81" s="31">
        <v>7</v>
      </c>
      <c r="FK81" s="31">
        <v>3</v>
      </c>
      <c r="FL81" s="31">
        <v>2</v>
      </c>
      <c r="FM81" s="31">
        <v>2</v>
      </c>
      <c r="FN81" s="31">
        <v>3</v>
      </c>
      <c r="FO81" s="31">
        <v>7</v>
      </c>
      <c r="FP81" s="31">
        <v>7</v>
      </c>
      <c r="FQ81" s="31">
        <v>3</v>
      </c>
      <c r="FR81" s="31">
        <v>7</v>
      </c>
      <c r="FS81" s="31">
        <v>7</v>
      </c>
      <c r="FT81" s="31">
        <v>7</v>
      </c>
      <c r="FU81" s="31">
        <v>3</v>
      </c>
      <c r="FV81" s="31">
        <v>3</v>
      </c>
      <c r="FW81" s="31">
        <v>7</v>
      </c>
      <c r="FX81" s="31">
        <v>7</v>
      </c>
      <c r="FY81" s="31">
        <v>7</v>
      </c>
      <c r="FZ81" s="31">
        <v>7</v>
      </c>
      <c r="GA81" s="31">
        <v>7</v>
      </c>
      <c r="GB81" s="31">
        <v>2</v>
      </c>
      <c r="GC81" s="31">
        <v>2</v>
      </c>
      <c r="GD81" s="31">
        <v>7</v>
      </c>
      <c r="GE81" s="31">
        <v>3</v>
      </c>
      <c r="GF81" s="31">
        <v>2</v>
      </c>
      <c r="GG81" s="31">
        <v>7</v>
      </c>
      <c r="GH81" s="31">
        <v>7</v>
      </c>
      <c r="GI81" s="31">
        <v>7</v>
      </c>
      <c r="GJ81" s="31">
        <v>3</v>
      </c>
      <c r="GK81" s="31">
        <v>2</v>
      </c>
      <c r="GL81" s="31">
        <v>3</v>
      </c>
      <c r="GM81" s="31">
        <v>7</v>
      </c>
      <c r="GN81" s="31">
        <v>7</v>
      </c>
      <c r="GO81" s="31">
        <v>6</v>
      </c>
      <c r="GP81" s="31">
        <v>3</v>
      </c>
      <c r="GQ81" s="31">
        <v>13666</v>
      </c>
    </row>
    <row r="82" spans="1:199" ht="15" thickBot="1" x14ac:dyDescent="0.35">
      <c r="A82" s="30" t="s">
        <v>405</v>
      </c>
      <c r="B82" s="31">
        <v>0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1383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3871.6</v>
      </c>
      <c r="Z82" s="31">
        <v>0</v>
      </c>
      <c r="AA82" s="31">
        <v>0</v>
      </c>
      <c r="AB82" s="31">
        <v>0</v>
      </c>
      <c r="AC82" s="31">
        <v>0</v>
      </c>
      <c r="AD82" s="31">
        <v>1344.2</v>
      </c>
      <c r="AE82" s="31">
        <v>0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1150.2</v>
      </c>
      <c r="AN82" s="31">
        <v>0</v>
      </c>
      <c r="AO82" s="31">
        <v>0</v>
      </c>
      <c r="AP82" s="31">
        <v>0</v>
      </c>
      <c r="AQ82" s="31">
        <v>0</v>
      </c>
      <c r="AR82" s="31">
        <v>0</v>
      </c>
      <c r="AS82" s="31">
        <v>46.5</v>
      </c>
      <c r="AT82" s="31">
        <v>0</v>
      </c>
      <c r="AU82" s="31">
        <v>0</v>
      </c>
      <c r="AV82" s="31">
        <v>0</v>
      </c>
      <c r="AW82" s="31">
        <v>0</v>
      </c>
      <c r="AX82" s="31">
        <v>0</v>
      </c>
      <c r="AY82" s="31">
        <v>0</v>
      </c>
      <c r="AZ82" s="31">
        <v>0</v>
      </c>
      <c r="BA82" s="31">
        <v>0</v>
      </c>
      <c r="BB82" s="31">
        <v>0</v>
      </c>
      <c r="BC82" s="31">
        <v>0</v>
      </c>
      <c r="BD82" s="31">
        <v>0</v>
      </c>
      <c r="BE82" s="31">
        <v>0</v>
      </c>
      <c r="BF82" s="31">
        <v>0</v>
      </c>
      <c r="BG82" s="31">
        <v>0</v>
      </c>
      <c r="BH82" s="31">
        <v>0</v>
      </c>
      <c r="BI82" s="31">
        <v>0</v>
      </c>
      <c r="BJ82" s="31">
        <v>0</v>
      </c>
      <c r="BK82" s="31">
        <v>0</v>
      </c>
      <c r="BL82" s="31">
        <v>448.9</v>
      </c>
      <c r="BM82" s="31">
        <v>0</v>
      </c>
      <c r="BN82" s="31">
        <v>2930.8</v>
      </c>
      <c r="BO82" s="31">
        <v>0</v>
      </c>
      <c r="BP82" s="31">
        <v>0</v>
      </c>
      <c r="BQ82" s="31">
        <v>0</v>
      </c>
      <c r="BR82" s="31">
        <v>198.8</v>
      </c>
      <c r="BS82" s="31">
        <v>0</v>
      </c>
      <c r="BT82" s="31">
        <v>0</v>
      </c>
      <c r="BU82" s="31">
        <v>0</v>
      </c>
      <c r="BV82" s="31">
        <v>0</v>
      </c>
      <c r="BW82" s="31">
        <v>0</v>
      </c>
      <c r="BX82" s="31">
        <v>0</v>
      </c>
      <c r="BY82" s="31">
        <v>0</v>
      </c>
      <c r="BZ82" s="31">
        <v>0</v>
      </c>
      <c r="CA82" s="31">
        <v>0</v>
      </c>
      <c r="CB82" s="31">
        <v>0</v>
      </c>
      <c r="CC82" s="31">
        <v>0</v>
      </c>
      <c r="CD82" s="31">
        <v>0</v>
      </c>
      <c r="CE82" s="31">
        <v>0</v>
      </c>
      <c r="CF82" s="31">
        <v>0</v>
      </c>
      <c r="CG82" s="31">
        <v>0</v>
      </c>
      <c r="CH82" s="31">
        <v>0</v>
      </c>
      <c r="CI82" s="31">
        <v>0</v>
      </c>
      <c r="CJ82" s="31">
        <v>0</v>
      </c>
      <c r="CK82" s="31">
        <v>0</v>
      </c>
      <c r="CL82" s="31">
        <v>2190.6999999999998</v>
      </c>
      <c r="CM82" s="31">
        <v>0</v>
      </c>
      <c r="CN82" s="31">
        <v>106.8</v>
      </c>
      <c r="CO82" s="31">
        <v>0</v>
      </c>
      <c r="CP82" s="31">
        <v>13204.3</v>
      </c>
      <c r="CQ82" s="31">
        <v>0</v>
      </c>
      <c r="CR82" s="31">
        <v>26875.599999999999</v>
      </c>
      <c r="CS82" s="31">
        <v>24233</v>
      </c>
      <c r="CT82" s="31">
        <v>-2642.6</v>
      </c>
      <c r="CU82" s="31">
        <v>-10.9</v>
      </c>
      <c r="CV82">
        <f>'o34 s34 s7 med'!CR262</f>
        <v>24873.3</v>
      </c>
      <c r="CW82" s="24">
        <f t="shared" si="98"/>
        <v>0.92549747726562381</v>
      </c>
      <c r="CX82" t="str">
        <f t="shared" si="99"/>
        <v>O21</v>
      </c>
      <c r="CZ82" s="30" t="s">
        <v>412</v>
      </c>
      <c r="DA82" s="31">
        <v>2</v>
      </c>
      <c r="DB82" s="31">
        <v>2</v>
      </c>
      <c r="DC82" s="31">
        <v>2</v>
      </c>
      <c r="DD82" s="31">
        <v>7</v>
      </c>
      <c r="DE82" s="31">
        <v>7</v>
      </c>
      <c r="DF82" s="31">
        <v>7</v>
      </c>
      <c r="DG82" s="31">
        <v>2</v>
      </c>
      <c r="DH82" s="31">
        <v>3</v>
      </c>
      <c r="DI82" s="31">
        <v>2</v>
      </c>
      <c r="DJ82" s="31">
        <v>7</v>
      </c>
      <c r="DK82" s="31">
        <v>7</v>
      </c>
      <c r="DL82" s="31">
        <v>7</v>
      </c>
      <c r="DM82" s="31">
        <v>4</v>
      </c>
      <c r="DN82" s="31">
        <v>4</v>
      </c>
      <c r="DO82" s="31">
        <v>6</v>
      </c>
      <c r="DP82" s="31">
        <v>6</v>
      </c>
      <c r="DQ82" s="31">
        <v>5</v>
      </c>
      <c r="DR82" s="31">
        <v>3</v>
      </c>
      <c r="DS82" s="31">
        <v>3</v>
      </c>
      <c r="DT82" s="31">
        <v>2</v>
      </c>
      <c r="DU82" s="31">
        <v>2</v>
      </c>
      <c r="DV82" s="31">
        <v>2</v>
      </c>
      <c r="DW82" s="31">
        <v>2</v>
      </c>
      <c r="DX82" s="31">
        <v>2</v>
      </c>
      <c r="DY82" s="31">
        <v>3</v>
      </c>
      <c r="DZ82" s="31">
        <v>7</v>
      </c>
      <c r="EA82" s="31">
        <v>3</v>
      </c>
      <c r="EB82" s="31">
        <v>7</v>
      </c>
      <c r="EC82" s="31">
        <v>7</v>
      </c>
      <c r="ED82" s="31">
        <v>7</v>
      </c>
      <c r="EE82" s="31">
        <v>7</v>
      </c>
      <c r="EF82" s="31">
        <v>3</v>
      </c>
      <c r="EG82" s="31">
        <v>7</v>
      </c>
      <c r="EH82" s="31">
        <v>7</v>
      </c>
      <c r="EI82" s="31">
        <v>2</v>
      </c>
      <c r="EJ82" s="31">
        <v>7</v>
      </c>
      <c r="EK82" s="31">
        <v>4</v>
      </c>
      <c r="EL82" s="31">
        <v>4</v>
      </c>
      <c r="EM82" s="31">
        <v>3</v>
      </c>
      <c r="EN82" s="31">
        <v>7</v>
      </c>
      <c r="EO82" s="31">
        <v>4</v>
      </c>
      <c r="EP82" s="31">
        <v>7</v>
      </c>
      <c r="EQ82" s="31">
        <v>7</v>
      </c>
      <c r="ER82" s="31">
        <v>7</v>
      </c>
      <c r="ES82" s="31">
        <v>2</v>
      </c>
      <c r="ET82" s="31">
        <v>7</v>
      </c>
      <c r="EU82" s="31">
        <v>3</v>
      </c>
      <c r="EV82" s="31">
        <v>4</v>
      </c>
      <c r="EW82" s="31">
        <v>7</v>
      </c>
      <c r="EX82" s="31">
        <v>3</v>
      </c>
      <c r="EY82" s="31">
        <v>7</v>
      </c>
      <c r="EZ82" s="31">
        <v>3</v>
      </c>
      <c r="FA82" s="31">
        <v>7</v>
      </c>
      <c r="FB82" s="31">
        <v>3</v>
      </c>
      <c r="FC82" s="31">
        <v>7</v>
      </c>
      <c r="FD82" s="31">
        <v>4</v>
      </c>
      <c r="FE82" s="31">
        <v>3</v>
      </c>
      <c r="FF82" s="31">
        <v>4</v>
      </c>
      <c r="FG82" s="31">
        <v>3</v>
      </c>
      <c r="FH82" s="31">
        <v>3</v>
      </c>
      <c r="FI82" s="31">
        <v>7</v>
      </c>
      <c r="FJ82" s="31">
        <v>7</v>
      </c>
      <c r="FK82" s="31">
        <v>3</v>
      </c>
      <c r="FL82" s="31">
        <v>2</v>
      </c>
      <c r="FM82" s="31">
        <v>2</v>
      </c>
      <c r="FN82" s="31">
        <v>3</v>
      </c>
      <c r="FO82" s="31">
        <v>7</v>
      </c>
      <c r="FP82" s="31">
        <v>7</v>
      </c>
      <c r="FQ82" s="31">
        <v>3</v>
      </c>
      <c r="FR82" s="31">
        <v>7</v>
      </c>
      <c r="FS82" s="31">
        <v>7</v>
      </c>
      <c r="FT82" s="31">
        <v>7</v>
      </c>
      <c r="FU82" s="31">
        <v>3</v>
      </c>
      <c r="FV82" s="31">
        <v>3</v>
      </c>
      <c r="FW82" s="31">
        <v>7</v>
      </c>
      <c r="FX82" s="31">
        <v>7</v>
      </c>
      <c r="FY82" s="31">
        <v>7</v>
      </c>
      <c r="FZ82" s="31">
        <v>7</v>
      </c>
      <c r="GA82" s="31">
        <v>7</v>
      </c>
      <c r="GB82" s="31">
        <v>2</v>
      </c>
      <c r="GC82" s="31">
        <v>2</v>
      </c>
      <c r="GD82" s="31">
        <v>7</v>
      </c>
      <c r="GE82" s="31">
        <v>3</v>
      </c>
      <c r="GF82" s="31">
        <v>2</v>
      </c>
      <c r="GG82" s="31">
        <v>7</v>
      </c>
      <c r="GH82" s="31">
        <v>7</v>
      </c>
      <c r="GI82" s="31">
        <v>7</v>
      </c>
      <c r="GJ82" s="31">
        <v>3</v>
      </c>
      <c r="GK82" s="31">
        <v>2</v>
      </c>
      <c r="GL82" s="31">
        <v>3</v>
      </c>
      <c r="GM82" s="31">
        <v>7</v>
      </c>
      <c r="GN82" s="31">
        <v>7</v>
      </c>
      <c r="GO82" s="31">
        <v>6</v>
      </c>
      <c r="GP82" s="31">
        <v>3</v>
      </c>
      <c r="GQ82" s="31">
        <v>17033</v>
      </c>
    </row>
    <row r="83" spans="1:199" ht="15" thickBot="1" x14ac:dyDescent="0.35">
      <c r="A83" s="30" t="s">
        <v>406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550.4</v>
      </c>
      <c r="P83" s="31">
        <v>0</v>
      </c>
      <c r="Q83" s="31">
        <v>0</v>
      </c>
      <c r="R83" s="31">
        <v>0</v>
      </c>
      <c r="S83" s="31">
        <v>1383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1344.2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1">
        <v>0</v>
      </c>
      <c r="AK83" s="31">
        <v>0</v>
      </c>
      <c r="AL83" s="31">
        <v>0</v>
      </c>
      <c r="AM83" s="31">
        <v>1150.2</v>
      </c>
      <c r="AN83" s="31">
        <v>0</v>
      </c>
      <c r="AO83" s="31">
        <v>0</v>
      </c>
      <c r="AP83" s="31">
        <v>0</v>
      </c>
      <c r="AQ83" s="31">
        <v>0</v>
      </c>
      <c r="AR83" s="31">
        <v>0</v>
      </c>
      <c r="AS83" s="31">
        <v>46.5</v>
      </c>
      <c r="AT83" s="31">
        <v>0</v>
      </c>
      <c r="AU83" s="31">
        <v>0</v>
      </c>
      <c r="AV83" s="31">
        <v>0</v>
      </c>
      <c r="AW83" s="31">
        <v>0</v>
      </c>
      <c r="AX83" s="31">
        <v>0</v>
      </c>
      <c r="AY83" s="31">
        <v>0</v>
      </c>
      <c r="AZ83" s="31">
        <v>47.9</v>
      </c>
      <c r="BA83" s="31">
        <v>0</v>
      </c>
      <c r="BB83" s="31">
        <v>0</v>
      </c>
      <c r="BC83" s="31">
        <v>0</v>
      </c>
      <c r="BD83" s="31">
        <v>0</v>
      </c>
      <c r="BE83" s="31">
        <v>0</v>
      </c>
      <c r="BF83" s="31">
        <v>0</v>
      </c>
      <c r="BG83" s="31">
        <v>0</v>
      </c>
      <c r="BH83" s="31">
        <v>0</v>
      </c>
      <c r="BI83" s="31">
        <v>0</v>
      </c>
      <c r="BJ83" s="31">
        <v>0</v>
      </c>
      <c r="BK83" s="31">
        <v>0</v>
      </c>
      <c r="BL83" s="31">
        <v>448.9</v>
      </c>
      <c r="BM83" s="31">
        <v>0</v>
      </c>
      <c r="BN83" s="31">
        <v>2930.8</v>
      </c>
      <c r="BO83" s="31">
        <v>0</v>
      </c>
      <c r="BP83" s="31">
        <v>0</v>
      </c>
      <c r="BQ83" s="31">
        <v>0</v>
      </c>
      <c r="BR83" s="31">
        <v>198.8</v>
      </c>
      <c r="BS83" s="31">
        <v>0</v>
      </c>
      <c r="BT83" s="31">
        <v>0</v>
      </c>
      <c r="BU83" s="31">
        <v>0</v>
      </c>
      <c r="BV83" s="31">
        <v>0</v>
      </c>
      <c r="BW83" s="31">
        <v>0</v>
      </c>
      <c r="BX83" s="31">
        <v>0</v>
      </c>
      <c r="BY83" s="31">
        <v>0</v>
      </c>
      <c r="BZ83" s="31">
        <v>0</v>
      </c>
      <c r="CA83" s="31">
        <v>0</v>
      </c>
      <c r="CB83" s="31">
        <v>0</v>
      </c>
      <c r="CC83" s="31">
        <v>0</v>
      </c>
      <c r="CD83" s="31">
        <v>0</v>
      </c>
      <c r="CE83" s="31">
        <v>0</v>
      </c>
      <c r="CF83" s="31">
        <v>0</v>
      </c>
      <c r="CG83" s="31">
        <v>0</v>
      </c>
      <c r="CH83" s="31">
        <v>0</v>
      </c>
      <c r="CI83" s="31">
        <v>0</v>
      </c>
      <c r="CJ83" s="31">
        <v>0</v>
      </c>
      <c r="CK83" s="31">
        <v>0</v>
      </c>
      <c r="CL83" s="31">
        <v>0</v>
      </c>
      <c r="CM83" s="31">
        <v>0</v>
      </c>
      <c r="CN83" s="31">
        <v>106.8</v>
      </c>
      <c r="CO83" s="31">
        <v>0</v>
      </c>
      <c r="CP83" s="31">
        <v>13204.3</v>
      </c>
      <c r="CQ83" s="31">
        <v>0</v>
      </c>
      <c r="CR83" s="31">
        <v>21411.7</v>
      </c>
      <c r="CS83" s="31">
        <v>28300</v>
      </c>
      <c r="CT83" s="31">
        <v>6888.3</v>
      </c>
      <c r="CU83" s="31">
        <v>24.34</v>
      </c>
      <c r="CV83">
        <f>'o34 s34 s7 med'!CR263</f>
        <v>19816.400000000001</v>
      </c>
      <c r="CW83" s="24">
        <f t="shared" si="98"/>
        <v>0.92549400561375328</v>
      </c>
      <c r="CX83" t="str">
        <f t="shared" si="99"/>
        <v>O22</v>
      </c>
      <c r="CZ83" s="30" t="s">
        <v>413</v>
      </c>
      <c r="DA83" s="31">
        <v>2</v>
      </c>
      <c r="DB83" s="31">
        <v>2</v>
      </c>
      <c r="DC83" s="31">
        <v>2</v>
      </c>
      <c r="DD83" s="31">
        <v>7</v>
      </c>
      <c r="DE83" s="31">
        <v>7</v>
      </c>
      <c r="DF83" s="31">
        <v>7</v>
      </c>
      <c r="DG83" s="31">
        <v>2</v>
      </c>
      <c r="DH83" s="31">
        <v>3</v>
      </c>
      <c r="DI83" s="31">
        <v>2</v>
      </c>
      <c r="DJ83" s="31">
        <v>7</v>
      </c>
      <c r="DK83" s="31">
        <v>7</v>
      </c>
      <c r="DL83" s="31">
        <v>7</v>
      </c>
      <c r="DM83" s="31">
        <v>4</v>
      </c>
      <c r="DN83" s="31">
        <v>4</v>
      </c>
      <c r="DO83" s="31">
        <v>6</v>
      </c>
      <c r="DP83" s="31">
        <v>6</v>
      </c>
      <c r="DQ83" s="31">
        <v>5</v>
      </c>
      <c r="DR83" s="31">
        <v>3</v>
      </c>
      <c r="DS83" s="31">
        <v>3</v>
      </c>
      <c r="DT83" s="31">
        <v>2</v>
      </c>
      <c r="DU83" s="31">
        <v>2</v>
      </c>
      <c r="DV83" s="31">
        <v>2</v>
      </c>
      <c r="DW83" s="31">
        <v>2</v>
      </c>
      <c r="DX83" s="31">
        <v>2</v>
      </c>
      <c r="DY83" s="31">
        <v>3</v>
      </c>
      <c r="DZ83" s="31">
        <v>7</v>
      </c>
      <c r="EA83" s="31">
        <v>3</v>
      </c>
      <c r="EB83" s="31">
        <v>7</v>
      </c>
      <c r="EC83" s="31">
        <v>7</v>
      </c>
      <c r="ED83" s="31">
        <v>7</v>
      </c>
      <c r="EE83" s="31">
        <v>7</v>
      </c>
      <c r="EF83" s="31">
        <v>3</v>
      </c>
      <c r="EG83" s="31">
        <v>7</v>
      </c>
      <c r="EH83" s="31">
        <v>7</v>
      </c>
      <c r="EI83" s="31">
        <v>2</v>
      </c>
      <c r="EJ83" s="31">
        <v>7</v>
      </c>
      <c r="EK83" s="31">
        <v>4</v>
      </c>
      <c r="EL83" s="31">
        <v>4</v>
      </c>
      <c r="EM83" s="31">
        <v>3</v>
      </c>
      <c r="EN83" s="31">
        <v>7</v>
      </c>
      <c r="EO83" s="31">
        <v>4</v>
      </c>
      <c r="EP83" s="31">
        <v>7</v>
      </c>
      <c r="EQ83" s="31">
        <v>7</v>
      </c>
      <c r="ER83" s="31">
        <v>7</v>
      </c>
      <c r="ES83" s="31">
        <v>2</v>
      </c>
      <c r="ET83" s="31">
        <v>7</v>
      </c>
      <c r="EU83" s="31">
        <v>3</v>
      </c>
      <c r="EV83" s="31">
        <v>4</v>
      </c>
      <c r="EW83" s="31">
        <v>7</v>
      </c>
      <c r="EX83" s="31">
        <v>3</v>
      </c>
      <c r="EY83" s="31">
        <v>7</v>
      </c>
      <c r="EZ83" s="31">
        <v>3</v>
      </c>
      <c r="FA83" s="31">
        <v>7</v>
      </c>
      <c r="FB83" s="31">
        <v>3</v>
      </c>
      <c r="FC83" s="31">
        <v>7</v>
      </c>
      <c r="FD83" s="31">
        <v>4</v>
      </c>
      <c r="FE83" s="31">
        <v>3</v>
      </c>
      <c r="FF83" s="31">
        <v>4</v>
      </c>
      <c r="FG83" s="31">
        <v>3</v>
      </c>
      <c r="FH83" s="31">
        <v>3</v>
      </c>
      <c r="FI83" s="31">
        <v>7</v>
      </c>
      <c r="FJ83" s="31">
        <v>7</v>
      </c>
      <c r="FK83" s="31">
        <v>3</v>
      </c>
      <c r="FL83" s="31">
        <v>2</v>
      </c>
      <c r="FM83" s="31">
        <v>2</v>
      </c>
      <c r="FN83" s="31">
        <v>3</v>
      </c>
      <c r="FO83" s="31">
        <v>7</v>
      </c>
      <c r="FP83" s="31">
        <v>7</v>
      </c>
      <c r="FQ83" s="31">
        <v>7</v>
      </c>
      <c r="FR83" s="31">
        <v>3</v>
      </c>
      <c r="FS83" s="31">
        <v>7</v>
      </c>
      <c r="FT83" s="31">
        <v>7</v>
      </c>
      <c r="FU83" s="31">
        <v>3</v>
      </c>
      <c r="FV83" s="31">
        <v>3</v>
      </c>
      <c r="FW83" s="31">
        <v>7</v>
      </c>
      <c r="FX83" s="31">
        <v>7</v>
      </c>
      <c r="FY83" s="31">
        <v>7</v>
      </c>
      <c r="FZ83" s="31">
        <v>7</v>
      </c>
      <c r="GA83" s="31">
        <v>7</v>
      </c>
      <c r="GB83" s="31">
        <v>2</v>
      </c>
      <c r="GC83" s="31">
        <v>2</v>
      </c>
      <c r="GD83" s="31">
        <v>7</v>
      </c>
      <c r="GE83" s="31">
        <v>3</v>
      </c>
      <c r="GF83" s="31">
        <v>2</v>
      </c>
      <c r="GG83" s="31">
        <v>7</v>
      </c>
      <c r="GH83" s="31">
        <v>7</v>
      </c>
      <c r="GI83" s="31">
        <v>7</v>
      </c>
      <c r="GJ83" s="31">
        <v>3</v>
      </c>
      <c r="GK83" s="31">
        <v>2</v>
      </c>
      <c r="GL83" s="31">
        <v>3</v>
      </c>
      <c r="GM83" s="31">
        <v>7</v>
      </c>
      <c r="GN83" s="31">
        <v>7</v>
      </c>
      <c r="GO83" s="31">
        <v>6</v>
      </c>
      <c r="GP83" s="31">
        <v>3</v>
      </c>
      <c r="GQ83" s="31">
        <v>11196</v>
      </c>
    </row>
    <row r="84" spans="1:199" ht="15" thickBot="1" x14ac:dyDescent="0.35">
      <c r="A84" s="30" t="s">
        <v>407</v>
      </c>
      <c r="B84" s="31">
        <v>0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550.4</v>
      </c>
      <c r="P84" s="31">
        <v>0</v>
      </c>
      <c r="Q84" s="31">
        <v>0</v>
      </c>
      <c r="R84" s="31">
        <v>0</v>
      </c>
      <c r="S84" s="31">
        <v>1383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1344.2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0</v>
      </c>
      <c r="AM84" s="31">
        <v>1150.2</v>
      </c>
      <c r="AN84" s="31">
        <v>0</v>
      </c>
      <c r="AO84" s="31">
        <v>0</v>
      </c>
      <c r="AP84" s="31">
        <v>0</v>
      </c>
      <c r="AQ84" s="31">
        <v>0</v>
      </c>
      <c r="AR84" s="31">
        <v>0</v>
      </c>
      <c r="AS84" s="31">
        <v>46.5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1">
        <v>0</v>
      </c>
      <c r="AZ84" s="31">
        <v>0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1">
        <v>0</v>
      </c>
      <c r="BJ84" s="31">
        <v>0</v>
      </c>
      <c r="BK84" s="31">
        <v>0</v>
      </c>
      <c r="BL84" s="31">
        <v>448.9</v>
      </c>
      <c r="BM84" s="31">
        <v>0</v>
      </c>
      <c r="BN84" s="31">
        <v>2930.8</v>
      </c>
      <c r="BO84" s="31">
        <v>0</v>
      </c>
      <c r="BP84" s="31">
        <v>0</v>
      </c>
      <c r="BQ84" s="31">
        <v>0</v>
      </c>
      <c r="BR84" s="31">
        <v>198.8</v>
      </c>
      <c r="BS84" s="31">
        <v>0</v>
      </c>
      <c r="BT84" s="31">
        <v>0</v>
      </c>
      <c r="BU84" s="31">
        <v>0</v>
      </c>
      <c r="BV84" s="31">
        <v>0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1">
        <v>0</v>
      </c>
      <c r="CC84" s="31">
        <v>0</v>
      </c>
      <c r="CD84" s="31">
        <v>0</v>
      </c>
      <c r="CE84" s="31">
        <v>0</v>
      </c>
      <c r="CF84" s="31">
        <v>0</v>
      </c>
      <c r="CG84" s="31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2190.6999999999998</v>
      </c>
      <c r="CM84" s="31">
        <v>0</v>
      </c>
      <c r="CN84" s="31">
        <v>106.8</v>
      </c>
      <c r="CO84" s="31">
        <v>0</v>
      </c>
      <c r="CP84" s="31">
        <v>13204.3</v>
      </c>
      <c r="CQ84" s="31">
        <v>0</v>
      </c>
      <c r="CR84" s="31">
        <v>23554.400000000001</v>
      </c>
      <c r="CS84" s="31">
        <v>17300</v>
      </c>
      <c r="CT84" s="31">
        <v>-6254.4</v>
      </c>
      <c r="CU84" s="31">
        <v>-36.15</v>
      </c>
      <c r="CV84">
        <f>'o34 s34 s7 med'!CR264</f>
        <v>21799.599999999999</v>
      </c>
      <c r="CW84" s="24">
        <f t="shared" si="98"/>
        <v>0.92550011887375594</v>
      </c>
      <c r="CX84" t="str">
        <f t="shared" si="99"/>
        <v>O23</v>
      </c>
      <c r="CZ84" s="30" t="s">
        <v>414</v>
      </c>
      <c r="DA84" s="31">
        <v>2</v>
      </c>
      <c r="DB84" s="31">
        <v>1</v>
      </c>
      <c r="DC84" s="31">
        <v>2</v>
      </c>
      <c r="DD84" s="31">
        <v>4</v>
      </c>
      <c r="DE84" s="31">
        <v>7</v>
      </c>
      <c r="DF84" s="31">
        <v>7</v>
      </c>
      <c r="DG84" s="31">
        <v>7</v>
      </c>
      <c r="DH84" s="31">
        <v>3</v>
      </c>
      <c r="DI84" s="31">
        <v>7</v>
      </c>
      <c r="DJ84" s="31">
        <v>2</v>
      </c>
      <c r="DK84" s="31">
        <v>4</v>
      </c>
      <c r="DL84" s="31">
        <v>3</v>
      </c>
      <c r="DM84" s="31">
        <v>7</v>
      </c>
      <c r="DN84" s="31">
        <v>7</v>
      </c>
      <c r="DO84" s="31">
        <v>3</v>
      </c>
      <c r="DP84" s="31">
        <v>4</v>
      </c>
      <c r="DQ84" s="31">
        <v>7</v>
      </c>
      <c r="DR84" s="31">
        <v>3</v>
      </c>
      <c r="DS84" s="31">
        <v>3</v>
      </c>
      <c r="DT84" s="31">
        <v>1</v>
      </c>
      <c r="DU84" s="31">
        <v>3</v>
      </c>
      <c r="DV84" s="31">
        <v>2</v>
      </c>
      <c r="DW84" s="31">
        <v>2</v>
      </c>
      <c r="DX84" s="31">
        <v>3</v>
      </c>
      <c r="DY84" s="31">
        <v>3</v>
      </c>
      <c r="DZ84" s="31">
        <v>7</v>
      </c>
      <c r="EA84" s="31">
        <v>5</v>
      </c>
      <c r="EB84" s="31">
        <v>3</v>
      </c>
      <c r="EC84" s="31">
        <v>4</v>
      </c>
      <c r="ED84" s="31">
        <v>7</v>
      </c>
      <c r="EE84" s="31">
        <v>4</v>
      </c>
      <c r="EF84" s="31">
        <v>3</v>
      </c>
      <c r="EG84" s="31">
        <v>7</v>
      </c>
      <c r="EH84" s="31">
        <v>7</v>
      </c>
      <c r="EI84" s="31">
        <v>2</v>
      </c>
      <c r="EJ84" s="31">
        <v>3</v>
      </c>
      <c r="EK84" s="31">
        <v>4</v>
      </c>
      <c r="EL84" s="31">
        <v>4</v>
      </c>
      <c r="EM84" s="31">
        <v>7</v>
      </c>
      <c r="EN84" s="31">
        <v>3</v>
      </c>
      <c r="EO84" s="31">
        <v>4</v>
      </c>
      <c r="EP84" s="31">
        <v>4</v>
      </c>
      <c r="EQ84" s="31">
        <v>4</v>
      </c>
      <c r="ER84" s="31">
        <v>7</v>
      </c>
      <c r="ES84" s="31">
        <v>7</v>
      </c>
      <c r="ET84" s="31">
        <v>1</v>
      </c>
      <c r="EU84" s="31">
        <v>2</v>
      </c>
      <c r="EV84" s="31">
        <v>3</v>
      </c>
      <c r="EW84" s="31">
        <v>7</v>
      </c>
      <c r="EX84" s="31">
        <v>3</v>
      </c>
      <c r="EY84" s="31">
        <v>4</v>
      </c>
      <c r="EZ84" s="31">
        <v>3</v>
      </c>
      <c r="FA84" s="31">
        <v>7</v>
      </c>
      <c r="FB84" s="31">
        <v>3</v>
      </c>
      <c r="FC84" s="31">
        <v>3</v>
      </c>
      <c r="FD84" s="31">
        <v>3</v>
      </c>
      <c r="FE84" s="31">
        <v>2</v>
      </c>
      <c r="FF84" s="31">
        <v>4</v>
      </c>
      <c r="FG84" s="31">
        <v>1</v>
      </c>
      <c r="FH84" s="31">
        <v>3</v>
      </c>
      <c r="FI84" s="31">
        <v>7</v>
      </c>
      <c r="FJ84" s="31">
        <v>7</v>
      </c>
      <c r="FK84" s="31">
        <v>7</v>
      </c>
      <c r="FL84" s="31">
        <v>3</v>
      </c>
      <c r="FM84" s="31">
        <v>7</v>
      </c>
      <c r="FN84" s="31">
        <v>7</v>
      </c>
      <c r="FO84" s="31">
        <v>7</v>
      </c>
      <c r="FP84" s="31">
        <v>7</v>
      </c>
      <c r="FQ84" s="31">
        <v>3</v>
      </c>
      <c r="FR84" s="31">
        <v>3</v>
      </c>
      <c r="FS84" s="31">
        <v>7</v>
      </c>
      <c r="FT84" s="31">
        <v>7</v>
      </c>
      <c r="FU84" s="31">
        <v>3</v>
      </c>
      <c r="FV84" s="31">
        <v>3</v>
      </c>
      <c r="FW84" s="31">
        <v>7</v>
      </c>
      <c r="FX84" s="31">
        <v>7</v>
      </c>
      <c r="FY84" s="31">
        <v>7</v>
      </c>
      <c r="FZ84" s="31">
        <v>7</v>
      </c>
      <c r="GA84" s="31">
        <v>7</v>
      </c>
      <c r="GB84" s="31">
        <v>2</v>
      </c>
      <c r="GC84" s="31">
        <v>1</v>
      </c>
      <c r="GD84" s="31">
        <v>7</v>
      </c>
      <c r="GE84" s="31">
        <v>3</v>
      </c>
      <c r="GF84" s="31">
        <v>4</v>
      </c>
      <c r="GG84" s="31">
        <v>3</v>
      </c>
      <c r="GH84" s="31">
        <v>2</v>
      </c>
      <c r="GI84" s="31">
        <v>7</v>
      </c>
      <c r="GJ84" s="31">
        <v>3</v>
      </c>
      <c r="GK84" s="31">
        <v>2</v>
      </c>
      <c r="GL84" s="31">
        <v>7</v>
      </c>
      <c r="GM84" s="31">
        <v>7</v>
      </c>
      <c r="GN84" s="31">
        <v>3</v>
      </c>
      <c r="GO84" s="31">
        <v>4</v>
      </c>
      <c r="GP84" s="31">
        <v>3</v>
      </c>
      <c r="GQ84" s="31">
        <v>32214</v>
      </c>
    </row>
    <row r="85" spans="1:199" ht="15" thickBot="1" x14ac:dyDescent="0.35">
      <c r="A85" s="30" t="s">
        <v>408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550.4</v>
      </c>
      <c r="P85" s="31">
        <v>0</v>
      </c>
      <c r="Q85" s="31">
        <v>0</v>
      </c>
      <c r="R85" s="31">
        <v>0</v>
      </c>
      <c r="S85" s="31">
        <v>1383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1344.2</v>
      </c>
      <c r="AE85" s="31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</v>
      </c>
      <c r="AK85" s="31">
        <v>4822</v>
      </c>
      <c r="AL85" s="31">
        <v>0</v>
      </c>
      <c r="AM85" s="31">
        <v>1150.2</v>
      </c>
      <c r="AN85" s="31">
        <v>0</v>
      </c>
      <c r="AO85" s="31">
        <v>0</v>
      </c>
      <c r="AP85" s="31">
        <v>0</v>
      </c>
      <c r="AQ85" s="31">
        <v>0</v>
      </c>
      <c r="AR85" s="31">
        <v>0</v>
      </c>
      <c r="AS85" s="31">
        <v>46.5</v>
      </c>
      <c r="AT85" s="31">
        <v>0</v>
      </c>
      <c r="AU85" s="31">
        <v>0</v>
      </c>
      <c r="AV85" s="31">
        <v>0</v>
      </c>
      <c r="AW85" s="31">
        <v>0</v>
      </c>
      <c r="AX85" s="31">
        <v>0</v>
      </c>
      <c r="AY85" s="31">
        <v>0</v>
      </c>
      <c r="AZ85" s="31">
        <v>0</v>
      </c>
      <c r="BA85" s="31">
        <v>0</v>
      </c>
      <c r="BB85" s="31">
        <v>0</v>
      </c>
      <c r="BC85" s="31">
        <v>0</v>
      </c>
      <c r="BD85" s="31">
        <v>0</v>
      </c>
      <c r="BE85" s="31">
        <v>0</v>
      </c>
      <c r="BF85" s="31">
        <v>0</v>
      </c>
      <c r="BG85" s="31">
        <v>0</v>
      </c>
      <c r="BH85" s="31">
        <v>0</v>
      </c>
      <c r="BI85" s="31">
        <v>0</v>
      </c>
      <c r="BJ85" s="31">
        <v>0</v>
      </c>
      <c r="BK85" s="31">
        <v>0</v>
      </c>
      <c r="BL85" s="31">
        <v>448.9</v>
      </c>
      <c r="BM85" s="31">
        <v>0</v>
      </c>
      <c r="BN85" s="31">
        <v>2930.8</v>
      </c>
      <c r="BO85" s="31">
        <v>0</v>
      </c>
      <c r="BP85" s="31">
        <v>0</v>
      </c>
      <c r="BQ85" s="31">
        <v>0</v>
      </c>
      <c r="BR85" s="31">
        <v>198.8</v>
      </c>
      <c r="BS85" s="31">
        <v>0</v>
      </c>
      <c r="BT85" s="31">
        <v>0</v>
      </c>
      <c r="BU85" s="31">
        <v>0</v>
      </c>
      <c r="BV85" s="31">
        <v>2689.8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1">
        <v>0</v>
      </c>
      <c r="CC85" s="31">
        <v>0</v>
      </c>
      <c r="CD85" s="31">
        <v>0</v>
      </c>
      <c r="CE85" s="31">
        <v>0</v>
      </c>
      <c r="CF85" s="31">
        <v>0</v>
      </c>
      <c r="CG85" s="31">
        <v>0</v>
      </c>
      <c r="CH85" s="31">
        <v>0</v>
      </c>
      <c r="CI85" s="31">
        <v>0</v>
      </c>
      <c r="CJ85" s="31">
        <v>0</v>
      </c>
      <c r="CK85" s="31">
        <v>0</v>
      </c>
      <c r="CL85" s="31">
        <v>2190.6999999999998</v>
      </c>
      <c r="CM85" s="31">
        <v>0</v>
      </c>
      <c r="CN85" s="31">
        <v>106.8</v>
      </c>
      <c r="CO85" s="31">
        <v>0</v>
      </c>
      <c r="CP85" s="31">
        <v>13204.3</v>
      </c>
      <c r="CQ85" s="31">
        <v>0</v>
      </c>
      <c r="CR85" s="31">
        <v>31066.3</v>
      </c>
      <c r="CS85" s="31">
        <v>41066</v>
      </c>
      <c r="CT85" s="31">
        <v>9999.7000000000007</v>
      </c>
      <c r="CU85" s="31">
        <v>24.35</v>
      </c>
      <c r="CV85">
        <f>'o34 s34 s7 med'!CR265</f>
        <v>28751.7</v>
      </c>
      <c r="CW85" s="24">
        <f t="shared" si="98"/>
        <v>0.92549482880162748</v>
      </c>
      <c r="CX85" t="str">
        <f t="shared" si="99"/>
        <v>O24</v>
      </c>
      <c r="CZ85" s="30" t="s">
        <v>415</v>
      </c>
      <c r="DA85" s="31">
        <v>3</v>
      </c>
      <c r="DB85" s="31">
        <v>2</v>
      </c>
      <c r="DC85" s="31">
        <v>2</v>
      </c>
      <c r="DD85" s="31">
        <v>5</v>
      </c>
      <c r="DE85" s="31">
        <v>7</v>
      </c>
      <c r="DF85" s="31">
        <v>5</v>
      </c>
      <c r="DG85" s="31">
        <v>7</v>
      </c>
      <c r="DH85" s="31">
        <v>2</v>
      </c>
      <c r="DI85" s="31">
        <v>2</v>
      </c>
      <c r="DJ85" s="31">
        <v>3</v>
      </c>
      <c r="DK85" s="31">
        <v>5</v>
      </c>
      <c r="DL85" s="31">
        <v>5</v>
      </c>
      <c r="DM85" s="31">
        <v>5</v>
      </c>
      <c r="DN85" s="31">
        <v>7</v>
      </c>
      <c r="DO85" s="31">
        <v>2</v>
      </c>
      <c r="DP85" s="31">
        <v>3</v>
      </c>
      <c r="DQ85" s="31">
        <v>5</v>
      </c>
      <c r="DR85" s="31">
        <v>3</v>
      </c>
      <c r="DS85" s="31">
        <v>7</v>
      </c>
      <c r="DT85" s="31">
        <v>2</v>
      </c>
      <c r="DU85" s="31">
        <v>2</v>
      </c>
      <c r="DV85" s="31">
        <v>2</v>
      </c>
      <c r="DW85" s="31">
        <v>2</v>
      </c>
      <c r="DX85" s="31">
        <v>7</v>
      </c>
      <c r="DY85" s="31">
        <v>2</v>
      </c>
      <c r="DZ85" s="31">
        <v>7</v>
      </c>
      <c r="EA85" s="31">
        <v>7</v>
      </c>
      <c r="EB85" s="31">
        <v>5</v>
      </c>
      <c r="EC85" s="31">
        <v>5</v>
      </c>
      <c r="ED85" s="31">
        <v>5</v>
      </c>
      <c r="EE85" s="31">
        <v>5</v>
      </c>
      <c r="EF85" s="31">
        <v>4</v>
      </c>
      <c r="EG85" s="31">
        <v>7</v>
      </c>
      <c r="EH85" s="31">
        <v>7</v>
      </c>
      <c r="EI85" s="31">
        <v>3</v>
      </c>
      <c r="EJ85" s="31">
        <v>5</v>
      </c>
      <c r="EK85" s="31">
        <v>5</v>
      </c>
      <c r="EL85" s="31">
        <v>5</v>
      </c>
      <c r="EM85" s="31">
        <v>7</v>
      </c>
      <c r="EN85" s="31">
        <v>7</v>
      </c>
      <c r="EO85" s="31">
        <v>5</v>
      </c>
      <c r="EP85" s="31">
        <v>5</v>
      </c>
      <c r="EQ85" s="31">
        <v>5</v>
      </c>
      <c r="ER85" s="31">
        <v>7</v>
      </c>
      <c r="ES85" s="31">
        <v>7</v>
      </c>
      <c r="ET85" s="31">
        <v>3</v>
      </c>
      <c r="EU85" s="31">
        <v>5</v>
      </c>
      <c r="EV85" s="31">
        <v>5</v>
      </c>
      <c r="EW85" s="31">
        <v>7</v>
      </c>
      <c r="EX85" s="31">
        <v>7</v>
      </c>
      <c r="EY85" s="31">
        <v>5</v>
      </c>
      <c r="EZ85" s="31">
        <v>7</v>
      </c>
      <c r="FA85" s="31">
        <v>7</v>
      </c>
      <c r="FB85" s="31">
        <v>2</v>
      </c>
      <c r="FC85" s="31">
        <v>4</v>
      </c>
      <c r="FD85" s="31">
        <v>7</v>
      </c>
      <c r="FE85" s="31">
        <v>2</v>
      </c>
      <c r="FF85" s="31">
        <v>5</v>
      </c>
      <c r="FG85" s="31">
        <v>5</v>
      </c>
      <c r="FH85" s="31">
        <v>7</v>
      </c>
      <c r="FI85" s="31">
        <v>7</v>
      </c>
      <c r="FJ85" s="31">
        <v>7</v>
      </c>
      <c r="FK85" s="31">
        <v>5</v>
      </c>
      <c r="FL85" s="31">
        <v>7</v>
      </c>
      <c r="FM85" s="31">
        <v>5</v>
      </c>
      <c r="FN85" s="31">
        <v>7</v>
      </c>
      <c r="FO85" s="31">
        <v>7</v>
      </c>
      <c r="FP85" s="31">
        <v>5</v>
      </c>
      <c r="FQ85" s="31">
        <v>4</v>
      </c>
      <c r="FR85" s="31">
        <v>4</v>
      </c>
      <c r="FS85" s="31">
        <v>7</v>
      </c>
      <c r="FT85" s="31">
        <v>4</v>
      </c>
      <c r="FU85" s="31">
        <v>3</v>
      </c>
      <c r="FV85" s="31">
        <v>3</v>
      </c>
      <c r="FW85" s="31">
        <v>3</v>
      </c>
      <c r="FX85" s="31">
        <v>7</v>
      </c>
      <c r="FY85" s="31">
        <v>5</v>
      </c>
      <c r="FZ85" s="31">
        <v>5</v>
      </c>
      <c r="GA85" s="31">
        <v>7</v>
      </c>
      <c r="GB85" s="31">
        <v>4</v>
      </c>
      <c r="GC85" s="31">
        <v>2</v>
      </c>
      <c r="GD85" s="31">
        <v>7</v>
      </c>
      <c r="GE85" s="31">
        <v>7</v>
      </c>
      <c r="GF85" s="31">
        <v>7</v>
      </c>
      <c r="GG85" s="31">
        <v>5</v>
      </c>
      <c r="GH85" s="31">
        <v>5</v>
      </c>
      <c r="GI85" s="31">
        <v>5</v>
      </c>
      <c r="GJ85" s="31">
        <v>5</v>
      </c>
      <c r="GK85" s="31">
        <v>3</v>
      </c>
      <c r="GL85" s="31">
        <v>2</v>
      </c>
      <c r="GM85" s="31">
        <v>4</v>
      </c>
      <c r="GN85" s="31">
        <v>7</v>
      </c>
      <c r="GO85" s="31">
        <v>5</v>
      </c>
      <c r="GP85" s="31">
        <v>5</v>
      </c>
      <c r="GQ85" s="31">
        <v>24233</v>
      </c>
    </row>
    <row r="86" spans="1:199" ht="15" thickBot="1" x14ac:dyDescent="0.35">
      <c r="A86" s="30" t="s">
        <v>409</v>
      </c>
      <c r="B86" s="31">
        <v>0</v>
      </c>
      <c r="C86" s="31">
        <v>0</v>
      </c>
      <c r="D86" s="31">
        <v>361.2</v>
      </c>
      <c r="E86" s="31">
        <v>0</v>
      </c>
      <c r="F86" s="31">
        <v>0</v>
      </c>
      <c r="G86" s="31">
        <v>0</v>
      </c>
      <c r="H86" s="31">
        <v>0</v>
      </c>
      <c r="I86" s="31">
        <v>6270.2</v>
      </c>
      <c r="J86" s="31">
        <v>4809.1000000000004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1344.2</v>
      </c>
      <c r="AE86" s="31">
        <v>0</v>
      </c>
      <c r="AF86" s="31">
        <v>0</v>
      </c>
      <c r="AG86" s="31">
        <v>0</v>
      </c>
      <c r="AH86" s="31">
        <v>0</v>
      </c>
      <c r="AI86" s="31">
        <v>0</v>
      </c>
      <c r="AJ86" s="31">
        <v>0</v>
      </c>
      <c r="AK86" s="31">
        <v>0</v>
      </c>
      <c r="AL86" s="31">
        <v>0</v>
      </c>
      <c r="AM86" s="31">
        <v>1150.2</v>
      </c>
      <c r="AN86" s="31">
        <v>0</v>
      </c>
      <c r="AO86" s="31">
        <v>0</v>
      </c>
      <c r="AP86" s="31">
        <v>0</v>
      </c>
      <c r="AQ86" s="31">
        <v>0</v>
      </c>
      <c r="AR86" s="31">
        <v>0</v>
      </c>
      <c r="AS86" s="31">
        <v>0</v>
      </c>
      <c r="AT86" s="31">
        <v>0</v>
      </c>
      <c r="AU86" s="31">
        <v>0</v>
      </c>
      <c r="AV86" s="31">
        <v>0</v>
      </c>
      <c r="AW86" s="31">
        <v>0</v>
      </c>
      <c r="AX86" s="31">
        <v>0</v>
      </c>
      <c r="AY86" s="31">
        <v>0</v>
      </c>
      <c r="AZ86" s="31">
        <v>0</v>
      </c>
      <c r="BA86" s="31">
        <v>0</v>
      </c>
      <c r="BB86" s="31">
        <v>0</v>
      </c>
      <c r="BC86" s="31">
        <v>0</v>
      </c>
      <c r="BD86" s="31">
        <v>0</v>
      </c>
      <c r="BE86" s="31">
        <v>0</v>
      </c>
      <c r="BF86" s="31">
        <v>0</v>
      </c>
      <c r="BG86" s="31">
        <v>0</v>
      </c>
      <c r="BH86" s="31">
        <v>0</v>
      </c>
      <c r="BI86" s="31">
        <v>2065.1</v>
      </c>
      <c r="BJ86" s="31">
        <v>0</v>
      </c>
      <c r="BK86" s="31">
        <v>0</v>
      </c>
      <c r="BL86" s="31">
        <v>448.9</v>
      </c>
      <c r="BM86" s="31">
        <v>0</v>
      </c>
      <c r="BN86" s="31">
        <v>2930.8</v>
      </c>
      <c r="BO86" s="31">
        <v>0</v>
      </c>
      <c r="BP86" s="31">
        <v>0</v>
      </c>
      <c r="BQ86" s="31">
        <v>0</v>
      </c>
      <c r="BR86" s="31">
        <v>0</v>
      </c>
      <c r="BS86" s="31">
        <v>0</v>
      </c>
      <c r="BT86" s="31">
        <v>0</v>
      </c>
      <c r="BU86" s="31">
        <v>0</v>
      </c>
      <c r="BV86" s="31">
        <v>0</v>
      </c>
      <c r="BW86" s="31">
        <v>0</v>
      </c>
      <c r="BX86" s="31">
        <v>0</v>
      </c>
      <c r="BY86" s="31">
        <v>0</v>
      </c>
      <c r="BZ86" s="31">
        <v>0</v>
      </c>
      <c r="CA86" s="31">
        <v>0</v>
      </c>
      <c r="CB86" s="31">
        <v>0</v>
      </c>
      <c r="CC86" s="31">
        <v>0</v>
      </c>
      <c r="CD86" s="31">
        <v>0</v>
      </c>
      <c r="CE86" s="31">
        <v>0</v>
      </c>
      <c r="CF86" s="31">
        <v>0</v>
      </c>
      <c r="CG86" s="31">
        <v>0</v>
      </c>
      <c r="CH86" s="31">
        <v>0</v>
      </c>
      <c r="CI86" s="31">
        <v>0</v>
      </c>
      <c r="CJ86" s="31">
        <v>0</v>
      </c>
      <c r="CK86" s="31">
        <v>0</v>
      </c>
      <c r="CL86" s="31">
        <v>0</v>
      </c>
      <c r="CM86" s="31">
        <v>0</v>
      </c>
      <c r="CN86" s="31">
        <v>106.8</v>
      </c>
      <c r="CO86" s="31">
        <v>0</v>
      </c>
      <c r="CP86" s="31">
        <v>0</v>
      </c>
      <c r="CQ86" s="31">
        <v>0</v>
      </c>
      <c r="CR86" s="31">
        <v>19486.400000000001</v>
      </c>
      <c r="CS86" s="31">
        <v>20339</v>
      </c>
      <c r="CT86" s="31">
        <v>852.6</v>
      </c>
      <c r="CU86" s="31">
        <v>4.1900000000000004</v>
      </c>
      <c r="CV86">
        <f>'o34 s34 s7 med'!CR266</f>
        <v>18034.599999999999</v>
      </c>
      <c r="CW86" s="24">
        <f t="shared" si="98"/>
        <v>0.92549675671237364</v>
      </c>
      <c r="CX86" t="str">
        <f t="shared" si="99"/>
        <v>O25</v>
      </c>
      <c r="CZ86" s="30" t="s">
        <v>416</v>
      </c>
      <c r="DA86" s="31">
        <v>2</v>
      </c>
      <c r="DB86" s="31">
        <v>2</v>
      </c>
      <c r="DC86" s="31">
        <v>2</v>
      </c>
      <c r="DD86" s="31">
        <v>7</v>
      </c>
      <c r="DE86" s="31">
        <v>7</v>
      </c>
      <c r="DF86" s="31">
        <v>7</v>
      </c>
      <c r="DG86" s="31">
        <v>2</v>
      </c>
      <c r="DH86" s="31">
        <v>3</v>
      </c>
      <c r="DI86" s="31">
        <v>2</v>
      </c>
      <c r="DJ86" s="31">
        <v>7</v>
      </c>
      <c r="DK86" s="31">
        <v>7</v>
      </c>
      <c r="DL86" s="31">
        <v>7</v>
      </c>
      <c r="DM86" s="31">
        <v>4</v>
      </c>
      <c r="DN86" s="31">
        <v>7</v>
      </c>
      <c r="DO86" s="31">
        <v>6</v>
      </c>
      <c r="DP86" s="31">
        <v>6</v>
      </c>
      <c r="DQ86" s="31">
        <v>5</v>
      </c>
      <c r="DR86" s="31">
        <v>3</v>
      </c>
      <c r="DS86" s="31">
        <v>3</v>
      </c>
      <c r="DT86" s="31">
        <v>2</v>
      </c>
      <c r="DU86" s="31">
        <v>2</v>
      </c>
      <c r="DV86" s="31">
        <v>2</v>
      </c>
      <c r="DW86" s="31">
        <v>2</v>
      </c>
      <c r="DX86" s="31">
        <v>2</v>
      </c>
      <c r="DY86" s="31">
        <v>3</v>
      </c>
      <c r="DZ86" s="31">
        <v>7</v>
      </c>
      <c r="EA86" s="31">
        <v>3</v>
      </c>
      <c r="EB86" s="31">
        <v>7</v>
      </c>
      <c r="EC86" s="31">
        <v>7</v>
      </c>
      <c r="ED86" s="31">
        <v>7</v>
      </c>
      <c r="EE86" s="31">
        <v>7</v>
      </c>
      <c r="EF86" s="31">
        <v>3</v>
      </c>
      <c r="EG86" s="31">
        <v>7</v>
      </c>
      <c r="EH86" s="31">
        <v>7</v>
      </c>
      <c r="EI86" s="31">
        <v>2</v>
      </c>
      <c r="EJ86" s="31">
        <v>7</v>
      </c>
      <c r="EK86" s="31">
        <v>4</v>
      </c>
      <c r="EL86" s="31">
        <v>4</v>
      </c>
      <c r="EM86" s="31">
        <v>3</v>
      </c>
      <c r="EN86" s="31">
        <v>7</v>
      </c>
      <c r="EO86" s="31">
        <v>4</v>
      </c>
      <c r="EP86" s="31">
        <v>7</v>
      </c>
      <c r="EQ86" s="31">
        <v>7</v>
      </c>
      <c r="ER86" s="31">
        <v>7</v>
      </c>
      <c r="ES86" s="31">
        <v>2</v>
      </c>
      <c r="ET86" s="31">
        <v>7</v>
      </c>
      <c r="EU86" s="31">
        <v>3</v>
      </c>
      <c r="EV86" s="31">
        <v>4</v>
      </c>
      <c r="EW86" s="31">
        <v>7</v>
      </c>
      <c r="EX86" s="31">
        <v>3</v>
      </c>
      <c r="EY86" s="31">
        <v>7</v>
      </c>
      <c r="EZ86" s="31">
        <v>3</v>
      </c>
      <c r="FA86" s="31">
        <v>7</v>
      </c>
      <c r="FB86" s="31">
        <v>3</v>
      </c>
      <c r="FC86" s="31">
        <v>7</v>
      </c>
      <c r="FD86" s="31">
        <v>4</v>
      </c>
      <c r="FE86" s="31">
        <v>3</v>
      </c>
      <c r="FF86" s="31">
        <v>4</v>
      </c>
      <c r="FG86" s="31">
        <v>3</v>
      </c>
      <c r="FH86" s="31">
        <v>3</v>
      </c>
      <c r="FI86" s="31">
        <v>7</v>
      </c>
      <c r="FJ86" s="31">
        <v>7</v>
      </c>
      <c r="FK86" s="31">
        <v>3</v>
      </c>
      <c r="FL86" s="31">
        <v>2</v>
      </c>
      <c r="FM86" s="31">
        <v>2</v>
      </c>
      <c r="FN86" s="31">
        <v>3</v>
      </c>
      <c r="FO86" s="31">
        <v>7</v>
      </c>
      <c r="FP86" s="31">
        <v>7</v>
      </c>
      <c r="FQ86" s="31">
        <v>3</v>
      </c>
      <c r="FR86" s="31">
        <v>7</v>
      </c>
      <c r="FS86" s="31">
        <v>7</v>
      </c>
      <c r="FT86" s="31">
        <v>7</v>
      </c>
      <c r="FU86" s="31">
        <v>3</v>
      </c>
      <c r="FV86" s="31">
        <v>3</v>
      </c>
      <c r="FW86" s="31">
        <v>7</v>
      </c>
      <c r="FX86" s="31">
        <v>7</v>
      </c>
      <c r="FY86" s="31">
        <v>7</v>
      </c>
      <c r="FZ86" s="31">
        <v>7</v>
      </c>
      <c r="GA86" s="31">
        <v>7</v>
      </c>
      <c r="GB86" s="31">
        <v>2</v>
      </c>
      <c r="GC86" s="31">
        <v>2</v>
      </c>
      <c r="GD86" s="31">
        <v>7</v>
      </c>
      <c r="GE86" s="31">
        <v>3</v>
      </c>
      <c r="GF86" s="31">
        <v>2</v>
      </c>
      <c r="GG86" s="31">
        <v>7</v>
      </c>
      <c r="GH86" s="31">
        <v>7</v>
      </c>
      <c r="GI86" s="31">
        <v>7</v>
      </c>
      <c r="GJ86" s="31">
        <v>3</v>
      </c>
      <c r="GK86" s="31">
        <v>2</v>
      </c>
      <c r="GL86" s="31">
        <v>3</v>
      </c>
      <c r="GM86" s="31">
        <v>7</v>
      </c>
      <c r="GN86" s="31">
        <v>7</v>
      </c>
      <c r="GO86" s="31">
        <v>6</v>
      </c>
      <c r="GP86" s="31">
        <v>3</v>
      </c>
      <c r="GQ86" s="31">
        <v>20250</v>
      </c>
    </row>
    <row r="87" spans="1:199" ht="15" thickBot="1" x14ac:dyDescent="0.35">
      <c r="A87" s="30" t="s">
        <v>410</v>
      </c>
      <c r="B87" s="31">
        <v>0</v>
      </c>
      <c r="C87" s="31">
        <v>0</v>
      </c>
      <c r="D87" s="31">
        <v>0</v>
      </c>
      <c r="E87" s="31">
        <v>0</v>
      </c>
      <c r="F87" s="31">
        <v>0</v>
      </c>
      <c r="G87" s="31">
        <v>2227.5</v>
      </c>
      <c r="H87" s="31">
        <v>0</v>
      </c>
      <c r="I87" s="31">
        <v>6270.2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550.4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v>0</v>
      </c>
      <c r="AF87" s="31">
        <v>0</v>
      </c>
      <c r="AG87" s="31">
        <v>0</v>
      </c>
      <c r="AH87" s="31">
        <v>0</v>
      </c>
      <c r="AI87" s="31">
        <v>0</v>
      </c>
      <c r="AJ87" s="31">
        <v>0</v>
      </c>
      <c r="AK87" s="31">
        <v>4822</v>
      </c>
      <c r="AL87" s="31">
        <v>0</v>
      </c>
      <c r="AM87" s="31">
        <v>0</v>
      </c>
      <c r="AN87" s="31">
        <v>0</v>
      </c>
      <c r="AO87" s="31">
        <v>0</v>
      </c>
      <c r="AP87" s="31">
        <v>0</v>
      </c>
      <c r="AQ87" s="31">
        <v>0</v>
      </c>
      <c r="AR87" s="31">
        <v>0</v>
      </c>
      <c r="AS87" s="31">
        <v>0</v>
      </c>
      <c r="AT87" s="31">
        <v>0</v>
      </c>
      <c r="AU87" s="31">
        <v>0</v>
      </c>
      <c r="AV87" s="31">
        <v>0</v>
      </c>
      <c r="AW87" s="31">
        <v>0</v>
      </c>
      <c r="AX87" s="31">
        <v>0</v>
      </c>
      <c r="AY87" s="31">
        <v>0</v>
      </c>
      <c r="AZ87" s="31">
        <v>47.9</v>
      </c>
      <c r="BA87" s="31">
        <v>0</v>
      </c>
      <c r="BB87" s="31">
        <v>0</v>
      </c>
      <c r="BC87" s="31">
        <v>0</v>
      </c>
      <c r="BD87" s="31">
        <v>0</v>
      </c>
      <c r="BE87" s="31">
        <v>0</v>
      </c>
      <c r="BF87" s="31">
        <v>0</v>
      </c>
      <c r="BG87" s="31">
        <v>0</v>
      </c>
      <c r="BH87" s="31">
        <v>0</v>
      </c>
      <c r="BI87" s="31">
        <v>0</v>
      </c>
      <c r="BJ87" s="31">
        <v>0</v>
      </c>
      <c r="BK87" s="31">
        <v>0</v>
      </c>
      <c r="BL87" s="31">
        <v>0</v>
      </c>
      <c r="BM87" s="31">
        <v>0</v>
      </c>
      <c r="BN87" s="31">
        <v>0</v>
      </c>
      <c r="BO87" s="31">
        <v>0</v>
      </c>
      <c r="BP87" s="31">
        <v>0</v>
      </c>
      <c r="BQ87" s="31">
        <v>0</v>
      </c>
      <c r="BR87" s="31">
        <v>0</v>
      </c>
      <c r="BS87" s="31">
        <v>0</v>
      </c>
      <c r="BT87" s="31">
        <v>0</v>
      </c>
      <c r="BU87" s="31">
        <v>0</v>
      </c>
      <c r="BV87" s="31">
        <v>0</v>
      </c>
      <c r="BW87" s="31">
        <v>0</v>
      </c>
      <c r="BX87" s="31">
        <v>0</v>
      </c>
      <c r="BY87" s="31">
        <v>0</v>
      </c>
      <c r="BZ87" s="31">
        <v>0</v>
      </c>
      <c r="CA87" s="31">
        <v>0</v>
      </c>
      <c r="CB87" s="31">
        <v>0</v>
      </c>
      <c r="CC87" s="31">
        <v>0</v>
      </c>
      <c r="CD87" s="31">
        <v>0</v>
      </c>
      <c r="CE87" s="31">
        <v>0</v>
      </c>
      <c r="CF87" s="31">
        <v>0</v>
      </c>
      <c r="CG87" s="31">
        <v>0</v>
      </c>
      <c r="CH87" s="31">
        <v>0</v>
      </c>
      <c r="CI87" s="31">
        <v>0</v>
      </c>
      <c r="CJ87" s="31">
        <v>0</v>
      </c>
      <c r="CK87" s="31">
        <v>0</v>
      </c>
      <c r="CL87" s="31">
        <v>0</v>
      </c>
      <c r="CM87" s="31">
        <v>0</v>
      </c>
      <c r="CN87" s="31">
        <v>106.8</v>
      </c>
      <c r="CO87" s="31">
        <v>0</v>
      </c>
      <c r="CP87" s="31">
        <v>0</v>
      </c>
      <c r="CQ87" s="31">
        <v>0</v>
      </c>
      <c r="CR87" s="31">
        <v>14024.9</v>
      </c>
      <c r="CS87" s="31">
        <v>11833</v>
      </c>
      <c r="CT87" s="31">
        <v>-2191.9</v>
      </c>
      <c r="CU87" s="31">
        <v>-18.52</v>
      </c>
      <c r="CV87">
        <f>'o34 s34 s7 med'!CR267</f>
        <v>12980</v>
      </c>
      <c r="CW87" s="24">
        <f t="shared" si="98"/>
        <v>0.92549679498606052</v>
      </c>
      <c r="CX87" t="str">
        <f t="shared" si="99"/>
        <v>O26</v>
      </c>
      <c r="CZ87" s="30" t="s">
        <v>417</v>
      </c>
      <c r="DA87" s="31">
        <v>5</v>
      </c>
      <c r="DB87" s="31">
        <v>2</v>
      </c>
      <c r="DC87" s="31">
        <v>2</v>
      </c>
      <c r="DD87" s="31">
        <v>5</v>
      </c>
      <c r="DE87" s="31">
        <v>7</v>
      </c>
      <c r="DF87" s="31">
        <v>3</v>
      </c>
      <c r="DG87" s="31">
        <v>7</v>
      </c>
      <c r="DH87" s="31">
        <v>2</v>
      </c>
      <c r="DI87" s="31">
        <v>2</v>
      </c>
      <c r="DJ87" s="31">
        <v>3</v>
      </c>
      <c r="DK87" s="31">
        <v>7</v>
      </c>
      <c r="DL87" s="31">
        <v>3</v>
      </c>
      <c r="DM87" s="31">
        <v>5</v>
      </c>
      <c r="DN87" s="31">
        <v>7</v>
      </c>
      <c r="DO87" s="31">
        <v>7</v>
      </c>
      <c r="DP87" s="31">
        <v>7</v>
      </c>
      <c r="DQ87" s="31">
        <v>7</v>
      </c>
      <c r="DR87" s="31">
        <v>7</v>
      </c>
      <c r="DS87" s="31">
        <v>3</v>
      </c>
      <c r="DT87" s="31">
        <v>2</v>
      </c>
      <c r="DU87" s="31">
        <v>2</v>
      </c>
      <c r="DV87" s="31">
        <v>2</v>
      </c>
      <c r="DW87" s="31">
        <v>2</v>
      </c>
      <c r="DX87" s="31">
        <v>7</v>
      </c>
      <c r="DY87" s="31">
        <v>2</v>
      </c>
      <c r="DZ87" s="31">
        <v>7</v>
      </c>
      <c r="EA87" s="31">
        <v>7</v>
      </c>
      <c r="EB87" s="31">
        <v>5</v>
      </c>
      <c r="EC87" s="31">
        <v>7</v>
      </c>
      <c r="ED87" s="31">
        <v>7</v>
      </c>
      <c r="EE87" s="31">
        <v>5</v>
      </c>
      <c r="EF87" s="31">
        <v>7</v>
      </c>
      <c r="EG87" s="31">
        <v>7</v>
      </c>
      <c r="EH87" s="31">
        <v>7</v>
      </c>
      <c r="EI87" s="31">
        <v>2</v>
      </c>
      <c r="EJ87" s="31">
        <v>6</v>
      </c>
      <c r="EK87" s="31">
        <v>5</v>
      </c>
      <c r="EL87" s="31">
        <v>5</v>
      </c>
      <c r="EM87" s="31">
        <v>7</v>
      </c>
      <c r="EN87" s="31">
        <v>5</v>
      </c>
      <c r="EO87" s="31">
        <v>5</v>
      </c>
      <c r="EP87" s="31">
        <v>7</v>
      </c>
      <c r="EQ87" s="31">
        <v>7</v>
      </c>
      <c r="ER87" s="31">
        <v>3</v>
      </c>
      <c r="ES87" s="31">
        <v>2</v>
      </c>
      <c r="ET87" s="31">
        <v>7</v>
      </c>
      <c r="EU87" s="31">
        <v>7</v>
      </c>
      <c r="EV87" s="31">
        <v>5</v>
      </c>
      <c r="EW87" s="31">
        <v>3</v>
      </c>
      <c r="EX87" s="31">
        <v>7</v>
      </c>
      <c r="EY87" s="31">
        <v>5</v>
      </c>
      <c r="EZ87" s="31">
        <v>7</v>
      </c>
      <c r="FA87" s="31">
        <v>7</v>
      </c>
      <c r="FB87" s="31">
        <v>3</v>
      </c>
      <c r="FC87" s="31">
        <v>7</v>
      </c>
      <c r="FD87" s="31">
        <v>2</v>
      </c>
      <c r="FE87" s="31">
        <v>2</v>
      </c>
      <c r="FF87" s="31">
        <v>7</v>
      </c>
      <c r="FG87" s="31">
        <v>7</v>
      </c>
      <c r="FH87" s="31">
        <v>2</v>
      </c>
      <c r="FI87" s="31">
        <v>2</v>
      </c>
      <c r="FJ87" s="31">
        <v>7</v>
      </c>
      <c r="FK87" s="31">
        <v>7</v>
      </c>
      <c r="FL87" s="31">
        <v>2</v>
      </c>
      <c r="FM87" s="31">
        <v>7</v>
      </c>
      <c r="FN87" s="31">
        <v>7</v>
      </c>
      <c r="FO87" s="31">
        <v>7</v>
      </c>
      <c r="FP87" s="31">
        <v>7</v>
      </c>
      <c r="FQ87" s="31">
        <v>7</v>
      </c>
      <c r="FR87" s="31">
        <v>3</v>
      </c>
      <c r="FS87" s="31">
        <v>7</v>
      </c>
      <c r="FT87" s="31">
        <v>7</v>
      </c>
      <c r="FU87" s="31">
        <v>7</v>
      </c>
      <c r="FV87" s="31">
        <v>5</v>
      </c>
      <c r="FW87" s="31">
        <v>7</v>
      </c>
      <c r="FX87" s="31">
        <v>7</v>
      </c>
      <c r="FY87" s="31">
        <v>7</v>
      </c>
      <c r="FZ87" s="31">
        <v>7</v>
      </c>
      <c r="GA87" s="31">
        <v>5</v>
      </c>
      <c r="GB87" s="31">
        <v>2</v>
      </c>
      <c r="GC87" s="31">
        <v>2</v>
      </c>
      <c r="GD87" s="31">
        <v>7</v>
      </c>
      <c r="GE87" s="31">
        <v>2</v>
      </c>
      <c r="GF87" s="31">
        <v>7</v>
      </c>
      <c r="GG87" s="31">
        <v>5</v>
      </c>
      <c r="GH87" s="31">
        <v>7</v>
      </c>
      <c r="GI87" s="31">
        <v>7</v>
      </c>
      <c r="GJ87" s="31">
        <v>7</v>
      </c>
      <c r="GK87" s="31">
        <v>7</v>
      </c>
      <c r="GL87" s="31">
        <v>3</v>
      </c>
      <c r="GM87" s="31">
        <v>7</v>
      </c>
      <c r="GN87" s="31">
        <v>7</v>
      </c>
      <c r="GO87" s="31">
        <v>7</v>
      </c>
      <c r="GP87" s="31">
        <v>3</v>
      </c>
      <c r="GQ87" s="31">
        <v>30900</v>
      </c>
    </row>
    <row r="88" spans="1:199" ht="15" thickBot="1" x14ac:dyDescent="0.35">
      <c r="A88" s="30" t="s">
        <v>411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2227.5</v>
      </c>
      <c r="H88" s="31">
        <v>0</v>
      </c>
      <c r="I88" s="31">
        <v>6270.2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1344.2</v>
      </c>
      <c r="AE88" s="31">
        <v>0</v>
      </c>
      <c r="AF88" s="31">
        <v>0</v>
      </c>
      <c r="AG88" s="31">
        <v>0</v>
      </c>
      <c r="AH88" s="31">
        <v>0</v>
      </c>
      <c r="AI88" s="31">
        <v>0</v>
      </c>
      <c r="AJ88" s="31">
        <v>0</v>
      </c>
      <c r="AK88" s="31">
        <v>4822</v>
      </c>
      <c r="AL88" s="31">
        <v>0</v>
      </c>
      <c r="AM88" s="31">
        <v>0</v>
      </c>
      <c r="AN88" s="31">
        <v>0</v>
      </c>
      <c r="AO88" s="31">
        <v>0</v>
      </c>
      <c r="AP88" s="31">
        <v>0</v>
      </c>
      <c r="AQ88" s="31">
        <v>0</v>
      </c>
      <c r="AR88" s="31">
        <v>0</v>
      </c>
      <c r="AS88" s="31">
        <v>46.5</v>
      </c>
      <c r="AT88" s="31">
        <v>0</v>
      </c>
      <c r="AU88" s="31">
        <v>0</v>
      </c>
      <c r="AV88" s="31">
        <v>0</v>
      </c>
      <c r="AW88" s="31">
        <v>0</v>
      </c>
      <c r="AX88" s="31">
        <v>0</v>
      </c>
      <c r="AY88" s="31">
        <v>0</v>
      </c>
      <c r="AZ88" s="31">
        <v>47.9</v>
      </c>
      <c r="BA88" s="31">
        <v>0</v>
      </c>
      <c r="BB88" s="31">
        <v>0</v>
      </c>
      <c r="BC88" s="31">
        <v>0</v>
      </c>
      <c r="BD88" s="31">
        <v>0</v>
      </c>
      <c r="BE88" s="31">
        <v>0</v>
      </c>
      <c r="BF88" s="31">
        <v>0</v>
      </c>
      <c r="BG88" s="31">
        <v>0</v>
      </c>
      <c r="BH88" s="31">
        <v>0</v>
      </c>
      <c r="BI88" s="31">
        <v>0</v>
      </c>
      <c r="BJ88" s="31">
        <v>0</v>
      </c>
      <c r="BK88" s="31">
        <v>0</v>
      </c>
      <c r="BL88" s="31">
        <v>0</v>
      </c>
      <c r="BM88" s="31">
        <v>0</v>
      </c>
      <c r="BN88" s="31">
        <v>0</v>
      </c>
      <c r="BO88" s="31">
        <v>0</v>
      </c>
      <c r="BP88" s="31">
        <v>0</v>
      </c>
      <c r="BQ88" s="31">
        <v>0</v>
      </c>
      <c r="BR88" s="31">
        <v>0</v>
      </c>
      <c r="BS88" s="31">
        <v>1382</v>
      </c>
      <c r="BT88" s="31">
        <v>0</v>
      </c>
      <c r="BU88" s="31">
        <v>0</v>
      </c>
      <c r="BV88" s="31">
        <v>0</v>
      </c>
      <c r="BW88" s="31">
        <v>0</v>
      </c>
      <c r="BX88" s="31">
        <v>0</v>
      </c>
      <c r="BY88" s="31">
        <v>0</v>
      </c>
      <c r="BZ88" s="31">
        <v>0</v>
      </c>
      <c r="CA88" s="31">
        <v>0</v>
      </c>
      <c r="CB88" s="31">
        <v>0</v>
      </c>
      <c r="CC88" s="31">
        <v>0</v>
      </c>
      <c r="CD88" s="31">
        <v>0</v>
      </c>
      <c r="CE88" s="31">
        <v>0</v>
      </c>
      <c r="CF88" s="31">
        <v>0</v>
      </c>
      <c r="CG88" s="31">
        <v>0</v>
      </c>
      <c r="CH88" s="31">
        <v>0</v>
      </c>
      <c r="CI88" s="31">
        <v>0</v>
      </c>
      <c r="CJ88" s="31">
        <v>0</v>
      </c>
      <c r="CK88" s="31">
        <v>0</v>
      </c>
      <c r="CL88" s="31">
        <v>0</v>
      </c>
      <c r="CM88" s="31">
        <v>0</v>
      </c>
      <c r="CN88" s="31">
        <v>106.8</v>
      </c>
      <c r="CO88" s="31">
        <v>0</v>
      </c>
      <c r="CP88" s="31">
        <v>0</v>
      </c>
      <c r="CQ88" s="31">
        <v>0</v>
      </c>
      <c r="CR88" s="31">
        <v>16247.1</v>
      </c>
      <c r="CS88" s="31">
        <v>13666</v>
      </c>
      <c r="CT88" s="31">
        <v>-2581.1</v>
      </c>
      <c r="CU88" s="31">
        <v>-18.89</v>
      </c>
      <c r="CV88">
        <f>'o34 s34 s7 med'!CR268</f>
        <v>15036.7</v>
      </c>
      <c r="CW88" s="24">
        <f t="shared" si="98"/>
        <v>0.92550055086753946</v>
      </c>
      <c r="CX88" t="str">
        <f t="shared" si="99"/>
        <v>O27</v>
      </c>
      <c r="CZ88" s="30" t="s">
        <v>418</v>
      </c>
      <c r="DA88" s="31">
        <v>3</v>
      </c>
      <c r="DB88" s="31">
        <v>1</v>
      </c>
      <c r="DC88" s="31">
        <v>3</v>
      </c>
      <c r="DD88" s="31">
        <v>7</v>
      </c>
      <c r="DE88" s="31">
        <v>3</v>
      </c>
      <c r="DF88" s="31">
        <v>7</v>
      </c>
      <c r="DG88" s="31">
        <v>3</v>
      </c>
      <c r="DH88" s="31">
        <v>3</v>
      </c>
      <c r="DI88" s="31">
        <v>2</v>
      </c>
      <c r="DJ88" s="31">
        <v>7</v>
      </c>
      <c r="DK88" s="31">
        <v>3</v>
      </c>
      <c r="DL88" s="31">
        <v>3</v>
      </c>
      <c r="DM88" s="31">
        <v>3</v>
      </c>
      <c r="DN88" s="31">
        <v>3</v>
      </c>
      <c r="DO88" s="31">
        <v>3</v>
      </c>
      <c r="DP88" s="31">
        <v>7</v>
      </c>
      <c r="DQ88" s="31">
        <v>7</v>
      </c>
      <c r="DR88" s="31">
        <v>3</v>
      </c>
      <c r="DS88" s="31">
        <v>3</v>
      </c>
      <c r="DT88" s="31">
        <v>1</v>
      </c>
      <c r="DU88" s="31">
        <v>1</v>
      </c>
      <c r="DV88" s="31">
        <v>3</v>
      </c>
      <c r="DW88" s="31">
        <v>3</v>
      </c>
      <c r="DX88" s="31">
        <v>7</v>
      </c>
      <c r="DY88" s="31">
        <v>3</v>
      </c>
      <c r="DZ88" s="31">
        <v>3</v>
      </c>
      <c r="EA88" s="31">
        <v>7</v>
      </c>
      <c r="EB88" s="31">
        <v>3</v>
      </c>
      <c r="EC88" s="31">
        <v>7</v>
      </c>
      <c r="ED88" s="31">
        <v>7</v>
      </c>
      <c r="EE88" s="31">
        <v>3</v>
      </c>
      <c r="EF88" s="31">
        <v>7</v>
      </c>
      <c r="EG88" s="31">
        <v>7</v>
      </c>
      <c r="EH88" s="31">
        <v>7</v>
      </c>
      <c r="EI88" s="31">
        <v>3</v>
      </c>
      <c r="EJ88" s="31">
        <v>7</v>
      </c>
      <c r="EK88" s="31">
        <v>3</v>
      </c>
      <c r="EL88" s="31">
        <v>3</v>
      </c>
      <c r="EM88" s="31">
        <v>7</v>
      </c>
      <c r="EN88" s="31">
        <v>7</v>
      </c>
      <c r="EO88" s="31">
        <v>3</v>
      </c>
      <c r="EP88" s="31">
        <v>7</v>
      </c>
      <c r="EQ88" s="31">
        <v>7</v>
      </c>
      <c r="ER88" s="31">
        <v>7</v>
      </c>
      <c r="ES88" s="31">
        <v>2</v>
      </c>
      <c r="ET88" s="31">
        <v>7</v>
      </c>
      <c r="EU88" s="31">
        <v>3</v>
      </c>
      <c r="EV88" s="31">
        <v>3</v>
      </c>
      <c r="EW88" s="31">
        <v>3</v>
      </c>
      <c r="EX88" s="31">
        <v>7</v>
      </c>
      <c r="EY88" s="31">
        <v>7</v>
      </c>
      <c r="EZ88" s="31">
        <v>3</v>
      </c>
      <c r="FA88" s="31">
        <v>7</v>
      </c>
      <c r="FB88" s="31">
        <v>3</v>
      </c>
      <c r="FC88" s="31">
        <v>7</v>
      </c>
      <c r="FD88" s="31">
        <v>3</v>
      </c>
      <c r="FE88" s="31">
        <v>3</v>
      </c>
      <c r="FF88" s="31">
        <v>3</v>
      </c>
      <c r="FG88" s="31">
        <v>3</v>
      </c>
      <c r="FH88" s="31">
        <v>3</v>
      </c>
      <c r="FI88" s="31">
        <v>3</v>
      </c>
      <c r="FJ88" s="31">
        <v>7</v>
      </c>
      <c r="FK88" s="31">
        <v>7</v>
      </c>
      <c r="FL88" s="31">
        <v>2</v>
      </c>
      <c r="FM88" s="31">
        <v>3</v>
      </c>
      <c r="FN88" s="31">
        <v>3</v>
      </c>
      <c r="FO88" s="31">
        <v>7</v>
      </c>
      <c r="FP88" s="31">
        <v>3</v>
      </c>
      <c r="FQ88" s="31">
        <v>3</v>
      </c>
      <c r="FR88" s="31">
        <v>3</v>
      </c>
      <c r="FS88" s="31">
        <v>7</v>
      </c>
      <c r="FT88" s="31">
        <v>3</v>
      </c>
      <c r="FU88" s="31">
        <v>3</v>
      </c>
      <c r="FV88" s="31">
        <v>3</v>
      </c>
      <c r="FW88" s="31">
        <v>3</v>
      </c>
      <c r="FX88" s="31">
        <v>7</v>
      </c>
      <c r="FY88" s="31">
        <v>7</v>
      </c>
      <c r="FZ88" s="31">
        <v>7</v>
      </c>
      <c r="GA88" s="31">
        <v>3</v>
      </c>
      <c r="GB88" s="31">
        <v>1</v>
      </c>
      <c r="GC88" s="31">
        <v>1</v>
      </c>
      <c r="GD88" s="31">
        <v>7</v>
      </c>
      <c r="GE88" s="31">
        <v>3</v>
      </c>
      <c r="GF88" s="31">
        <v>3</v>
      </c>
      <c r="GG88" s="31">
        <v>3</v>
      </c>
      <c r="GH88" s="31">
        <v>3</v>
      </c>
      <c r="GI88" s="31">
        <v>3</v>
      </c>
      <c r="GJ88" s="31">
        <v>3</v>
      </c>
      <c r="GK88" s="31">
        <v>1</v>
      </c>
      <c r="GL88" s="31">
        <v>3</v>
      </c>
      <c r="GM88" s="31">
        <v>7</v>
      </c>
      <c r="GN88" s="31">
        <v>7</v>
      </c>
      <c r="GO88" s="31">
        <v>7</v>
      </c>
      <c r="GP88" s="31">
        <v>3</v>
      </c>
      <c r="GQ88" s="31">
        <v>112722</v>
      </c>
    </row>
    <row r="89" spans="1:199" ht="18.600000000000001" thickBot="1" x14ac:dyDescent="0.35">
      <c r="A89" s="30" t="s">
        <v>412</v>
      </c>
      <c r="B89" s="31">
        <v>0</v>
      </c>
      <c r="C89" s="31">
        <v>0</v>
      </c>
      <c r="D89" s="31">
        <v>0</v>
      </c>
      <c r="E89" s="31">
        <v>0</v>
      </c>
      <c r="F89" s="31">
        <v>0</v>
      </c>
      <c r="G89" s="31">
        <v>2227.5</v>
      </c>
      <c r="H89" s="31">
        <v>0</v>
      </c>
      <c r="I89" s="31">
        <v>6270.2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1344.2</v>
      </c>
      <c r="AE89" s="31">
        <v>0</v>
      </c>
      <c r="AF89" s="31">
        <v>0</v>
      </c>
      <c r="AG89" s="31">
        <v>0</v>
      </c>
      <c r="AH89" s="31">
        <v>0</v>
      </c>
      <c r="AI89" s="31">
        <v>0</v>
      </c>
      <c r="AJ89" s="31">
        <v>0</v>
      </c>
      <c r="AK89" s="31">
        <v>4822</v>
      </c>
      <c r="AL89" s="31">
        <v>0</v>
      </c>
      <c r="AM89" s="31">
        <v>0</v>
      </c>
      <c r="AN89" s="31">
        <v>0</v>
      </c>
      <c r="AO89" s="31">
        <v>0</v>
      </c>
      <c r="AP89" s="31">
        <v>0</v>
      </c>
      <c r="AQ89" s="31">
        <v>0</v>
      </c>
      <c r="AR89" s="31">
        <v>0</v>
      </c>
      <c r="AS89" s="31">
        <v>46.5</v>
      </c>
      <c r="AT89" s="31">
        <v>0</v>
      </c>
      <c r="AU89" s="31">
        <v>0</v>
      </c>
      <c r="AV89" s="31">
        <v>0</v>
      </c>
      <c r="AW89" s="31">
        <v>0</v>
      </c>
      <c r="AX89" s="31">
        <v>0</v>
      </c>
      <c r="AY89" s="31">
        <v>0</v>
      </c>
      <c r="AZ89" s="31">
        <v>47.9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1">
        <v>0</v>
      </c>
      <c r="BJ89" s="31">
        <v>0</v>
      </c>
      <c r="BK89" s="31">
        <v>0</v>
      </c>
      <c r="BL89" s="31">
        <v>0</v>
      </c>
      <c r="BM89" s="31">
        <v>0</v>
      </c>
      <c r="BN89" s="31">
        <v>0</v>
      </c>
      <c r="BO89" s="31">
        <v>0</v>
      </c>
      <c r="BP89" s="31">
        <v>0</v>
      </c>
      <c r="BQ89" s="31">
        <v>0</v>
      </c>
      <c r="BR89" s="31">
        <v>0</v>
      </c>
      <c r="BS89" s="31">
        <v>1382</v>
      </c>
      <c r="BT89" s="31">
        <v>0</v>
      </c>
      <c r="BU89" s="31">
        <v>0</v>
      </c>
      <c r="BV89" s="31">
        <v>0</v>
      </c>
      <c r="BW89" s="31">
        <v>0</v>
      </c>
      <c r="BX89" s="31">
        <v>0</v>
      </c>
      <c r="BY89" s="31">
        <v>0</v>
      </c>
      <c r="BZ89" s="31">
        <v>0</v>
      </c>
      <c r="CA89" s="31">
        <v>0</v>
      </c>
      <c r="CB89" s="31">
        <v>0</v>
      </c>
      <c r="CC89" s="31">
        <v>0</v>
      </c>
      <c r="CD89" s="31">
        <v>0</v>
      </c>
      <c r="CE89" s="31">
        <v>0</v>
      </c>
      <c r="CF89" s="31">
        <v>0</v>
      </c>
      <c r="CG89" s="31">
        <v>0</v>
      </c>
      <c r="CH89" s="31">
        <v>0</v>
      </c>
      <c r="CI89" s="31">
        <v>0</v>
      </c>
      <c r="CJ89" s="31">
        <v>0</v>
      </c>
      <c r="CK89" s="31">
        <v>0</v>
      </c>
      <c r="CL89" s="31">
        <v>0</v>
      </c>
      <c r="CM89" s="31">
        <v>0</v>
      </c>
      <c r="CN89" s="31">
        <v>106.8</v>
      </c>
      <c r="CO89" s="31">
        <v>0</v>
      </c>
      <c r="CP89" s="31">
        <v>0</v>
      </c>
      <c r="CQ89" s="31">
        <v>0</v>
      </c>
      <c r="CR89" s="31">
        <v>16247.1</v>
      </c>
      <c r="CS89" s="31">
        <v>17033</v>
      </c>
      <c r="CT89" s="31">
        <v>785.9</v>
      </c>
      <c r="CU89" s="31">
        <v>4.6100000000000003</v>
      </c>
      <c r="CV89">
        <f>'o34 s34 s7 med'!CR269</f>
        <v>15036.7</v>
      </c>
      <c r="CW89" s="24">
        <f t="shared" si="98"/>
        <v>0.92550055086753946</v>
      </c>
      <c r="CX89" t="str">
        <f t="shared" si="99"/>
        <v>O28</v>
      </c>
      <c r="CZ89" s="26"/>
    </row>
    <row r="90" spans="1:199" ht="15" thickBot="1" x14ac:dyDescent="0.35">
      <c r="A90" s="30" t="s">
        <v>413</v>
      </c>
      <c r="B90" s="31">
        <v>0</v>
      </c>
      <c r="C90" s="31">
        <v>0</v>
      </c>
      <c r="D90" s="31">
        <v>0</v>
      </c>
      <c r="E90" s="31">
        <v>0</v>
      </c>
      <c r="F90" s="31">
        <v>0</v>
      </c>
      <c r="G90" s="31">
        <v>2227.5</v>
      </c>
      <c r="H90" s="31">
        <v>0</v>
      </c>
      <c r="I90" s="31">
        <v>6270.2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1344.2</v>
      </c>
      <c r="AE90" s="31">
        <v>0</v>
      </c>
      <c r="AF90" s="31">
        <v>0</v>
      </c>
      <c r="AG90" s="31">
        <v>0</v>
      </c>
      <c r="AH90" s="31">
        <v>0</v>
      </c>
      <c r="AI90" s="31">
        <v>0</v>
      </c>
      <c r="AJ90" s="31">
        <v>0</v>
      </c>
      <c r="AK90" s="31">
        <v>4822</v>
      </c>
      <c r="AL90" s="31">
        <v>0</v>
      </c>
      <c r="AM90" s="31">
        <v>0</v>
      </c>
      <c r="AN90" s="31">
        <v>0</v>
      </c>
      <c r="AO90" s="31">
        <v>0</v>
      </c>
      <c r="AP90" s="31">
        <v>0</v>
      </c>
      <c r="AQ90" s="31">
        <v>0</v>
      </c>
      <c r="AR90" s="31">
        <v>0</v>
      </c>
      <c r="AS90" s="31">
        <v>46.5</v>
      </c>
      <c r="AT90" s="31">
        <v>0</v>
      </c>
      <c r="AU90" s="31">
        <v>0</v>
      </c>
      <c r="AV90" s="31">
        <v>0</v>
      </c>
      <c r="AW90" s="31">
        <v>0</v>
      </c>
      <c r="AX90" s="31">
        <v>0</v>
      </c>
      <c r="AY90" s="31">
        <v>0</v>
      </c>
      <c r="AZ90" s="31">
        <v>47.9</v>
      </c>
      <c r="BA90" s="31">
        <v>0</v>
      </c>
      <c r="BB90" s="31">
        <v>0</v>
      </c>
      <c r="BC90" s="31">
        <v>0</v>
      </c>
      <c r="BD90" s="31">
        <v>0</v>
      </c>
      <c r="BE90" s="31">
        <v>0</v>
      </c>
      <c r="BF90" s="31">
        <v>0</v>
      </c>
      <c r="BG90" s="31">
        <v>0</v>
      </c>
      <c r="BH90" s="31">
        <v>0</v>
      </c>
      <c r="BI90" s="31">
        <v>0</v>
      </c>
      <c r="BJ90" s="31">
        <v>0</v>
      </c>
      <c r="BK90" s="31">
        <v>0</v>
      </c>
      <c r="BL90" s="31">
        <v>0</v>
      </c>
      <c r="BM90" s="31">
        <v>0</v>
      </c>
      <c r="BN90" s="31">
        <v>0</v>
      </c>
      <c r="BO90" s="31">
        <v>0</v>
      </c>
      <c r="BP90" s="31">
        <v>0</v>
      </c>
      <c r="BQ90" s="31">
        <v>0</v>
      </c>
      <c r="BR90" s="31">
        <v>198.8</v>
      </c>
      <c r="BS90" s="31">
        <v>0</v>
      </c>
      <c r="BT90" s="31">
        <v>0</v>
      </c>
      <c r="BU90" s="31">
        <v>0</v>
      </c>
      <c r="BV90" s="31">
        <v>0</v>
      </c>
      <c r="BW90" s="31">
        <v>0</v>
      </c>
      <c r="BX90" s="31">
        <v>0</v>
      </c>
      <c r="BY90" s="31">
        <v>0</v>
      </c>
      <c r="BZ90" s="31">
        <v>0</v>
      </c>
      <c r="CA90" s="31">
        <v>0</v>
      </c>
      <c r="CB90" s="31">
        <v>0</v>
      </c>
      <c r="CC90" s="31">
        <v>0</v>
      </c>
      <c r="CD90" s="31">
        <v>0</v>
      </c>
      <c r="CE90" s="31">
        <v>0</v>
      </c>
      <c r="CF90" s="31">
        <v>0</v>
      </c>
      <c r="CG90" s="31">
        <v>0</v>
      </c>
      <c r="CH90" s="31">
        <v>0</v>
      </c>
      <c r="CI90" s="31">
        <v>0</v>
      </c>
      <c r="CJ90" s="31">
        <v>0</v>
      </c>
      <c r="CK90" s="31">
        <v>0</v>
      </c>
      <c r="CL90" s="31">
        <v>0</v>
      </c>
      <c r="CM90" s="31">
        <v>0</v>
      </c>
      <c r="CN90" s="31">
        <v>106.8</v>
      </c>
      <c r="CO90" s="31">
        <v>0</v>
      </c>
      <c r="CP90" s="31">
        <v>0</v>
      </c>
      <c r="CQ90" s="31">
        <v>0</v>
      </c>
      <c r="CR90" s="31">
        <v>15063.9</v>
      </c>
      <c r="CS90" s="31">
        <v>11196</v>
      </c>
      <c r="CT90" s="31">
        <v>-3867.9</v>
      </c>
      <c r="CU90" s="31">
        <v>-34.549999999999997</v>
      </c>
      <c r="CV90">
        <f>'o34 s34 s7 med'!CR270</f>
        <v>13941.6</v>
      </c>
      <c r="CW90" s="24">
        <f t="shared" si="98"/>
        <v>0.92549738115627433</v>
      </c>
      <c r="CX90" t="str">
        <f t="shared" si="99"/>
        <v>O29</v>
      </c>
      <c r="CZ90" s="30" t="s">
        <v>419</v>
      </c>
      <c r="DA90" s="30" t="s">
        <v>290</v>
      </c>
      <c r="DB90" s="30" t="s">
        <v>291</v>
      </c>
      <c r="DC90" s="30" t="s">
        <v>292</v>
      </c>
      <c r="DD90" s="30" t="s">
        <v>293</v>
      </c>
      <c r="DE90" s="30" t="s">
        <v>294</v>
      </c>
      <c r="DF90" s="30" t="s">
        <v>295</v>
      </c>
      <c r="DG90" s="30" t="s">
        <v>296</v>
      </c>
      <c r="DH90" s="30" t="s">
        <v>297</v>
      </c>
      <c r="DI90" s="30" t="s">
        <v>298</v>
      </c>
      <c r="DJ90" s="30" t="s">
        <v>299</v>
      </c>
      <c r="DK90" s="30" t="s">
        <v>300</v>
      </c>
      <c r="DL90" s="30" t="s">
        <v>301</v>
      </c>
      <c r="DM90" s="30" t="s">
        <v>302</v>
      </c>
      <c r="DN90" s="30" t="s">
        <v>303</v>
      </c>
      <c r="DO90" s="30" t="s">
        <v>304</v>
      </c>
      <c r="DP90" s="30" t="s">
        <v>305</v>
      </c>
      <c r="DQ90" s="30" t="s">
        <v>306</v>
      </c>
      <c r="DR90" s="30" t="s">
        <v>307</v>
      </c>
      <c r="DS90" s="30" t="s">
        <v>308</v>
      </c>
      <c r="DT90" s="30" t="s">
        <v>309</v>
      </c>
      <c r="DU90" s="30" t="s">
        <v>310</v>
      </c>
      <c r="DV90" s="30" t="s">
        <v>311</v>
      </c>
      <c r="DW90" s="30" t="s">
        <v>312</v>
      </c>
      <c r="DX90" s="30" t="s">
        <v>313</v>
      </c>
      <c r="DY90" s="30" t="s">
        <v>314</v>
      </c>
      <c r="DZ90" s="30" t="s">
        <v>315</v>
      </c>
      <c r="EA90" s="30" t="s">
        <v>316</v>
      </c>
      <c r="EB90" s="30" t="s">
        <v>317</v>
      </c>
      <c r="EC90" s="30" t="s">
        <v>318</v>
      </c>
      <c r="ED90" s="30" t="s">
        <v>319</v>
      </c>
      <c r="EE90" s="30" t="s">
        <v>320</v>
      </c>
      <c r="EF90" s="30" t="s">
        <v>321</v>
      </c>
      <c r="EG90" s="30" t="s">
        <v>322</v>
      </c>
      <c r="EH90" s="30" t="s">
        <v>323</v>
      </c>
      <c r="EI90" s="30" t="s">
        <v>324</v>
      </c>
      <c r="EJ90" s="30" t="s">
        <v>325</v>
      </c>
      <c r="EK90" s="30" t="s">
        <v>326</v>
      </c>
      <c r="EL90" s="30" t="s">
        <v>327</v>
      </c>
      <c r="EM90" s="30" t="s">
        <v>328</v>
      </c>
      <c r="EN90" s="30" t="s">
        <v>329</v>
      </c>
      <c r="EO90" s="30" t="s">
        <v>330</v>
      </c>
      <c r="EP90" s="30" t="s">
        <v>331</v>
      </c>
      <c r="EQ90" s="30" t="s">
        <v>332</v>
      </c>
      <c r="ER90" s="30" t="s">
        <v>333</v>
      </c>
      <c r="ES90" s="30" t="s">
        <v>334</v>
      </c>
      <c r="ET90" s="30" t="s">
        <v>335</v>
      </c>
      <c r="EU90" s="30" t="s">
        <v>336</v>
      </c>
      <c r="EV90" s="30" t="s">
        <v>337</v>
      </c>
      <c r="EW90" s="30" t="s">
        <v>338</v>
      </c>
      <c r="EX90" s="30" t="s">
        <v>339</v>
      </c>
      <c r="EY90" s="30" t="s">
        <v>340</v>
      </c>
      <c r="EZ90" s="30" t="s">
        <v>341</v>
      </c>
      <c r="FA90" s="30" t="s">
        <v>342</v>
      </c>
      <c r="FB90" s="30" t="s">
        <v>343</v>
      </c>
      <c r="FC90" s="30" t="s">
        <v>344</v>
      </c>
      <c r="FD90" s="30" t="s">
        <v>345</v>
      </c>
      <c r="FE90" s="30" t="s">
        <v>346</v>
      </c>
      <c r="FF90" s="30" t="s">
        <v>347</v>
      </c>
      <c r="FG90" s="30" t="s">
        <v>348</v>
      </c>
      <c r="FH90" s="30" t="s">
        <v>349</v>
      </c>
      <c r="FI90" s="30" t="s">
        <v>350</v>
      </c>
      <c r="FJ90" s="30" t="s">
        <v>351</v>
      </c>
      <c r="FK90" s="30" t="s">
        <v>352</v>
      </c>
      <c r="FL90" s="30" t="s">
        <v>353</v>
      </c>
      <c r="FM90" s="30" t="s">
        <v>354</v>
      </c>
      <c r="FN90" s="30" t="s">
        <v>355</v>
      </c>
      <c r="FO90" s="30" t="s">
        <v>356</v>
      </c>
      <c r="FP90" s="30" t="s">
        <v>357</v>
      </c>
      <c r="FQ90" s="30" t="s">
        <v>358</v>
      </c>
      <c r="FR90" s="30" t="s">
        <v>359</v>
      </c>
      <c r="FS90" s="30" t="s">
        <v>360</v>
      </c>
      <c r="FT90" s="30" t="s">
        <v>361</v>
      </c>
      <c r="FU90" s="30" t="s">
        <v>362</v>
      </c>
      <c r="FV90" s="30" t="s">
        <v>363</v>
      </c>
      <c r="FW90" s="30" t="s">
        <v>364</v>
      </c>
      <c r="FX90" s="30" t="s">
        <v>365</v>
      </c>
      <c r="FY90" s="30" t="s">
        <v>366</v>
      </c>
      <c r="FZ90" s="30" t="s">
        <v>367</v>
      </c>
      <c r="GA90" s="30" t="s">
        <v>368</v>
      </c>
      <c r="GB90" s="30" t="s">
        <v>369</v>
      </c>
      <c r="GC90" s="30" t="s">
        <v>370</v>
      </c>
      <c r="GD90" s="30" t="s">
        <v>371</v>
      </c>
      <c r="GE90" s="30" t="s">
        <v>372</v>
      </c>
      <c r="GF90" s="30" t="s">
        <v>373</v>
      </c>
      <c r="GG90" s="30" t="s">
        <v>374</v>
      </c>
      <c r="GH90" s="30" t="s">
        <v>375</v>
      </c>
      <c r="GI90" s="30" t="s">
        <v>376</v>
      </c>
      <c r="GJ90" s="30" t="s">
        <v>377</v>
      </c>
      <c r="GK90" s="30" t="s">
        <v>378</v>
      </c>
      <c r="GL90" s="30" t="s">
        <v>379</v>
      </c>
      <c r="GM90" s="30" t="s">
        <v>380</v>
      </c>
      <c r="GN90" s="30" t="s">
        <v>381</v>
      </c>
      <c r="GO90" s="30" t="s">
        <v>382</v>
      </c>
      <c r="GP90" s="30" t="s">
        <v>383</v>
      </c>
    </row>
    <row r="91" spans="1:199" ht="15" thickBot="1" x14ac:dyDescent="0.35">
      <c r="A91" s="30" t="s">
        <v>414</v>
      </c>
      <c r="B91" s="31">
        <v>0</v>
      </c>
      <c r="C91" s="31">
        <v>0</v>
      </c>
      <c r="D91" s="31">
        <v>0</v>
      </c>
      <c r="E91" s="31">
        <v>0</v>
      </c>
      <c r="F91" s="31">
        <v>0</v>
      </c>
      <c r="G91" s="31">
        <v>2227.5</v>
      </c>
      <c r="H91" s="31">
        <v>0</v>
      </c>
      <c r="I91" s="31">
        <v>6270.2</v>
      </c>
      <c r="J91" s="31">
        <v>16300.8</v>
      </c>
      <c r="K91" s="31">
        <v>0</v>
      </c>
      <c r="L91" s="31">
        <v>0</v>
      </c>
      <c r="M91" s="31">
        <v>0</v>
      </c>
      <c r="N91" s="31">
        <v>0</v>
      </c>
      <c r="O91" s="31">
        <v>550.4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754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1">
        <v>0</v>
      </c>
      <c r="AH91" s="31">
        <v>0</v>
      </c>
      <c r="AI91" s="31">
        <v>0</v>
      </c>
      <c r="AJ91" s="31">
        <v>0</v>
      </c>
      <c r="AK91" s="31">
        <v>0</v>
      </c>
      <c r="AL91" s="31">
        <v>0</v>
      </c>
      <c r="AM91" s="31">
        <v>0</v>
      </c>
      <c r="AN91" s="31">
        <v>0</v>
      </c>
      <c r="AO91" s="31">
        <v>0</v>
      </c>
      <c r="AP91" s="31">
        <v>0</v>
      </c>
      <c r="AQ91" s="31">
        <v>0</v>
      </c>
      <c r="AR91" s="31">
        <v>0</v>
      </c>
      <c r="AS91" s="31">
        <v>46.5</v>
      </c>
      <c r="AT91" s="31">
        <v>0</v>
      </c>
      <c r="AU91" s="31">
        <v>0</v>
      </c>
      <c r="AV91" s="31">
        <v>0</v>
      </c>
      <c r="AW91" s="31">
        <v>0</v>
      </c>
      <c r="AX91" s="31">
        <v>0</v>
      </c>
      <c r="AY91" s="31">
        <v>0</v>
      </c>
      <c r="AZ91" s="31">
        <v>0</v>
      </c>
      <c r="BA91" s="31">
        <v>0</v>
      </c>
      <c r="BB91" s="31">
        <v>0</v>
      </c>
      <c r="BC91" s="31">
        <v>0</v>
      </c>
      <c r="BD91" s="31">
        <v>0</v>
      </c>
      <c r="BE91" s="31">
        <v>0</v>
      </c>
      <c r="BF91" s="31">
        <v>0</v>
      </c>
      <c r="BG91" s="31">
        <v>0</v>
      </c>
      <c r="BH91" s="31">
        <v>0</v>
      </c>
      <c r="BI91" s="31">
        <v>0</v>
      </c>
      <c r="BJ91" s="31">
        <v>0</v>
      </c>
      <c r="BK91" s="31">
        <v>0</v>
      </c>
      <c r="BL91" s="31">
        <v>448.9</v>
      </c>
      <c r="BM91" s="31">
        <v>0</v>
      </c>
      <c r="BN91" s="31">
        <v>2930.8</v>
      </c>
      <c r="BO91" s="31">
        <v>0</v>
      </c>
      <c r="BP91" s="31">
        <v>0</v>
      </c>
      <c r="BQ91" s="31">
        <v>0</v>
      </c>
      <c r="BR91" s="31">
        <v>0</v>
      </c>
      <c r="BS91" s="31">
        <v>0</v>
      </c>
      <c r="BT91" s="31">
        <v>0</v>
      </c>
      <c r="BU91" s="31">
        <v>0</v>
      </c>
      <c r="BV91" s="31">
        <v>0</v>
      </c>
      <c r="BW91" s="31">
        <v>0</v>
      </c>
      <c r="BX91" s="31">
        <v>0</v>
      </c>
      <c r="BY91" s="31">
        <v>0</v>
      </c>
      <c r="BZ91" s="31">
        <v>0</v>
      </c>
      <c r="CA91" s="31">
        <v>0</v>
      </c>
      <c r="CB91" s="31">
        <v>0</v>
      </c>
      <c r="CC91" s="31">
        <v>0</v>
      </c>
      <c r="CD91" s="31">
        <v>0</v>
      </c>
      <c r="CE91" s="31">
        <v>0</v>
      </c>
      <c r="CF91" s="31">
        <v>0</v>
      </c>
      <c r="CG91" s="31">
        <v>0</v>
      </c>
      <c r="CH91" s="31">
        <v>0</v>
      </c>
      <c r="CI91" s="31">
        <v>0</v>
      </c>
      <c r="CJ91" s="31">
        <v>0</v>
      </c>
      <c r="CK91" s="31">
        <v>0</v>
      </c>
      <c r="CL91" s="31">
        <v>0</v>
      </c>
      <c r="CM91" s="31">
        <v>0</v>
      </c>
      <c r="CN91" s="31">
        <v>106.8</v>
      </c>
      <c r="CO91" s="31">
        <v>0</v>
      </c>
      <c r="CP91" s="31">
        <v>0</v>
      </c>
      <c r="CQ91" s="31">
        <v>0</v>
      </c>
      <c r="CR91" s="31">
        <v>29635.9</v>
      </c>
      <c r="CS91" s="31">
        <v>32214</v>
      </c>
      <c r="CT91" s="31">
        <v>2578.1</v>
      </c>
      <c r="CU91" s="31">
        <v>8</v>
      </c>
      <c r="CV91">
        <f>'o34 s34 s7 med'!CR271</f>
        <v>27427.9</v>
      </c>
      <c r="CW91" s="24">
        <f t="shared" si="98"/>
        <v>0.92549576695831748</v>
      </c>
      <c r="CX91" t="str">
        <f t="shared" si="99"/>
        <v>O30</v>
      </c>
      <c r="CZ91" s="30" t="s">
        <v>420</v>
      </c>
      <c r="DA91" s="31" t="s">
        <v>421</v>
      </c>
      <c r="DB91" s="31" t="s">
        <v>421</v>
      </c>
      <c r="DC91" s="31" t="s">
        <v>421</v>
      </c>
      <c r="DD91" s="31" t="s">
        <v>421</v>
      </c>
      <c r="DE91" s="31" t="s">
        <v>1039</v>
      </c>
      <c r="DF91" s="31" t="s">
        <v>1040</v>
      </c>
      <c r="DG91" s="31" t="s">
        <v>421</v>
      </c>
      <c r="DH91" s="31" t="s">
        <v>421</v>
      </c>
      <c r="DI91" s="31" t="s">
        <v>421</v>
      </c>
      <c r="DJ91" s="31" t="s">
        <v>421</v>
      </c>
      <c r="DK91" s="31" t="s">
        <v>421</v>
      </c>
      <c r="DL91" s="31" t="s">
        <v>1041</v>
      </c>
      <c r="DM91" s="31" t="s">
        <v>1042</v>
      </c>
      <c r="DN91" s="31" t="s">
        <v>421</v>
      </c>
      <c r="DO91" s="31" t="s">
        <v>421</v>
      </c>
      <c r="DP91" s="31" t="s">
        <v>421</v>
      </c>
      <c r="DQ91" s="31" t="s">
        <v>421</v>
      </c>
      <c r="DR91" s="31" t="s">
        <v>1043</v>
      </c>
      <c r="DS91" s="31" t="s">
        <v>1044</v>
      </c>
      <c r="DT91" s="31" t="s">
        <v>421</v>
      </c>
      <c r="DU91" s="31" t="s">
        <v>1045</v>
      </c>
      <c r="DV91" s="31" t="s">
        <v>421</v>
      </c>
      <c r="DW91" s="31" t="s">
        <v>421</v>
      </c>
      <c r="DX91" s="31" t="s">
        <v>421</v>
      </c>
      <c r="DY91" s="31" t="s">
        <v>421</v>
      </c>
      <c r="DZ91" s="31" t="s">
        <v>421</v>
      </c>
      <c r="EA91" s="31" t="s">
        <v>421</v>
      </c>
      <c r="EB91" s="31" t="s">
        <v>421</v>
      </c>
      <c r="EC91" s="31" t="s">
        <v>1046</v>
      </c>
      <c r="ED91" s="31" t="s">
        <v>421</v>
      </c>
      <c r="EE91" s="31" t="s">
        <v>421</v>
      </c>
      <c r="EF91" s="31" t="s">
        <v>1047</v>
      </c>
      <c r="EG91" s="31" t="s">
        <v>421</v>
      </c>
      <c r="EH91" s="31" t="s">
        <v>421</v>
      </c>
      <c r="EI91" s="31" t="s">
        <v>421</v>
      </c>
      <c r="EJ91" s="31" t="s">
        <v>421</v>
      </c>
      <c r="EK91" s="31" t="s">
        <v>421</v>
      </c>
      <c r="EL91" s="31" t="s">
        <v>421</v>
      </c>
      <c r="EM91" s="31" t="s">
        <v>421</v>
      </c>
      <c r="EN91" s="31" t="s">
        <v>421</v>
      </c>
      <c r="EO91" s="31" t="s">
        <v>1048</v>
      </c>
      <c r="EP91" s="31" t="s">
        <v>421</v>
      </c>
      <c r="EQ91" s="31" t="s">
        <v>421</v>
      </c>
      <c r="ER91" s="31" t="s">
        <v>1049</v>
      </c>
      <c r="ES91" s="31" t="s">
        <v>1050</v>
      </c>
      <c r="ET91" s="31" t="s">
        <v>1051</v>
      </c>
      <c r="EU91" s="31" t="s">
        <v>421</v>
      </c>
      <c r="EV91" s="31" t="s">
        <v>421</v>
      </c>
      <c r="EW91" s="31" t="s">
        <v>1052</v>
      </c>
      <c r="EX91" s="31" t="s">
        <v>421</v>
      </c>
      <c r="EY91" s="31" t="s">
        <v>421</v>
      </c>
      <c r="EZ91" s="31" t="s">
        <v>421</v>
      </c>
      <c r="FA91" s="31" t="s">
        <v>421</v>
      </c>
      <c r="FB91" s="31" t="s">
        <v>421</v>
      </c>
      <c r="FC91" s="31" t="s">
        <v>421</v>
      </c>
      <c r="FD91" s="31" t="s">
        <v>1053</v>
      </c>
      <c r="FE91" s="31" t="s">
        <v>421</v>
      </c>
      <c r="FF91" s="31" t="s">
        <v>421</v>
      </c>
      <c r="FG91" s="31" t="s">
        <v>421</v>
      </c>
      <c r="FH91" s="31" t="s">
        <v>421</v>
      </c>
      <c r="FI91" s="31" t="s">
        <v>421</v>
      </c>
      <c r="FJ91" s="31" t="s">
        <v>1054</v>
      </c>
      <c r="FK91" s="31" t="s">
        <v>1055</v>
      </c>
      <c r="FL91" s="31" t="s">
        <v>1056</v>
      </c>
      <c r="FM91" s="31" t="s">
        <v>421</v>
      </c>
      <c r="FN91" s="31" t="s">
        <v>421</v>
      </c>
      <c r="FO91" s="31" t="s">
        <v>1057</v>
      </c>
      <c r="FP91" s="31" t="s">
        <v>421</v>
      </c>
      <c r="FQ91" s="31" t="s">
        <v>1058</v>
      </c>
      <c r="FR91" s="31" t="s">
        <v>1059</v>
      </c>
      <c r="FS91" s="31" t="s">
        <v>1060</v>
      </c>
      <c r="FT91" s="31" t="s">
        <v>1061</v>
      </c>
      <c r="FU91" s="31" t="s">
        <v>421</v>
      </c>
      <c r="FV91" s="31" t="s">
        <v>1062</v>
      </c>
      <c r="FW91" s="31" t="s">
        <v>421</v>
      </c>
      <c r="FX91" s="31" t="s">
        <v>421</v>
      </c>
      <c r="FY91" s="31" t="s">
        <v>1063</v>
      </c>
      <c r="FZ91" s="31" t="s">
        <v>421</v>
      </c>
      <c r="GA91" s="31" t="s">
        <v>1064</v>
      </c>
      <c r="GB91" s="31" t="s">
        <v>421</v>
      </c>
      <c r="GC91" s="31" t="s">
        <v>421</v>
      </c>
      <c r="GD91" s="31" t="s">
        <v>1065</v>
      </c>
      <c r="GE91" s="31" t="s">
        <v>421</v>
      </c>
      <c r="GF91" s="31" t="s">
        <v>421</v>
      </c>
      <c r="GG91" s="31" t="s">
        <v>421</v>
      </c>
      <c r="GH91" s="31" t="s">
        <v>1066</v>
      </c>
      <c r="GI91" s="31" t="s">
        <v>1067</v>
      </c>
      <c r="GJ91" s="31" t="s">
        <v>421</v>
      </c>
      <c r="GK91" s="31" t="s">
        <v>421</v>
      </c>
      <c r="GL91" s="31" t="s">
        <v>421</v>
      </c>
      <c r="GM91" s="31" t="s">
        <v>421</v>
      </c>
      <c r="GN91" s="31" t="s">
        <v>421</v>
      </c>
      <c r="GO91" s="31" t="s">
        <v>421</v>
      </c>
      <c r="GP91" s="31" t="s">
        <v>421</v>
      </c>
    </row>
    <row r="92" spans="1:199" ht="15" thickBot="1" x14ac:dyDescent="0.35">
      <c r="A92" s="30" t="s">
        <v>415</v>
      </c>
      <c r="B92" s="31">
        <v>0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550.4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3871.6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0</v>
      </c>
      <c r="AJ92" s="31">
        <v>5392.6</v>
      </c>
      <c r="AK92" s="31">
        <v>0</v>
      </c>
      <c r="AL92" s="31">
        <v>0</v>
      </c>
      <c r="AM92" s="31">
        <v>1150.2</v>
      </c>
      <c r="AN92" s="31">
        <v>0</v>
      </c>
      <c r="AO92" s="31">
        <v>0</v>
      </c>
      <c r="AP92" s="31">
        <v>0</v>
      </c>
      <c r="AQ92" s="31">
        <v>0</v>
      </c>
      <c r="AR92" s="31">
        <v>0</v>
      </c>
      <c r="AS92" s="31">
        <v>46.5</v>
      </c>
      <c r="AT92" s="31">
        <v>0</v>
      </c>
      <c r="AU92" s="31">
        <v>0</v>
      </c>
      <c r="AV92" s="31">
        <v>0</v>
      </c>
      <c r="AW92" s="31">
        <v>0</v>
      </c>
      <c r="AX92" s="31">
        <v>0</v>
      </c>
      <c r="AY92" s="31">
        <v>0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1">
        <v>2065.1</v>
      </c>
      <c r="BJ92" s="31">
        <v>0</v>
      </c>
      <c r="BK92" s="31">
        <v>0</v>
      </c>
      <c r="BL92" s="31">
        <v>351.1</v>
      </c>
      <c r="BM92" s="31">
        <v>0</v>
      </c>
      <c r="BN92" s="31">
        <v>2930.8</v>
      </c>
      <c r="BO92" s="31">
        <v>0</v>
      </c>
      <c r="BP92" s="31">
        <v>0</v>
      </c>
      <c r="BQ92" s="31">
        <v>0</v>
      </c>
      <c r="BR92" s="31">
        <v>0</v>
      </c>
      <c r="BS92" s="31">
        <v>1382</v>
      </c>
      <c r="BT92" s="31">
        <v>0</v>
      </c>
      <c r="BU92" s="31">
        <v>0</v>
      </c>
      <c r="BV92" s="31">
        <v>0</v>
      </c>
      <c r="BW92" s="31">
        <v>0</v>
      </c>
      <c r="BX92" s="31">
        <v>0</v>
      </c>
      <c r="BY92" s="31">
        <v>0</v>
      </c>
      <c r="BZ92" s="31">
        <v>0</v>
      </c>
      <c r="CA92" s="31">
        <v>0</v>
      </c>
      <c r="CB92" s="31">
        <v>0</v>
      </c>
      <c r="CC92" s="31">
        <v>0</v>
      </c>
      <c r="CD92" s="31">
        <v>0</v>
      </c>
      <c r="CE92" s="31">
        <v>0</v>
      </c>
      <c r="CF92" s="31">
        <v>0</v>
      </c>
      <c r="CG92" s="31">
        <v>0</v>
      </c>
      <c r="CH92" s="31">
        <v>0</v>
      </c>
      <c r="CI92" s="31">
        <v>0</v>
      </c>
      <c r="CJ92" s="31">
        <v>0</v>
      </c>
      <c r="CK92" s="31">
        <v>0</v>
      </c>
      <c r="CL92" s="31">
        <v>0</v>
      </c>
      <c r="CM92" s="31">
        <v>0</v>
      </c>
      <c r="CN92" s="31">
        <v>0</v>
      </c>
      <c r="CO92" s="31">
        <v>0</v>
      </c>
      <c r="CP92" s="31">
        <v>0</v>
      </c>
      <c r="CQ92" s="31">
        <v>0</v>
      </c>
      <c r="CR92" s="31">
        <v>17740.3</v>
      </c>
      <c r="CS92" s="31">
        <v>24233</v>
      </c>
      <c r="CT92" s="31">
        <v>6492.7</v>
      </c>
      <c r="CU92" s="31">
        <v>26.79</v>
      </c>
      <c r="CV92">
        <f>'o34 s34 s7 med'!CR272</f>
        <v>16418.599999999999</v>
      </c>
      <c r="CW92" s="24">
        <f t="shared" si="98"/>
        <v>0.92549731402512914</v>
      </c>
      <c r="CX92" t="str">
        <f t="shared" si="99"/>
        <v>O31</v>
      </c>
      <c r="CZ92" s="30" t="s">
        <v>422</v>
      </c>
      <c r="DA92" s="31" t="s">
        <v>421</v>
      </c>
      <c r="DB92" s="31" t="s">
        <v>421</v>
      </c>
      <c r="DC92" s="31" t="s">
        <v>421</v>
      </c>
      <c r="DD92" s="31" t="s">
        <v>421</v>
      </c>
      <c r="DE92" s="31" t="s">
        <v>1039</v>
      </c>
      <c r="DF92" s="31" t="s">
        <v>1040</v>
      </c>
      <c r="DG92" s="31" t="s">
        <v>421</v>
      </c>
      <c r="DH92" s="31" t="s">
        <v>421</v>
      </c>
      <c r="DI92" s="31" t="s">
        <v>421</v>
      </c>
      <c r="DJ92" s="31" t="s">
        <v>421</v>
      </c>
      <c r="DK92" s="31" t="s">
        <v>421</v>
      </c>
      <c r="DL92" s="31" t="s">
        <v>1041</v>
      </c>
      <c r="DM92" s="31" t="s">
        <v>1042</v>
      </c>
      <c r="DN92" s="31" t="s">
        <v>421</v>
      </c>
      <c r="DO92" s="31" t="s">
        <v>421</v>
      </c>
      <c r="DP92" s="31" t="s">
        <v>421</v>
      </c>
      <c r="DQ92" s="31" t="s">
        <v>421</v>
      </c>
      <c r="DR92" s="31" t="s">
        <v>1043</v>
      </c>
      <c r="DS92" s="31" t="s">
        <v>1044</v>
      </c>
      <c r="DT92" s="31" t="s">
        <v>421</v>
      </c>
      <c r="DU92" s="31" t="s">
        <v>421</v>
      </c>
      <c r="DV92" s="31" t="s">
        <v>421</v>
      </c>
      <c r="DW92" s="31" t="s">
        <v>421</v>
      </c>
      <c r="DX92" s="31" t="s">
        <v>421</v>
      </c>
      <c r="DY92" s="31" t="s">
        <v>421</v>
      </c>
      <c r="DZ92" s="31" t="s">
        <v>421</v>
      </c>
      <c r="EA92" s="31" t="s">
        <v>421</v>
      </c>
      <c r="EB92" s="31" t="s">
        <v>421</v>
      </c>
      <c r="EC92" s="31" t="s">
        <v>1046</v>
      </c>
      <c r="ED92" s="31" t="s">
        <v>421</v>
      </c>
      <c r="EE92" s="31" t="s">
        <v>421</v>
      </c>
      <c r="EF92" s="31" t="s">
        <v>1047</v>
      </c>
      <c r="EG92" s="31" t="s">
        <v>421</v>
      </c>
      <c r="EH92" s="31" t="s">
        <v>421</v>
      </c>
      <c r="EI92" s="31" t="s">
        <v>421</v>
      </c>
      <c r="EJ92" s="31" t="s">
        <v>421</v>
      </c>
      <c r="EK92" s="31" t="s">
        <v>421</v>
      </c>
      <c r="EL92" s="31" t="s">
        <v>421</v>
      </c>
      <c r="EM92" s="31" t="s">
        <v>421</v>
      </c>
      <c r="EN92" s="31" t="s">
        <v>421</v>
      </c>
      <c r="EO92" s="31" t="s">
        <v>1048</v>
      </c>
      <c r="EP92" s="31" t="s">
        <v>421</v>
      </c>
      <c r="EQ92" s="31" t="s">
        <v>421</v>
      </c>
      <c r="ER92" s="31" t="s">
        <v>1049</v>
      </c>
      <c r="ES92" s="31" t="s">
        <v>1050</v>
      </c>
      <c r="ET92" s="31" t="s">
        <v>421</v>
      </c>
      <c r="EU92" s="31" t="s">
        <v>421</v>
      </c>
      <c r="EV92" s="31" t="s">
        <v>421</v>
      </c>
      <c r="EW92" s="31" t="s">
        <v>1052</v>
      </c>
      <c r="EX92" s="31" t="s">
        <v>421</v>
      </c>
      <c r="EY92" s="31" t="s">
        <v>421</v>
      </c>
      <c r="EZ92" s="31" t="s">
        <v>421</v>
      </c>
      <c r="FA92" s="31" t="s">
        <v>421</v>
      </c>
      <c r="FB92" s="31" t="s">
        <v>421</v>
      </c>
      <c r="FC92" s="31" t="s">
        <v>421</v>
      </c>
      <c r="FD92" s="31" t="s">
        <v>1053</v>
      </c>
      <c r="FE92" s="31" t="s">
        <v>421</v>
      </c>
      <c r="FF92" s="31" t="s">
        <v>421</v>
      </c>
      <c r="FG92" s="31" t="s">
        <v>421</v>
      </c>
      <c r="FH92" s="31" t="s">
        <v>421</v>
      </c>
      <c r="FI92" s="31" t="s">
        <v>421</v>
      </c>
      <c r="FJ92" s="31" t="s">
        <v>1054</v>
      </c>
      <c r="FK92" s="31" t="s">
        <v>1055</v>
      </c>
      <c r="FL92" s="31" t="s">
        <v>1056</v>
      </c>
      <c r="FM92" s="31" t="s">
        <v>421</v>
      </c>
      <c r="FN92" s="31" t="s">
        <v>421</v>
      </c>
      <c r="FO92" s="31" t="s">
        <v>1057</v>
      </c>
      <c r="FP92" s="31" t="s">
        <v>421</v>
      </c>
      <c r="FQ92" s="31" t="s">
        <v>1058</v>
      </c>
      <c r="FR92" s="31" t="s">
        <v>1059</v>
      </c>
      <c r="FS92" s="31" t="s">
        <v>1060</v>
      </c>
      <c r="FT92" s="31" t="s">
        <v>1061</v>
      </c>
      <c r="FU92" s="31" t="s">
        <v>421</v>
      </c>
      <c r="FV92" s="31" t="s">
        <v>1062</v>
      </c>
      <c r="FW92" s="31" t="s">
        <v>421</v>
      </c>
      <c r="FX92" s="31" t="s">
        <v>421</v>
      </c>
      <c r="FY92" s="31" t="s">
        <v>1063</v>
      </c>
      <c r="FZ92" s="31" t="s">
        <v>421</v>
      </c>
      <c r="GA92" s="31" t="s">
        <v>1064</v>
      </c>
      <c r="GB92" s="31" t="s">
        <v>421</v>
      </c>
      <c r="GC92" s="31" t="s">
        <v>421</v>
      </c>
      <c r="GD92" s="31" t="s">
        <v>1065</v>
      </c>
      <c r="GE92" s="31" t="s">
        <v>421</v>
      </c>
      <c r="GF92" s="31" t="s">
        <v>421</v>
      </c>
      <c r="GG92" s="31" t="s">
        <v>421</v>
      </c>
      <c r="GH92" s="31" t="s">
        <v>1066</v>
      </c>
      <c r="GI92" s="31" t="s">
        <v>1067</v>
      </c>
      <c r="GJ92" s="31" t="s">
        <v>421</v>
      </c>
      <c r="GK92" s="31" t="s">
        <v>421</v>
      </c>
      <c r="GL92" s="31" t="s">
        <v>421</v>
      </c>
      <c r="GM92" s="31" t="s">
        <v>421</v>
      </c>
      <c r="GN92" s="31" t="s">
        <v>421</v>
      </c>
      <c r="GO92" s="31" t="s">
        <v>421</v>
      </c>
      <c r="GP92" s="31" t="s">
        <v>421</v>
      </c>
    </row>
    <row r="93" spans="1:199" ht="15" thickBot="1" x14ac:dyDescent="0.35">
      <c r="A93" s="30" t="s">
        <v>416</v>
      </c>
      <c r="B93" s="31">
        <v>0</v>
      </c>
      <c r="C93" s="31">
        <v>0</v>
      </c>
      <c r="D93" s="31">
        <v>0</v>
      </c>
      <c r="E93" s="31">
        <v>0</v>
      </c>
      <c r="F93" s="31">
        <v>0</v>
      </c>
      <c r="G93" s="31">
        <v>2227.5</v>
      </c>
      <c r="H93" s="31">
        <v>0</v>
      </c>
      <c r="I93" s="31">
        <v>6270.2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550.4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1344.2</v>
      </c>
      <c r="AE93" s="31">
        <v>0</v>
      </c>
      <c r="AF93" s="31">
        <v>0</v>
      </c>
      <c r="AG93" s="31">
        <v>0</v>
      </c>
      <c r="AH93" s="31">
        <v>0</v>
      </c>
      <c r="AI93" s="31">
        <v>0</v>
      </c>
      <c r="AJ93" s="31">
        <v>0</v>
      </c>
      <c r="AK93" s="31">
        <v>4822</v>
      </c>
      <c r="AL93" s="31">
        <v>0</v>
      </c>
      <c r="AM93" s="31">
        <v>0</v>
      </c>
      <c r="AN93" s="31">
        <v>0</v>
      </c>
      <c r="AO93" s="31">
        <v>0</v>
      </c>
      <c r="AP93" s="31">
        <v>0</v>
      </c>
      <c r="AQ93" s="31">
        <v>0</v>
      </c>
      <c r="AR93" s="31">
        <v>0</v>
      </c>
      <c r="AS93" s="31">
        <v>46.5</v>
      </c>
      <c r="AT93" s="31">
        <v>0</v>
      </c>
      <c r="AU93" s="31">
        <v>0</v>
      </c>
      <c r="AV93" s="31">
        <v>0</v>
      </c>
      <c r="AW93" s="31">
        <v>0</v>
      </c>
      <c r="AX93" s="31">
        <v>0</v>
      </c>
      <c r="AY93" s="31">
        <v>0</v>
      </c>
      <c r="AZ93" s="31">
        <v>47.9</v>
      </c>
      <c r="BA93" s="31">
        <v>0</v>
      </c>
      <c r="BB93" s="31">
        <v>0</v>
      </c>
      <c r="BC93" s="31">
        <v>0</v>
      </c>
      <c r="BD93" s="31">
        <v>0</v>
      </c>
      <c r="BE93" s="31">
        <v>0</v>
      </c>
      <c r="BF93" s="31">
        <v>0</v>
      </c>
      <c r="BG93" s="31">
        <v>0</v>
      </c>
      <c r="BH93" s="31">
        <v>0</v>
      </c>
      <c r="BI93" s="31">
        <v>0</v>
      </c>
      <c r="BJ93" s="31">
        <v>0</v>
      </c>
      <c r="BK93" s="31">
        <v>0</v>
      </c>
      <c r="BL93" s="31">
        <v>0</v>
      </c>
      <c r="BM93" s="31">
        <v>0</v>
      </c>
      <c r="BN93" s="31">
        <v>0</v>
      </c>
      <c r="BO93" s="31">
        <v>0</v>
      </c>
      <c r="BP93" s="31">
        <v>0</v>
      </c>
      <c r="BQ93" s="31">
        <v>0</v>
      </c>
      <c r="BR93" s="31">
        <v>0</v>
      </c>
      <c r="BS93" s="31">
        <v>1382</v>
      </c>
      <c r="BT93" s="31">
        <v>0</v>
      </c>
      <c r="BU93" s="31">
        <v>0</v>
      </c>
      <c r="BV93" s="31">
        <v>0</v>
      </c>
      <c r="BW93" s="31">
        <v>0</v>
      </c>
      <c r="BX93" s="31">
        <v>0</v>
      </c>
      <c r="BY93" s="31">
        <v>0</v>
      </c>
      <c r="BZ93" s="31">
        <v>0</v>
      </c>
      <c r="CA93" s="31">
        <v>0</v>
      </c>
      <c r="CB93" s="31">
        <v>0</v>
      </c>
      <c r="CC93" s="31">
        <v>0</v>
      </c>
      <c r="CD93" s="31">
        <v>0</v>
      </c>
      <c r="CE93" s="31">
        <v>0</v>
      </c>
      <c r="CF93" s="31">
        <v>0</v>
      </c>
      <c r="CG93" s="31">
        <v>0</v>
      </c>
      <c r="CH93" s="31">
        <v>0</v>
      </c>
      <c r="CI93" s="31">
        <v>0</v>
      </c>
      <c r="CJ93" s="31">
        <v>0</v>
      </c>
      <c r="CK93" s="31">
        <v>0</v>
      </c>
      <c r="CL93" s="31">
        <v>0</v>
      </c>
      <c r="CM93" s="31">
        <v>0</v>
      </c>
      <c r="CN93" s="31">
        <v>106.8</v>
      </c>
      <c r="CO93" s="31">
        <v>0</v>
      </c>
      <c r="CP93" s="31">
        <v>0</v>
      </c>
      <c r="CQ93" s="31">
        <v>0</v>
      </c>
      <c r="CR93" s="31">
        <v>16797.599999999999</v>
      </c>
      <c r="CS93" s="31">
        <v>20250</v>
      </c>
      <c r="CT93" s="31">
        <v>3452.4</v>
      </c>
      <c r="CU93" s="31">
        <v>17.05</v>
      </c>
      <c r="CV93">
        <f>'o34 s34 s7 med'!CR273</f>
        <v>15546.1</v>
      </c>
      <c r="CW93" s="24">
        <f t="shared" si="98"/>
        <v>0.92549530885364584</v>
      </c>
      <c r="CX93" t="str">
        <f t="shared" si="99"/>
        <v>O32</v>
      </c>
      <c r="CZ93" s="30" t="s">
        <v>423</v>
      </c>
      <c r="DA93" s="31" t="s">
        <v>421</v>
      </c>
      <c r="DB93" s="31" t="s">
        <v>421</v>
      </c>
      <c r="DC93" s="31" t="s">
        <v>421</v>
      </c>
      <c r="DD93" s="31" t="s">
        <v>421</v>
      </c>
      <c r="DE93" s="31" t="s">
        <v>421</v>
      </c>
      <c r="DF93" s="31" t="s">
        <v>421</v>
      </c>
      <c r="DG93" s="31" t="s">
        <v>421</v>
      </c>
      <c r="DH93" s="31" t="s">
        <v>421</v>
      </c>
      <c r="DI93" s="31" t="s">
        <v>421</v>
      </c>
      <c r="DJ93" s="31" t="s">
        <v>421</v>
      </c>
      <c r="DK93" s="31" t="s">
        <v>421</v>
      </c>
      <c r="DL93" s="31" t="s">
        <v>1041</v>
      </c>
      <c r="DM93" s="31" t="s">
        <v>1042</v>
      </c>
      <c r="DN93" s="31" t="s">
        <v>421</v>
      </c>
      <c r="DO93" s="31" t="s">
        <v>421</v>
      </c>
      <c r="DP93" s="31" t="s">
        <v>421</v>
      </c>
      <c r="DQ93" s="31" t="s">
        <v>421</v>
      </c>
      <c r="DR93" s="31" t="s">
        <v>421</v>
      </c>
      <c r="DS93" s="31" t="s">
        <v>421</v>
      </c>
      <c r="DT93" s="31" t="s">
        <v>421</v>
      </c>
      <c r="DU93" s="31" t="s">
        <v>421</v>
      </c>
      <c r="DV93" s="31" t="s">
        <v>421</v>
      </c>
      <c r="DW93" s="31" t="s">
        <v>421</v>
      </c>
      <c r="DX93" s="31" t="s">
        <v>421</v>
      </c>
      <c r="DY93" s="31" t="s">
        <v>421</v>
      </c>
      <c r="DZ93" s="31" t="s">
        <v>421</v>
      </c>
      <c r="EA93" s="31" t="s">
        <v>421</v>
      </c>
      <c r="EB93" s="31" t="s">
        <v>421</v>
      </c>
      <c r="EC93" s="31" t="s">
        <v>1046</v>
      </c>
      <c r="ED93" s="31" t="s">
        <v>421</v>
      </c>
      <c r="EE93" s="31" t="s">
        <v>421</v>
      </c>
      <c r="EF93" s="31" t="s">
        <v>1068</v>
      </c>
      <c r="EG93" s="31" t="s">
        <v>421</v>
      </c>
      <c r="EH93" s="31" t="s">
        <v>421</v>
      </c>
      <c r="EI93" s="31" t="s">
        <v>421</v>
      </c>
      <c r="EJ93" s="31" t="s">
        <v>421</v>
      </c>
      <c r="EK93" s="31" t="s">
        <v>421</v>
      </c>
      <c r="EL93" s="31" t="s">
        <v>421</v>
      </c>
      <c r="EM93" s="31" t="s">
        <v>421</v>
      </c>
      <c r="EN93" s="31" t="s">
        <v>421</v>
      </c>
      <c r="EO93" s="31" t="s">
        <v>1048</v>
      </c>
      <c r="EP93" s="31" t="s">
        <v>421</v>
      </c>
      <c r="EQ93" s="31" t="s">
        <v>421</v>
      </c>
      <c r="ER93" s="31" t="s">
        <v>1049</v>
      </c>
      <c r="ES93" s="31" t="s">
        <v>1050</v>
      </c>
      <c r="ET93" s="31" t="s">
        <v>421</v>
      </c>
      <c r="EU93" s="31" t="s">
        <v>421</v>
      </c>
      <c r="EV93" s="31" t="s">
        <v>421</v>
      </c>
      <c r="EW93" s="31" t="s">
        <v>1052</v>
      </c>
      <c r="EX93" s="31" t="s">
        <v>421</v>
      </c>
      <c r="EY93" s="31" t="s">
        <v>421</v>
      </c>
      <c r="EZ93" s="31" t="s">
        <v>421</v>
      </c>
      <c r="FA93" s="31" t="s">
        <v>421</v>
      </c>
      <c r="FB93" s="31" t="s">
        <v>421</v>
      </c>
      <c r="FC93" s="31" t="s">
        <v>421</v>
      </c>
      <c r="FD93" s="31" t="s">
        <v>421</v>
      </c>
      <c r="FE93" s="31" t="s">
        <v>421</v>
      </c>
      <c r="FF93" s="31" t="s">
        <v>421</v>
      </c>
      <c r="FG93" s="31" t="s">
        <v>421</v>
      </c>
      <c r="FH93" s="31" t="s">
        <v>421</v>
      </c>
      <c r="FI93" s="31" t="s">
        <v>421</v>
      </c>
      <c r="FJ93" s="31" t="s">
        <v>1054</v>
      </c>
      <c r="FK93" s="31" t="s">
        <v>1055</v>
      </c>
      <c r="FL93" s="31" t="s">
        <v>421</v>
      </c>
      <c r="FM93" s="31" t="s">
        <v>421</v>
      </c>
      <c r="FN93" s="31" t="s">
        <v>421</v>
      </c>
      <c r="FO93" s="31" t="s">
        <v>1057</v>
      </c>
      <c r="FP93" s="31" t="s">
        <v>421</v>
      </c>
      <c r="FQ93" s="31" t="s">
        <v>1069</v>
      </c>
      <c r="FR93" s="31" t="s">
        <v>421</v>
      </c>
      <c r="FS93" s="31" t="s">
        <v>1060</v>
      </c>
      <c r="FT93" s="31" t="s">
        <v>1061</v>
      </c>
      <c r="FU93" s="31" t="s">
        <v>421</v>
      </c>
      <c r="FV93" s="31" t="s">
        <v>1062</v>
      </c>
      <c r="FW93" s="31" t="s">
        <v>421</v>
      </c>
      <c r="FX93" s="31" t="s">
        <v>421</v>
      </c>
      <c r="FY93" s="31" t="s">
        <v>1063</v>
      </c>
      <c r="FZ93" s="31" t="s">
        <v>421</v>
      </c>
      <c r="GA93" s="31" t="s">
        <v>1064</v>
      </c>
      <c r="GB93" s="31" t="s">
        <v>421</v>
      </c>
      <c r="GC93" s="31" t="s">
        <v>421</v>
      </c>
      <c r="GD93" s="31" t="s">
        <v>1065</v>
      </c>
      <c r="GE93" s="31" t="s">
        <v>421</v>
      </c>
      <c r="GF93" s="31" t="s">
        <v>421</v>
      </c>
      <c r="GG93" s="31" t="s">
        <v>421</v>
      </c>
      <c r="GH93" s="31" t="s">
        <v>421</v>
      </c>
      <c r="GI93" s="31" t="s">
        <v>1067</v>
      </c>
      <c r="GJ93" s="31" t="s">
        <v>421</v>
      </c>
      <c r="GK93" s="31" t="s">
        <v>421</v>
      </c>
      <c r="GL93" s="31" t="s">
        <v>421</v>
      </c>
      <c r="GM93" s="31" t="s">
        <v>421</v>
      </c>
      <c r="GN93" s="31" t="s">
        <v>421</v>
      </c>
      <c r="GO93" s="31" t="s">
        <v>421</v>
      </c>
      <c r="GP93" s="31" t="s">
        <v>421</v>
      </c>
    </row>
    <row r="94" spans="1:199" ht="15" thickBot="1" x14ac:dyDescent="0.35">
      <c r="A94" s="30" t="s">
        <v>417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550.4</v>
      </c>
      <c r="P94" s="31">
        <v>0</v>
      </c>
      <c r="Q94" s="31">
        <v>0</v>
      </c>
      <c r="R94" s="31">
        <v>0</v>
      </c>
      <c r="S94" s="31">
        <v>1383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3871.6</v>
      </c>
      <c r="Z94" s="31">
        <v>0</v>
      </c>
      <c r="AA94" s="31">
        <v>0</v>
      </c>
      <c r="AB94" s="31">
        <v>0</v>
      </c>
      <c r="AC94" s="31">
        <v>0</v>
      </c>
      <c r="AD94" s="31">
        <v>1344.2</v>
      </c>
      <c r="AE94" s="31">
        <v>0</v>
      </c>
      <c r="AF94" s="31">
        <v>0</v>
      </c>
      <c r="AG94" s="31">
        <v>0</v>
      </c>
      <c r="AH94" s="31">
        <v>0</v>
      </c>
      <c r="AI94" s="31">
        <v>0</v>
      </c>
      <c r="AJ94" s="31">
        <v>0</v>
      </c>
      <c r="AK94" s="31">
        <v>0</v>
      </c>
      <c r="AL94" s="31">
        <v>0</v>
      </c>
      <c r="AM94" s="31">
        <v>1150.2</v>
      </c>
      <c r="AN94" s="31">
        <v>0</v>
      </c>
      <c r="AO94" s="31">
        <v>0</v>
      </c>
      <c r="AP94" s="31">
        <v>0</v>
      </c>
      <c r="AQ94" s="31">
        <v>0</v>
      </c>
      <c r="AR94" s="31">
        <v>0</v>
      </c>
      <c r="AS94" s="31">
        <v>0</v>
      </c>
      <c r="AT94" s="31">
        <v>0</v>
      </c>
      <c r="AU94" s="31">
        <v>0</v>
      </c>
      <c r="AV94" s="31">
        <v>0</v>
      </c>
      <c r="AW94" s="31">
        <v>0</v>
      </c>
      <c r="AX94" s="31">
        <v>0</v>
      </c>
      <c r="AY94" s="31">
        <v>0</v>
      </c>
      <c r="AZ94" s="31">
        <v>0</v>
      </c>
      <c r="BA94" s="31">
        <v>0</v>
      </c>
      <c r="BB94" s="31">
        <v>0</v>
      </c>
      <c r="BC94" s="31">
        <v>0</v>
      </c>
      <c r="BD94" s="31">
        <v>0</v>
      </c>
      <c r="BE94" s="31">
        <v>0</v>
      </c>
      <c r="BF94" s="31">
        <v>0</v>
      </c>
      <c r="BG94" s="31">
        <v>0</v>
      </c>
      <c r="BH94" s="31">
        <v>0</v>
      </c>
      <c r="BI94" s="31">
        <v>0</v>
      </c>
      <c r="BJ94" s="31">
        <v>0</v>
      </c>
      <c r="BK94" s="31">
        <v>0</v>
      </c>
      <c r="BL94" s="31">
        <v>448.9</v>
      </c>
      <c r="BM94" s="31">
        <v>0</v>
      </c>
      <c r="BN94" s="31">
        <v>2930.8</v>
      </c>
      <c r="BO94" s="31">
        <v>0</v>
      </c>
      <c r="BP94" s="31">
        <v>0</v>
      </c>
      <c r="BQ94" s="31">
        <v>0</v>
      </c>
      <c r="BR94" s="31">
        <v>198.8</v>
      </c>
      <c r="BS94" s="31">
        <v>0</v>
      </c>
      <c r="BT94" s="31">
        <v>0</v>
      </c>
      <c r="BU94" s="31">
        <v>0</v>
      </c>
      <c r="BV94" s="31">
        <v>2689.8</v>
      </c>
      <c r="BW94" s="31">
        <v>0</v>
      </c>
      <c r="BX94" s="31">
        <v>0</v>
      </c>
      <c r="BY94" s="31">
        <v>0</v>
      </c>
      <c r="BZ94" s="31">
        <v>0</v>
      </c>
      <c r="CA94" s="31">
        <v>0</v>
      </c>
      <c r="CB94" s="31">
        <v>0</v>
      </c>
      <c r="CC94" s="31">
        <v>0</v>
      </c>
      <c r="CD94" s="31">
        <v>0</v>
      </c>
      <c r="CE94" s="31">
        <v>0</v>
      </c>
      <c r="CF94" s="31">
        <v>0</v>
      </c>
      <c r="CG94" s="31">
        <v>0</v>
      </c>
      <c r="CH94" s="31">
        <v>0</v>
      </c>
      <c r="CI94" s="31">
        <v>0</v>
      </c>
      <c r="CJ94" s="31">
        <v>0</v>
      </c>
      <c r="CK94" s="31">
        <v>0</v>
      </c>
      <c r="CL94" s="31">
        <v>2190.6999999999998</v>
      </c>
      <c r="CM94" s="31">
        <v>0</v>
      </c>
      <c r="CN94" s="31">
        <v>106.8</v>
      </c>
      <c r="CO94" s="31">
        <v>0</v>
      </c>
      <c r="CP94" s="31">
        <v>13204.3</v>
      </c>
      <c r="CQ94" s="31">
        <v>0</v>
      </c>
      <c r="CR94" s="31">
        <v>30069.4</v>
      </c>
      <c r="CS94" s="31">
        <v>30900</v>
      </c>
      <c r="CT94" s="31">
        <v>830.6</v>
      </c>
      <c r="CU94" s="31">
        <v>2.69</v>
      </c>
      <c r="CV94">
        <f>'o34 s34 s7 med'!CR274</f>
        <v>27829.1</v>
      </c>
      <c r="CW94" s="24">
        <f t="shared" si="98"/>
        <v>0.92549568664489468</v>
      </c>
      <c r="CX94" t="str">
        <f t="shared" si="99"/>
        <v>O33</v>
      </c>
      <c r="CZ94" s="30" t="s">
        <v>424</v>
      </c>
      <c r="DA94" s="31" t="s">
        <v>421</v>
      </c>
      <c r="DB94" s="31" t="s">
        <v>421</v>
      </c>
      <c r="DC94" s="31" t="s">
        <v>421</v>
      </c>
      <c r="DD94" s="31" t="s">
        <v>421</v>
      </c>
      <c r="DE94" s="31" t="s">
        <v>421</v>
      </c>
      <c r="DF94" s="31" t="s">
        <v>421</v>
      </c>
      <c r="DG94" s="31" t="s">
        <v>421</v>
      </c>
      <c r="DH94" s="31" t="s">
        <v>421</v>
      </c>
      <c r="DI94" s="31" t="s">
        <v>421</v>
      </c>
      <c r="DJ94" s="31" t="s">
        <v>421</v>
      </c>
      <c r="DK94" s="31" t="s">
        <v>421</v>
      </c>
      <c r="DL94" s="31" t="s">
        <v>421</v>
      </c>
      <c r="DM94" s="31" t="s">
        <v>1070</v>
      </c>
      <c r="DN94" s="31" t="s">
        <v>421</v>
      </c>
      <c r="DO94" s="31" t="s">
        <v>421</v>
      </c>
      <c r="DP94" s="31" t="s">
        <v>421</v>
      </c>
      <c r="DQ94" s="31" t="s">
        <v>421</v>
      </c>
      <c r="DR94" s="31" t="s">
        <v>421</v>
      </c>
      <c r="DS94" s="31" t="s">
        <v>421</v>
      </c>
      <c r="DT94" s="31" t="s">
        <v>421</v>
      </c>
      <c r="DU94" s="31" t="s">
        <v>421</v>
      </c>
      <c r="DV94" s="31" t="s">
        <v>421</v>
      </c>
      <c r="DW94" s="31" t="s">
        <v>421</v>
      </c>
      <c r="DX94" s="31" t="s">
        <v>421</v>
      </c>
      <c r="DY94" s="31" t="s">
        <v>421</v>
      </c>
      <c r="DZ94" s="31" t="s">
        <v>421</v>
      </c>
      <c r="EA94" s="31" t="s">
        <v>421</v>
      </c>
      <c r="EB94" s="31" t="s">
        <v>421</v>
      </c>
      <c r="EC94" s="31" t="s">
        <v>421</v>
      </c>
      <c r="ED94" s="31" t="s">
        <v>421</v>
      </c>
      <c r="EE94" s="31" t="s">
        <v>421</v>
      </c>
      <c r="EF94" s="31" t="s">
        <v>421</v>
      </c>
      <c r="EG94" s="31" t="s">
        <v>421</v>
      </c>
      <c r="EH94" s="31" t="s">
        <v>421</v>
      </c>
      <c r="EI94" s="31" t="s">
        <v>421</v>
      </c>
      <c r="EJ94" s="31" t="s">
        <v>421</v>
      </c>
      <c r="EK94" s="31" t="s">
        <v>421</v>
      </c>
      <c r="EL94" s="31" t="s">
        <v>421</v>
      </c>
      <c r="EM94" s="31" t="s">
        <v>421</v>
      </c>
      <c r="EN94" s="31" t="s">
        <v>421</v>
      </c>
      <c r="EO94" s="31" t="s">
        <v>1048</v>
      </c>
      <c r="EP94" s="31" t="s">
        <v>421</v>
      </c>
      <c r="EQ94" s="31" t="s">
        <v>421</v>
      </c>
      <c r="ER94" s="31" t="s">
        <v>421</v>
      </c>
      <c r="ES94" s="31" t="s">
        <v>1050</v>
      </c>
      <c r="ET94" s="31" t="s">
        <v>421</v>
      </c>
      <c r="EU94" s="31" t="s">
        <v>421</v>
      </c>
      <c r="EV94" s="31" t="s">
        <v>421</v>
      </c>
      <c r="EW94" s="31" t="s">
        <v>1052</v>
      </c>
      <c r="EX94" s="31" t="s">
        <v>421</v>
      </c>
      <c r="EY94" s="31" t="s">
        <v>421</v>
      </c>
      <c r="EZ94" s="31" t="s">
        <v>421</v>
      </c>
      <c r="FA94" s="31" t="s">
        <v>421</v>
      </c>
      <c r="FB94" s="31" t="s">
        <v>421</v>
      </c>
      <c r="FC94" s="31" t="s">
        <v>421</v>
      </c>
      <c r="FD94" s="31" t="s">
        <v>421</v>
      </c>
      <c r="FE94" s="31" t="s">
        <v>421</v>
      </c>
      <c r="FF94" s="31" t="s">
        <v>421</v>
      </c>
      <c r="FG94" s="31" t="s">
        <v>421</v>
      </c>
      <c r="FH94" s="31" t="s">
        <v>421</v>
      </c>
      <c r="FI94" s="31" t="s">
        <v>421</v>
      </c>
      <c r="FJ94" s="31" t="s">
        <v>1071</v>
      </c>
      <c r="FK94" s="31" t="s">
        <v>1055</v>
      </c>
      <c r="FL94" s="31" t="s">
        <v>421</v>
      </c>
      <c r="FM94" s="31" t="s">
        <v>421</v>
      </c>
      <c r="FN94" s="31" t="s">
        <v>421</v>
      </c>
      <c r="FO94" s="31" t="s">
        <v>1057</v>
      </c>
      <c r="FP94" s="31" t="s">
        <v>421</v>
      </c>
      <c r="FQ94" s="31" t="s">
        <v>421</v>
      </c>
      <c r="FR94" s="31" t="s">
        <v>421</v>
      </c>
      <c r="FS94" s="31" t="s">
        <v>421</v>
      </c>
      <c r="FT94" s="31" t="s">
        <v>1061</v>
      </c>
      <c r="FU94" s="31" t="s">
        <v>421</v>
      </c>
      <c r="FV94" s="31" t="s">
        <v>1062</v>
      </c>
      <c r="FW94" s="31" t="s">
        <v>421</v>
      </c>
      <c r="FX94" s="31" t="s">
        <v>421</v>
      </c>
      <c r="FY94" s="31" t="s">
        <v>1063</v>
      </c>
      <c r="FZ94" s="31" t="s">
        <v>421</v>
      </c>
      <c r="GA94" s="31" t="s">
        <v>1064</v>
      </c>
      <c r="GB94" s="31" t="s">
        <v>421</v>
      </c>
      <c r="GC94" s="31" t="s">
        <v>421</v>
      </c>
      <c r="GD94" s="31" t="s">
        <v>421</v>
      </c>
      <c r="GE94" s="31" t="s">
        <v>421</v>
      </c>
      <c r="GF94" s="31" t="s">
        <v>421</v>
      </c>
      <c r="GG94" s="31" t="s">
        <v>421</v>
      </c>
      <c r="GH94" s="31" t="s">
        <v>421</v>
      </c>
      <c r="GI94" s="31" t="s">
        <v>1067</v>
      </c>
      <c r="GJ94" s="31" t="s">
        <v>421</v>
      </c>
      <c r="GK94" s="31" t="s">
        <v>421</v>
      </c>
      <c r="GL94" s="31" t="s">
        <v>421</v>
      </c>
      <c r="GM94" s="31" t="s">
        <v>421</v>
      </c>
      <c r="GN94" s="31" t="s">
        <v>421</v>
      </c>
      <c r="GO94" s="31" t="s">
        <v>421</v>
      </c>
      <c r="GP94" s="31" t="s">
        <v>421</v>
      </c>
    </row>
    <row r="95" spans="1:199" ht="15" thickBot="1" x14ac:dyDescent="0.35">
      <c r="A95" s="30" t="s">
        <v>418</v>
      </c>
      <c r="B95" s="31">
        <v>0</v>
      </c>
      <c r="C95" s="31">
        <v>0</v>
      </c>
      <c r="D95" s="31">
        <v>0</v>
      </c>
      <c r="E95" s="31">
        <v>0</v>
      </c>
      <c r="F95" s="31">
        <v>0</v>
      </c>
      <c r="G95" s="31">
        <v>2227.5</v>
      </c>
      <c r="H95" s="31">
        <v>0</v>
      </c>
      <c r="I95" s="31">
        <v>6270.2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27948.2</v>
      </c>
      <c r="X95" s="31">
        <v>0</v>
      </c>
      <c r="Y95" s="31">
        <v>3871.6</v>
      </c>
      <c r="Z95" s="31">
        <v>0</v>
      </c>
      <c r="AA95" s="31">
        <v>0</v>
      </c>
      <c r="AB95" s="31">
        <v>0</v>
      </c>
      <c r="AC95" s="31">
        <v>0</v>
      </c>
      <c r="AD95" s="31">
        <v>1344.2</v>
      </c>
      <c r="AE95" s="31">
        <v>0</v>
      </c>
      <c r="AF95" s="31">
        <v>0</v>
      </c>
      <c r="AG95" s="31">
        <v>0</v>
      </c>
      <c r="AH95" s="31">
        <v>0</v>
      </c>
      <c r="AI95" s="31">
        <v>0</v>
      </c>
      <c r="AJ95" s="31">
        <v>5392.6</v>
      </c>
      <c r="AK95" s="31">
        <v>4822</v>
      </c>
      <c r="AL95" s="31">
        <v>0</v>
      </c>
      <c r="AM95" s="31">
        <v>0</v>
      </c>
      <c r="AN95" s="31">
        <v>0</v>
      </c>
      <c r="AO95" s="31">
        <v>0</v>
      </c>
      <c r="AP95" s="31">
        <v>0</v>
      </c>
      <c r="AQ95" s="31">
        <v>0</v>
      </c>
      <c r="AR95" s="31">
        <v>0</v>
      </c>
      <c r="AS95" s="31">
        <v>46.5</v>
      </c>
      <c r="AT95" s="31">
        <v>0</v>
      </c>
      <c r="AU95" s="31">
        <v>0</v>
      </c>
      <c r="AV95" s="31">
        <v>0</v>
      </c>
      <c r="AW95" s="31">
        <v>0</v>
      </c>
      <c r="AX95" s="31">
        <v>0</v>
      </c>
      <c r="AY95" s="31">
        <v>0</v>
      </c>
      <c r="AZ95" s="31">
        <v>47.9</v>
      </c>
      <c r="BA95" s="31">
        <v>0</v>
      </c>
      <c r="BB95" s="31">
        <v>0</v>
      </c>
      <c r="BC95" s="31">
        <v>0</v>
      </c>
      <c r="BD95" s="31">
        <v>0</v>
      </c>
      <c r="BE95" s="31">
        <v>0</v>
      </c>
      <c r="BF95" s="31">
        <v>0</v>
      </c>
      <c r="BG95" s="31">
        <v>0</v>
      </c>
      <c r="BH95" s="31">
        <v>0</v>
      </c>
      <c r="BI95" s="31">
        <v>0</v>
      </c>
      <c r="BJ95" s="31">
        <v>0</v>
      </c>
      <c r="BK95" s="31">
        <v>0</v>
      </c>
      <c r="BL95" s="31">
        <v>448.9</v>
      </c>
      <c r="BM95" s="31">
        <v>0</v>
      </c>
      <c r="BN95" s="31">
        <v>2930.8</v>
      </c>
      <c r="BO95" s="31">
        <v>0</v>
      </c>
      <c r="BP95" s="31">
        <v>0</v>
      </c>
      <c r="BQ95" s="31">
        <v>0</v>
      </c>
      <c r="BR95" s="31">
        <v>0</v>
      </c>
      <c r="BS95" s="31">
        <v>0</v>
      </c>
      <c r="BT95" s="31">
        <v>0</v>
      </c>
      <c r="BU95" s="31">
        <v>0</v>
      </c>
      <c r="BV95" s="31">
        <v>0</v>
      </c>
      <c r="BW95" s="31">
        <v>0</v>
      </c>
      <c r="BX95" s="31">
        <v>0</v>
      </c>
      <c r="BY95" s="31">
        <v>0</v>
      </c>
      <c r="BZ95" s="31">
        <v>0</v>
      </c>
      <c r="CA95" s="31">
        <v>0</v>
      </c>
      <c r="CB95" s="31">
        <v>0</v>
      </c>
      <c r="CC95" s="31">
        <v>0</v>
      </c>
      <c r="CD95" s="31">
        <v>0</v>
      </c>
      <c r="CE95" s="31">
        <v>0</v>
      </c>
      <c r="CF95" s="31">
        <v>0</v>
      </c>
      <c r="CG95" s="31">
        <v>0</v>
      </c>
      <c r="CH95" s="31">
        <v>0</v>
      </c>
      <c r="CI95" s="31">
        <v>0</v>
      </c>
      <c r="CJ95" s="31">
        <v>0</v>
      </c>
      <c r="CK95" s="31">
        <v>0</v>
      </c>
      <c r="CL95" s="31">
        <v>0</v>
      </c>
      <c r="CM95" s="31">
        <v>0</v>
      </c>
      <c r="CN95" s="31">
        <v>106.8</v>
      </c>
      <c r="CO95" s="31">
        <v>0</v>
      </c>
      <c r="CP95" s="31">
        <v>13204.3</v>
      </c>
      <c r="CQ95" s="31">
        <v>0</v>
      </c>
      <c r="CR95" s="31">
        <v>68661.399999999994</v>
      </c>
      <c r="CS95" s="31">
        <v>112722</v>
      </c>
      <c r="CT95" s="31">
        <v>44060.6</v>
      </c>
      <c r="CU95" s="31">
        <v>39.090000000000003</v>
      </c>
      <c r="CV95">
        <f>'o34 s34 s7 med'!CR275</f>
        <v>112722.4</v>
      </c>
      <c r="CW95" s="24">
        <f t="shared" si="98"/>
        <v>1.6417142674049758</v>
      </c>
      <c r="CX95" t="str">
        <f t="shared" si="99"/>
        <v>O34</v>
      </c>
      <c r="CZ95" s="30" t="s">
        <v>425</v>
      </c>
      <c r="DA95" s="31" t="s">
        <v>421</v>
      </c>
      <c r="DB95" s="31" t="s">
        <v>421</v>
      </c>
      <c r="DC95" s="31" t="s">
        <v>421</v>
      </c>
      <c r="DD95" s="31" t="s">
        <v>421</v>
      </c>
      <c r="DE95" s="31" t="s">
        <v>421</v>
      </c>
      <c r="DF95" s="31" t="s">
        <v>421</v>
      </c>
      <c r="DG95" s="31" t="s">
        <v>421</v>
      </c>
      <c r="DH95" s="31" t="s">
        <v>421</v>
      </c>
      <c r="DI95" s="31" t="s">
        <v>421</v>
      </c>
      <c r="DJ95" s="31" t="s">
        <v>421</v>
      </c>
      <c r="DK95" s="31" t="s">
        <v>421</v>
      </c>
      <c r="DL95" s="31" t="s">
        <v>421</v>
      </c>
      <c r="DM95" s="31" t="s">
        <v>1070</v>
      </c>
      <c r="DN95" s="31" t="s">
        <v>421</v>
      </c>
      <c r="DO95" s="31" t="s">
        <v>421</v>
      </c>
      <c r="DP95" s="31" t="s">
        <v>421</v>
      </c>
      <c r="DQ95" s="31" t="s">
        <v>421</v>
      </c>
      <c r="DR95" s="31" t="s">
        <v>421</v>
      </c>
      <c r="DS95" s="31" t="s">
        <v>421</v>
      </c>
      <c r="DT95" s="31" t="s">
        <v>421</v>
      </c>
      <c r="DU95" s="31" t="s">
        <v>421</v>
      </c>
      <c r="DV95" s="31" t="s">
        <v>421</v>
      </c>
      <c r="DW95" s="31" t="s">
        <v>421</v>
      </c>
      <c r="DX95" s="31" t="s">
        <v>421</v>
      </c>
      <c r="DY95" s="31" t="s">
        <v>421</v>
      </c>
      <c r="DZ95" s="31" t="s">
        <v>421</v>
      </c>
      <c r="EA95" s="31" t="s">
        <v>421</v>
      </c>
      <c r="EB95" s="31" t="s">
        <v>421</v>
      </c>
      <c r="EC95" s="31" t="s">
        <v>421</v>
      </c>
      <c r="ED95" s="31" t="s">
        <v>421</v>
      </c>
      <c r="EE95" s="31" t="s">
        <v>421</v>
      </c>
      <c r="EF95" s="31" t="s">
        <v>421</v>
      </c>
      <c r="EG95" s="31" t="s">
        <v>421</v>
      </c>
      <c r="EH95" s="31" t="s">
        <v>421</v>
      </c>
      <c r="EI95" s="31" t="s">
        <v>421</v>
      </c>
      <c r="EJ95" s="31" t="s">
        <v>421</v>
      </c>
      <c r="EK95" s="31" t="s">
        <v>421</v>
      </c>
      <c r="EL95" s="31" t="s">
        <v>421</v>
      </c>
      <c r="EM95" s="31" t="s">
        <v>421</v>
      </c>
      <c r="EN95" s="31" t="s">
        <v>421</v>
      </c>
      <c r="EO95" s="31" t="s">
        <v>1048</v>
      </c>
      <c r="EP95" s="31" t="s">
        <v>421</v>
      </c>
      <c r="EQ95" s="31" t="s">
        <v>421</v>
      </c>
      <c r="ER95" s="31" t="s">
        <v>421</v>
      </c>
      <c r="ES95" s="31" t="s">
        <v>421</v>
      </c>
      <c r="ET95" s="31" t="s">
        <v>421</v>
      </c>
      <c r="EU95" s="31" t="s">
        <v>421</v>
      </c>
      <c r="EV95" s="31" t="s">
        <v>421</v>
      </c>
      <c r="EW95" s="31" t="s">
        <v>421</v>
      </c>
      <c r="EX95" s="31" t="s">
        <v>421</v>
      </c>
      <c r="EY95" s="31" t="s">
        <v>421</v>
      </c>
      <c r="EZ95" s="31" t="s">
        <v>421</v>
      </c>
      <c r="FA95" s="31" t="s">
        <v>421</v>
      </c>
      <c r="FB95" s="31" t="s">
        <v>421</v>
      </c>
      <c r="FC95" s="31" t="s">
        <v>421</v>
      </c>
      <c r="FD95" s="31" t="s">
        <v>421</v>
      </c>
      <c r="FE95" s="31" t="s">
        <v>421</v>
      </c>
      <c r="FF95" s="31" t="s">
        <v>421</v>
      </c>
      <c r="FG95" s="31" t="s">
        <v>421</v>
      </c>
      <c r="FH95" s="31" t="s">
        <v>421</v>
      </c>
      <c r="FI95" s="31" t="s">
        <v>421</v>
      </c>
      <c r="FJ95" s="31" t="s">
        <v>1072</v>
      </c>
      <c r="FK95" s="31" t="s">
        <v>421</v>
      </c>
      <c r="FL95" s="31" t="s">
        <v>421</v>
      </c>
      <c r="FM95" s="31" t="s">
        <v>421</v>
      </c>
      <c r="FN95" s="31" t="s">
        <v>421</v>
      </c>
      <c r="FO95" s="31" t="s">
        <v>421</v>
      </c>
      <c r="FP95" s="31" t="s">
        <v>421</v>
      </c>
      <c r="FQ95" s="31" t="s">
        <v>421</v>
      </c>
      <c r="FR95" s="31" t="s">
        <v>421</v>
      </c>
      <c r="FS95" s="31" t="s">
        <v>421</v>
      </c>
      <c r="FT95" s="31" t="s">
        <v>1061</v>
      </c>
      <c r="FU95" s="31" t="s">
        <v>421</v>
      </c>
      <c r="FV95" s="31" t="s">
        <v>1062</v>
      </c>
      <c r="FW95" s="31" t="s">
        <v>421</v>
      </c>
      <c r="FX95" s="31" t="s">
        <v>421</v>
      </c>
      <c r="FY95" s="31" t="s">
        <v>1063</v>
      </c>
      <c r="FZ95" s="31" t="s">
        <v>421</v>
      </c>
      <c r="GA95" s="31" t="s">
        <v>1064</v>
      </c>
      <c r="GB95" s="31" t="s">
        <v>421</v>
      </c>
      <c r="GC95" s="31" t="s">
        <v>421</v>
      </c>
      <c r="GD95" s="31" t="s">
        <v>421</v>
      </c>
      <c r="GE95" s="31" t="s">
        <v>421</v>
      </c>
      <c r="GF95" s="31" t="s">
        <v>421</v>
      </c>
      <c r="GG95" s="31" t="s">
        <v>421</v>
      </c>
      <c r="GH95" s="31" t="s">
        <v>421</v>
      </c>
      <c r="GI95" s="31" t="s">
        <v>421</v>
      </c>
      <c r="GJ95" s="31" t="s">
        <v>421</v>
      </c>
      <c r="GK95" s="31" t="s">
        <v>421</v>
      </c>
      <c r="GL95" s="31" t="s">
        <v>421</v>
      </c>
      <c r="GM95" s="31" t="s">
        <v>421</v>
      </c>
      <c r="GN95" s="31" t="s">
        <v>421</v>
      </c>
      <c r="GO95" s="31" t="s">
        <v>421</v>
      </c>
      <c r="GP95" s="31" t="s">
        <v>421</v>
      </c>
    </row>
    <row r="96" spans="1:199" ht="15" thickBot="1" x14ac:dyDescent="0.35">
      <c r="CS96">
        <f>CORREL(CS62:CS95,CR62:CR95)</f>
        <v>0.78033842173006873</v>
      </c>
      <c r="CZ96" s="30" t="s">
        <v>426</v>
      </c>
      <c r="DA96" s="31" t="s">
        <v>421</v>
      </c>
      <c r="DB96" s="31" t="s">
        <v>421</v>
      </c>
      <c r="DC96" s="31" t="s">
        <v>421</v>
      </c>
      <c r="DD96" s="31" t="s">
        <v>421</v>
      </c>
      <c r="DE96" s="31" t="s">
        <v>421</v>
      </c>
      <c r="DF96" s="31" t="s">
        <v>421</v>
      </c>
      <c r="DG96" s="31" t="s">
        <v>421</v>
      </c>
      <c r="DH96" s="31" t="s">
        <v>421</v>
      </c>
      <c r="DI96" s="31" t="s">
        <v>421</v>
      </c>
      <c r="DJ96" s="31" t="s">
        <v>421</v>
      </c>
      <c r="DK96" s="31" t="s">
        <v>421</v>
      </c>
      <c r="DL96" s="31" t="s">
        <v>421</v>
      </c>
      <c r="DM96" s="31" t="s">
        <v>421</v>
      </c>
      <c r="DN96" s="31" t="s">
        <v>421</v>
      </c>
      <c r="DO96" s="31" t="s">
        <v>421</v>
      </c>
      <c r="DP96" s="31" t="s">
        <v>421</v>
      </c>
      <c r="DQ96" s="31" t="s">
        <v>421</v>
      </c>
      <c r="DR96" s="31" t="s">
        <v>421</v>
      </c>
      <c r="DS96" s="31" t="s">
        <v>421</v>
      </c>
      <c r="DT96" s="31" t="s">
        <v>421</v>
      </c>
      <c r="DU96" s="31" t="s">
        <v>421</v>
      </c>
      <c r="DV96" s="31" t="s">
        <v>421</v>
      </c>
      <c r="DW96" s="31" t="s">
        <v>421</v>
      </c>
      <c r="DX96" s="31" t="s">
        <v>421</v>
      </c>
      <c r="DY96" s="31" t="s">
        <v>421</v>
      </c>
      <c r="DZ96" s="31" t="s">
        <v>421</v>
      </c>
      <c r="EA96" s="31" t="s">
        <v>421</v>
      </c>
      <c r="EB96" s="31" t="s">
        <v>421</v>
      </c>
      <c r="EC96" s="31" t="s">
        <v>421</v>
      </c>
      <c r="ED96" s="31" t="s">
        <v>421</v>
      </c>
      <c r="EE96" s="31" t="s">
        <v>421</v>
      </c>
      <c r="EF96" s="31" t="s">
        <v>421</v>
      </c>
      <c r="EG96" s="31" t="s">
        <v>421</v>
      </c>
      <c r="EH96" s="31" t="s">
        <v>421</v>
      </c>
      <c r="EI96" s="31" t="s">
        <v>421</v>
      </c>
      <c r="EJ96" s="31" t="s">
        <v>421</v>
      </c>
      <c r="EK96" s="31" t="s">
        <v>421</v>
      </c>
      <c r="EL96" s="31" t="s">
        <v>421</v>
      </c>
      <c r="EM96" s="31" t="s">
        <v>421</v>
      </c>
      <c r="EN96" s="31" t="s">
        <v>421</v>
      </c>
      <c r="EO96" s="31" t="s">
        <v>421</v>
      </c>
      <c r="EP96" s="31" t="s">
        <v>421</v>
      </c>
      <c r="EQ96" s="31" t="s">
        <v>421</v>
      </c>
      <c r="ER96" s="31" t="s">
        <v>421</v>
      </c>
      <c r="ES96" s="31" t="s">
        <v>421</v>
      </c>
      <c r="ET96" s="31" t="s">
        <v>421</v>
      </c>
      <c r="EU96" s="31" t="s">
        <v>421</v>
      </c>
      <c r="EV96" s="31" t="s">
        <v>421</v>
      </c>
      <c r="EW96" s="31" t="s">
        <v>421</v>
      </c>
      <c r="EX96" s="31" t="s">
        <v>421</v>
      </c>
      <c r="EY96" s="31" t="s">
        <v>421</v>
      </c>
      <c r="EZ96" s="31" t="s">
        <v>421</v>
      </c>
      <c r="FA96" s="31" t="s">
        <v>421</v>
      </c>
      <c r="FB96" s="31" t="s">
        <v>421</v>
      </c>
      <c r="FC96" s="31" t="s">
        <v>421</v>
      </c>
      <c r="FD96" s="31" t="s">
        <v>421</v>
      </c>
      <c r="FE96" s="31" t="s">
        <v>421</v>
      </c>
      <c r="FF96" s="31" t="s">
        <v>421</v>
      </c>
      <c r="FG96" s="31" t="s">
        <v>421</v>
      </c>
      <c r="FH96" s="31" t="s">
        <v>421</v>
      </c>
      <c r="FI96" s="31" t="s">
        <v>421</v>
      </c>
      <c r="FJ96" s="31" t="s">
        <v>421</v>
      </c>
      <c r="FK96" s="31" t="s">
        <v>421</v>
      </c>
      <c r="FL96" s="31" t="s">
        <v>421</v>
      </c>
      <c r="FM96" s="31" t="s">
        <v>421</v>
      </c>
      <c r="FN96" s="31" t="s">
        <v>421</v>
      </c>
      <c r="FO96" s="31" t="s">
        <v>421</v>
      </c>
      <c r="FP96" s="31" t="s">
        <v>421</v>
      </c>
      <c r="FQ96" s="31" t="s">
        <v>421</v>
      </c>
      <c r="FR96" s="31" t="s">
        <v>421</v>
      </c>
      <c r="FS96" s="31" t="s">
        <v>421</v>
      </c>
      <c r="FT96" s="31" t="s">
        <v>421</v>
      </c>
      <c r="FU96" s="31" t="s">
        <v>421</v>
      </c>
      <c r="FV96" s="31" t="s">
        <v>421</v>
      </c>
      <c r="FW96" s="31" t="s">
        <v>421</v>
      </c>
      <c r="FX96" s="31" t="s">
        <v>421</v>
      </c>
      <c r="FY96" s="31" t="s">
        <v>1063</v>
      </c>
      <c r="FZ96" s="31" t="s">
        <v>421</v>
      </c>
      <c r="GA96" s="31" t="s">
        <v>421</v>
      </c>
      <c r="GB96" s="31" t="s">
        <v>421</v>
      </c>
      <c r="GC96" s="31" t="s">
        <v>421</v>
      </c>
      <c r="GD96" s="31" t="s">
        <v>421</v>
      </c>
      <c r="GE96" s="31" t="s">
        <v>421</v>
      </c>
      <c r="GF96" s="31" t="s">
        <v>421</v>
      </c>
      <c r="GG96" s="31" t="s">
        <v>421</v>
      </c>
      <c r="GH96" s="31" t="s">
        <v>421</v>
      </c>
      <c r="GI96" s="31" t="s">
        <v>421</v>
      </c>
      <c r="GJ96" s="31" t="s">
        <v>421</v>
      </c>
      <c r="GK96" s="31" t="s">
        <v>421</v>
      </c>
      <c r="GL96" s="31" t="s">
        <v>421</v>
      </c>
      <c r="GM96" s="31" t="s">
        <v>421</v>
      </c>
      <c r="GN96" s="31" t="s">
        <v>421</v>
      </c>
      <c r="GO96" s="31" t="s">
        <v>421</v>
      </c>
      <c r="GP96" s="31" t="s">
        <v>421</v>
      </c>
    </row>
    <row r="97" spans="1:202" ht="15" thickBot="1" x14ac:dyDescent="0.35">
      <c r="A97" s="32" t="s">
        <v>461</v>
      </c>
      <c r="B97" s="33">
        <v>100508.5</v>
      </c>
      <c r="CZ97" s="30" t="s">
        <v>427</v>
      </c>
      <c r="DA97" s="31" t="s">
        <v>421</v>
      </c>
      <c r="DB97" s="31" t="s">
        <v>421</v>
      </c>
      <c r="DC97" s="31" t="s">
        <v>421</v>
      </c>
      <c r="DD97" s="31" t="s">
        <v>421</v>
      </c>
      <c r="DE97" s="31" t="s">
        <v>421</v>
      </c>
      <c r="DF97" s="31" t="s">
        <v>421</v>
      </c>
      <c r="DG97" s="31" t="s">
        <v>421</v>
      </c>
      <c r="DH97" s="31" t="s">
        <v>421</v>
      </c>
      <c r="DI97" s="31" t="s">
        <v>421</v>
      </c>
      <c r="DJ97" s="31" t="s">
        <v>421</v>
      </c>
      <c r="DK97" s="31" t="s">
        <v>421</v>
      </c>
      <c r="DL97" s="31" t="s">
        <v>421</v>
      </c>
      <c r="DM97" s="31" t="s">
        <v>421</v>
      </c>
      <c r="DN97" s="31" t="s">
        <v>421</v>
      </c>
      <c r="DO97" s="31" t="s">
        <v>421</v>
      </c>
      <c r="DP97" s="31" t="s">
        <v>421</v>
      </c>
      <c r="DQ97" s="31" t="s">
        <v>421</v>
      </c>
      <c r="DR97" s="31" t="s">
        <v>421</v>
      </c>
      <c r="DS97" s="31" t="s">
        <v>421</v>
      </c>
      <c r="DT97" s="31" t="s">
        <v>421</v>
      </c>
      <c r="DU97" s="31" t="s">
        <v>421</v>
      </c>
      <c r="DV97" s="31" t="s">
        <v>421</v>
      </c>
      <c r="DW97" s="31" t="s">
        <v>421</v>
      </c>
      <c r="DX97" s="31" t="s">
        <v>421</v>
      </c>
      <c r="DY97" s="31" t="s">
        <v>421</v>
      </c>
      <c r="DZ97" s="31" t="s">
        <v>421</v>
      </c>
      <c r="EA97" s="31" t="s">
        <v>421</v>
      </c>
      <c r="EB97" s="31" t="s">
        <v>421</v>
      </c>
      <c r="EC97" s="31" t="s">
        <v>421</v>
      </c>
      <c r="ED97" s="31" t="s">
        <v>421</v>
      </c>
      <c r="EE97" s="31" t="s">
        <v>421</v>
      </c>
      <c r="EF97" s="31" t="s">
        <v>421</v>
      </c>
      <c r="EG97" s="31" t="s">
        <v>421</v>
      </c>
      <c r="EH97" s="31" t="s">
        <v>421</v>
      </c>
      <c r="EI97" s="31" t="s">
        <v>421</v>
      </c>
      <c r="EJ97" s="31" t="s">
        <v>421</v>
      </c>
      <c r="EK97" s="31" t="s">
        <v>421</v>
      </c>
      <c r="EL97" s="31" t="s">
        <v>421</v>
      </c>
      <c r="EM97" s="31" t="s">
        <v>421</v>
      </c>
      <c r="EN97" s="31" t="s">
        <v>421</v>
      </c>
      <c r="EO97" s="31" t="s">
        <v>421</v>
      </c>
      <c r="EP97" s="31" t="s">
        <v>421</v>
      </c>
      <c r="EQ97" s="31" t="s">
        <v>421</v>
      </c>
      <c r="ER97" s="31" t="s">
        <v>421</v>
      </c>
      <c r="ES97" s="31" t="s">
        <v>421</v>
      </c>
      <c r="ET97" s="31" t="s">
        <v>421</v>
      </c>
      <c r="EU97" s="31" t="s">
        <v>421</v>
      </c>
      <c r="EV97" s="31" t="s">
        <v>421</v>
      </c>
      <c r="EW97" s="31" t="s">
        <v>421</v>
      </c>
      <c r="EX97" s="31" t="s">
        <v>421</v>
      </c>
      <c r="EY97" s="31" t="s">
        <v>421</v>
      </c>
      <c r="EZ97" s="31" t="s">
        <v>421</v>
      </c>
      <c r="FA97" s="31" t="s">
        <v>421</v>
      </c>
      <c r="FB97" s="31" t="s">
        <v>421</v>
      </c>
      <c r="FC97" s="31" t="s">
        <v>421</v>
      </c>
      <c r="FD97" s="31" t="s">
        <v>421</v>
      </c>
      <c r="FE97" s="31" t="s">
        <v>421</v>
      </c>
      <c r="FF97" s="31" t="s">
        <v>421</v>
      </c>
      <c r="FG97" s="31" t="s">
        <v>421</v>
      </c>
      <c r="FH97" s="31" t="s">
        <v>421</v>
      </c>
      <c r="FI97" s="31" t="s">
        <v>421</v>
      </c>
      <c r="FJ97" s="31" t="s">
        <v>421</v>
      </c>
      <c r="FK97" s="31" t="s">
        <v>421</v>
      </c>
      <c r="FL97" s="31" t="s">
        <v>421</v>
      </c>
      <c r="FM97" s="31" t="s">
        <v>421</v>
      </c>
      <c r="FN97" s="31" t="s">
        <v>421</v>
      </c>
      <c r="FO97" s="31" t="s">
        <v>421</v>
      </c>
      <c r="FP97" s="31" t="s">
        <v>421</v>
      </c>
      <c r="FQ97" s="31" t="s">
        <v>421</v>
      </c>
      <c r="FR97" s="31" t="s">
        <v>421</v>
      </c>
      <c r="FS97" s="31" t="s">
        <v>421</v>
      </c>
      <c r="FT97" s="31" t="s">
        <v>421</v>
      </c>
      <c r="FU97" s="31" t="s">
        <v>421</v>
      </c>
      <c r="FV97" s="31" t="s">
        <v>421</v>
      </c>
      <c r="FW97" s="31" t="s">
        <v>421</v>
      </c>
      <c r="FX97" s="31" t="s">
        <v>421</v>
      </c>
      <c r="FY97" s="31" t="s">
        <v>421</v>
      </c>
      <c r="FZ97" s="31" t="s">
        <v>421</v>
      </c>
      <c r="GA97" s="31" t="s">
        <v>421</v>
      </c>
      <c r="GB97" s="31" t="s">
        <v>421</v>
      </c>
      <c r="GC97" s="31" t="s">
        <v>421</v>
      </c>
      <c r="GD97" s="31" t="s">
        <v>421</v>
      </c>
      <c r="GE97" s="31" t="s">
        <v>421</v>
      </c>
      <c r="GF97" s="31" t="s">
        <v>421</v>
      </c>
      <c r="GG97" s="31" t="s">
        <v>421</v>
      </c>
      <c r="GH97" s="31" t="s">
        <v>421</v>
      </c>
      <c r="GI97" s="31" t="s">
        <v>421</v>
      </c>
      <c r="GJ97" s="31" t="s">
        <v>421</v>
      </c>
      <c r="GK97" s="31" t="s">
        <v>421</v>
      </c>
      <c r="GL97" s="31" t="s">
        <v>421</v>
      </c>
      <c r="GM97" s="31" t="s">
        <v>421</v>
      </c>
      <c r="GN97" s="31" t="s">
        <v>421</v>
      </c>
      <c r="GO97" s="31" t="s">
        <v>421</v>
      </c>
      <c r="GP97" s="31" t="s">
        <v>421</v>
      </c>
    </row>
    <row r="98" spans="1:202" ht="18.600000000000001" thickBot="1" x14ac:dyDescent="0.35">
      <c r="A98" s="32" t="s">
        <v>471</v>
      </c>
      <c r="B98" s="33">
        <v>0</v>
      </c>
      <c r="CZ98" s="26"/>
    </row>
    <row r="99" spans="1:202" ht="15" thickBot="1" x14ac:dyDescent="0.35">
      <c r="A99" s="32" t="s">
        <v>463</v>
      </c>
      <c r="B99" s="33">
        <v>941567.6</v>
      </c>
      <c r="CZ99" s="30" t="s">
        <v>455</v>
      </c>
      <c r="DA99" s="30" t="s">
        <v>290</v>
      </c>
      <c r="DB99" s="30" t="s">
        <v>291</v>
      </c>
      <c r="DC99" s="30" t="s">
        <v>292</v>
      </c>
      <c r="DD99" s="30" t="s">
        <v>293</v>
      </c>
      <c r="DE99" s="30" t="s">
        <v>294</v>
      </c>
      <c r="DF99" s="30" t="s">
        <v>295</v>
      </c>
      <c r="DG99" s="30" t="s">
        <v>296</v>
      </c>
      <c r="DH99" s="30" t="s">
        <v>297</v>
      </c>
      <c r="DI99" s="30" t="s">
        <v>298</v>
      </c>
      <c r="DJ99" s="30" t="s">
        <v>299</v>
      </c>
      <c r="DK99" s="30" t="s">
        <v>300</v>
      </c>
      <c r="DL99" s="30" t="s">
        <v>301</v>
      </c>
      <c r="DM99" s="30" t="s">
        <v>302</v>
      </c>
      <c r="DN99" s="30" t="s">
        <v>303</v>
      </c>
      <c r="DO99" s="30" t="s">
        <v>304</v>
      </c>
      <c r="DP99" s="30" t="s">
        <v>305</v>
      </c>
      <c r="DQ99" s="30" t="s">
        <v>306</v>
      </c>
      <c r="DR99" s="30" t="s">
        <v>307</v>
      </c>
      <c r="DS99" s="30" t="s">
        <v>308</v>
      </c>
      <c r="DT99" s="30" t="s">
        <v>309</v>
      </c>
      <c r="DU99" s="30" t="s">
        <v>310</v>
      </c>
      <c r="DV99" s="30" t="s">
        <v>311</v>
      </c>
      <c r="DW99" s="30" t="s">
        <v>312</v>
      </c>
      <c r="DX99" s="30" t="s">
        <v>313</v>
      </c>
      <c r="DY99" s="30" t="s">
        <v>314</v>
      </c>
      <c r="DZ99" s="30" t="s">
        <v>315</v>
      </c>
      <c r="EA99" s="30" t="s">
        <v>316</v>
      </c>
      <c r="EB99" s="30" t="s">
        <v>317</v>
      </c>
      <c r="EC99" s="30" t="s">
        <v>318</v>
      </c>
      <c r="ED99" s="30" t="s">
        <v>319</v>
      </c>
      <c r="EE99" s="30" t="s">
        <v>320</v>
      </c>
      <c r="EF99" s="30" t="s">
        <v>321</v>
      </c>
      <c r="EG99" s="30" t="s">
        <v>322</v>
      </c>
      <c r="EH99" s="30" t="s">
        <v>323</v>
      </c>
      <c r="EI99" s="30" t="s">
        <v>324</v>
      </c>
      <c r="EJ99" s="30" t="s">
        <v>325</v>
      </c>
      <c r="EK99" s="30" t="s">
        <v>326</v>
      </c>
      <c r="EL99" s="30" t="s">
        <v>327</v>
      </c>
      <c r="EM99" s="30" t="s">
        <v>328</v>
      </c>
      <c r="EN99" s="30" t="s">
        <v>329</v>
      </c>
      <c r="EO99" s="30" t="s">
        <v>330</v>
      </c>
      <c r="EP99" s="30" t="s">
        <v>331</v>
      </c>
      <c r="EQ99" s="30" t="s">
        <v>332</v>
      </c>
      <c r="ER99" s="30" t="s">
        <v>333</v>
      </c>
      <c r="ES99" s="30" t="s">
        <v>334</v>
      </c>
      <c r="ET99" s="30" t="s">
        <v>335</v>
      </c>
      <c r="EU99" s="30" t="s">
        <v>336</v>
      </c>
      <c r="EV99" s="30" t="s">
        <v>337</v>
      </c>
      <c r="EW99" s="30" t="s">
        <v>338</v>
      </c>
      <c r="EX99" s="30" t="s">
        <v>339</v>
      </c>
      <c r="EY99" s="30" t="s">
        <v>340</v>
      </c>
      <c r="EZ99" s="30" t="s">
        <v>341</v>
      </c>
      <c r="FA99" s="30" t="s">
        <v>342</v>
      </c>
      <c r="FB99" s="30" t="s">
        <v>343</v>
      </c>
      <c r="FC99" s="30" t="s">
        <v>344</v>
      </c>
      <c r="FD99" s="30" t="s">
        <v>345</v>
      </c>
      <c r="FE99" s="30" t="s">
        <v>346</v>
      </c>
      <c r="FF99" s="30" t="s">
        <v>347</v>
      </c>
      <c r="FG99" s="30" t="s">
        <v>348</v>
      </c>
      <c r="FH99" s="30" t="s">
        <v>349</v>
      </c>
      <c r="FI99" s="30" t="s">
        <v>350</v>
      </c>
      <c r="FJ99" s="30" t="s">
        <v>351</v>
      </c>
      <c r="FK99" s="30" t="s">
        <v>352</v>
      </c>
      <c r="FL99" s="30" t="s">
        <v>353</v>
      </c>
      <c r="FM99" s="30" t="s">
        <v>354</v>
      </c>
      <c r="FN99" s="30" t="s">
        <v>355</v>
      </c>
      <c r="FO99" s="30" t="s">
        <v>356</v>
      </c>
      <c r="FP99" s="30" t="s">
        <v>357</v>
      </c>
      <c r="FQ99" s="30" t="s">
        <v>358</v>
      </c>
      <c r="FR99" s="30" t="s">
        <v>359</v>
      </c>
      <c r="FS99" s="30" t="s">
        <v>360</v>
      </c>
      <c r="FT99" s="30" t="s">
        <v>361</v>
      </c>
      <c r="FU99" s="30" t="s">
        <v>362</v>
      </c>
      <c r="FV99" s="30" t="s">
        <v>363</v>
      </c>
      <c r="FW99" s="30" t="s">
        <v>364</v>
      </c>
      <c r="FX99" s="30" t="s">
        <v>365</v>
      </c>
      <c r="FY99" s="30" t="s">
        <v>366</v>
      </c>
      <c r="FZ99" s="30" t="s">
        <v>367</v>
      </c>
      <c r="GA99" s="30" t="s">
        <v>368</v>
      </c>
      <c r="GB99" s="30" t="s">
        <v>369</v>
      </c>
      <c r="GC99" s="30" t="s">
        <v>370</v>
      </c>
      <c r="GD99" s="30" t="s">
        <v>371</v>
      </c>
      <c r="GE99" s="30" t="s">
        <v>372</v>
      </c>
      <c r="GF99" s="30" t="s">
        <v>373</v>
      </c>
      <c r="GG99" s="30" t="s">
        <v>374</v>
      </c>
      <c r="GH99" s="30" t="s">
        <v>375</v>
      </c>
      <c r="GI99" s="30" t="s">
        <v>376</v>
      </c>
      <c r="GJ99" s="30" t="s">
        <v>377</v>
      </c>
      <c r="GK99" s="30" t="s">
        <v>378</v>
      </c>
      <c r="GL99" s="30" t="s">
        <v>379</v>
      </c>
      <c r="GM99" s="30" t="s">
        <v>380</v>
      </c>
      <c r="GN99" s="30" t="s">
        <v>381</v>
      </c>
      <c r="GO99" s="30" t="s">
        <v>382</v>
      </c>
      <c r="GP99" s="30" t="s">
        <v>383</v>
      </c>
    </row>
    <row r="100" spans="1:202" ht="15" thickBot="1" x14ac:dyDescent="0.35">
      <c r="A100" s="32" t="s">
        <v>464</v>
      </c>
      <c r="B100" s="33">
        <v>939765</v>
      </c>
      <c r="CM100" t="s">
        <v>998</v>
      </c>
      <c r="CN100" t="s">
        <v>999</v>
      </c>
      <c r="CO100" t="s">
        <v>1033</v>
      </c>
      <c r="CZ100" s="30" t="s">
        <v>420</v>
      </c>
      <c r="DA100" s="31">
        <v>0</v>
      </c>
      <c r="DB100" s="31">
        <v>0</v>
      </c>
      <c r="DC100" s="31">
        <v>0</v>
      </c>
      <c r="DD100" s="31">
        <v>0</v>
      </c>
      <c r="DE100" s="31">
        <v>1213.7</v>
      </c>
      <c r="DF100" s="31">
        <v>4154.7</v>
      </c>
      <c r="DG100" s="31">
        <v>0</v>
      </c>
      <c r="DH100" s="31">
        <v>0</v>
      </c>
      <c r="DI100" s="31">
        <v>0</v>
      </c>
      <c r="DJ100" s="31">
        <v>0</v>
      </c>
      <c r="DK100" s="31">
        <v>0</v>
      </c>
      <c r="DL100" s="31">
        <v>1507.6</v>
      </c>
      <c r="DM100" s="31">
        <v>43863.3</v>
      </c>
      <c r="DN100" s="31">
        <v>0</v>
      </c>
      <c r="DO100" s="31">
        <v>0</v>
      </c>
      <c r="DP100" s="31">
        <v>0</v>
      </c>
      <c r="DQ100" s="31">
        <v>0</v>
      </c>
      <c r="DR100" s="31">
        <v>215.9</v>
      </c>
      <c r="DS100" s="31">
        <v>5020.1000000000004</v>
      </c>
      <c r="DT100" s="31">
        <v>0</v>
      </c>
      <c r="DU100" s="31">
        <v>34699.800000000003</v>
      </c>
      <c r="DV100" s="31">
        <v>0</v>
      </c>
      <c r="DW100" s="31">
        <v>0</v>
      </c>
      <c r="DX100" s="31">
        <v>0</v>
      </c>
      <c r="DY100" s="31">
        <v>0</v>
      </c>
      <c r="DZ100" s="31">
        <v>0</v>
      </c>
      <c r="EA100" s="31">
        <v>0</v>
      </c>
      <c r="EB100" s="31">
        <v>0</v>
      </c>
      <c r="EC100" s="31">
        <v>1713.1</v>
      </c>
      <c r="ED100" s="31">
        <v>0</v>
      </c>
      <c r="EE100" s="31">
        <v>0</v>
      </c>
      <c r="EF100" s="31">
        <v>5035</v>
      </c>
      <c r="EG100" s="31">
        <v>0</v>
      </c>
      <c r="EH100" s="31">
        <v>0</v>
      </c>
      <c r="EI100" s="31">
        <v>0</v>
      </c>
      <c r="EJ100" s="31">
        <v>0</v>
      </c>
      <c r="EK100" s="31">
        <v>0</v>
      </c>
      <c r="EL100" s="31">
        <v>0</v>
      </c>
      <c r="EM100" s="31">
        <v>0</v>
      </c>
      <c r="EN100" s="31">
        <v>0</v>
      </c>
      <c r="EO100" s="31">
        <v>2618.5</v>
      </c>
      <c r="EP100" s="31">
        <v>0</v>
      </c>
      <c r="EQ100" s="31">
        <v>0</v>
      </c>
      <c r="ER100" s="31">
        <v>1378.6</v>
      </c>
      <c r="ES100" s="31">
        <v>938</v>
      </c>
      <c r="ET100" s="31">
        <v>19851.3</v>
      </c>
      <c r="EU100" s="31">
        <v>0</v>
      </c>
      <c r="EV100" s="31">
        <v>0</v>
      </c>
      <c r="EW100" s="31">
        <v>10508</v>
      </c>
      <c r="EX100" s="31">
        <v>0</v>
      </c>
      <c r="EY100" s="31">
        <v>0</v>
      </c>
      <c r="EZ100" s="31">
        <v>0</v>
      </c>
      <c r="FA100" s="31">
        <v>0</v>
      </c>
      <c r="FB100" s="31">
        <v>0</v>
      </c>
      <c r="FC100" s="31">
        <v>0</v>
      </c>
      <c r="FD100" s="31">
        <v>4138.8999999999996</v>
      </c>
      <c r="FE100" s="31">
        <v>0</v>
      </c>
      <c r="FF100" s="31">
        <v>0</v>
      </c>
      <c r="FG100" s="31">
        <v>0</v>
      </c>
      <c r="FH100" s="31">
        <v>0</v>
      </c>
      <c r="FI100" s="31">
        <v>0</v>
      </c>
      <c r="FJ100" s="31">
        <v>26089.1</v>
      </c>
      <c r="FK100" s="31">
        <v>533.5</v>
      </c>
      <c r="FL100" s="31">
        <v>1513.5</v>
      </c>
      <c r="FM100" s="31">
        <v>0</v>
      </c>
      <c r="FN100" s="31">
        <v>0</v>
      </c>
      <c r="FO100" s="31">
        <v>6928.3</v>
      </c>
      <c r="FP100" s="31">
        <v>0</v>
      </c>
      <c r="FQ100" s="31">
        <v>12803.5</v>
      </c>
      <c r="FR100" s="31">
        <v>616</v>
      </c>
      <c r="FS100" s="31">
        <v>2626.4</v>
      </c>
      <c r="FT100" s="31">
        <v>362.1</v>
      </c>
      <c r="FU100" s="31">
        <v>0</v>
      </c>
      <c r="FV100" s="31">
        <v>1909.7</v>
      </c>
      <c r="FW100" s="31">
        <v>0</v>
      </c>
      <c r="FX100" s="31">
        <v>0</v>
      </c>
      <c r="FY100" s="31">
        <v>11041</v>
      </c>
      <c r="FZ100" s="31">
        <v>0</v>
      </c>
      <c r="GA100" s="31">
        <v>6479.8</v>
      </c>
      <c r="GB100" s="31">
        <v>0</v>
      </c>
      <c r="GC100" s="31">
        <v>0</v>
      </c>
      <c r="GD100" s="31">
        <v>1551.5</v>
      </c>
      <c r="GE100" s="31">
        <v>0</v>
      </c>
      <c r="GF100" s="31">
        <v>0</v>
      </c>
      <c r="GG100" s="31">
        <v>0</v>
      </c>
      <c r="GH100" s="31">
        <v>196.1</v>
      </c>
      <c r="GI100" s="31">
        <v>1268</v>
      </c>
      <c r="GJ100" s="31">
        <v>0</v>
      </c>
      <c r="GK100" s="31">
        <v>0</v>
      </c>
      <c r="GL100" s="31">
        <v>0</v>
      </c>
      <c r="GM100" s="31">
        <v>0</v>
      </c>
      <c r="GN100" s="31">
        <v>0</v>
      </c>
      <c r="GO100" s="31">
        <v>0</v>
      </c>
      <c r="GP100" s="31">
        <v>0</v>
      </c>
    </row>
    <row r="101" spans="1:202" ht="15" thickBot="1" x14ac:dyDescent="0.35">
      <c r="A101" s="32" t="s">
        <v>465</v>
      </c>
      <c r="B101" s="33">
        <v>1802.6</v>
      </c>
      <c r="CM101">
        <f>CU62</f>
        <v>4.1900000000000004</v>
      </c>
      <c r="CN101">
        <f>GT109</f>
        <v>-19.04</v>
      </c>
      <c r="CO101">
        <f>IF(CM101*CN101&lt;=0,0,1)</f>
        <v>0</v>
      </c>
      <c r="CZ101" s="30" t="s">
        <v>422</v>
      </c>
      <c r="DA101" s="31">
        <v>0</v>
      </c>
      <c r="DB101" s="31">
        <v>0</v>
      </c>
      <c r="DC101" s="31">
        <v>0</v>
      </c>
      <c r="DD101" s="31">
        <v>0</v>
      </c>
      <c r="DE101" s="31">
        <v>1213.7</v>
      </c>
      <c r="DF101" s="31">
        <v>4154.7</v>
      </c>
      <c r="DG101" s="31">
        <v>0</v>
      </c>
      <c r="DH101" s="31">
        <v>0</v>
      </c>
      <c r="DI101" s="31">
        <v>0</v>
      </c>
      <c r="DJ101" s="31">
        <v>0</v>
      </c>
      <c r="DK101" s="31">
        <v>0</v>
      </c>
      <c r="DL101" s="31">
        <v>1507.6</v>
      </c>
      <c r="DM101" s="31">
        <v>43863.3</v>
      </c>
      <c r="DN101" s="31">
        <v>0</v>
      </c>
      <c r="DO101" s="31">
        <v>0</v>
      </c>
      <c r="DP101" s="31">
        <v>0</v>
      </c>
      <c r="DQ101" s="31">
        <v>0</v>
      </c>
      <c r="DR101" s="31">
        <v>215.9</v>
      </c>
      <c r="DS101" s="31">
        <v>5020.1000000000004</v>
      </c>
      <c r="DT101" s="31">
        <v>0</v>
      </c>
      <c r="DU101" s="31">
        <v>0</v>
      </c>
      <c r="DV101" s="31">
        <v>0</v>
      </c>
      <c r="DW101" s="31">
        <v>0</v>
      </c>
      <c r="DX101" s="31">
        <v>0</v>
      </c>
      <c r="DY101" s="31">
        <v>0</v>
      </c>
      <c r="DZ101" s="31">
        <v>0</v>
      </c>
      <c r="EA101" s="31">
        <v>0</v>
      </c>
      <c r="EB101" s="31">
        <v>0</v>
      </c>
      <c r="EC101" s="31">
        <v>1713.1</v>
      </c>
      <c r="ED101" s="31">
        <v>0</v>
      </c>
      <c r="EE101" s="31">
        <v>0</v>
      </c>
      <c r="EF101" s="31">
        <v>5035</v>
      </c>
      <c r="EG101" s="31">
        <v>0</v>
      </c>
      <c r="EH101" s="31">
        <v>0</v>
      </c>
      <c r="EI101" s="31">
        <v>0</v>
      </c>
      <c r="EJ101" s="31">
        <v>0</v>
      </c>
      <c r="EK101" s="31">
        <v>0</v>
      </c>
      <c r="EL101" s="31">
        <v>0</v>
      </c>
      <c r="EM101" s="31">
        <v>0</v>
      </c>
      <c r="EN101" s="31">
        <v>0</v>
      </c>
      <c r="EO101" s="31">
        <v>2618.5</v>
      </c>
      <c r="EP101" s="31">
        <v>0</v>
      </c>
      <c r="EQ101" s="31">
        <v>0</v>
      </c>
      <c r="ER101" s="31">
        <v>1378.6</v>
      </c>
      <c r="ES101" s="31">
        <v>938</v>
      </c>
      <c r="ET101" s="31">
        <v>0</v>
      </c>
      <c r="EU101" s="31">
        <v>0</v>
      </c>
      <c r="EV101" s="31">
        <v>0</v>
      </c>
      <c r="EW101" s="31">
        <v>10508</v>
      </c>
      <c r="EX101" s="31">
        <v>0</v>
      </c>
      <c r="EY101" s="31">
        <v>0</v>
      </c>
      <c r="EZ101" s="31">
        <v>0</v>
      </c>
      <c r="FA101" s="31">
        <v>0</v>
      </c>
      <c r="FB101" s="31">
        <v>0</v>
      </c>
      <c r="FC101" s="31">
        <v>0</v>
      </c>
      <c r="FD101" s="31">
        <v>4138.8999999999996</v>
      </c>
      <c r="FE101" s="31">
        <v>0</v>
      </c>
      <c r="FF101" s="31">
        <v>0</v>
      </c>
      <c r="FG101" s="31">
        <v>0</v>
      </c>
      <c r="FH101" s="31">
        <v>0</v>
      </c>
      <c r="FI101" s="31">
        <v>0</v>
      </c>
      <c r="FJ101" s="31">
        <v>26089.1</v>
      </c>
      <c r="FK101" s="31">
        <v>533.5</v>
      </c>
      <c r="FL101" s="31">
        <v>1513.5</v>
      </c>
      <c r="FM101" s="31">
        <v>0</v>
      </c>
      <c r="FN101" s="31">
        <v>0</v>
      </c>
      <c r="FO101" s="31">
        <v>6928.3</v>
      </c>
      <c r="FP101" s="31">
        <v>0</v>
      </c>
      <c r="FQ101" s="31">
        <v>12803.5</v>
      </c>
      <c r="FR101" s="31">
        <v>616</v>
      </c>
      <c r="FS101" s="31">
        <v>2626.4</v>
      </c>
      <c r="FT101" s="31">
        <v>362.1</v>
      </c>
      <c r="FU101" s="31">
        <v>0</v>
      </c>
      <c r="FV101" s="31">
        <v>1909.7</v>
      </c>
      <c r="FW101" s="31">
        <v>0</v>
      </c>
      <c r="FX101" s="31">
        <v>0</v>
      </c>
      <c r="FY101" s="31">
        <v>11041</v>
      </c>
      <c r="FZ101" s="31">
        <v>0</v>
      </c>
      <c r="GA101" s="31">
        <v>6479.8</v>
      </c>
      <c r="GB101" s="31">
        <v>0</v>
      </c>
      <c r="GC101" s="31">
        <v>0</v>
      </c>
      <c r="GD101" s="31">
        <v>1551.5</v>
      </c>
      <c r="GE101" s="31">
        <v>0</v>
      </c>
      <c r="GF101" s="31">
        <v>0</v>
      </c>
      <c r="GG101" s="31">
        <v>0</v>
      </c>
      <c r="GH101" s="31">
        <v>196.1</v>
      </c>
      <c r="GI101" s="31">
        <v>1268</v>
      </c>
      <c r="GJ101" s="31">
        <v>0</v>
      </c>
      <c r="GK101" s="31">
        <v>0</v>
      </c>
      <c r="GL101" s="31">
        <v>0</v>
      </c>
      <c r="GM101" s="31">
        <v>0</v>
      </c>
      <c r="GN101" s="31">
        <v>0</v>
      </c>
      <c r="GO101" s="31">
        <v>0</v>
      </c>
      <c r="GP101" s="31">
        <v>0</v>
      </c>
    </row>
    <row r="102" spans="1:202" ht="20.399999999999999" thickBot="1" x14ac:dyDescent="0.35">
      <c r="A102" s="32" t="s">
        <v>466</v>
      </c>
      <c r="B102" s="33"/>
      <c r="CM102">
        <f t="shared" ref="CM102:CM134" si="100">CU63</f>
        <v>-12.97</v>
      </c>
      <c r="CN102">
        <f t="shared" ref="CN102:CN134" si="101">GT110</f>
        <v>-28.67</v>
      </c>
      <c r="CO102">
        <f t="shared" ref="CO102:CO134" si="102">IF(CM102*CN102&lt;=0,0,1)</f>
        <v>1</v>
      </c>
      <c r="CZ102" s="30" t="s">
        <v>423</v>
      </c>
      <c r="DA102" s="31">
        <v>0</v>
      </c>
      <c r="DB102" s="31">
        <v>0</v>
      </c>
      <c r="DC102" s="31">
        <v>0</v>
      </c>
      <c r="DD102" s="31">
        <v>0</v>
      </c>
      <c r="DE102" s="31">
        <v>0</v>
      </c>
      <c r="DF102" s="31">
        <v>0</v>
      </c>
      <c r="DG102" s="31">
        <v>0</v>
      </c>
      <c r="DH102" s="31">
        <v>0</v>
      </c>
      <c r="DI102" s="31">
        <v>0</v>
      </c>
      <c r="DJ102" s="31">
        <v>0</v>
      </c>
      <c r="DK102" s="31">
        <v>0</v>
      </c>
      <c r="DL102" s="31">
        <v>1507.6</v>
      </c>
      <c r="DM102" s="31">
        <v>43863.3</v>
      </c>
      <c r="DN102" s="31">
        <v>0</v>
      </c>
      <c r="DO102" s="31">
        <v>0</v>
      </c>
      <c r="DP102" s="31">
        <v>0</v>
      </c>
      <c r="DQ102" s="31">
        <v>0</v>
      </c>
      <c r="DR102" s="31">
        <v>0</v>
      </c>
      <c r="DS102" s="31">
        <v>0</v>
      </c>
      <c r="DT102" s="31">
        <v>0</v>
      </c>
      <c r="DU102" s="31">
        <v>0</v>
      </c>
      <c r="DV102" s="31">
        <v>0</v>
      </c>
      <c r="DW102" s="31">
        <v>0</v>
      </c>
      <c r="DX102" s="31">
        <v>0</v>
      </c>
      <c r="DY102" s="31">
        <v>0</v>
      </c>
      <c r="DZ102" s="31">
        <v>0</v>
      </c>
      <c r="EA102" s="31">
        <v>0</v>
      </c>
      <c r="EB102" s="31">
        <v>0</v>
      </c>
      <c r="EC102" s="31">
        <v>1713.1</v>
      </c>
      <c r="ED102" s="31">
        <v>0</v>
      </c>
      <c r="EE102" s="31">
        <v>0</v>
      </c>
      <c r="EF102" s="31">
        <v>49.4</v>
      </c>
      <c r="EG102" s="31">
        <v>0</v>
      </c>
      <c r="EH102" s="31">
        <v>0</v>
      </c>
      <c r="EI102" s="31">
        <v>0</v>
      </c>
      <c r="EJ102" s="31">
        <v>0</v>
      </c>
      <c r="EK102" s="31">
        <v>0</v>
      </c>
      <c r="EL102" s="31">
        <v>0</v>
      </c>
      <c r="EM102" s="31">
        <v>0</v>
      </c>
      <c r="EN102" s="31">
        <v>0</v>
      </c>
      <c r="EO102" s="31">
        <v>2618.5</v>
      </c>
      <c r="EP102" s="31">
        <v>0</v>
      </c>
      <c r="EQ102" s="31">
        <v>0</v>
      </c>
      <c r="ER102" s="31">
        <v>1378.6</v>
      </c>
      <c r="ES102" s="31">
        <v>938</v>
      </c>
      <c r="ET102" s="31">
        <v>0</v>
      </c>
      <c r="EU102" s="31">
        <v>0</v>
      </c>
      <c r="EV102" s="31">
        <v>0</v>
      </c>
      <c r="EW102" s="31">
        <v>10508</v>
      </c>
      <c r="EX102" s="31">
        <v>0</v>
      </c>
      <c r="EY102" s="31">
        <v>0</v>
      </c>
      <c r="EZ102" s="31">
        <v>0</v>
      </c>
      <c r="FA102" s="31">
        <v>0</v>
      </c>
      <c r="FB102" s="31">
        <v>0</v>
      </c>
      <c r="FC102" s="31">
        <v>0</v>
      </c>
      <c r="FD102" s="31">
        <v>0</v>
      </c>
      <c r="FE102" s="31">
        <v>0</v>
      </c>
      <c r="FF102" s="31">
        <v>0</v>
      </c>
      <c r="FG102" s="31">
        <v>0</v>
      </c>
      <c r="FH102" s="31">
        <v>0</v>
      </c>
      <c r="FI102" s="31">
        <v>0</v>
      </c>
      <c r="FJ102" s="31">
        <v>26089.1</v>
      </c>
      <c r="FK102" s="31">
        <v>533.5</v>
      </c>
      <c r="FL102" s="31">
        <v>0</v>
      </c>
      <c r="FM102" s="31">
        <v>0</v>
      </c>
      <c r="FN102" s="31">
        <v>0</v>
      </c>
      <c r="FO102" s="31">
        <v>6928.3</v>
      </c>
      <c r="FP102" s="31">
        <v>0</v>
      </c>
      <c r="FQ102" s="31">
        <v>5692.4</v>
      </c>
      <c r="FR102" s="31">
        <v>0</v>
      </c>
      <c r="FS102" s="31">
        <v>2626.4</v>
      </c>
      <c r="FT102" s="31">
        <v>362.1</v>
      </c>
      <c r="FU102" s="31">
        <v>0</v>
      </c>
      <c r="FV102" s="31">
        <v>1909.7</v>
      </c>
      <c r="FW102" s="31">
        <v>0</v>
      </c>
      <c r="FX102" s="31">
        <v>0</v>
      </c>
      <c r="FY102" s="31">
        <v>11041</v>
      </c>
      <c r="FZ102" s="31">
        <v>0</v>
      </c>
      <c r="GA102" s="31">
        <v>6479.8</v>
      </c>
      <c r="GB102" s="31">
        <v>0</v>
      </c>
      <c r="GC102" s="31">
        <v>0</v>
      </c>
      <c r="GD102" s="31">
        <v>1551.5</v>
      </c>
      <c r="GE102" s="31">
        <v>0</v>
      </c>
      <c r="GF102" s="31">
        <v>0</v>
      </c>
      <c r="GG102" s="31">
        <v>0</v>
      </c>
      <c r="GH102" s="31">
        <v>0</v>
      </c>
      <c r="GI102" s="31">
        <v>1268</v>
      </c>
      <c r="GJ102" s="31">
        <v>0</v>
      </c>
      <c r="GK102" s="31">
        <v>0</v>
      </c>
      <c r="GL102" s="31">
        <v>0</v>
      </c>
      <c r="GM102" s="31">
        <v>0</v>
      </c>
      <c r="GN102" s="31">
        <v>0</v>
      </c>
      <c r="GO102" s="31">
        <v>0</v>
      </c>
      <c r="GP102" s="31">
        <v>0</v>
      </c>
    </row>
    <row r="103" spans="1:202" ht="20.399999999999999" thickBot="1" x14ac:dyDescent="0.35">
      <c r="A103" s="32" t="s">
        <v>467</v>
      </c>
      <c r="B103" s="33"/>
      <c r="CM103">
        <f t="shared" si="100"/>
        <v>5.33</v>
      </c>
      <c r="CN103">
        <f t="shared" si="101"/>
        <v>1.21</v>
      </c>
      <c r="CO103">
        <f t="shared" si="102"/>
        <v>1</v>
      </c>
      <c r="CZ103" s="30" t="s">
        <v>424</v>
      </c>
      <c r="DA103" s="31">
        <v>0</v>
      </c>
      <c r="DB103" s="31">
        <v>0</v>
      </c>
      <c r="DC103" s="31">
        <v>0</v>
      </c>
      <c r="DD103" s="31">
        <v>0</v>
      </c>
      <c r="DE103" s="31">
        <v>0</v>
      </c>
      <c r="DF103" s="31">
        <v>0</v>
      </c>
      <c r="DG103" s="31">
        <v>0</v>
      </c>
      <c r="DH103" s="31">
        <v>0</v>
      </c>
      <c r="DI103" s="31">
        <v>0</v>
      </c>
      <c r="DJ103" s="31">
        <v>0</v>
      </c>
      <c r="DK103" s="31">
        <v>0</v>
      </c>
      <c r="DL103" s="31">
        <v>0</v>
      </c>
      <c r="DM103" s="31">
        <v>3497.7</v>
      </c>
      <c r="DN103" s="31">
        <v>0</v>
      </c>
      <c r="DO103" s="31">
        <v>0</v>
      </c>
      <c r="DP103" s="31">
        <v>0</v>
      </c>
      <c r="DQ103" s="31">
        <v>0</v>
      </c>
      <c r="DR103" s="31">
        <v>0</v>
      </c>
      <c r="DS103" s="31">
        <v>0</v>
      </c>
      <c r="DT103" s="31">
        <v>0</v>
      </c>
      <c r="DU103" s="31">
        <v>0</v>
      </c>
      <c r="DV103" s="31">
        <v>0</v>
      </c>
      <c r="DW103" s="31">
        <v>0</v>
      </c>
      <c r="DX103" s="31">
        <v>0</v>
      </c>
      <c r="DY103" s="31">
        <v>0</v>
      </c>
      <c r="DZ103" s="31">
        <v>0</v>
      </c>
      <c r="EA103" s="31">
        <v>0</v>
      </c>
      <c r="EB103" s="31">
        <v>0</v>
      </c>
      <c r="EC103" s="31">
        <v>0</v>
      </c>
      <c r="ED103" s="31">
        <v>0</v>
      </c>
      <c r="EE103" s="31">
        <v>0</v>
      </c>
      <c r="EF103" s="31">
        <v>0</v>
      </c>
      <c r="EG103" s="31">
        <v>0</v>
      </c>
      <c r="EH103" s="31">
        <v>0</v>
      </c>
      <c r="EI103" s="31">
        <v>0</v>
      </c>
      <c r="EJ103" s="31">
        <v>0</v>
      </c>
      <c r="EK103" s="31">
        <v>0</v>
      </c>
      <c r="EL103" s="31">
        <v>0</v>
      </c>
      <c r="EM103" s="31">
        <v>0</v>
      </c>
      <c r="EN103" s="31">
        <v>0</v>
      </c>
      <c r="EO103" s="31">
        <v>2618.5</v>
      </c>
      <c r="EP103" s="31">
        <v>0</v>
      </c>
      <c r="EQ103" s="31">
        <v>0</v>
      </c>
      <c r="ER103" s="31">
        <v>0</v>
      </c>
      <c r="ES103" s="31">
        <v>938</v>
      </c>
      <c r="ET103" s="31">
        <v>0</v>
      </c>
      <c r="EU103" s="31">
        <v>0</v>
      </c>
      <c r="EV103" s="31">
        <v>0</v>
      </c>
      <c r="EW103" s="31">
        <v>10508</v>
      </c>
      <c r="EX103" s="31">
        <v>0</v>
      </c>
      <c r="EY103" s="31">
        <v>0</v>
      </c>
      <c r="EZ103" s="31">
        <v>0</v>
      </c>
      <c r="FA103" s="31">
        <v>0</v>
      </c>
      <c r="FB103" s="31">
        <v>0</v>
      </c>
      <c r="FC103" s="31">
        <v>0</v>
      </c>
      <c r="FD103" s="31">
        <v>0</v>
      </c>
      <c r="FE103" s="31">
        <v>0</v>
      </c>
      <c r="FF103" s="31">
        <v>0</v>
      </c>
      <c r="FG103" s="31">
        <v>0</v>
      </c>
      <c r="FH103" s="31">
        <v>0</v>
      </c>
      <c r="FI103" s="31">
        <v>0</v>
      </c>
      <c r="FJ103" s="31">
        <v>26016</v>
      </c>
      <c r="FK103" s="31">
        <v>533.5</v>
      </c>
      <c r="FL103" s="31">
        <v>0</v>
      </c>
      <c r="FM103" s="31">
        <v>0</v>
      </c>
      <c r="FN103" s="31">
        <v>0</v>
      </c>
      <c r="FO103" s="31">
        <v>6928.3</v>
      </c>
      <c r="FP103" s="31">
        <v>0</v>
      </c>
      <c r="FQ103" s="31">
        <v>0</v>
      </c>
      <c r="FR103" s="31">
        <v>0</v>
      </c>
      <c r="FS103" s="31">
        <v>0</v>
      </c>
      <c r="FT103" s="31">
        <v>362.1</v>
      </c>
      <c r="FU103" s="31">
        <v>0</v>
      </c>
      <c r="FV103" s="31">
        <v>1909.7</v>
      </c>
      <c r="FW103" s="31">
        <v>0</v>
      </c>
      <c r="FX103" s="31">
        <v>0</v>
      </c>
      <c r="FY103" s="31">
        <v>11041</v>
      </c>
      <c r="FZ103" s="31">
        <v>0</v>
      </c>
      <c r="GA103" s="31">
        <v>6479.8</v>
      </c>
      <c r="GB103" s="31">
        <v>0</v>
      </c>
      <c r="GC103" s="31">
        <v>0</v>
      </c>
      <c r="GD103" s="31">
        <v>0</v>
      </c>
      <c r="GE103" s="31">
        <v>0</v>
      </c>
      <c r="GF103" s="31">
        <v>0</v>
      </c>
      <c r="GG103" s="31">
        <v>0</v>
      </c>
      <c r="GH103" s="31">
        <v>0</v>
      </c>
      <c r="GI103" s="31">
        <v>1268</v>
      </c>
      <c r="GJ103" s="31">
        <v>0</v>
      </c>
      <c r="GK103" s="31">
        <v>0</v>
      </c>
      <c r="GL103" s="31">
        <v>0</v>
      </c>
      <c r="GM103" s="31">
        <v>0</v>
      </c>
      <c r="GN103" s="31">
        <v>0</v>
      </c>
      <c r="GO103" s="31">
        <v>0</v>
      </c>
      <c r="GP103" s="31">
        <v>0</v>
      </c>
    </row>
    <row r="104" spans="1:202" ht="15" thickBot="1" x14ac:dyDescent="0.35">
      <c r="A104" s="32" t="s">
        <v>468</v>
      </c>
      <c r="B104" s="33">
        <v>0</v>
      </c>
      <c r="CM104">
        <f t="shared" si="100"/>
        <v>25.16</v>
      </c>
      <c r="CN104">
        <f t="shared" si="101"/>
        <v>18.37</v>
      </c>
      <c r="CO104">
        <f t="shared" si="102"/>
        <v>1</v>
      </c>
      <c r="CZ104" s="30" t="s">
        <v>425</v>
      </c>
      <c r="DA104" s="31">
        <v>0</v>
      </c>
      <c r="DB104" s="31">
        <v>0</v>
      </c>
      <c r="DC104" s="31">
        <v>0</v>
      </c>
      <c r="DD104" s="31">
        <v>0</v>
      </c>
      <c r="DE104" s="31">
        <v>0</v>
      </c>
      <c r="DF104" s="31">
        <v>0</v>
      </c>
      <c r="DG104" s="31">
        <v>0</v>
      </c>
      <c r="DH104" s="31">
        <v>0</v>
      </c>
      <c r="DI104" s="31">
        <v>0</v>
      </c>
      <c r="DJ104" s="31">
        <v>0</v>
      </c>
      <c r="DK104" s="31">
        <v>0</v>
      </c>
      <c r="DL104" s="31">
        <v>0</v>
      </c>
      <c r="DM104" s="31">
        <v>3497.7</v>
      </c>
      <c r="DN104" s="31">
        <v>0</v>
      </c>
      <c r="DO104" s="31">
        <v>0</v>
      </c>
      <c r="DP104" s="31">
        <v>0</v>
      </c>
      <c r="DQ104" s="31">
        <v>0</v>
      </c>
      <c r="DR104" s="31">
        <v>0</v>
      </c>
      <c r="DS104" s="31">
        <v>0</v>
      </c>
      <c r="DT104" s="31">
        <v>0</v>
      </c>
      <c r="DU104" s="31">
        <v>0</v>
      </c>
      <c r="DV104" s="31">
        <v>0</v>
      </c>
      <c r="DW104" s="31">
        <v>0</v>
      </c>
      <c r="DX104" s="31">
        <v>0</v>
      </c>
      <c r="DY104" s="31">
        <v>0</v>
      </c>
      <c r="DZ104" s="31">
        <v>0</v>
      </c>
      <c r="EA104" s="31">
        <v>0</v>
      </c>
      <c r="EB104" s="31">
        <v>0</v>
      </c>
      <c r="EC104" s="31">
        <v>0</v>
      </c>
      <c r="ED104" s="31">
        <v>0</v>
      </c>
      <c r="EE104" s="31">
        <v>0</v>
      </c>
      <c r="EF104" s="31">
        <v>0</v>
      </c>
      <c r="EG104" s="31">
        <v>0</v>
      </c>
      <c r="EH104" s="31">
        <v>0</v>
      </c>
      <c r="EI104" s="31">
        <v>0</v>
      </c>
      <c r="EJ104" s="31">
        <v>0</v>
      </c>
      <c r="EK104" s="31">
        <v>0</v>
      </c>
      <c r="EL104" s="31">
        <v>0</v>
      </c>
      <c r="EM104" s="31">
        <v>0</v>
      </c>
      <c r="EN104" s="31">
        <v>0</v>
      </c>
      <c r="EO104" s="31">
        <v>2618.5</v>
      </c>
      <c r="EP104" s="31">
        <v>0</v>
      </c>
      <c r="EQ104" s="31">
        <v>0</v>
      </c>
      <c r="ER104" s="31">
        <v>0</v>
      </c>
      <c r="ES104" s="31">
        <v>0</v>
      </c>
      <c r="ET104" s="31">
        <v>0</v>
      </c>
      <c r="EU104" s="31">
        <v>0</v>
      </c>
      <c r="EV104" s="31">
        <v>0</v>
      </c>
      <c r="EW104" s="31">
        <v>0</v>
      </c>
      <c r="EX104" s="31">
        <v>0</v>
      </c>
      <c r="EY104" s="31">
        <v>0</v>
      </c>
      <c r="EZ104" s="31">
        <v>0</v>
      </c>
      <c r="FA104" s="31">
        <v>0</v>
      </c>
      <c r="FB104" s="31">
        <v>0</v>
      </c>
      <c r="FC104" s="31">
        <v>0</v>
      </c>
      <c r="FD104" s="31">
        <v>0</v>
      </c>
      <c r="FE104" s="31">
        <v>0</v>
      </c>
      <c r="FF104" s="31">
        <v>0</v>
      </c>
      <c r="FG104" s="31">
        <v>0</v>
      </c>
      <c r="FH104" s="31">
        <v>0</v>
      </c>
      <c r="FI104" s="31">
        <v>0</v>
      </c>
      <c r="FJ104" s="31">
        <v>540.9</v>
      </c>
      <c r="FK104" s="31">
        <v>0</v>
      </c>
      <c r="FL104" s="31">
        <v>0</v>
      </c>
      <c r="FM104" s="31">
        <v>0</v>
      </c>
      <c r="FN104" s="31">
        <v>0</v>
      </c>
      <c r="FO104" s="31">
        <v>0</v>
      </c>
      <c r="FP104" s="31">
        <v>0</v>
      </c>
      <c r="FQ104" s="31">
        <v>0</v>
      </c>
      <c r="FR104" s="31">
        <v>0</v>
      </c>
      <c r="FS104" s="31">
        <v>0</v>
      </c>
      <c r="FT104" s="31">
        <v>362.1</v>
      </c>
      <c r="FU104" s="31">
        <v>0</v>
      </c>
      <c r="FV104" s="31">
        <v>1909.7</v>
      </c>
      <c r="FW104" s="31">
        <v>0</v>
      </c>
      <c r="FX104" s="31">
        <v>0</v>
      </c>
      <c r="FY104" s="31">
        <v>11041</v>
      </c>
      <c r="FZ104" s="31">
        <v>0</v>
      </c>
      <c r="GA104" s="31">
        <v>6479.8</v>
      </c>
      <c r="GB104" s="31">
        <v>0</v>
      </c>
      <c r="GC104" s="31">
        <v>0</v>
      </c>
      <c r="GD104" s="31">
        <v>0</v>
      </c>
      <c r="GE104" s="31">
        <v>0</v>
      </c>
      <c r="GF104" s="31">
        <v>0</v>
      </c>
      <c r="GG104" s="31">
        <v>0</v>
      </c>
      <c r="GH104" s="31">
        <v>0</v>
      </c>
      <c r="GI104" s="31">
        <v>0</v>
      </c>
      <c r="GJ104" s="31">
        <v>0</v>
      </c>
      <c r="GK104" s="31">
        <v>0</v>
      </c>
      <c r="GL104" s="31">
        <v>0</v>
      </c>
      <c r="GM104" s="31">
        <v>0</v>
      </c>
      <c r="GN104" s="31">
        <v>0</v>
      </c>
      <c r="GO104" s="31">
        <v>0</v>
      </c>
      <c r="GP104" s="31">
        <v>0</v>
      </c>
    </row>
    <row r="105" spans="1:202" ht="15" thickBot="1" x14ac:dyDescent="0.35">
      <c r="CM105">
        <f t="shared" si="100"/>
        <v>27.58</v>
      </c>
      <c r="CN105">
        <f t="shared" si="101"/>
        <v>1.21</v>
      </c>
      <c r="CO105">
        <f t="shared" si="102"/>
        <v>1</v>
      </c>
      <c r="CZ105" s="30" t="s">
        <v>426</v>
      </c>
      <c r="DA105" s="31">
        <v>0</v>
      </c>
      <c r="DB105" s="31">
        <v>0</v>
      </c>
      <c r="DC105" s="31">
        <v>0</v>
      </c>
      <c r="DD105" s="31">
        <v>0</v>
      </c>
      <c r="DE105" s="31">
        <v>0</v>
      </c>
      <c r="DF105" s="31">
        <v>0</v>
      </c>
      <c r="DG105" s="31">
        <v>0</v>
      </c>
      <c r="DH105" s="31">
        <v>0</v>
      </c>
      <c r="DI105" s="31">
        <v>0</v>
      </c>
      <c r="DJ105" s="31">
        <v>0</v>
      </c>
      <c r="DK105" s="31">
        <v>0</v>
      </c>
      <c r="DL105" s="31">
        <v>0</v>
      </c>
      <c r="DM105" s="31">
        <v>0</v>
      </c>
      <c r="DN105" s="31">
        <v>0</v>
      </c>
      <c r="DO105" s="31">
        <v>0</v>
      </c>
      <c r="DP105" s="31">
        <v>0</v>
      </c>
      <c r="DQ105" s="31">
        <v>0</v>
      </c>
      <c r="DR105" s="31">
        <v>0</v>
      </c>
      <c r="DS105" s="31">
        <v>0</v>
      </c>
      <c r="DT105" s="31">
        <v>0</v>
      </c>
      <c r="DU105" s="31">
        <v>0</v>
      </c>
      <c r="DV105" s="31">
        <v>0</v>
      </c>
      <c r="DW105" s="31">
        <v>0</v>
      </c>
      <c r="DX105" s="31">
        <v>0</v>
      </c>
      <c r="DY105" s="31">
        <v>0</v>
      </c>
      <c r="DZ105" s="31">
        <v>0</v>
      </c>
      <c r="EA105" s="31">
        <v>0</v>
      </c>
      <c r="EB105" s="31">
        <v>0</v>
      </c>
      <c r="EC105" s="31">
        <v>0</v>
      </c>
      <c r="ED105" s="31">
        <v>0</v>
      </c>
      <c r="EE105" s="31">
        <v>0</v>
      </c>
      <c r="EF105" s="31">
        <v>0</v>
      </c>
      <c r="EG105" s="31">
        <v>0</v>
      </c>
      <c r="EH105" s="31">
        <v>0</v>
      </c>
      <c r="EI105" s="31">
        <v>0</v>
      </c>
      <c r="EJ105" s="31">
        <v>0</v>
      </c>
      <c r="EK105" s="31">
        <v>0</v>
      </c>
      <c r="EL105" s="31">
        <v>0</v>
      </c>
      <c r="EM105" s="31">
        <v>0</v>
      </c>
      <c r="EN105" s="31">
        <v>0</v>
      </c>
      <c r="EO105" s="31">
        <v>0</v>
      </c>
      <c r="EP105" s="31">
        <v>0</v>
      </c>
      <c r="EQ105" s="31">
        <v>0</v>
      </c>
      <c r="ER105" s="31">
        <v>0</v>
      </c>
      <c r="ES105" s="31">
        <v>0</v>
      </c>
      <c r="ET105" s="31">
        <v>0</v>
      </c>
      <c r="EU105" s="31">
        <v>0</v>
      </c>
      <c r="EV105" s="31">
        <v>0</v>
      </c>
      <c r="EW105" s="31">
        <v>0</v>
      </c>
      <c r="EX105" s="31">
        <v>0</v>
      </c>
      <c r="EY105" s="31">
        <v>0</v>
      </c>
      <c r="EZ105" s="31">
        <v>0</v>
      </c>
      <c r="FA105" s="31">
        <v>0</v>
      </c>
      <c r="FB105" s="31">
        <v>0</v>
      </c>
      <c r="FC105" s="31">
        <v>0</v>
      </c>
      <c r="FD105" s="31">
        <v>0</v>
      </c>
      <c r="FE105" s="31">
        <v>0</v>
      </c>
      <c r="FF105" s="31">
        <v>0</v>
      </c>
      <c r="FG105" s="31">
        <v>0</v>
      </c>
      <c r="FH105" s="31">
        <v>0</v>
      </c>
      <c r="FI105" s="31">
        <v>0</v>
      </c>
      <c r="FJ105" s="31">
        <v>0</v>
      </c>
      <c r="FK105" s="31">
        <v>0</v>
      </c>
      <c r="FL105" s="31">
        <v>0</v>
      </c>
      <c r="FM105" s="31">
        <v>0</v>
      </c>
      <c r="FN105" s="31">
        <v>0</v>
      </c>
      <c r="FO105" s="31">
        <v>0</v>
      </c>
      <c r="FP105" s="31">
        <v>0</v>
      </c>
      <c r="FQ105" s="31">
        <v>0</v>
      </c>
      <c r="FR105" s="31">
        <v>0</v>
      </c>
      <c r="FS105" s="31">
        <v>0</v>
      </c>
      <c r="FT105" s="31">
        <v>0</v>
      </c>
      <c r="FU105" s="31">
        <v>0</v>
      </c>
      <c r="FV105" s="31">
        <v>0</v>
      </c>
      <c r="FW105" s="31">
        <v>0</v>
      </c>
      <c r="FX105" s="31">
        <v>0</v>
      </c>
      <c r="FY105" s="31">
        <v>11041</v>
      </c>
      <c r="FZ105" s="31">
        <v>0</v>
      </c>
      <c r="GA105" s="31">
        <v>0</v>
      </c>
      <c r="GB105" s="31">
        <v>0</v>
      </c>
      <c r="GC105" s="31">
        <v>0</v>
      </c>
      <c r="GD105" s="31">
        <v>0</v>
      </c>
      <c r="GE105" s="31">
        <v>0</v>
      </c>
      <c r="GF105" s="31">
        <v>0</v>
      </c>
      <c r="GG105" s="31">
        <v>0</v>
      </c>
      <c r="GH105" s="31">
        <v>0</v>
      </c>
      <c r="GI105" s="31">
        <v>0</v>
      </c>
      <c r="GJ105" s="31">
        <v>0</v>
      </c>
      <c r="GK105" s="31">
        <v>0</v>
      </c>
      <c r="GL105" s="31">
        <v>0</v>
      </c>
      <c r="GM105" s="31">
        <v>0</v>
      </c>
      <c r="GN105" s="31">
        <v>0</v>
      </c>
      <c r="GO105" s="31">
        <v>0</v>
      </c>
      <c r="GP105" s="31">
        <v>0</v>
      </c>
    </row>
    <row r="106" spans="1:202" ht="15" thickBot="1" x14ac:dyDescent="0.35">
      <c r="A106" s="34" t="s">
        <v>469</v>
      </c>
      <c r="CM106">
        <f t="shared" si="100"/>
        <v>-19.12</v>
      </c>
      <c r="CN106">
        <f t="shared" si="101"/>
        <v>1.21</v>
      </c>
      <c r="CO106">
        <f t="shared" si="102"/>
        <v>0</v>
      </c>
      <c r="CZ106" s="30" t="s">
        <v>427</v>
      </c>
      <c r="DA106" s="31">
        <v>0</v>
      </c>
      <c r="DB106" s="31">
        <v>0</v>
      </c>
      <c r="DC106" s="31">
        <v>0</v>
      </c>
      <c r="DD106" s="31">
        <v>0</v>
      </c>
      <c r="DE106" s="31">
        <v>0</v>
      </c>
      <c r="DF106" s="31">
        <v>0</v>
      </c>
      <c r="DG106" s="31">
        <v>0</v>
      </c>
      <c r="DH106" s="31">
        <v>0</v>
      </c>
      <c r="DI106" s="31">
        <v>0</v>
      </c>
      <c r="DJ106" s="31">
        <v>0</v>
      </c>
      <c r="DK106" s="31">
        <v>0</v>
      </c>
      <c r="DL106" s="31">
        <v>0</v>
      </c>
      <c r="DM106" s="31">
        <v>0</v>
      </c>
      <c r="DN106" s="31">
        <v>0</v>
      </c>
      <c r="DO106" s="31">
        <v>0</v>
      </c>
      <c r="DP106" s="31">
        <v>0</v>
      </c>
      <c r="DQ106" s="31">
        <v>0</v>
      </c>
      <c r="DR106" s="31">
        <v>0</v>
      </c>
      <c r="DS106" s="31">
        <v>0</v>
      </c>
      <c r="DT106" s="31">
        <v>0</v>
      </c>
      <c r="DU106" s="31">
        <v>0</v>
      </c>
      <c r="DV106" s="31">
        <v>0</v>
      </c>
      <c r="DW106" s="31">
        <v>0</v>
      </c>
      <c r="DX106" s="31">
        <v>0</v>
      </c>
      <c r="DY106" s="31">
        <v>0</v>
      </c>
      <c r="DZ106" s="31">
        <v>0</v>
      </c>
      <c r="EA106" s="31">
        <v>0</v>
      </c>
      <c r="EB106" s="31">
        <v>0</v>
      </c>
      <c r="EC106" s="31">
        <v>0</v>
      </c>
      <c r="ED106" s="31">
        <v>0</v>
      </c>
      <c r="EE106" s="31">
        <v>0</v>
      </c>
      <c r="EF106" s="31">
        <v>0</v>
      </c>
      <c r="EG106" s="31">
        <v>0</v>
      </c>
      <c r="EH106" s="31">
        <v>0</v>
      </c>
      <c r="EI106" s="31">
        <v>0</v>
      </c>
      <c r="EJ106" s="31">
        <v>0</v>
      </c>
      <c r="EK106" s="31">
        <v>0</v>
      </c>
      <c r="EL106" s="31">
        <v>0</v>
      </c>
      <c r="EM106" s="31">
        <v>0</v>
      </c>
      <c r="EN106" s="31">
        <v>0</v>
      </c>
      <c r="EO106" s="31">
        <v>0</v>
      </c>
      <c r="EP106" s="31">
        <v>0</v>
      </c>
      <c r="EQ106" s="31">
        <v>0</v>
      </c>
      <c r="ER106" s="31">
        <v>0</v>
      </c>
      <c r="ES106" s="31">
        <v>0</v>
      </c>
      <c r="ET106" s="31">
        <v>0</v>
      </c>
      <c r="EU106" s="31">
        <v>0</v>
      </c>
      <c r="EV106" s="31">
        <v>0</v>
      </c>
      <c r="EW106" s="31">
        <v>0</v>
      </c>
      <c r="EX106" s="31">
        <v>0</v>
      </c>
      <c r="EY106" s="31">
        <v>0</v>
      </c>
      <c r="EZ106" s="31">
        <v>0</v>
      </c>
      <c r="FA106" s="31">
        <v>0</v>
      </c>
      <c r="FB106" s="31">
        <v>0</v>
      </c>
      <c r="FC106" s="31">
        <v>0</v>
      </c>
      <c r="FD106" s="31">
        <v>0</v>
      </c>
      <c r="FE106" s="31">
        <v>0</v>
      </c>
      <c r="FF106" s="31">
        <v>0</v>
      </c>
      <c r="FG106" s="31">
        <v>0</v>
      </c>
      <c r="FH106" s="31">
        <v>0</v>
      </c>
      <c r="FI106" s="31">
        <v>0</v>
      </c>
      <c r="FJ106" s="31">
        <v>0</v>
      </c>
      <c r="FK106" s="31">
        <v>0</v>
      </c>
      <c r="FL106" s="31">
        <v>0</v>
      </c>
      <c r="FM106" s="31">
        <v>0</v>
      </c>
      <c r="FN106" s="31">
        <v>0</v>
      </c>
      <c r="FO106" s="31">
        <v>0</v>
      </c>
      <c r="FP106" s="31">
        <v>0</v>
      </c>
      <c r="FQ106" s="31">
        <v>0</v>
      </c>
      <c r="FR106" s="31">
        <v>0</v>
      </c>
      <c r="FS106" s="31">
        <v>0</v>
      </c>
      <c r="FT106" s="31">
        <v>0</v>
      </c>
      <c r="FU106" s="31">
        <v>0</v>
      </c>
      <c r="FV106" s="31">
        <v>0</v>
      </c>
      <c r="FW106" s="31">
        <v>0</v>
      </c>
      <c r="FX106" s="31">
        <v>0</v>
      </c>
      <c r="FY106" s="31">
        <v>0</v>
      </c>
      <c r="FZ106" s="31">
        <v>0</v>
      </c>
      <c r="GA106" s="31">
        <v>0</v>
      </c>
      <c r="GB106" s="31">
        <v>0</v>
      </c>
      <c r="GC106" s="31">
        <v>0</v>
      </c>
      <c r="GD106" s="31">
        <v>0</v>
      </c>
      <c r="GE106" s="31">
        <v>0</v>
      </c>
      <c r="GF106" s="31">
        <v>0</v>
      </c>
      <c r="GG106" s="31">
        <v>0</v>
      </c>
      <c r="GH106" s="31">
        <v>0</v>
      </c>
      <c r="GI106" s="31">
        <v>0</v>
      </c>
      <c r="GJ106" s="31">
        <v>0</v>
      </c>
      <c r="GK106" s="31">
        <v>0</v>
      </c>
      <c r="GL106" s="31">
        <v>0</v>
      </c>
      <c r="GM106" s="31">
        <v>0</v>
      </c>
      <c r="GN106" s="31">
        <v>0</v>
      </c>
      <c r="GO106" s="31">
        <v>0</v>
      </c>
      <c r="GP106" s="31">
        <v>0</v>
      </c>
    </row>
    <row r="107" spans="1:202" ht="18.600000000000001" thickBot="1" x14ac:dyDescent="0.35">
      <c r="CM107">
        <f t="shared" si="100"/>
        <v>4.1900000000000004</v>
      </c>
      <c r="CN107">
        <f t="shared" si="101"/>
        <v>1.21</v>
      </c>
      <c r="CO107">
        <f t="shared" si="102"/>
        <v>1</v>
      </c>
      <c r="CZ107" s="26"/>
    </row>
    <row r="108" spans="1:202" ht="15" thickBot="1" x14ac:dyDescent="0.35">
      <c r="A108" s="35" t="s">
        <v>476</v>
      </c>
      <c r="CM108">
        <f t="shared" si="100"/>
        <v>-6.4</v>
      </c>
      <c r="CN108">
        <f t="shared" si="101"/>
        <v>-11.8</v>
      </c>
      <c r="CO108">
        <f t="shared" si="102"/>
        <v>1</v>
      </c>
      <c r="CZ108" s="30" t="s">
        <v>456</v>
      </c>
      <c r="DA108" s="30" t="s">
        <v>290</v>
      </c>
      <c r="DB108" s="30" t="s">
        <v>291</v>
      </c>
      <c r="DC108" s="30" t="s">
        <v>292</v>
      </c>
      <c r="DD108" s="30" t="s">
        <v>293</v>
      </c>
      <c r="DE108" s="30" t="s">
        <v>294</v>
      </c>
      <c r="DF108" s="30" t="s">
        <v>295</v>
      </c>
      <c r="DG108" s="30" t="s">
        <v>296</v>
      </c>
      <c r="DH108" s="30" t="s">
        <v>297</v>
      </c>
      <c r="DI108" s="30" t="s">
        <v>298</v>
      </c>
      <c r="DJ108" s="30" t="s">
        <v>299</v>
      </c>
      <c r="DK108" s="30" t="s">
        <v>300</v>
      </c>
      <c r="DL108" s="30" t="s">
        <v>301</v>
      </c>
      <c r="DM108" s="30" t="s">
        <v>302</v>
      </c>
      <c r="DN108" s="30" t="s">
        <v>303</v>
      </c>
      <c r="DO108" s="30" t="s">
        <v>304</v>
      </c>
      <c r="DP108" s="30" t="s">
        <v>305</v>
      </c>
      <c r="DQ108" s="30" t="s">
        <v>306</v>
      </c>
      <c r="DR108" s="30" t="s">
        <v>307</v>
      </c>
      <c r="DS108" s="30" t="s">
        <v>308</v>
      </c>
      <c r="DT108" s="30" t="s">
        <v>309</v>
      </c>
      <c r="DU108" s="30" t="s">
        <v>310</v>
      </c>
      <c r="DV108" s="30" t="s">
        <v>311</v>
      </c>
      <c r="DW108" s="30" t="s">
        <v>312</v>
      </c>
      <c r="DX108" s="30" t="s">
        <v>313</v>
      </c>
      <c r="DY108" s="30" t="s">
        <v>314</v>
      </c>
      <c r="DZ108" s="30" t="s">
        <v>315</v>
      </c>
      <c r="EA108" s="30" t="s">
        <v>316</v>
      </c>
      <c r="EB108" s="30" t="s">
        <v>317</v>
      </c>
      <c r="EC108" s="30" t="s">
        <v>318</v>
      </c>
      <c r="ED108" s="30" t="s">
        <v>319</v>
      </c>
      <c r="EE108" s="30" t="s">
        <v>320</v>
      </c>
      <c r="EF108" s="30" t="s">
        <v>321</v>
      </c>
      <c r="EG108" s="30" t="s">
        <v>322</v>
      </c>
      <c r="EH108" s="30" t="s">
        <v>323</v>
      </c>
      <c r="EI108" s="30" t="s">
        <v>324</v>
      </c>
      <c r="EJ108" s="30" t="s">
        <v>325</v>
      </c>
      <c r="EK108" s="30" t="s">
        <v>326</v>
      </c>
      <c r="EL108" s="30" t="s">
        <v>327</v>
      </c>
      <c r="EM108" s="30" t="s">
        <v>328</v>
      </c>
      <c r="EN108" s="30" t="s">
        <v>329</v>
      </c>
      <c r="EO108" s="30" t="s">
        <v>330</v>
      </c>
      <c r="EP108" s="30" t="s">
        <v>331</v>
      </c>
      <c r="EQ108" s="30" t="s">
        <v>332</v>
      </c>
      <c r="ER108" s="30" t="s">
        <v>333</v>
      </c>
      <c r="ES108" s="30" t="s">
        <v>334</v>
      </c>
      <c r="ET108" s="30" t="s">
        <v>335</v>
      </c>
      <c r="EU108" s="30" t="s">
        <v>336</v>
      </c>
      <c r="EV108" s="30" t="s">
        <v>337</v>
      </c>
      <c r="EW108" s="30" t="s">
        <v>338</v>
      </c>
      <c r="EX108" s="30" t="s">
        <v>339</v>
      </c>
      <c r="EY108" s="30" t="s">
        <v>340</v>
      </c>
      <c r="EZ108" s="30" t="s">
        <v>341</v>
      </c>
      <c r="FA108" s="30" t="s">
        <v>342</v>
      </c>
      <c r="FB108" s="30" t="s">
        <v>343</v>
      </c>
      <c r="FC108" s="30" t="s">
        <v>344</v>
      </c>
      <c r="FD108" s="30" t="s">
        <v>345</v>
      </c>
      <c r="FE108" s="30" t="s">
        <v>346</v>
      </c>
      <c r="FF108" s="30" t="s">
        <v>347</v>
      </c>
      <c r="FG108" s="30" t="s">
        <v>348</v>
      </c>
      <c r="FH108" s="30" t="s">
        <v>349</v>
      </c>
      <c r="FI108" s="30" t="s">
        <v>350</v>
      </c>
      <c r="FJ108" s="30" t="s">
        <v>351</v>
      </c>
      <c r="FK108" s="30" t="s">
        <v>352</v>
      </c>
      <c r="FL108" s="30" t="s">
        <v>353</v>
      </c>
      <c r="FM108" s="30" t="s">
        <v>354</v>
      </c>
      <c r="FN108" s="30" t="s">
        <v>355</v>
      </c>
      <c r="FO108" s="30" t="s">
        <v>356</v>
      </c>
      <c r="FP108" s="30" t="s">
        <v>357</v>
      </c>
      <c r="FQ108" s="30" t="s">
        <v>358</v>
      </c>
      <c r="FR108" s="30" t="s">
        <v>359</v>
      </c>
      <c r="FS108" s="30" t="s">
        <v>360</v>
      </c>
      <c r="FT108" s="30" t="s">
        <v>361</v>
      </c>
      <c r="FU108" s="30" t="s">
        <v>362</v>
      </c>
      <c r="FV108" s="30" t="s">
        <v>363</v>
      </c>
      <c r="FW108" s="30" t="s">
        <v>364</v>
      </c>
      <c r="FX108" s="30" t="s">
        <v>365</v>
      </c>
      <c r="FY108" s="30" t="s">
        <v>366</v>
      </c>
      <c r="FZ108" s="30" t="s">
        <v>367</v>
      </c>
      <c r="GA108" s="30" t="s">
        <v>368</v>
      </c>
      <c r="GB108" s="30" t="s">
        <v>369</v>
      </c>
      <c r="GC108" s="30" t="s">
        <v>370</v>
      </c>
      <c r="GD108" s="30" t="s">
        <v>371</v>
      </c>
      <c r="GE108" s="30" t="s">
        <v>372</v>
      </c>
      <c r="GF108" s="30" t="s">
        <v>373</v>
      </c>
      <c r="GG108" s="30" t="s">
        <v>374</v>
      </c>
      <c r="GH108" s="30" t="s">
        <v>375</v>
      </c>
      <c r="GI108" s="30" t="s">
        <v>376</v>
      </c>
      <c r="GJ108" s="30" t="s">
        <v>377</v>
      </c>
      <c r="GK108" s="30" t="s">
        <v>378</v>
      </c>
      <c r="GL108" s="30" t="s">
        <v>379</v>
      </c>
      <c r="GM108" s="30" t="s">
        <v>380</v>
      </c>
      <c r="GN108" s="30" t="s">
        <v>381</v>
      </c>
      <c r="GO108" s="30" t="s">
        <v>382</v>
      </c>
      <c r="GP108" s="30" t="s">
        <v>383</v>
      </c>
      <c r="GQ108" s="30" t="s">
        <v>457</v>
      </c>
      <c r="GR108" s="30" t="s">
        <v>458</v>
      </c>
      <c r="GS108" s="30" t="s">
        <v>459</v>
      </c>
      <c r="GT108" s="30" t="s">
        <v>460</v>
      </c>
    </row>
    <row r="109" spans="1:202" ht="15" thickBot="1" x14ac:dyDescent="0.35">
      <c r="A109" s="35" t="s">
        <v>559</v>
      </c>
      <c r="CM109">
        <f t="shared" si="100"/>
        <v>8.58</v>
      </c>
      <c r="CN109">
        <f t="shared" si="101"/>
        <v>7.64</v>
      </c>
      <c r="CO109">
        <f t="shared" si="102"/>
        <v>1</v>
      </c>
      <c r="CZ109" s="30" t="s">
        <v>385</v>
      </c>
      <c r="DA109" s="31">
        <v>0</v>
      </c>
      <c r="DB109" s="31">
        <v>0</v>
      </c>
      <c r="DC109" s="31">
        <v>0</v>
      </c>
      <c r="DD109" s="31">
        <v>0</v>
      </c>
      <c r="DE109" s="31">
        <v>0</v>
      </c>
      <c r="DF109" s="31">
        <v>0</v>
      </c>
      <c r="DG109" s="31">
        <v>0</v>
      </c>
      <c r="DH109" s="31">
        <v>0</v>
      </c>
      <c r="DI109" s="31">
        <v>0</v>
      </c>
      <c r="DJ109" s="31">
        <v>0</v>
      </c>
      <c r="DK109" s="31">
        <v>0</v>
      </c>
      <c r="DL109" s="31">
        <v>0</v>
      </c>
      <c r="DM109" s="31">
        <v>0</v>
      </c>
      <c r="DN109" s="31">
        <v>0</v>
      </c>
      <c r="DO109" s="31">
        <v>0</v>
      </c>
      <c r="DP109" s="31">
        <v>0</v>
      </c>
      <c r="DQ109" s="31">
        <v>0</v>
      </c>
      <c r="DR109" s="31">
        <v>0</v>
      </c>
      <c r="DS109" s="31">
        <v>0</v>
      </c>
      <c r="DT109" s="31">
        <v>0</v>
      </c>
      <c r="DU109" s="31">
        <v>0</v>
      </c>
      <c r="DV109" s="31">
        <v>0</v>
      </c>
      <c r="DW109" s="31">
        <v>0</v>
      </c>
      <c r="DX109" s="31">
        <v>0</v>
      </c>
      <c r="DY109" s="31">
        <v>0</v>
      </c>
      <c r="DZ109" s="31">
        <v>0</v>
      </c>
      <c r="EA109" s="31">
        <v>0</v>
      </c>
      <c r="EB109" s="31">
        <v>0</v>
      </c>
      <c r="EC109" s="31">
        <v>0</v>
      </c>
      <c r="ED109" s="31">
        <v>0</v>
      </c>
      <c r="EE109" s="31">
        <v>0</v>
      </c>
      <c r="EF109" s="31">
        <v>0</v>
      </c>
      <c r="EG109" s="31">
        <v>0</v>
      </c>
      <c r="EH109" s="31">
        <v>0</v>
      </c>
      <c r="EI109" s="31">
        <v>0</v>
      </c>
      <c r="EJ109" s="31">
        <v>0</v>
      </c>
      <c r="EK109" s="31">
        <v>0</v>
      </c>
      <c r="EL109" s="31">
        <v>0</v>
      </c>
      <c r="EM109" s="31">
        <v>0</v>
      </c>
      <c r="EN109" s="31">
        <v>0</v>
      </c>
      <c r="EO109" s="31">
        <v>0</v>
      </c>
      <c r="EP109" s="31">
        <v>0</v>
      </c>
      <c r="EQ109" s="31">
        <v>0</v>
      </c>
      <c r="ER109" s="31">
        <v>1378.6</v>
      </c>
      <c r="ES109" s="31">
        <v>938</v>
      </c>
      <c r="ET109" s="31">
        <v>0</v>
      </c>
      <c r="EU109" s="31">
        <v>0</v>
      </c>
      <c r="EV109" s="31">
        <v>0</v>
      </c>
      <c r="EW109" s="31">
        <v>0</v>
      </c>
      <c r="EX109" s="31">
        <v>0</v>
      </c>
      <c r="EY109" s="31">
        <v>0</v>
      </c>
      <c r="EZ109" s="31">
        <v>0</v>
      </c>
      <c r="FA109" s="31">
        <v>0</v>
      </c>
      <c r="FB109" s="31">
        <v>0</v>
      </c>
      <c r="FC109" s="31">
        <v>0</v>
      </c>
      <c r="FD109" s="31">
        <v>0</v>
      </c>
      <c r="FE109" s="31">
        <v>0</v>
      </c>
      <c r="FF109" s="31">
        <v>0</v>
      </c>
      <c r="FG109" s="31">
        <v>0</v>
      </c>
      <c r="FH109" s="31">
        <v>0</v>
      </c>
      <c r="FI109" s="31">
        <v>0</v>
      </c>
      <c r="FJ109" s="31">
        <v>26089.1</v>
      </c>
      <c r="FK109" s="31">
        <v>0</v>
      </c>
      <c r="FL109" s="31">
        <v>0</v>
      </c>
      <c r="FM109" s="31">
        <v>0</v>
      </c>
      <c r="FN109" s="31">
        <v>0</v>
      </c>
      <c r="FO109" s="31">
        <v>6928.3</v>
      </c>
      <c r="FP109" s="31">
        <v>0</v>
      </c>
      <c r="FQ109" s="31">
        <v>0</v>
      </c>
      <c r="FR109" s="31">
        <v>0</v>
      </c>
      <c r="FS109" s="31">
        <v>2626.4</v>
      </c>
      <c r="FT109" s="31">
        <v>362.1</v>
      </c>
      <c r="FU109" s="31">
        <v>0</v>
      </c>
      <c r="FV109" s="31">
        <v>0</v>
      </c>
      <c r="FW109" s="31">
        <v>0</v>
      </c>
      <c r="FX109" s="31">
        <v>0</v>
      </c>
      <c r="FY109" s="31">
        <v>0</v>
      </c>
      <c r="FZ109" s="31">
        <v>0</v>
      </c>
      <c r="GA109" s="31">
        <v>6479.8</v>
      </c>
      <c r="GB109" s="31">
        <v>0</v>
      </c>
      <c r="GC109" s="31">
        <v>0</v>
      </c>
      <c r="GD109" s="31">
        <v>0</v>
      </c>
      <c r="GE109" s="31">
        <v>0</v>
      </c>
      <c r="GF109" s="31">
        <v>0</v>
      </c>
      <c r="GG109" s="31">
        <v>0</v>
      </c>
      <c r="GH109" s="31">
        <v>0</v>
      </c>
      <c r="GI109" s="31">
        <v>1268</v>
      </c>
      <c r="GJ109" s="31">
        <v>0</v>
      </c>
      <c r="GK109" s="31">
        <v>0</v>
      </c>
      <c r="GL109" s="31">
        <v>0</v>
      </c>
      <c r="GM109" s="31">
        <v>0</v>
      </c>
      <c r="GN109" s="31">
        <v>0</v>
      </c>
      <c r="GO109" s="31">
        <v>0</v>
      </c>
      <c r="GP109" s="31">
        <v>0</v>
      </c>
      <c r="GQ109" s="31">
        <v>46070.3</v>
      </c>
      <c r="GR109" s="31">
        <v>38700</v>
      </c>
      <c r="GS109" s="31">
        <v>-7370.3</v>
      </c>
      <c r="GT109" s="31">
        <v>-19.04</v>
      </c>
    </row>
    <row r="110" spans="1:202" ht="15" thickBot="1" x14ac:dyDescent="0.35">
      <c r="CM110">
        <f t="shared" si="100"/>
        <v>30.09</v>
      </c>
      <c r="CN110">
        <f t="shared" si="101"/>
        <v>28.09</v>
      </c>
      <c r="CO110">
        <f t="shared" si="102"/>
        <v>1</v>
      </c>
      <c r="CZ110" s="30" t="s">
        <v>386</v>
      </c>
      <c r="DA110" s="31">
        <v>0</v>
      </c>
      <c r="DB110" s="31">
        <v>0</v>
      </c>
      <c r="DC110" s="31">
        <v>0</v>
      </c>
      <c r="DD110" s="31">
        <v>0</v>
      </c>
      <c r="DE110" s="31">
        <v>0</v>
      </c>
      <c r="DF110" s="31">
        <v>0</v>
      </c>
      <c r="DG110" s="31">
        <v>0</v>
      </c>
      <c r="DH110" s="31">
        <v>0</v>
      </c>
      <c r="DI110" s="31">
        <v>0</v>
      </c>
      <c r="DJ110" s="31">
        <v>0</v>
      </c>
      <c r="DK110" s="31">
        <v>0</v>
      </c>
      <c r="DL110" s="31">
        <v>0</v>
      </c>
      <c r="DM110" s="31">
        <v>3497.7</v>
      </c>
      <c r="DN110" s="31">
        <v>0</v>
      </c>
      <c r="DO110" s="31">
        <v>0</v>
      </c>
      <c r="DP110" s="31">
        <v>0</v>
      </c>
      <c r="DQ110" s="31">
        <v>0</v>
      </c>
      <c r="DR110" s="31">
        <v>0</v>
      </c>
      <c r="DS110" s="31">
        <v>0</v>
      </c>
      <c r="DT110" s="31">
        <v>0</v>
      </c>
      <c r="DU110" s="31">
        <v>0</v>
      </c>
      <c r="DV110" s="31">
        <v>0</v>
      </c>
      <c r="DW110" s="31">
        <v>0</v>
      </c>
      <c r="DX110" s="31">
        <v>0</v>
      </c>
      <c r="DY110" s="31">
        <v>0</v>
      </c>
      <c r="DZ110" s="31">
        <v>0</v>
      </c>
      <c r="EA110" s="31">
        <v>0</v>
      </c>
      <c r="EB110" s="31">
        <v>0</v>
      </c>
      <c r="EC110" s="31">
        <v>0</v>
      </c>
      <c r="ED110" s="31">
        <v>0</v>
      </c>
      <c r="EE110" s="31">
        <v>0</v>
      </c>
      <c r="EF110" s="31">
        <v>0</v>
      </c>
      <c r="EG110" s="31">
        <v>0</v>
      </c>
      <c r="EH110" s="31">
        <v>0</v>
      </c>
      <c r="EI110" s="31">
        <v>0</v>
      </c>
      <c r="EJ110" s="31">
        <v>0</v>
      </c>
      <c r="EK110" s="31">
        <v>0</v>
      </c>
      <c r="EL110" s="31">
        <v>0</v>
      </c>
      <c r="EM110" s="31">
        <v>0</v>
      </c>
      <c r="EN110" s="31">
        <v>0</v>
      </c>
      <c r="EO110" s="31">
        <v>2618.5</v>
      </c>
      <c r="EP110" s="31">
        <v>0</v>
      </c>
      <c r="EQ110" s="31">
        <v>0</v>
      </c>
      <c r="ER110" s="31">
        <v>0</v>
      </c>
      <c r="ES110" s="31">
        <v>0</v>
      </c>
      <c r="ET110" s="31">
        <v>0</v>
      </c>
      <c r="EU110" s="31">
        <v>0</v>
      </c>
      <c r="EV110" s="31">
        <v>0</v>
      </c>
      <c r="EW110" s="31">
        <v>0</v>
      </c>
      <c r="EX110" s="31">
        <v>0</v>
      </c>
      <c r="EY110" s="31">
        <v>0</v>
      </c>
      <c r="EZ110" s="31">
        <v>0</v>
      </c>
      <c r="FA110" s="31">
        <v>0</v>
      </c>
      <c r="FB110" s="31">
        <v>0</v>
      </c>
      <c r="FC110" s="31">
        <v>0</v>
      </c>
      <c r="FD110" s="31">
        <v>0</v>
      </c>
      <c r="FE110" s="31">
        <v>0</v>
      </c>
      <c r="FF110" s="31">
        <v>0</v>
      </c>
      <c r="FG110" s="31">
        <v>0</v>
      </c>
      <c r="FH110" s="31">
        <v>0</v>
      </c>
      <c r="FI110" s="31">
        <v>0</v>
      </c>
      <c r="FJ110" s="31">
        <v>0</v>
      </c>
      <c r="FK110" s="31">
        <v>0</v>
      </c>
      <c r="FL110" s="31">
        <v>0</v>
      </c>
      <c r="FM110" s="31">
        <v>0</v>
      </c>
      <c r="FN110" s="31">
        <v>0</v>
      </c>
      <c r="FO110" s="31">
        <v>0</v>
      </c>
      <c r="FP110" s="31">
        <v>0</v>
      </c>
      <c r="FQ110" s="31">
        <v>0</v>
      </c>
      <c r="FR110" s="31">
        <v>0</v>
      </c>
      <c r="FS110" s="31">
        <v>0</v>
      </c>
      <c r="FT110" s="31">
        <v>362.1</v>
      </c>
      <c r="FU110" s="31">
        <v>0</v>
      </c>
      <c r="FV110" s="31">
        <v>1909.7</v>
      </c>
      <c r="FW110" s="31">
        <v>0</v>
      </c>
      <c r="FX110" s="31">
        <v>0</v>
      </c>
      <c r="FY110" s="31">
        <v>11041</v>
      </c>
      <c r="FZ110" s="31">
        <v>0</v>
      </c>
      <c r="GA110" s="31">
        <v>0</v>
      </c>
      <c r="GB110" s="31">
        <v>0</v>
      </c>
      <c r="GC110" s="31">
        <v>0</v>
      </c>
      <c r="GD110" s="31">
        <v>0</v>
      </c>
      <c r="GE110" s="31">
        <v>0</v>
      </c>
      <c r="GF110" s="31">
        <v>0</v>
      </c>
      <c r="GG110" s="31">
        <v>0</v>
      </c>
      <c r="GH110" s="31">
        <v>0</v>
      </c>
      <c r="GI110" s="31">
        <v>0</v>
      </c>
      <c r="GJ110" s="31">
        <v>0</v>
      </c>
      <c r="GK110" s="31">
        <v>0</v>
      </c>
      <c r="GL110" s="31">
        <v>0</v>
      </c>
      <c r="GM110" s="31">
        <v>0</v>
      </c>
      <c r="GN110" s="31">
        <v>0</v>
      </c>
      <c r="GO110" s="31">
        <v>0</v>
      </c>
      <c r="GP110" s="31">
        <v>0</v>
      </c>
      <c r="GQ110" s="31">
        <v>19429</v>
      </c>
      <c r="GR110" s="31">
        <v>15100</v>
      </c>
      <c r="GS110" s="31">
        <v>-4329</v>
      </c>
      <c r="GT110" s="31">
        <v>-28.67</v>
      </c>
    </row>
    <row r="111" spans="1:202" ht="15" thickBot="1" x14ac:dyDescent="0.35">
      <c r="CM111">
        <f t="shared" si="100"/>
        <v>-62.16</v>
      </c>
      <c r="CN111">
        <f t="shared" si="101"/>
        <v>1.21</v>
      </c>
      <c r="CO111">
        <f t="shared" si="102"/>
        <v>0</v>
      </c>
      <c r="CZ111" s="30" t="s">
        <v>387</v>
      </c>
      <c r="DA111" s="31">
        <v>0</v>
      </c>
      <c r="DB111" s="31">
        <v>0</v>
      </c>
      <c r="DC111" s="31">
        <v>0</v>
      </c>
      <c r="DD111" s="31">
        <v>0</v>
      </c>
      <c r="DE111" s="31">
        <v>0</v>
      </c>
      <c r="DF111" s="31">
        <v>4154.7</v>
      </c>
      <c r="DG111" s="31">
        <v>0</v>
      </c>
      <c r="DH111" s="31">
        <v>0</v>
      </c>
      <c r="DI111" s="31">
        <v>0</v>
      </c>
      <c r="DJ111" s="31">
        <v>0</v>
      </c>
      <c r="DK111" s="31">
        <v>0</v>
      </c>
      <c r="DL111" s="31">
        <v>0</v>
      </c>
      <c r="DM111" s="31">
        <v>3497.7</v>
      </c>
      <c r="DN111" s="31">
        <v>0</v>
      </c>
      <c r="DO111" s="31">
        <v>0</v>
      </c>
      <c r="DP111" s="31">
        <v>0</v>
      </c>
      <c r="DQ111" s="31">
        <v>0</v>
      </c>
      <c r="DR111" s="31">
        <v>0</v>
      </c>
      <c r="DS111" s="31">
        <v>0</v>
      </c>
      <c r="DT111" s="31">
        <v>0</v>
      </c>
      <c r="DU111" s="31">
        <v>0</v>
      </c>
      <c r="DV111" s="31">
        <v>0</v>
      </c>
      <c r="DW111" s="31">
        <v>0</v>
      </c>
      <c r="DX111" s="31">
        <v>0</v>
      </c>
      <c r="DY111" s="31">
        <v>0</v>
      </c>
      <c r="DZ111" s="31">
        <v>0</v>
      </c>
      <c r="EA111" s="31">
        <v>0</v>
      </c>
      <c r="EB111" s="31">
        <v>0</v>
      </c>
      <c r="EC111" s="31">
        <v>0</v>
      </c>
      <c r="ED111" s="31">
        <v>0</v>
      </c>
      <c r="EE111" s="31">
        <v>0</v>
      </c>
      <c r="EF111" s="31">
        <v>49.4</v>
      </c>
      <c r="EG111" s="31">
        <v>0</v>
      </c>
      <c r="EH111" s="31">
        <v>0</v>
      </c>
      <c r="EI111" s="31">
        <v>0</v>
      </c>
      <c r="EJ111" s="31">
        <v>0</v>
      </c>
      <c r="EK111" s="31">
        <v>0</v>
      </c>
      <c r="EL111" s="31">
        <v>0</v>
      </c>
      <c r="EM111" s="31">
        <v>0</v>
      </c>
      <c r="EN111" s="31">
        <v>0</v>
      </c>
      <c r="EO111" s="31">
        <v>2618.5</v>
      </c>
      <c r="EP111" s="31">
        <v>0</v>
      </c>
      <c r="EQ111" s="31">
        <v>0</v>
      </c>
      <c r="ER111" s="31">
        <v>0</v>
      </c>
      <c r="ES111" s="31">
        <v>938</v>
      </c>
      <c r="ET111" s="31">
        <v>0</v>
      </c>
      <c r="EU111" s="31">
        <v>0</v>
      </c>
      <c r="EV111" s="31">
        <v>0</v>
      </c>
      <c r="EW111" s="31">
        <v>0</v>
      </c>
      <c r="EX111" s="31">
        <v>0</v>
      </c>
      <c r="EY111" s="31">
        <v>0</v>
      </c>
      <c r="EZ111" s="31">
        <v>0</v>
      </c>
      <c r="FA111" s="31">
        <v>0</v>
      </c>
      <c r="FB111" s="31">
        <v>0</v>
      </c>
      <c r="FC111" s="31">
        <v>0</v>
      </c>
      <c r="FD111" s="31">
        <v>0</v>
      </c>
      <c r="FE111" s="31">
        <v>0</v>
      </c>
      <c r="FF111" s="31">
        <v>0</v>
      </c>
      <c r="FG111" s="31">
        <v>0</v>
      </c>
      <c r="FH111" s="31">
        <v>0</v>
      </c>
      <c r="FI111" s="31">
        <v>0</v>
      </c>
      <c r="FJ111" s="31">
        <v>0</v>
      </c>
      <c r="FK111" s="31">
        <v>533.5</v>
      </c>
      <c r="FL111" s="31">
        <v>1513.5</v>
      </c>
      <c r="FM111" s="31">
        <v>0</v>
      </c>
      <c r="FN111" s="31">
        <v>0</v>
      </c>
      <c r="FO111" s="31">
        <v>0</v>
      </c>
      <c r="FP111" s="31">
        <v>0</v>
      </c>
      <c r="FQ111" s="31">
        <v>0</v>
      </c>
      <c r="FR111" s="31">
        <v>0</v>
      </c>
      <c r="FS111" s="31">
        <v>0</v>
      </c>
      <c r="FT111" s="31">
        <v>0</v>
      </c>
      <c r="FU111" s="31">
        <v>0</v>
      </c>
      <c r="FV111" s="31">
        <v>1909.7</v>
      </c>
      <c r="FW111" s="31">
        <v>0</v>
      </c>
      <c r="FX111" s="31">
        <v>0</v>
      </c>
      <c r="FY111" s="31">
        <v>0</v>
      </c>
      <c r="FZ111" s="31">
        <v>0</v>
      </c>
      <c r="GA111" s="31">
        <v>0</v>
      </c>
      <c r="GB111" s="31">
        <v>0</v>
      </c>
      <c r="GC111" s="31">
        <v>0</v>
      </c>
      <c r="GD111" s="31">
        <v>0</v>
      </c>
      <c r="GE111" s="31">
        <v>0</v>
      </c>
      <c r="GF111" s="31">
        <v>0</v>
      </c>
      <c r="GG111" s="31">
        <v>0</v>
      </c>
      <c r="GH111" s="31">
        <v>196.1</v>
      </c>
      <c r="GI111" s="31">
        <v>0</v>
      </c>
      <c r="GJ111" s="31">
        <v>0</v>
      </c>
      <c r="GK111" s="31">
        <v>0</v>
      </c>
      <c r="GL111" s="31">
        <v>0</v>
      </c>
      <c r="GM111" s="31">
        <v>0</v>
      </c>
      <c r="GN111" s="31">
        <v>0</v>
      </c>
      <c r="GO111" s="31">
        <v>0</v>
      </c>
      <c r="GP111" s="31">
        <v>0</v>
      </c>
      <c r="GQ111" s="31">
        <v>15411.1</v>
      </c>
      <c r="GR111" s="31">
        <v>15600</v>
      </c>
      <c r="GS111" s="31">
        <v>188.9</v>
      </c>
      <c r="GT111" s="31">
        <v>1.21</v>
      </c>
    </row>
    <row r="112" spans="1:202" ht="15" thickBot="1" x14ac:dyDescent="0.35">
      <c r="CM112">
        <f t="shared" si="100"/>
        <v>0.56999999999999995</v>
      </c>
      <c r="CN112">
        <f t="shared" si="101"/>
        <v>1.21</v>
      </c>
      <c r="CO112">
        <f t="shared" si="102"/>
        <v>1</v>
      </c>
      <c r="CZ112" s="30" t="s">
        <v>388</v>
      </c>
      <c r="DA112" s="31">
        <v>0</v>
      </c>
      <c r="DB112" s="31">
        <v>0</v>
      </c>
      <c r="DC112" s="31">
        <v>0</v>
      </c>
      <c r="DD112" s="31">
        <v>0</v>
      </c>
      <c r="DE112" s="31">
        <v>0</v>
      </c>
      <c r="DF112" s="31">
        <v>0</v>
      </c>
      <c r="DG112" s="31">
        <v>0</v>
      </c>
      <c r="DH112" s="31">
        <v>0</v>
      </c>
      <c r="DI112" s="31">
        <v>0</v>
      </c>
      <c r="DJ112" s="31">
        <v>0</v>
      </c>
      <c r="DK112" s="31">
        <v>0</v>
      </c>
      <c r="DL112" s="31">
        <v>0</v>
      </c>
      <c r="DM112" s="31">
        <v>0</v>
      </c>
      <c r="DN112" s="31">
        <v>0</v>
      </c>
      <c r="DO112" s="31">
        <v>0</v>
      </c>
      <c r="DP112" s="31">
        <v>0</v>
      </c>
      <c r="DQ112" s="31">
        <v>0</v>
      </c>
      <c r="DR112" s="31">
        <v>0</v>
      </c>
      <c r="DS112" s="31">
        <v>0</v>
      </c>
      <c r="DT112" s="31">
        <v>0</v>
      </c>
      <c r="DU112" s="31">
        <v>0</v>
      </c>
      <c r="DV112" s="31">
        <v>0</v>
      </c>
      <c r="DW112" s="31">
        <v>0</v>
      </c>
      <c r="DX112" s="31">
        <v>0</v>
      </c>
      <c r="DY112" s="31">
        <v>0</v>
      </c>
      <c r="DZ112" s="31">
        <v>0</v>
      </c>
      <c r="EA112" s="31">
        <v>0</v>
      </c>
      <c r="EB112" s="31">
        <v>0</v>
      </c>
      <c r="EC112" s="31">
        <v>0</v>
      </c>
      <c r="ED112" s="31">
        <v>0</v>
      </c>
      <c r="EE112" s="31">
        <v>0</v>
      </c>
      <c r="EF112" s="31">
        <v>0</v>
      </c>
      <c r="EG112" s="31">
        <v>0</v>
      </c>
      <c r="EH112" s="31">
        <v>0</v>
      </c>
      <c r="EI112" s="31">
        <v>0</v>
      </c>
      <c r="EJ112" s="31">
        <v>0</v>
      </c>
      <c r="EK112" s="31">
        <v>0</v>
      </c>
      <c r="EL112" s="31">
        <v>0</v>
      </c>
      <c r="EM112" s="31">
        <v>0</v>
      </c>
      <c r="EN112" s="31">
        <v>0</v>
      </c>
      <c r="EO112" s="31">
        <v>0</v>
      </c>
      <c r="EP112" s="31">
        <v>0</v>
      </c>
      <c r="EQ112" s="31">
        <v>0</v>
      </c>
      <c r="ER112" s="31">
        <v>0</v>
      </c>
      <c r="ES112" s="31">
        <v>938</v>
      </c>
      <c r="ET112" s="31">
        <v>0</v>
      </c>
      <c r="EU112" s="31">
        <v>0</v>
      </c>
      <c r="EV112" s="31">
        <v>0</v>
      </c>
      <c r="EW112" s="31">
        <v>10508</v>
      </c>
      <c r="EX112" s="31">
        <v>0</v>
      </c>
      <c r="EY112" s="31">
        <v>0</v>
      </c>
      <c r="EZ112" s="31">
        <v>0</v>
      </c>
      <c r="FA112" s="31">
        <v>0</v>
      </c>
      <c r="FB112" s="31">
        <v>0</v>
      </c>
      <c r="FC112" s="31">
        <v>0</v>
      </c>
      <c r="FD112" s="31">
        <v>4138.8999999999996</v>
      </c>
      <c r="FE112" s="31">
        <v>0</v>
      </c>
      <c r="FF112" s="31">
        <v>0</v>
      </c>
      <c r="FG112" s="31">
        <v>0</v>
      </c>
      <c r="FH112" s="31">
        <v>0</v>
      </c>
      <c r="FI112" s="31">
        <v>0</v>
      </c>
      <c r="FJ112" s="31">
        <v>0</v>
      </c>
      <c r="FK112" s="31">
        <v>0</v>
      </c>
      <c r="FL112" s="31">
        <v>1513.5</v>
      </c>
      <c r="FM112" s="31">
        <v>0</v>
      </c>
      <c r="FN112" s="31">
        <v>0</v>
      </c>
      <c r="FO112" s="31">
        <v>0</v>
      </c>
      <c r="FP112" s="31">
        <v>0</v>
      </c>
      <c r="FQ112" s="31">
        <v>0</v>
      </c>
      <c r="FR112" s="31">
        <v>0</v>
      </c>
      <c r="FS112" s="31">
        <v>0</v>
      </c>
      <c r="FT112" s="31">
        <v>362.1</v>
      </c>
      <c r="FU112" s="31">
        <v>0</v>
      </c>
      <c r="FV112" s="31">
        <v>1909.7</v>
      </c>
      <c r="FW112" s="31">
        <v>0</v>
      </c>
      <c r="FX112" s="31">
        <v>0</v>
      </c>
      <c r="FY112" s="31">
        <v>0</v>
      </c>
      <c r="FZ112" s="31">
        <v>0</v>
      </c>
      <c r="GA112" s="31">
        <v>6479.8</v>
      </c>
      <c r="GB112" s="31">
        <v>0</v>
      </c>
      <c r="GC112" s="31">
        <v>0</v>
      </c>
      <c r="GD112" s="31">
        <v>0</v>
      </c>
      <c r="GE112" s="31">
        <v>0</v>
      </c>
      <c r="GF112" s="31">
        <v>0</v>
      </c>
      <c r="GG112" s="31">
        <v>0</v>
      </c>
      <c r="GH112" s="31">
        <v>0</v>
      </c>
      <c r="GI112" s="31">
        <v>0</v>
      </c>
      <c r="GJ112" s="31">
        <v>0</v>
      </c>
      <c r="GK112" s="31">
        <v>0</v>
      </c>
      <c r="GL112" s="31">
        <v>0</v>
      </c>
      <c r="GM112" s="31">
        <v>0</v>
      </c>
      <c r="GN112" s="31">
        <v>0</v>
      </c>
      <c r="GO112" s="31">
        <v>0</v>
      </c>
      <c r="GP112" s="31">
        <v>0</v>
      </c>
      <c r="GQ112" s="31">
        <v>25850</v>
      </c>
      <c r="GR112" s="31">
        <v>31666</v>
      </c>
      <c r="GS112" s="31">
        <v>5816</v>
      </c>
      <c r="GT112" s="31">
        <v>18.37</v>
      </c>
    </row>
    <row r="113" spans="91:202" ht="15" thickBot="1" x14ac:dyDescent="0.35">
      <c r="CM113">
        <f t="shared" si="100"/>
        <v>10.210000000000001</v>
      </c>
      <c r="CN113">
        <f t="shared" si="101"/>
        <v>-3.43</v>
      </c>
      <c r="CO113">
        <f t="shared" si="102"/>
        <v>0</v>
      </c>
      <c r="CZ113" s="30" t="s">
        <v>389</v>
      </c>
      <c r="DA113" s="31">
        <v>0</v>
      </c>
      <c r="DB113" s="31">
        <v>0</v>
      </c>
      <c r="DC113" s="31">
        <v>0</v>
      </c>
      <c r="DD113" s="31">
        <v>0</v>
      </c>
      <c r="DE113" s="31">
        <v>0</v>
      </c>
      <c r="DF113" s="31">
        <v>0</v>
      </c>
      <c r="DG113" s="31">
        <v>0</v>
      </c>
      <c r="DH113" s="31">
        <v>0</v>
      </c>
      <c r="DI113" s="31">
        <v>0</v>
      </c>
      <c r="DJ113" s="31">
        <v>0</v>
      </c>
      <c r="DK113" s="31">
        <v>0</v>
      </c>
      <c r="DL113" s="31">
        <v>0</v>
      </c>
      <c r="DM113" s="31">
        <v>0</v>
      </c>
      <c r="DN113" s="31">
        <v>0</v>
      </c>
      <c r="DO113" s="31">
        <v>0</v>
      </c>
      <c r="DP113" s="31">
        <v>0</v>
      </c>
      <c r="DQ113" s="31">
        <v>0</v>
      </c>
      <c r="DR113" s="31">
        <v>0</v>
      </c>
      <c r="DS113" s="31">
        <v>0</v>
      </c>
      <c r="DT113" s="31">
        <v>0</v>
      </c>
      <c r="DU113" s="31">
        <v>0</v>
      </c>
      <c r="DV113" s="31">
        <v>0</v>
      </c>
      <c r="DW113" s="31">
        <v>0</v>
      </c>
      <c r="DX113" s="31">
        <v>0</v>
      </c>
      <c r="DY113" s="31">
        <v>0</v>
      </c>
      <c r="DZ113" s="31">
        <v>0</v>
      </c>
      <c r="EA113" s="31">
        <v>0</v>
      </c>
      <c r="EB113" s="31">
        <v>0</v>
      </c>
      <c r="EC113" s="31">
        <v>0</v>
      </c>
      <c r="ED113" s="31">
        <v>0</v>
      </c>
      <c r="EE113" s="31">
        <v>0</v>
      </c>
      <c r="EF113" s="31">
        <v>0</v>
      </c>
      <c r="EG113" s="31">
        <v>0</v>
      </c>
      <c r="EH113" s="31">
        <v>0</v>
      </c>
      <c r="EI113" s="31">
        <v>0</v>
      </c>
      <c r="EJ113" s="31">
        <v>0</v>
      </c>
      <c r="EK113" s="31">
        <v>0</v>
      </c>
      <c r="EL113" s="31">
        <v>0</v>
      </c>
      <c r="EM113" s="31">
        <v>0</v>
      </c>
      <c r="EN113" s="31">
        <v>0</v>
      </c>
      <c r="EO113" s="31">
        <v>2618.5</v>
      </c>
      <c r="EP113" s="31">
        <v>0</v>
      </c>
      <c r="EQ113" s="31">
        <v>0</v>
      </c>
      <c r="ER113" s="31">
        <v>1378.6</v>
      </c>
      <c r="ES113" s="31">
        <v>938</v>
      </c>
      <c r="ET113" s="31">
        <v>0</v>
      </c>
      <c r="EU113" s="31">
        <v>0</v>
      </c>
      <c r="EV113" s="31">
        <v>0</v>
      </c>
      <c r="EW113" s="31">
        <v>10508</v>
      </c>
      <c r="EX113" s="31">
        <v>0</v>
      </c>
      <c r="EY113" s="31">
        <v>0</v>
      </c>
      <c r="EZ113" s="31">
        <v>0</v>
      </c>
      <c r="FA113" s="31">
        <v>0</v>
      </c>
      <c r="FB113" s="31">
        <v>0</v>
      </c>
      <c r="FC113" s="31">
        <v>0</v>
      </c>
      <c r="FD113" s="31">
        <v>4138.8999999999996</v>
      </c>
      <c r="FE113" s="31">
        <v>0</v>
      </c>
      <c r="FF113" s="31">
        <v>0</v>
      </c>
      <c r="FG113" s="31">
        <v>0</v>
      </c>
      <c r="FH113" s="31">
        <v>0</v>
      </c>
      <c r="FI113" s="31">
        <v>0</v>
      </c>
      <c r="FJ113" s="31">
        <v>540.9</v>
      </c>
      <c r="FK113" s="31">
        <v>533.5</v>
      </c>
      <c r="FL113" s="31">
        <v>1513.5</v>
      </c>
      <c r="FM113" s="31">
        <v>0</v>
      </c>
      <c r="FN113" s="31">
        <v>0</v>
      </c>
      <c r="FO113" s="31">
        <v>0</v>
      </c>
      <c r="FP113" s="31">
        <v>0</v>
      </c>
      <c r="FQ113" s="31">
        <v>0</v>
      </c>
      <c r="FR113" s="31">
        <v>0</v>
      </c>
      <c r="FS113" s="31">
        <v>0</v>
      </c>
      <c r="FT113" s="31">
        <v>0</v>
      </c>
      <c r="FU113" s="31">
        <v>0</v>
      </c>
      <c r="FV113" s="31">
        <v>1909.7</v>
      </c>
      <c r="FW113" s="31">
        <v>0</v>
      </c>
      <c r="FX113" s="31">
        <v>0</v>
      </c>
      <c r="FY113" s="31">
        <v>0</v>
      </c>
      <c r="FZ113" s="31">
        <v>0</v>
      </c>
      <c r="GA113" s="31">
        <v>6479.8</v>
      </c>
      <c r="GB113" s="31">
        <v>0</v>
      </c>
      <c r="GC113" s="31">
        <v>0</v>
      </c>
      <c r="GD113" s="31">
        <v>0</v>
      </c>
      <c r="GE113" s="31">
        <v>0</v>
      </c>
      <c r="GF113" s="31">
        <v>0</v>
      </c>
      <c r="GG113" s="31">
        <v>0</v>
      </c>
      <c r="GH113" s="31">
        <v>0</v>
      </c>
      <c r="GI113" s="31">
        <v>0</v>
      </c>
      <c r="GJ113" s="31">
        <v>0</v>
      </c>
      <c r="GK113" s="31">
        <v>0</v>
      </c>
      <c r="GL113" s="31">
        <v>0</v>
      </c>
      <c r="GM113" s="31">
        <v>0</v>
      </c>
      <c r="GN113" s="31">
        <v>0</v>
      </c>
      <c r="GO113" s="31">
        <v>0</v>
      </c>
      <c r="GP113" s="31">
        <v>0</v>
      </c>
      <c r="GQ113" s="31">
        <v>30559.4</v>
      </c>
      <c r="GR113" s="31">
        <v>30933</v>
      </c>
      <c r="GS113" s="31">
        <v>373.6</v>
      </c>
      <c r="GT113" s="31">
        <v>1.21</v>
      </c>
    </row>
    <row r="114" spans="91:202" ht="15" thickBot="1" x14ac:dyDescent="0.35">
      <c r="CM114">
        <f t="shared" si="100"/>
        <v>-139.37</v>
      </c>
      <c r="CN114">
        <f t="shared" si="101"/>
        <v>1.21</v>
      </c>
      <c r="CO114">
        <f t="shared" si="102"/>
        <v>0</v>
      </c>
      <c r="CZ114" s="30" t="s">
        <v>390</v>
      </c>
      <c r="DA114" s="31">
        <v>0</v>
      </c>
      <c r="DB114" s="31">
        <v>0</v>
      </c>
      <c r="DC114" s="31">
        <v>0</v>
      </c>
      <c r="DD114" s="31">
        <v>0</v>
      </c>
      <c r="DE114" s="31">
        <v>0</v>
      </c>
      <c r="DF114" s="31">
        <v>0</v>
      </c>
      <c r="DG114" s="31">
        <v>0</v>
      </c>
      <c r="DH114" s="31">
        <v>0</v>
      </c>
      <c r="DI114" s="31">
        <v>0</v>
      </c>
      <c r="DJ114" s="31">
        <v>0</v>
      </c>
      <c r="DK114" s="31">
        <v>0</v>
      </c>
      <c r="DL114" s="31">
        <v>1507.6</v>
      </c>
      <c r="DM114" s="31">
        <v>0</v>
      </c>
      <c r="DN114" s="31">
        <v>0</v>
      </c>
      <c r="DO114" s="31">
        <v>0</v>
      </c>
      <c r="DP114" s="31">
        <v>0</v>
      </c>
      <c r="DQ114" s="31">
        <v>0</v>
      </c>
      <c r="DR114" s="31">
        <v>0</v>
      </c>
      <c r="DS114" s="31">
        <v>0</v>
      </c>
      <c r="DT114" s="31">
        <v>0</v>
      </c>
      <c r="DU114" s="31">
        <v>0</v>
      </c>
      <c r="DV114" s="31">
        <v>0</v>
      </c>
      <c r="DW114" s="31">
        <v>0</v>
      </c>
      <c r="DX114" s="31">
        <v>0</v>
      </c>
      <c r="DY114" s="31">
        <v>0</v>
      </c>
      <c r="DZ114" s="31">
        <v>0</v>
      </c>
      <c r="EA114" s="31">
        <v>0</v>
      </c>
      <c r="EB114" s="31">
        <v>0</v>
      </c>
      <c r="EC114" s="31">
        <v>0</v>
      </c>
      <c r="ED114" s="31">
        <v>0</v>
      </c>
      <c r="EE114" s="31">
        <v>0</v>
      </c>
      <c r="EF114" s="31">
        <v>5035</v>
      </c>
      <c r="EG114" s="31">
        <v>0</v>
      </c>
      <c r="EH114" s="31">
        <v>0</v>
      </c>
      <c r="EI114" s="31">
        <v>0</v>
      </c>
      <c r="EJ114" s="31">
        <v>0</v>
      </c>
      <c r="EK114" s="31">
        <v>0</v>
      </c>
      <c r="EL114" s="31">
        <v>0</v>
      </c>
      <c r="EM114" s="31">
        <v>0</v>
      </c>
      <c r="EN114" s="31">
        <v>0</v>
      </c>
      <c r="EO114" s="31">
        <v>2618.5</v>
      </c>
      <c r="EP114" s="31">
        <v>0</v>
      </c>
      <c r="EQ114" s="31">
        <v>0</v>
      </c>
      <c r="ER114" s="31">
        <v>1378.6</v>
      </c>
      <c r="ES114" s="31">
        <v>0</v>
      </c>
      <c r="ET114" s="31">
        <v>0</v>
      </c>
      <c r="EU114" s="31">
        <v>0</v>
      </c>
      <c r="EV114" s="31">
        <v>0</v>
      </c>
      <c r="EW114" s="31">
        <v>0</v>
      </c>
      <c r="EX114" s="31">
        <v>0</v>
      </c>
      <c r="EY114" s="31">
        <v>0</v>
      </c>
      <c r="EZ114" s="31">
        <v>0</v>
      </c>
      <c r="FA114" s="31">
        <v>0</v>
      </c>
      <c r="FB114" s="31">
        <v>0</v>
      </c>
      <c r="FC114" s="31">
        <v>0</v>
      </c>
      <c r="FD114" s="31">
        <v>0</v>
      </c>
      <c r="FE114" s="31">
        <v>0</v>
      </c>
      <c r="FF114" s="31">
        <v>0</v>
      </c>
      <c r="FG114" s="31">
        <v>0</v>
      </c>
      <c r="FH114" s="31">
        <v>0</v>
      </c>
      <c r="FI114" s="31">
        <v>0</v>
      </c>
      <c r="FJ114" s="31">
        <v>0</v>
      </c>
      <c r="FK114" s="31">
        <v>0</v>
      </c>
      <c r="FL114" s="31">
        <v>0</v>
      </c>
      <c r="FM114" s="31">
        <v>0</v>
      </c>
      <c r="FN114" s="31">
        <v>0</v>
      </c>
      <c r="FO114" s="31">
        <v>0</v>
      </c>
      <c r="FP114" s="31">
        <v>0</v>
      </c>
      <c r="FQ114" s="31">
        <v>0</v>
      </c>
      <c r="FR114" s="31">
        <v>0</v>
      </c>
      <c r="FS114" s="31">
        <v>0</v>
      </c>
      <c r="FT114" s="31">
        <v>0</v>
      </c>
      <c r="FU114" s="31">
        <v>0</v>
      </c>
      <c r="FV114" s="31">
        <v>1909.7</v>
      </c>
      <c r="FW114" s="31">
        <v>0</v>
      </c>
      <c r="FX114" s="31">
        <v>0</v>
      </c>
      <c r="FY114" s="31">
        <v>0</v>
      </c>
      <c r="FZ114" s="31">
        <v>0</v>
      </c>
      <c r="GA114" s="31">
        <v>0</v>
      </c>
      <c r="GB114" s="31">
        <v>0</v>
      </c>
      <c r="GC114" s="31">
        <v>0</v>
      </c>
      <c r="GD114" s="31">
        <v>0</v>
      </c>
      <c r="GE114" s="31">
        <v>0</v>
      </c>
      <c r="GF114" s="31">
        <v>0</v>
      </c>
      <c r="GG114" s="31">
        <v>0</v>
      </c>
      <c r="GH114" s="31">
        <v>196.1</v>
      </c>
      <c r="GI114" s="31">
        <v>0</v>
      </c>
      <c r="GJ114" s="31">
        <v>0</v>
      </c>
      <c r="GK114" s="31">
        <v>0</v>
      </c>
      <c r="GL114" s="31">
        <v>0</v>
      </c>
      <c r="GM114" s="31">
        <v>0</v>
      </c>
      <c r="GN114" s="31">
        <v>0</v>
      </c>
      <c r="GO114" s="31">
        <v>0</v>
      </c>
      <c r="GP114" s="31">
        <v>0</v>
      </c>
      <c r="GQ114" s="31">
        <v>12645.4</v>
      </c>
      <c r="GR114" s="31">
        <v>12800</v>
      </c>
      <c r="GS114" s="31">
        <v>154.6</v>
      </c>
      <c r="GT114" s="31">
        <v>1.21</v>
      </c>
    </row>
    <row r="115" spans="91:202" ht="15" thickBot="1" x14ac:dyDescent="0.35">
      <c r="CM115">
        <f t="shared" si="100"/>
        <v>-19.41</v>
      </c>
      <c r="CN115">
        <f t="shared" si="101"/>
        <v>1.21</v>
      </c>
      <c r="CO115">
        <f t="shared" si="102"/>
        <v>0</v>
      </c>
      <c r="CZ115" s="30" t="s">
        <v>391</v>
      </c>
      <c r="DA115" s="31">
        <v>0</v>
      </c>
      <c r="DB115" s="31">
        <v>0</v>
      </c>
      <c r="DC115" s="31">
        <v>0</v>
      </c>
      <c r="DD115" s="31">
        <v>0</v>
      </c>
      <c r="DE115" s="31">
        <v>0</v>
      </c>
      <c r="DF115" s="31">
        <v>0</v>
      </c>
      <c r="DG115" s="31">
        <v>0</v>
      </c>
      <c r="DH115" s="31">
        <v>0</v>
      </c>
      <c r="DI115" s="31">
        <v>0</v>
      </c>
      <c r="DJ115" s="31">
        <v>0</v>
      </c>
      <c r="DK115" s="31">
        <v>0</v>
      </c>
      <c r="DL115" s="31">
        <v>1507.6</v>
      </c>
      <c r="DM115" s="31">
        <v>0</v>
      </c>
      <c r="DN115" s="31">
        <v>0</v>
      </c>
      <c r="DO115" s="31">
        <v>0</v>
      </c>
      <c r="DP115" s="31">
        <v>0</v>
      </c>
      <c r="DQ115" s="31">
        <v>0</v>
      </c>
      <c r="DR115" s="31">
        <v>0</v>
      </c>
      <c r="DS115" s="31">
        <v>0</v>
      </c>
      <c r="DT115" s="31">
        <v>0</v>
      </c>
      <c r="DU115" s="31">
        <v>0</v>
      </c>
      <c r="DV115" s="31">
        <v>0</v>
      </c>
      <c r="DW115" s="31">
        <v>0</v>
      </c>
      <c r="DX115" s="31">
        <v>0</v>
      </c>
      <c r="DY115" s="31">
        <v>0</v>
      </c>
      <c r="DZ115" s="31">
        <v>0</v>
      </c>
      <c r="EA115" s="31">
        <v>0</v>
      </c>
      <c r="EB115" s="31">
        <v>0</v>
      </c>
      <c r="EC115" s="31">
        <v>0</v>
      </c>
      <c r="ED115" s="31">
        <v>0</v>
      </c>
      <c r="EE115" s="31">
        <v>0</v>
      </c>
      <c r="EF115" s="31">
        <v>0</v>
      </c>
      <c r="EG115" s="31">
        <v>0</v>
      </c>
      <c r="EH115" s="31">
        <v>0</v>
      </c>
      <c r="EI115" s="31">
        <v>0</v>
      </c>
      <c r="EJ115" s="31">
        <v>0</v>
      </c>
      <c r="EK115" s="31">
        <v>0</v>
      </c>
      <c r="EL115" s="31">
        <v>0</v>
      </c>
      <c r="EM115" s="31">
        <v>0</v>
      </c>
      <c r="EN115" s="31">
        <v>0</v>
      </c>
      <c r="EO115" s="31">
        <v>2618.5</v>
      </c>
      <c r="EP115" s="31">
        <v>0</v>
      </c>
      <c r="EQ115" s="31">
        <v>0</v>
      </c>
      <c r="ER115" s="31">
        <v>0</v>
      </c>
      <c r="ES115" s="31">
        <v>938</v>
      </c>
      <c r="ET115" s="31">
        <v>0</v>
      </c>
      <c r="EU115" s="31">
        <v>0</v>
      </c>
      <c r="EV115" s="31">
        <v>0</v>
      </c>
      <c r="EW115" s="31">
        <v>0</v>
      </c>
      <c r="EX115" s="31">
        <v>0</v>
      </c>
      <c r="EY115" s="31">
        <v>0</v>
      </c>
      <c r="EZ115" s="31">
        <v>0</v>
      </c>
      <c r="FA115" s="31">
        <v>0</v>
      </c>
      <c r="FB115" s="31">
        <v>0</v>
      </c>
      <c r="FC115" s="31">
        <v>0</v>
      </c>
      <c r="FD115" s="31">
        <v>0</v>
      </c>
      <c r="FE115" s="31">
        <v>0</v>
      </c>
      <c r="FF115" s="31">
        <v>0</v>
      </c>
      <c r="FG115" s="31">
        <v>0</v>
      </c>
      <c r="FH115" s="31">
        <v>0</v>
      </c>
      <c r="FI115" s="31">
        <v>0</v>
      </c>
      <c r="FJ115" s="31">
        <v>0</v>
      </c>
      <c r="FK115" s="31">
        <v>0</v>
      </c>
      <c r="FL115" s="31">
        <v>0</v>
      </c>
      <c r="FM115" s="31">
        <v>0</v>
      </c>
      <c r="FN115" s="31">
        <v>0</v>
      </c>
      <c r="FO115" s="31">
        <v>0</v>
      </c>
      <c r="FP115" s="31">
        <v>0</v>
      </c>
      <c r="FQ115" s="31">
        <v>0</v>
      </c>
      <c r="FR115" s="31">
        <v>0</v>
      </c>
      <c r="FS115" s="31">
        <v>0</v>
      </c>
      <c r="FT115" s="31">
        <v>0</v>
      </c>
      <c r="FU115" s="31">
        <v>0</v>
      </c>
      <c r="FV115" s="31">
        <v>1909.7</v>
      </c>
      <c r="FW115" s="31">
        <v>0</v>
      </c>
      <c r="FX115" s="31">
        <v>0</v>
      </c>
      <c r="FY115" s="31">
        <v>0</v>
      </c>
      <c r="FZ115" s="31">
        <v>0</v>
      </c>
      <c r="GA115" s="31">
        <v>6479.8</v>
      </c>
      <c r="GB115" s="31">
        <v>0</v>
      </c>
      <c r="GC115" s="31">
        <v>0</v>
      </c>
      <c r="GD115" s="31">
        <v>0</v>
      </c>
      <c r="GE115" s="31">
        <v>0</v>
      </c>
      <c r="GF115" s="31">
        <v>0</v>
      </c>
      <c r="GG115" s="31">
        <v>0</v>
      </c>
      <c r="GH115" s="31">
        <v>196.1</v>
      </c>
      <c r="GI115" s="31">
        <v>1268</v>
      </c>
      <c r="GJ115" s="31">
        <v>0</v>
      </c>
      <c r="GK115" s="31">
        <v>0</v>
      </c>
      <c r="GL115" s="31">
        <v>0</v>
      </c>
      <c r="GM115" s="31">
        <v>0</v>
      </c>
      <c r="GN115" s="31">
        <v>0</v>
      </c>
      <c r="GO115" s="31">
        <v>0</v>
      </c>
      <c r="GP115" s="31">
        <v>0</v>
      </c>
      <c r="GQ115" s="31">
        <v>14917.6</v>
      </c>
      <c r="GR115" s="31">
        <v>15100</v>
      </c>
      <c r="GS115" s="31">
        <v>182.4</v>
      </c>
      <c r="GT115" s="31">
        <v>1.21</v>
      </c>
    </row>
    <row r="116" spans="91:202" ht="15" thickBot="1" x14ac:dyDescent="0.35">
      <c r="CM116">
        <f t="shared" si="100"/>
        <v>4.1900000000000004</v>
      </c>
      <c r="CN116">
        <f t="shared" si="101"/>
        <v>1.21</v>
      </c>
      <c r="CO116">
        <f t="shared" si="102"/>
        <v>1</v>
      </c>
      <c r="CZ116" s="30" t="s">
        <v>392</v>
      </c>
      <c r="DA116" s="31">
        <v>0</v>
      </c>
      <c r="DB116" s="31">
        <v>0</v>
      </c>
      <c r="DC116" s="31">
        <v>0</v>
      </c>
      <c r="DD116" s="31">
        <v>0</v>
      </c>
      <c r="DE116" s="31">
        <v>0</v>
      </c>
      <c r="DF116" s="31">
        <v>0</v>
      </c>
      <c r="DG116" s="31">
        <v>0</v>
      </c>
      <c r="DH116" s="31">
        <v>0</v>
      </c>
      <c r="DI116" s="31">
        <v>0</v>
      </c>
      <c r="DJ116" s="31">
        <v>0</v>
      </c>
      <c r="DK116" s="31">
        <v>0</v>
      </c>
      <c r="DL116" s="31">
        <v>1507.6</v>
      </c>
      <c r="DM116" s="31">
        <v>0</v>
      </c>
      <c r="DN116" s="31">
        <v>0</v>
      </c>
      <c r="DO116" s="31">
        <v>0</v>
      </c>
      <c r="DP116" s="31">
        <v>0</v>
      </c>
      <c r="DQ116" s="31">
        <v>0</v>
      </c>
      <c r="DR116" s="31">
        <v>0</v>
      </c>
      <c r="DS116" s="31">
        <v>0</v>
      </c>
      <c r="DT116" s="31">
        <v>0</v>
      </c>
      <c r="DU116" s="31">
        <v>0</v>
      </c>
      <c r="DV116" s="31">
        <v>0</v>
      </c>
      <c r="DW116" s="31">
        <v>0</v>
      </c>
      <c r="DX116" s="31">
        <v>0</v>
      </c>
      <c r="DY116" s="31">
        <v>0</v>
      </c>
      <c r="DZ116" s="31">
        <v>0</v>
      </c>
      <c r="EA116" s="31">
        <v>0</v>
      </c>
      <c r="EB116" s="31">
        <v>0</v>
      </c>
      <c r="EC116" s="31">
        <v>0</v>
      </c>
      <c r="ED116" s="31">
        <v>0</v>
      </c>
      <c r="EE116" s="31">
        <v>0</v>
      </c>
      <c r="EF116" s="31">
        <v>0</v>
      </c>
      <c r="EG116" s="31">
        <v>0</v>
      </c>
      <c r="EH116" s="31">
        <v>0</v>
      </c>
      <c r="EI116" s="31">
        <v>0</v>
      </c>
      <c r="EJ116" s="31">
        <v>0</v>
      </c>
      <c r="EK116" s="31">
        <v>0</v>
      </c>
      <c r="EL116" s="31">
        <v>0</v>
      </c>
      <c r="EM116" s="31">
        <v>0</v>
      </c>
      <c r="EN116" s="31">
        <v>0</v>
      </c>
      <c r="EO116" s="31">
        <v>2618.5</v>
      </c>
      <c r="EP116" s="31">
        <v>0</v>
      </c>
      <c r="EQ116" s="31">
        <v>0</v>
      </c>
      <c r="ER116" s="31">
        <v>0</v>
      </c>
      <c r="ES116" s="31">
        <v>938</v>
      </c>
      <c r="ET116" s="31">
        <v>0</v>
      </c>
      <c r="EU116" s="31">
        <v>0</v>
      </c>
      <c r="EV116" s="31">
        <v>0</v>
      </c>
      <c r="EW116" s="31">
        <v>0</v>
      </c>
      <c r="EX116" s="31">
        <v>0</v>
      </c>
      <c r="EY116" s="31">
        <v>0</v>
      </c>
      <c r="EZ116" s="31">
        <v>0</v>
      </c>
      <c r="FA116" s="31">
        <v>0</v>
      </c>
      <c r="FB116" s="31">
        <v>0</v>
      </c>
      <c r="FC116" s="31">
        <v>0</v>
      </c>
      <c r="FD116" s="31">
        <v>0</v>
      </c>
      <c r="FE116" s="31">
        <v>0</v>
      </c>
      <c r="FF116" s="31">
        <v>0</v>
      </c>
      <c r="FG116" s="31">
        <v>0</v>
      </c>
      <c r="FH116" s="31">
        <v>0</v>
      </c>
      <c r="FI116" s="31">
        <v>0</v>
      </c>
      <c r="FJ116" s="31">
        <v>0</v>
      </c>
      <c r="FK116" s="31">
        <v>0</v>
      </c>
      <c r="FL116" s="31">
        <v>0</v>
      </c>
      <c r="FM116" s="31">
        <v>0</v>
      </c>
      <c r="FN116" s="31">
        <v>0</v>
      </c>
      <c r="FO116" s="31">
        <v>0</v>
      </c>
      <c r="FP116" s="31">
        <v>0</v>
      </c>
      <c r="FQ116" s="31">
        <v>0</v>
      </c>
      <c r="FR116" s="31">
        <v>0</v>
      </c>
      <c r="FS116" s="31">
        <v>0</v>
      </c>
      <c r="FT116" s="31">
        <v>362.1</v>
      </c>
      <c r="FU116" s="31">
        <v>0</v>
      </c>
      <c r="FV116" s="31">
        <v>1909.7</v>
      </c>
      <c r="FW116" s="31">
        <v>0</v>
      </c>
      <c r="FX116" s="31">
        <v>0</v>
      </c>
      <c r="FY116" s="31">
        <v>0</v>
      </c>
      <c r="FZ116" s="31">
        <v>0</v>
      </c>
      <c r="GA116" s="31">
        <v>6479.8</v>
      </c>
      <c r="GB116" s="31">
        <v>0</v>
      </c>
      <c r="GC116" s="31">
        <v>0</v>
      </c>
      <c r="GD116" s="31">
        <v>0</v>
      </c>
      <c r="GE116" s="31">
        <v>0</v>
      </c>
      <c r="GF116" s="31">
        <v>0</v>
      </c>
      <c r="GG116" s="31">
        <v>0</v>
      </c>
      <c r="GH116" s="31">
        <v>196.1</v>
      </c>
      <c r="GI116" s="31">
        <v>0</v>
      </c>
      <c r="GJ116" s="31">
        <v>0</v>
      </c>
      <c r="GK116" s="31">
        <v>0</v>
      </c>
      <c r="GL116" s="31">
        <v>0</v>
      </c>
      <c r="GM116" s="31">
        <v>0</v>
      </c>
      <c r="GN116" s="31">
        <v>0</v>
      </c>
      <c r="GO116" s="31">
        <v>0</v>
      </c>
      <c r="GP116" s="31">
        <v>0</v>
      </c>
      <c r="GQ116" s="31">
        <v>14011.7</v>
      </c>
      <c r="GR116" s="31">
        <v>12533</v>
      </c>
      <c r="GS116" s="31">
        <v>-1478.7</v>
      </c>
      <c r="GT116" s="31">
        <v>-11.8</v>
      </c>
    </row>
    <row r="117" spans="91:202" ht="15" thickBot="1" x14ac:dyDescent="0.35">
      <c r="CM117">
        <f t="shared" si="100"/>
        <v>-9.16</v>
      </c>
      <c r="CN117">
        <f t="shared" si="101"/>
        <v>-12.8</v>
      </c>
      <c r="CO117">
        <f t="shared" si="102"/>
        <v>1</v>
      </c>
      <c r="CZ117" s="30" t="s">
        <v>393</v>
      </c>
      <c r="DA117" s="31">
        <v>0</v>
      </c>
      <c r="DB117" s="31">
        <v>0</v>
      </c>
      <c r="DC117" s="31">
        <v>0</v>
      </c>
      <c r="DD117" s="31">
        <v>0</v>
      </c>
      <c r="DE117" s="31">
        <v>0</v>
      </c>
      <c r="DF117" s="31">
        <v>0</v>
      </c>
      <c r="DG117" s="31">
        <v>0</v>
      </c>
      <c r="DH117" s="31">
        <v>0</v>
      </c>
      <c r="DI117" s="31">
        <v>0</v>
      </c>
      <c r="DJ117" s="31">
        <v>0</v>
      </c>
      <c r="DK117" s="31">
        <v>0</v>
      </c>
      <c r="DL117" s="31">
        <v>0</v>
      </c>
      <c r="DM117" s="31">
        <v>0</v>
      </c>
      <c r="DN117" s="31">
        <v>0</v>
      </c>
      <c r="DO117" s="31">
        <v>0</v>
      </c>
      <c r="DP117" s="31">
        <v>0</v>
      </c>
      <c r="DQ117" s="31">
        <v>0</v>
      </c>
      <c r="DR117" s="31">
        <v>0</v>
      </c>
      <c r="DS117" s="31">
        <v>0</v>
      </c>
      <c r="DT117" s="31">
        <v>0</v>
      </c>
      <c r="DU117" s="31">
        <v>0</v>
      </c>
      <c r="DV117" s="31">
        <v>0</v>
      </c>
      <c r="DW117" s="31">
        <v>0</v>
      </c>
      <c r="DX117" s="31">
        <v>0</v>
      </c>
      <c r="DY117" s="31">
        <v>0</v>
      </c>
      <c r="DZ117" s="31">
        <v>0</v>
      </c>
      <c r="EA117" s="31">
        <v>0</v>
      </c>
      <c r="EB117" s="31">
        <v>0</v>
      </c>
      <c r="EC117" s="31">
        <v>0</v>
      </c>
      <c r="ED117" s="31">
        <v>0</v>
      </c>
      <c r="EE117" s="31">
        <v>0</v>
      </c>
      <c r="EF117" s="31">
        <v>0</v>
      </c>
      <c r="EG117" s="31">
        <v>0</v>
      </c>
      <c r="EH117" s="31">
        <v>0</v>
      </c>
      <c r="EI117" s="31">
        <v>0</v>
      </c>
      <c r="EJ117" s="31">
        <v>0</v>
      </c>
      <c r="EK117" s="31">
        <v>0</v>
      </c>
      <c r="EL117" s="31">
        <v>0</v>
      </c>
      <c r="EM117" s="31">
        <v>0</v>
      </c>
      <c r="EN117" s="31">
        <v>0</v>
      </c>
      <c r="EO117" s="31">
        <v>2618.5</v>
      </c>
      <c r="EP117" s="31">
        <v>0</v>
      </c>
      <c r="EQ117" s="31">
        <v>0</v>
      </c>
      <c r="ER117" s="31">
        <v>0</v>
      </c>
      <c r="ES117" s="31">
        <v>938</v>
      </c>
      <c r="ET117" s="31">
        <v>0</v>
      </c>
      <c r="EU117" s="31">
        <v>0</v>
      </c>
      <c r="EV117" s="31">
        <v>0</v>
      </c>
      <c r="EW117" s="31">
        <v>10508</v>
      </c>
      <c r="EX117" s="31">
        <v>0</v>
      </c>
      <c r="EY117" s="31">
        <v>0</v>
      </c>
      <c r="EZ117" s="31">
        <v>0</v>
      </c>
      <c r="FA117" s="31">
        <v>0</v>
      </c>
      <c r="FB117" s="31">
        <v>0</v>
      </c>
      <c r="FC117" s="31">
        <v>0</v>
      </c>
      <c r="FD117" s="31">
        <v>0</v>
      </c>
      <c r="FE117" s="31">
        <v>0</v>
      </c>
      <c r="FF117" s="31">
        <v>0</v>
      </c>
      <c r="FG117" s="31">
        <v>0</v>
      </c>
      <c r="FH117" s="31">
        <v>0</v>
      </c>
      <c r="FI117" s="31">
        <v>0</v>
      </c>
      <c r="FJ117" s="31">
        <v>26089.1</v>
      </c>
      <c r="FK117" s="31">
        <v>533.5</v>
      </c>
      <c r="FL117" s="31">
        <v>0</v>
      </c>
      <c r="FM117" s="31">
        <v>0</v>
      </c>
      <c r="FN117" s="31">
        <v>0</v>
      </c>
      <c r="FO117" s="31">
        <v>6928.3</v>
      </c>
      <c r="FP117" s="31">
        <v>0</v>
      </c>
      <c r="FQ117" s="31">
        <v>0</v>
      </c>
      <c r="FR117" s="31">
        <v>0</v>
      </c>
      <c r="FS117" s="31">
        <v>0</v>
      </c>
      <c r="FT117" s="31">
        <v>362.1</v>
      </c>
      <c r="FU117" s="31">
        <v>0</v>
      </c>
      <c r="FV117" s="31">
        <v>1909.7</v>
      </c>
      <c r="FW117" s="31">
        <v>0</v>
      </c>
      <c r="FX117" s="31">
        <v>0</v>
      </c>
      <c r="FY117" s="31">
        <v>11041</v>
      </c>
      <c r="FZ117" s="31">
        <v>0</v>
      </c>
      <c r="GA117" s="31">
        <v>6479.8</v>
      </c>
      <c r="GB117" s="31">
        <v>0</v>
      </c>
      <c r="GC117" s="31">
        <v>0</v>
      </c>
      <c r="GD117" s="31">
        <v>0</v>
      </c>
      <c r="GE117" s="31">
        <v>0</v>
      </c>
      <c r="GF117" s="31">
        <v>0</v>
      </c>
      <c r="GG117" s="31">
        <v>0</v>
      </c>
      <c r="GH117" s="31">
        <v>0</v>
      </c>
      <c r="GI117" s="31">
        <v>1268</v>
      </c>
      <c r="GJ117" s="31">
        <v>0</v>
      </c>
      <c r="GK117" s="31">
        <v>0</v>
      </c>
      <c r="GL117" s="31">
        <v>0</v>
      </c>
      <c r="GM117" s="31">
        <v>0</v>
      </c>
      <c r="GN117" s="31">
        <v>0</v>
      </c>
      <c r="GO117" s="31">
        <v>0</v>
      </c>
      <c r="GP117" s="31">
        <v>0</v>
      </c>
      <c r="GQ117" s="31">
        <v>68676</v>
      </c>
      <c r="GR117" s="31">
        <v>74357</v>
      </c>
      <c r="GS117" s="31">
        <v>5681</v>
      </c>
      <c r="GT117" s="31">
        <v>7.64</v>
      </c>
    </row>
    <row r="118" spans="91:202" ht="15" thickBot="1" x14ac:dyDescent="0.35">
      <c r="CM118">
        <f t="shared" si="100"/>
        <v>-13.5</v>
      </c>
      <c r="CN118">
        <f t="shared" si="101"/>
        <v>-18.79</v>
      </c>
      <c r="CO118">
        <f t="shared" si="102"/>
        <v>1</v>
      </c>
      <c r="CZ118" s="30" t="s">
        <v>394</v>
      </c>
      <c r="DA118" s="31">
        <v>0</v>
      </c>
      <c r="DB118" s="31">
        <v>0</v>
      </c>
      <c r="DC118" s="31">
        <v>0</v>
      </c>
      <c r="DD118" s="31">
        <v>0</v>
      </c>
      <c r="DE118" s="31">
        <v>0</v>
      </c>
      <c r="DF118" s="31">
        <v>0</v>
      </c>
      <c r="DG118" s="31">
        <v>0</v>
      </c>
      <c r="DH118" s="31">
        <v>0</v>
      </c>
      <c r="DI118" s="31">
        <v>0</v>
      </c>
      <c r="DJ118" s="31">
        <v>0</v>
      </c>
      <c r="DK118" s="31">
        <v>0</v>
      </c>
      <c r="DL118" s="31">
        <v>0</v>
      </c>
      <c r="DM118" s="31">
        <v>3497.7</v>
      </c>
      <c r="DN118" s="31">
        <v>0</v>
      </c>
      <c r="DO118" s="31">
        <v>0</v>
      </c>
      <c r="DP118" s="31">
        <v>0</v>
      </c>
      <c r="DQ118" s="31">
        <v>0</v>
      </c>
      <c r="DR118" s="31">
        <v>0</v>
      </c>
      <c r="DS118" s="31">
        <v>0</v>
      </c>
      <c r="DT118" s="31">
        <v>0</v>
      </c>
      <c r="DU118" s="31">
        <v>0</v>
      </c>
      <c r="DV118" s="31">
        <v>0</v>
      </c>
      <c r="DW118" s="31">
        <v>0</v>
      </c>
      <c r="DX118" s="31">
        <v>0</v>
      </c>
      <c r="DY118" s="31">
        <v>0</v>
      </c>
      <c r="DZ118" s="31">
        <v>0</v>
      </c>
      <c r="EA118" s="31">
        <v>0</v>
      </c>
      <c r="EB118" s="31">
        <v>0</v>
      </c>
      <c r="EC118" s="31">
        <v>1713.1</v>
      </c>
      <c r="ED118" s="31">
        <v>0</v>
      </c>
      <c r="EE118" s="31">
        <v>0</v>
      </c>
      <c r="EF118" s="31">
        <v>49.4</v>
      </c>
      <c r="EG118" s="31">
        <v>0</v>
      </c>
      <c r="EH118" s="31">
        <v>0</v>
      </c>
      <c r="EI118" s="31">
        <v>0</v>
      </c>
      <c r="EJ118" s="31">
        <v>0</v>
      </c>
      <c r="EK118" s="31">
        <v>0</v>
      </c>
      <c r="EL118" s="31">
        <v>0</v>
      </c>
      <c r="EM118" s="31">
        <v>0</v>
      </c>
      <c r="EN118" s="31">
        <v>0</v>
      </c>
      <c r="EO118" s="31">
        <v>0</v>
      </c>
      <c r="EP118" s="31">
        <v>0</v>
      </c>
      <c r="EQ118" s="31">
        <v>0</v>
      </c>
      <c r="ER118" s="31">
        <v>0</v>
      </c>
      <c r="ES118" s="31">
        <v>938</v>
      </c>
      <c r="ET118" s="31">
        <v>0</v>
      </c>
      <c r="EU118" s="31">
        <v>0</v>
      </c>
      <c r="EV118" s="31">
        <v>0</v>
      </c>
      <c r="EW118" s="31">
        <v>0</v>
      </c>
      <c r="EX118" s="31">
        <v>0</v>
      </c>
      <c r="EY118" s="31">
        <v>0</v>
      </c>
      <c r="EZ118" s="31">
        <v>0</v>
      </c>
      <c r="FA118" s="31">
        <v>0</v>
      </c>
      <c r="FB118" s="31">
        <v>0</v>
      </c>
      <c r="FC118" s="31">
        <v>0</v>
      </c>
      <c r="FD118" s="31">
        <v>0</v>
      </c>
      <c r="FE118" s="31">
        <v>0</v>
      </c>
      <c r="FF118" s="31">
        <v>0</v>
      </c>
      <c r="FG118" s="31">
        <v>0</v>
      </c>
      <c r="FH118" s="31">
        <v>0</v>
      </c>
      <c r="FI118" s="31">
        <v>0</v>
      </c>
      <c r="FJ118" s="31">
        <v>0</v>
      </c>
      <c r="FK118" s="31">
        <v>533.5</v>
      </c>
      <c r="FL118" s="31">
        <v>1513.5</v>
      </c>
      <c r="FM118" s="31">
        <v>0</v>
      </c>
      <c r="FN118" s="31">
        <v>0</v>
      </c>
      <c r="FO118" s="31">
        <v>0</v>
      </c>
      <c r="FP118" s="31">
        <v>0</v>
      </c>
      <c r="FQ118" s="31">
        <v>5692.4</v>
      </c>
      <c r="FR118" s="31">
        <v>0</v>
      </c>
      <c r="FS118" s="31">
        <v>2626.4</v>
      </c>
      <c r="FT118" s="31">
        <v>0</v>
      </c>
      <c r="FU118" s="31">
        <v>0</v>
      </c>
      <c r="FV118" s="31">
        <v>1909.7</v>
      </c>
      <c r="FW118" s="31">
        <v>0</v>
      </c>
      <c r="FX118" s="31">
        <v>0</v>
      </c>
      <c r="FY118" s="31">
        <v>0</v>
      </c>
      <c r="FZ118" s="31">
        <v>0</v>
      </c>
      <c r="GA118" s="31">
        <v>0</v>
      </c>
      <c r="GB118" s="31">
        <v>0</v>
      </c>
      <c r="GC118" s="31">
        <v>0</v>
      </c>
      <c r="GD118" s="31">
        <v>0</v>
      </c>
      <c r="GE118" s="31">
        <v>0</v>
      </c>
      <c r="GF118" s="31">
        <v>0</v>
      </c>
      <c r="GG118" s="31">
        <v>0</v>
      </c>
      <c r="GH118" s="31">
        <v>196.1</v>
      </c>
      <c r="GI118" s="31">
        <v>0</v>
      </c>
      <c r="GJ118" s="31">
        <v>0</v>
      </c>
      <c r="GK118" s="31">
        <v>0</v>
      </c>
      <c r="GL118" s="31">
        <v>0</v>
      </c>
      <c r="GM118" s="31">
        <v>0</v>
      </c>
      <c r="GN118" s="31">
        <v>0</v>
      </c>
      <c r="GO118" s="31">
        <v>0</v>
      </c>
      <c r="GP118" s="31">
        <v>0</v>
      </c>
      <c r="GQ118" s="31">
        <v>18669.8</v>
      </c>
      <c r="GR118" s="31">
        <v>25964</v>
      </c>
      <c r="GS118" s="31">
        <v>7294.2</v>
      </c>
      <c r="GT118" s="31">
        <v>28.09</v>
      </c>
    </row>
    <row r="119" spans="91:202" ht="15" thickBot="1" x14ac:dyDescent="0.35">
      <c r="CM119">
        <f t="shared" si="100"/>
        <v>-89.44</v>
      </c>
      <c r="CN119">
        <f t="shared" si="101"/>
        <v>1.21</v>
      </c>
      <c r="CO119">
        <f t="shared" si="102"/>
        <v>0</v>
      </c>
      <c r="CZ119" s="30" t="s">
        <v>395</v>
      </c>
      <c r="DA119" s="31">
        <v>0</v>
      </c>
      <c r="DB119" s="31">
        <v>0</v>
      </c>
      <c r="DC119" s="31">
        <v>0</v>
      </c>
      <c r="DD119" s="31">
        <v>0</v>
      </c>
      <c r="DE119" s="31">
        <v>0</v>
      </c>
      <c r="DF119" s="31">
        <v>0</v>
      </c>
      <c r="DG119" s="31">
        <v>0</v>
      </c>
      <c r="DH119" s="31">
        <v>0</v>
      </c>
      <c r="DI119" s="31">
        <v>0</v>
      </c>
      <c r="DJ119" s="31">
        <v>0</v>
      </c>
      <c r="DK119" s="31">
        <v>0</v>
      </c>
      <c r="DL119" s="31">
        <v>0</v>
      </c>
      <c r="DM119" s="31">
        <v>0</v>
      </c>
      <c r="DN119" s="31">
        <v>0</v>
      </c>
      <c r="DO119" s="31">
        <v>0</v>
      </c>
      <c r="DP119" s="31">
        <v>0</v>
      </c>
      <c r="DQ119" s="31">
        <v>0</v>
      </c>
      <c r="DR119" s="31">
        <v>0</v>
      </c>
      <c r="DS119" s="31">
        <v>0</v>
      </c>
      <c r="DT119" s="31">
        <v>0</v>
      </c>
      <c r="DU119" s="31">
        <v>0</v>
      </c>
      <c r="DV119" s="31">
        <v>0</v>
      </c>
      <c r="DW119" s="31">
        <v>0</v>
      </c>
      <c r="DX119" s="31">
        <v>0</v>
      </c>
      <c r="DY119" s="31">
        <v>0</v>
      </c>
      <c r="DZ119" s="31">
        <v>0</v>
      </c>
      <c r="EA119" s="31">
        <v>0</v>
      </c>
      <c r="EB119" s="31">
        <v>0</v>
      </c>
      <c r="EC119" s="31">
        <v>0</v>
      </c>
      <c r="ED119" s="31">
        <v>0</v>
      </c>
      <c r="EE119" s="31">
        <v>0</v>
      </c>
      <c r="EF119" s="31">
        <v>0</v>
      </c>
      <c r="EG119" s="31">
        <v>0</v>
      </c>
      <c r="EH119" s="31">
        <v>0</v>
      </c>
      <c r="EI119" s="31">
        <v>0</v>
      </c>
      <c r="EJ119" s="31">
        <v>0</v>
      </c>
      <c r="EK119" s="31">
        <v>0</v>
      </c>
      <c r="EL119" s="31">
        <v>0</v>
      </c>
      <c r="EM119" s="31">
        <v>0</v>
      </c>
      <c r="EN119" s="31">
        <v>0</v>
      </c>
      <c r="EO119" s="31">
        <v>2618.5</v>
      </c>
      <c r="EP119" s="31">
        <v>0</v>
      </c>
      <c r="EQ119" s="31">
        <v>0</v>
      </c>
      <c r="ER119" s="31">
        <v>0</v>
      </c>
      <c r="ES119" s="31">
        <v>938</v>
      </c>
      <c r="ET119" s="31">
        <v>0</v>
      </c>
      <c r="EU119" s="31">
        <v>0</v>
      </c>
      <c r="EV119" s="31">
        <v>0</v>
      </c>
      <c r="EW119" s="31">
        <v>0</v>
      </c>
      <c r="EX119" s="31">
        <v>0</v>
      </c>
      <c r="EY119" s="31">
        <v>0</v>
      </c>
      <c r="EZ119" s="31">
        <v>0</v>
      </c>
      <c r="FA119" s="31">
        <v>0</v>
      </c>
      <c r="FB119" s="31">
        <v>0</v>
      </c>
      <c r="FC119" s="31">
        <v>0</v>
      </c>
      <c r="FD119" s="31">
        <v>0</v>
      </c>
      <c r="FE119" s="31">
        <v>0</v>
      </c>
      <c r="FF119" s="31">
        <v>0</v>
      </c>
      <c r="FG119" s="31">
        <v>0</v>
      </c>
      <c r="FH119" s="31">
        <v>0</v>
      </c>
      <c r="FI119" s="31">
        <v>0</v>
      </c>
      <c r="FJ119" s="31">
        <v>26016</v>
      </c>
      <c r="FK119" s="31">
        <v>533.5</v>
      </c>
      <c r="FL119" s="31">
        <v>0</v>
      </c>
      <c r="FM119" s="31">
        <v>0</v>
      </c>
      <c r="FN119" s="31">
        <v>0</v>
      </c>
      <c r="FO119" s="31">
        <v>0</v>
      </c>
      <c r="FP119" s="31">
        <v>0</v>
      </c>
      <c r="FQ119" s="31">
        <v>0</v>
      </c>
      <c r="FR119" s="31">
        <v>0</v>
      </c>
      <c r="FS119" s="31">
        <v>0</v>
      </c>
      <c r="FT119" s="31">
        <v>0</v>
      </c>
      <c r="FU119" s="31">
        <v>0</v>
      </c>
      <c r="FV119" s="31">
        <v>1909.7</v>
      </c>
      <c r="FW119" s="31">
        <v>0</v>
      </c>
      <c r="FX119" s="31">
        <v>0</v>
      </c>
      <c r="FY119" s="31">
        <v>0</v>
      </c>
      <c r="FZ119" s="31">
        <v>0</v>
      </c>
      <c r="GA119" s="31">
        <v>6479.8</v>
      </c>
      <c r="GB119" s="31">
        <v>0</v>
      </c>
      <c r="GC119" s="31">
        <v>0</v>
      </c>
      <c r="GD119" s="31">
        <v>0</v>
      </c>
      <c r="GE119" s="31">
        <v>0</v>
      </c>
      <c r="GF119" s="31">
        <v>0</v>
      </c>
      <c r="GG119" s="31">
        <v>0</v>
      </c>
      <c r="GH119" s="31">
        <v>0</v>
      </c>
      <c r="GI119" s="31">
        <v>0</v>
      </c>
      <c r="GJ119" s="31">
        <v>0</v>
      </c>
      <c r="GK119" s="31">
        <v>0</v>
      </c>
      <c r="GL119" s="31">
        <v>0</v>
      </c>
      <c r="GM119" s="31">
        <v>0</v>
      </c>
      <c r="GN119" s="31">
        <v>0</v>
      </c>
      <c r="GO119" s="31">
        <v>0</v>
      </c>
      <c r="GP119" s="31">
        <v>0</v>
      </c>
      <c r="GQ119" s="31">
        <v>38495.4</v>
      </c>
      <c r="GR119" s="31">
        <v>38966</v>
      </c>
      <c r="GS119" s="31">
        <v>470.6</v>
      </c>
      <c r="GT119" s="31">
        <v>1.21</v>
      </c>
    </row>
    <row r="120" spans="91:202" ht="15" thickBot="1" x14ac:dyDescent="0.35">
      <c r="CM120">
        <f t="shared" si="100"/>
        <v>-28.02</v>
      </c>
      <c r="CN120">
        <f t="shared" si="101"/>
        <v>-43.74</v>
      </c>
      <c r="CO120">
        <f t="shared" si="102"/>
        <v>1</v>
      </c>
      <c r="CZ120" s="30" t="s">
        <v>396</v>
      </c>
      <c r="DA120" s="31">
        <v>0</v>
      </c>
      <c r="DB120" s="31">
        <v>0</v>
      </c>
      <c r="DC120" s="31">
        <v>0</v>
      </c>
      <c r="DD120" s="31">
        <v>0</v>
      </c>
      <c r="DE120" s="31">
        <v>0</v>
      </c>
      <c r="DF120" s="31">
        <v>0</v>
      </c>
      <c r="DG120" s="31">
        <v>0</v>
      </c>
      <c r="DH120" s="31">
        <v>0</v>
      </c>
      <c r="DI120" s="31">
        <v>0</v>
      </c>
      <c r="DJ120" s="31">
        <v>0</v>
      </c>
      <c r="DK120" s="31">
        <v>0</v>
      </c>
      <c r="DL120" s="31">
        <v>0</v>
      </c>
      <c r="DM120" s="31">
        <v>3497.7</v>
      </c>
      <c r="DN120" s="31">
        <v>0</v>
      </c>
      <c r="DO120" s="31">
        <v>0</v>
      </c>
      <c r="DP120" s="31">
        <v>0</v>
      </c>
      <c r="DQ120" s="31">
        <v>0</v>
      </c>
      <c r="DR120" s="31">
        <v>215.9</v>
      </c>
      <c r="DS120" s="31">
        <v>0</v>
      </c>
      <c r="DT120" s="31">
        <v>0</v>
      </c>
      <c r="DU120" s="31">
        <v>0</v>
      </c>
      <c r="DV120" s="31">
        <v>0</v>
      </c>
      <c r="DW120" s="31">
        <v>0</v>
      </c>
      <c r="DX120" s="31">
        <v>0</v>
      </c>
      <c r="DY120" s="31">
        <v>0</v>
      </c>
      <c r="DZ120" s="31">
        <v>0</v>
      </c>
      <c r="EA120" s="31">
        <v>0</v>
      </c>
      <c r="EB120" s="31">
        <v>0</v>
      </c>
      <c r="EC120" s="31">
        <v>0</v>
      </c>
      <c r="ED120" s="31">
        <v>0</v>
      </c>
      <c r="EE120" s="31">
        <v>0</v>
      </c>
      <c r="EF120" s="31">
        <v>0</v>
      </c>
      <c r="EG120" s="31">
        <v>0</v>
      </c>
      <c r="EH120" s="31">
        <v>0</v>
      </c>
      <c r="EI120" s="31">
        <v>0</v>
      </c>
      <c r="EJ120" s="31">
        <v>0</v>
      </c>
      <c r="EK120" s="31">
        <v>0</v>
      </c>
      <c r="EL120" s="31">
        <v>0</v>
      </c>
      <c r="EM120" s="31">
        <v>0</v>
      </c>
      <c r="EN120" s="31">
        <v>0</v>
      </c>
      <c r="EO120" s="31">
        <v>2618.5</v>
      </c>
      <c r="EP120" s="31">
        <v>0</v>
      </c>
      <c r="EQ120" s="31">
        <v>0</v>
      </c>
      <c r="ER120" s="31">
        <v>1378.6</v>
      </c>
      <c r="ES120" s="31">
        <v>938</v>
      </c>
      <c r="ET120" s="31">
        <v>0</v>
      </c>
      <c r="EU120" s="31">
        <v>0</v>
      </c>
      <c r="EV120" s="31">
        <v>0</v>
      </c>
      <c r="EW120" s="31">
        <v>10508</v>
      </c>
      <c r="EX120" s="31">
        <v>0</v>
      </c>
      <c r="EY120" s="31">
        <v>0</v>
      </c>
      <c r="EZ120" s="31">
        <v>0</v>
      </c>
      <c r="FA120" s="31">
        <v>0</v>
      </c>
      <c r="FB120" s="31">
        <v>0</v>
      </c>
      <c r="FC120" s="31">
        <v>0</v>
      </c>
      <c r="FD120" s="31">
        <v>0</v>
      </c>
      <c r="FE120" s="31">
        <v>0</v>
      </c>
      <c r="FF120" s="31">
        <v>0</v>
      </c>
      <c r="FG120" s="31">
        <v>0</v>
      </c>
      <c r="FH120" s="31">
        <v>0</v>
      </c>
      <c r="FI120" s="31">
        <v>0</v>
      </c>
      <c r="FJ120" s="31">
        <v>0</v>
      </c>
      <c r="FK120" s="31">
        <v>0</v>
      </c>
      <c r="FL120" s="31">
        <v>0</v>
      </c>
      <c r="FM120" s="31">
        <v>0</v>
      </c>
      <c r="FN120" s="31">
        <v>0</v>
      </c>
      <c r="FO120" s="31">
        <v>0</v>
      </c>
      <c r="FP120" s="31">
        <v>0</v>
      </c>
      <c r="FQ120" s="31">
        <v>0</v>
      </c>
      <c r="FR120" s="31">
        <v>616</v>
      </c>
      <c r="FS120" s="31">
        <v>0</v>
      </c>
      <c r="FT120" s="31">
        <v>0</v>
      </c>
      <c r="FU120" s="31">
        <v>0</v>
      </c>
      <c r="FV120" s="31">
        <v>0</v>
      </c>
      <c r="FW120" s="31">
        <v>0</v>
      </c>
      <c r="FX120" s="31">
        <v>0</v>
      </c>
      <c r="FY120" s="31">
        <v>0</v>
      </c>
      <c r="FZ120" s="31">
        <v>0</v>
      </c>
      <c r="GA120" s="31">
        <v>6479.8</v>
      </c>
      <c r="GB120" s="31">
        <v>0</v>
      </c>
      <c r="GC120" s="31">
        <v>0</v>
      </c>
      <c r="GD120" s="31">
        <v>0</v>
      </c>
      <c r="GE120" s="31">
        <v>0</v>
      </c>
      <c r="GF120" s="31">
        <v>0</v>
      </c>
      <c r="GG120" s="31">
        <v>0</v>
      </c>
      <c r="GH120" s="31">
        <v>0</v>
      </c>
      <c r="GI120" s="31">
        <v>1268</v>
      </c>
      <c r="GJ120" s="31">
        <v>0</v>
      </c>
      <c r="GK120" s="31">
        <v>0</v>
      </c>
      <c r="GL120" s="31">
        <v>0</v>
      </c>
      <c r="GM120" s="31">
        <v>0</v>
      </c>
      <c r="GN120" s="31">
        <v>0</v>
      </c>
      <c r="GO120" s="31">
        <v>0</v>
      </c>
      <c r="GP120" s="31">
        <v>0</v>
      </c>
      <c r="GQ120" s="31">
        <v>27520.6</v>
      </c>
      <c r="GR120" s="31">
        <v>27857</v>
      </c>
      <c r="GS120" s="31">
        <v>336.4</v>
      </c>
      <c r="GT120" s="31">
        <v>1.21</v>
      </c>
    </row>
    <row r="121" spans="91:202" ht="15" thickBot="1" x14ac:dyDescent="0.35">
      <c r="CM121">
        <f t="shared" si="100"/>
        <v>-10.9</v>
      </c>
      <c r="CN121">
        <f t="shared" si="101"/>
        <v>4.53</v>
      </c>
      <c r="CO121">
        <f t="shared" si="102"/>
        <v>0</v>
      </c>
      <c r="CZ121" s="30" t="s">
        <v>397</v>
      </c>
      <c r="DA121" s="31">
        <v>0</v>
      </c>
      <c r="DB121" s="31">
        <v>0</v>
      </c>
      <c r="DC121" s="31">
        <v>0</v>
      </c>
      <c r="DD121" s="31">
        <v>0</v>
      </c>
      <c r="DE121" s="31">
        <v>0</v>
      </c>
      <c r="DF121" s="31">
        <v>0</v>
      </c>
      <c r="DG121" s="31">
        <v>0</v>
      </c>
      <c r="DH121" s="31">
        <v>0</v>
      </c>
      <c r="DI121" s="31">
        <v>0</v>
      </c>
      <c r="DJ121" s="31">
        <v>0</v>
      </c>
      <c r="DK121" s="31">
        <v>0</v>
      </c>
      <c r="DL121" s="31">
        <v>0</v>
      </c>
      <c r="DM121" s="31">
        <v>3497.7</v>
      </c>
      <c r="DN121" s="31">
        <v>0</v>
      </c>
      <c r="DO121" s="31">
        <v>0</v>
      </c>
      <c r="DP121" s="31">
        <v>0</v>
      </c>
      <c r="DQ121" s="31">
        <v>0</v>
      </c>
      <c r="DR121" s="31">
        <v>0</v>
      </c>
      <c r="DS121" s="31">
        <v>0</v>
      </c>
      <c r="DT121" s="31">
        <v>0</v>
      </c>
      <c r="DU121" s="31">
        <v>0</v>
      </c>
      <c r="DV121" s="31">
        <v>0</v>
      </c>
      <c r="DW121" s="31">
        <v>0</v>
      </c>
      <c r="DX121" s="31">
        <v>0</v>
      </c>
      <c r="DY121" s="31">
        <v>0</v>
      </c>
      <c r="DZ121" s="31">
        <v>0</v>
      </c>
      <c r="EA121" s="31">
        <v>0</v>
      </c>
      <c r="EB121" s="31">
        <v>0</v>
      </c>
      <c r="EC121" s="31">
        <v>0</v>
      </c>
      <c r="ED121" s="31">
        <v>0</v>
      </c>
      <c r="EE121" s="31">
        <v>0</v>
      </c>
      <c r="EF121" s="31">
        <v>0</v>
      </c>
      <c r="EG121" s="31">
        <v>0</v>
      </c>
      <c r="EH121" s="31">
        <v>0</v>
      </c>
      <c r="EI121" s="31">
        <v>0</v>
      </c>
      <c r="EJ121" s="31">
        <v>0</v>
      </c>
      <c r="EK121" s="31">
        <v>0</v>
      </c>
      <c r="EL121" s="31">
        <v>0</v>
      </c>
      <c r="EM121" s="31">
        <v>0</v>
      </c>
      <c r="EN121" s="31">
        <v>0</v>
      </c>
      <c r="EO121" s="31">
        <v>2618.5</v>
      </c>
      <c r="EP121" s="31">
        <v>0</v>
      </c>
      <c r="EQ121" s="31">
        <v>0</v>
      </c>
      <c r="ER121" s="31">
        <v>0</v>
      </c>
      <c r="ES121" s="31">
        <v>938</v>
      </c>
      <c r="ET121" s="31">
        <v>0</v>
      </c>
      <c r="EU121" s="31">
        <v>0</v>
      </c>
      <c r="EV121" s="31">
        <v>0</v>
      </c>
      <c r="EW121" s="31">
        <v>10508</v>
      </c>
      <c r="EX121" s="31">
        <v>0</v>
      </c>
      <c r="EY121" s="31">
        <v>0</v>
      </c>
      <c r="EZ121" s="31">
        <v>0</v>
      </c>
      <c r="FA121" s="31">
        <v>0</v>
      </c>
      <c r="FB121" s="31">
        <v>0</v>
      </c>
      <c r="FC121" s="31">
        <v>0</v>
      </c>
      <c r="FD121" s="31">
        <v>0</v>
      </c>
      <c r="FE121" s="31">
        <v>0</v>
      </c>
      <c r="FF121" s="31">
        <v>0</v>
      </c>
      <c r="FG121" s="31">
        <v>0</v>
      </c>
      <c r="FH121" s="31">
        <v>0</v>
      </c>
      <c r="FI121" s="31">
        <v>0</v>
      </c>
      <c r="FJ121" s="31">
        <v>0</v>
      </c>
      <c r="FK121" s="31">
        <v>0</v>
      </c>
      <c r="FL121" s="31">
        <v>0</v>
      </c>
      <c r="FM121" s="31">
        <v>0</v>
      </c>
      <c r="FN121" s="31">
        <v>0</v>
      </c>
      <c r="FO121" s="31">
        <v>0</v>
      </c>
      <c r="FP121" s="31">
        <v>0</v>
      </c>
      <c r="FQ121" s="31">
        <v>0</v>
      </c>
      <c r="FR121" s="31">
        <v>616</v>
      </c>
      <c r="FS121" s="31">
        <v>0</v>
      </c>
      <c r="FT121" s="31">
        <v>0</v>
      </c>
      <c r="FU121" s="31">
        <v>0</v>
      </c>
      <c r="FV121" s="31">
        <v>0</v>
      </c>
      <c r="FW121" s="31">
        <v>0</v>
      </c>
      <c r="FX121" s="31">
        <v>0</v>
      </c>
      <c r="FY121" s="31">
        <v>0</v>
      </c>
      <c r="FZ121" s="31">
        <v>0</v>
      </c>
      <c r="GA121" s="31">
        <v>6479.8</v>
      </c>
      <c r="GB121" s="31">
        <v>0</v>
      </c>
      <c r="GC121" s="31">
        <v>0</v>
      </c>
      <c r="GD121" s="31">
        <v>0</v>
      </c>
      <c r="GE121" s="31">
        <v>0</v>
      </c>
      <c r="GF121" s="31">
        <v>0</v>
      </c>
      <c r="GG121" s="31">
        <v>0</v>
      </c>
      <c r="GH121" s="31">
        <v>0</v>
      </c>
      <c r="GI121" s="31">
        <v>1268</v>
      </c>
      <c r="GJ121" s="31">
        <v>0</v>
      </c>
      <c r="GK121" s="31">
        <v>0</v>
      </c>
      <c r="GL121" s="31">
        <v>0</v>
      </c>
      <c r="GM121" s="31">
        <v>0</v>
      </c>
      <c r="GN121" s="31">
        <v>0</v>
      </c>
      <c r="GO121" s="31">
        <v>0</v>
      </c>
      <c r="GP121" s="31">
        <v>0</v>
      </c>
      <c r="GQ121" s="31">
        <v>25926.1</v>
      </c>
      <c r="GR121" s="31">
        <v>25066</v>
      </c>
      <c r="GS121" s="31">
        <v>-860.1</v>
      </c>
      <c r="GT121" s="31">
        <v>-3.43</v>
      </c>
    </row>
    <row r="122" spans="91:202" ht="15" thickBot="1" x14ac:dyDescent="0.35">
      <c r="CM122">
        <f t="shared" si="100"/>
        <v>24.34</v>
      </c>
      <c r="CN122">
        <f t="shared" si="101"/>
        <v>13.25</v>
      </c>
      <c r="CO122">
        <f t="shared" si="102"/>
        <v>1</v>
      </c>
      <c r="CZ122" s="30" t="s">
        <v>398</v>
      </c>
      <c r="DA122" s="31">
        <v>0</v>
      </c>
      <c r="DB122" s="31">
        <v>0</v>
      </c>
      <c r="DC122" s="31">
        <v>0</v>
      </c>
      <c r="DD122" s="31">
        <v>0</v>
      </c>
      <c r="DE122" s="31">
        <v>0</v>
      </c>
      <c r="DF122" s="31">
        <v>0</v>
      </c>
      <c r="DG122" s="31">
        <v>0</v>
      </c>
      <c r="DH122" s="31">
        <v>0</v>
      </c>
      <c r="DI122" s="31">
        <v>0</v>
      </c>
      <c r="DJ122" s="31">
        <v>0</v>
      </c>
      <c r="DK122" s="31">
        <v>0</v>
      </c>
      <c r="DL122" s="31">
        <v>0</v>
      </c>
      <c r="DM122" s="31">
        <v>0</v>
      </c>
      <c r="DN122" s="31">
        <v>0</v>
      </c>
      <c r="DO122" s="31">
        <v>0</v>
      </c>
      <c r="DP122" s="31">
        <v>0</v>
      </c>
      <c r="DQ122" s="31">
        <v>0</v>
      </c>
      <c r="DR122" s="31">
        <v>215.9</v>
      </c>
      <c r="DS122" s="31">
        <v>5020.1000000000004</v>
      </c>
      <c r="DT122" s="31">
        <v>0</v>
      </c>
      <c r="DU122" s="31">
        <v>0</v>
      </c>
      <c r="DV122" s="31">
        <v>0</v>
      </c>
      <c r="DW122" s="31">
        <v>0</v>
      </c>
      <c r="DX122" s="31">
        <v>0</v>
      </c>
      <c r="DY122" s="31">
        <v>0</v>
      </c>
      <c r="DZ122" s="31">
        <v>0</v>
      </c>
      <c r="EA122" s="31">
        <v>0</v>
      </c>
      <c r="EB122" s="31">
        <v>0</v>
      </c>
      <c r="EC122" s="31">
        <v>0</v>
      </c>
      <c r="ED122" s="31">
        <v>0</v>
      </c>
      <c r="EE122" s="31">
        <v>0</v>
      </c>
      <c r="EF122" s="31">
        <v>0</v>
      </c>
      <c r="EG122" s="31">
        <v>0</v>
      </c>
      <c r="EH122" s="31">
        <v>0</v>
      </c>
      <c r="EI122" s="31">
        <v>0</v>
      </c>
      <c r="EJ122" s="31">
        <v>0</v>
      </c>
      <c r="EK122" s="31">
        <v>0</v>
      </c>
      <c r="EL122" s="31">
        <v>0</v>
      </c>
      <c r="EM122" s="31">
        <v>0</v>
      </c>
      <c r="EN122" s="31">
        <v>0</v>
      </c>
      <c r="EO122" s="31">
        <v>0</v>
      </c>
      <c r="EP122" s="31">
        <v>0</v>
      </c>
      <c r="EQ122" s="31">
        <v>0</v>
      </c>
      <c r="ER122" s="31">
        <v>0</v>
      </c>
      <c r="ES122" s="31">
        <v>0</v>
      </c>
      <c r="ET122" s="31">
        <v>0</v>
      </c>
      <c r="EU122" s="31">
        <v>0</v>
      </c>
      <c r="EV122" s="31">
        <v>0</v>
      </c>
      <c r="EW122" s="31">
        <v>0</v>
      </c>
      <c r="EX122" s="31">
        <v>0</v>
      </c>
      <c r="EY122" s="31">
        <v>0</v>
      </c>
      <c r="EZ122" s="31">
        <v>0</v>
      </c>
      <c r="FA122" s="31">
        <v>0</v>
      </c>
      <c r="FB122" s="31">
        <v>0</v>
      </c>
      <c r="FC122" s="31">
        <v>0</v>
      </c>
      <c r="FD122" s="31">
        <v>0</v>
      </c>
      <c r="FE122" s="31">
        <v>0</v>
      </c>
      <c r="FF122" s="31">
        <v>0</v>
      </c>
      <c r="FG122" s="31">
        <v>0</v>
      </c>
      <c r="FH122" s="31">
        <v>0</v>
      </c>
      <c r="FI122" s="31">
        <v>0</v>
      </c>
      <c r="FJ122" s="31">
        <v>0</v>
      </c>
      <c r="FK122" s="31">
        <v>533.5</v>
      </c>
      <c r="FL122" s="31">
        <v>0</v>
      </c>
      <c r="FM122" s="31">
        <v>0</v>
      </c>
      <c r="FN122" s="31">
        <v>0</v>
      </c>
      <c r="FO122" s="31">
        <v>0</v>
      </c>
      <c r="FP122" s="31">
        <v>0</v>
      </c>
      <c r="FQ122" s="31">
        <v>12803.5</v>
      </c>
      <c r="FR122" s="31">
        <v>0</v>
      </c>
      <c r="FS122" s="31">
        <v>0</v>
      </c>
      <c r="FT122" s="31">
        <v>362.1</v>
      </c>
      <c r="FU122" s="31">
        <v>0</v>
      </c>
      <c r="FV122" s="31">
        <v>1909.7</v>
      </c>
      <c r="FW122" s="31">
        <v>0</v>
      </c>
      <c r="FX122" s="31">
        <v>0</v>
      </c>
      <c r="FY122" s="31">
        <v>0</v>
      </c>
      <c r="FZ122" s="31">
        <v>0</v>
      </c>
      <c r="GA122" s="31">
        <v>6479.8</v>
      </c>
      <c r="GB122" s="31">
        <v>0</v>
      </c>
      <c r="GC122" s="31">
        <v>0</v>
      </c>
      <c r="GD122" s="31">
        <v>0</v>
      </c>
      <c r="GE122" s="31">
        <v>0</v>
      </c>
      <c r="GF122" s="31">
        <v>0</v>
      </c>
      <c r="GG122" s="31">
        <v>0</v>
      </c>
      <c r="GH122" s="31">
        <v>196.1</v>
      </c>
      <c r="GI122" s="31">
        <v>0</v>
      </c>
      <c r="GJ122" s="31">
        <v>0</v>
      </c>
      <c r="GK122" s="31">
        <v>0</v>
      </c>
      <c r="GL122" s="31">
        <v>0</v>
      </c>
      <c r="GM122" s="31">
        <v>0</v>
      </c>
      <c r="GN122" s="31">
        <v>0</v>
      </c>
      <c r="GO122" s="31">
        <v>0</v>
      </c>
      <c r="GP122" s="31">
        <v>0</v>
      </c>
      <c r="GQ122" s="31">
        <v>27520.6</v>
      </c>
      <c r="GR122" s="31">
        <v>27857</v>
      </c>
      <c r="GS122" s="31">
        <v>336.4</v>
      </c>
      <c r="GT122" s="31">
        <v>1.21</v>
      </c>
    </row>
    <row r="123" spans="91:202" ht="15" thickBot="1" x14ac:dyDescent="0.35">
      <c r="CM123">
        <f t="shared" si="100"/>
        <v>-36.15</v>
      </c>
      <c r="CN123">
        <f t="shared" si="101"/>
        <v>-30.09</v>
      </c>
      <c r="CO123">
        <f t="shared" si="102"/>
        <v>1</v>
      </c>
      <c r="CZ123" s="30" t="s">
        <v>399</v>
      </c>
      <c r="DA123" s="31">
        <v>0</v>
      </c>
      <c r="DB123" s="31">
        <v>0</v>
      </c>
      <c r="DC123" s="31">
        <v>0</v>
      </c>
      <c r="DD123" s="31">
        <v>0</v>
      </c>
      <c r="DE123" s="31">
        <v>0</v>
      </c>
      <c r="DF123" s="31">
        <v>0</v>
      </c>
      <c r="DG123" s="31">
        <v>0</v>
      </c>
      <c r="DH123" s="31">
        <v>0</v>
      </c>
      <c r="DI123" s="31">
        <v>0</v>
      </c>
      <c r="DJ123" s="31">
        <v>0</v>
      </c>
      <c r="DK123" s="31">
        <v>0</v>
      </c>
      <c r="DL123" s="31">
        <v>0</v>
      </c>
      <c r="DM123" s="31">
        <v>0</v>
      </c>
      <c r="DN123" s="31">
        <v>0</v>
      </c>
      <c r="DO123" s="31">
        <v>0</v>
      </c>
      <c r="DP123" s="31">
        <v>0</v>
      </c>
      <c r="DQ123" s="31">
        <v>0</v>
      </c>
      <c r="DR123" s="31">
        <v>0</v>
      </c>
      <c r="DS123" s="31">
        <v>0</v>
      </c>
      <c r="DT123" s="31">
        <v>0</v>
      </c>
      <c r="DU123" s="31">
        <v>0</v>
      </c>
      <c r="DV123" s="31">
        <v>0</v>
      </c>
      <c r="DW123" s="31">
        <v>0</v>
      </c>
      <c r="DX123" s="31">
        <v>0</v>
      </c>
      <c r="DY123" s="31">
        <v>0</v>
      </c>
      <c r="DZ123" s="31">
        <v>0</v>
      </c>
      <c r="EA123" s="31">
        <v>0</v>
      </c>
      <c r="EB123" s="31">
        <v>0</v>
      </c>
      <c r="EC123" s="31">
        <v>0</v>
      </c>
      <c r="ED123" s="31">
        <v>0</v>
      </c>
      <c r="EE123" s="31">
        <v>0</v>
      </c>
      <c r="EF123" s="31">
        <v>0</v>
      </c>
      <c r="EG123" s="31">
        <v>0</v>
      </c>
      <c r="EH123" s="31">
        <v>0</v>
      </c>
      <c r="EI123" s="31">
        <v>0</v>
      </c>
      <c r="EJ123" s="31">
        <v>0</v>
      </c>
      <c r="EK123" s="31">
        <v>0</v>
      </c>
      <c r="EL123" s="31">
        <v>0</v>
      </c>
      <c r="EM123" s="31">
        <v>0</v>
      </c>
      <c r="EN123" s="31">
        <v>0</v>
      </c>
      <c r="EO123" s="31">
        <v>2618.5</v>
      </c>
      <c r="EP123" s="31">
        <v>0</v>
      </c>
      <c r="EQ123" s="31">
        <v>0</v>
      </c>
      <c r="ER123" s="31">
        <v>0</v>
      </c>
      <c r="ES123" s="31">
        <v>938</v>
      </c>
      <c r="ET123" s="31">
        <v>0</v>
      </c>
      <c r="EU123" s="31">
        <v>0</v>
      </c>
      <c r="EV123" s="31">
        <v>0</v>
      </c>
      <c r="EW123" s="31">
        <v>0</v>
      </c>
      <c r="EX123" s="31">
        <v>0</v>
      </c>
      <c r="EY123" s="31">
        <v>0</v>
      </c>
      <c r="EZ123" s="31">
        <v>0</v>
      </c>
      <c r="FA123" s="31">
        <v>0</v>
      </c>
      <c r="FB123" s="31">
        <v>0</v>
      </c>
      <c r="FC123" s="31">
        <v>0</v>
      </c>
      <c r="FD123" s="31">
        <v>0</v>
      </c>
      <c r="FE123" s="31">
        <v>0</v>
      </c>
      <c r="FF123" s="31">
        <v>0</v>
      </c>
      <c r="FG123" s="31">
        <v>0</v>
      </c>
      <c r="FH123" s="31">
        <v>0</v>
      </c>
      <c r="FI123" s="31">
        <v>0</v>
      </c>
      <c r="FJ123" s="31">
        <v>0</v>
      </c>
      <c r="FK123" s="31">
        <v>533.5</v>
      </c>
      <c r="FL123" s="31">
        <v>1513.5</v>
      </c>
      <c r="FM123" s="31">
        <v>0</v>
      </c>
      <c r="FN123" s="31">
        <v>0</v>
      </c>
      <c r="FO123" s="31">
        <v>0</v>
      </c>
      <c r="FP123" s="31">
        <v>0</v>
      </c>
      <c r="FQ123" s="31">
        <v>5692.4</v>
      </c>
      <c r="FR123" s="31">
        <v>0</v>
      </c>
      <c r="FS123" s="31">
        <v>0</v>
      </c>
      <c r="FT123" s="31">
        <v>0</v>
      </c>
      <c r="FU123" s="31">
        <v>0</v>
      </c>
      <c r="FV123" s="31">
        <v>1909.7</v>
      </c>
      <c r="FW123" s="31">
        <v>0</v>
      </c>
      <c r="FX123" s="31">
        <v>0</v>
      </c>
      <c r="FY123" s="31">
        <v>0</v>
      </c>
      <c r="FZ123" s="31">
        <v>0</v>
      </c>
      <c r="GA123" s="31">
        <v>0</v>
      </c>
      <c r="GB123" s="31">
        <v>0</v>
      </c>
      <c r="GC123" s="31">
        <v>0</v>
      </c>
      <c r="GD123" s="31">
        <v>0</v>
      </c>
      <c r="GE123" s="31">
        <v>0</v>
      </c>
      <c r="GF123" s="31">
        <v>0</v>
      </c>
      <c r="GG123" s="31">
        <v>0</v>
      </c>
      <c r="GH123" s="31">
        <v>196.1</v>
      </c>
      <c r="GI123" s="31">
        <v>0</v>
      </c>
      <c r="GJ123" s="31">
        <v>0</v>
      </c>
      <c r="GK123" s="31">
        <v>0</v>
      </c>
      <c r="GL123" s="31">
        <v>0</v>
      </c>
      <c r="GM123" s="31">
        <v>0</v>
      </c>
      <c r="GN123" s="31">
        <v>0</v>
      </c>
      <c r="GO123" s="31">
        <v>0</v>
      </c>
      <c r="GP123" s="31">
        <v>0</v>
      </c>
      <c r="GQ123" s="31">
        <v>13401.7</v>
      </c>
      <c r="GR123" s="31">
        <v>13566</v>
      </c>
      <c r="GS123" s="31">
        <v>164.3</v>
      </c>
      <c r="GT123" s="31">
        <v>1.21</v>
      </c>
    </row>
    <row r="124" spans="91:202" ht="15" thickBot="1" x14ac:dyDescent="0.35">
      <c r="CM124">
        <f t="shared" si="100"/>
        <v>24.35</v>
      </c>
      <c r="CN124">
        <f t="shared" si="101"/>
        <v>19.37</v>
      </c>
      <c r="CO124">
        <f t="shared" si="102"/>
        <v>1</v>
      </c>
      <c r="CZ124" s="30" t="s">
        <v>400</v>
      </c>
      <c r="DA124" s="31">
        <v>0</v>
      </c>
      <c r="DB124" s="31">
        <v>0</v>
      </c>
      <c r="DC124" s="31">
        <v>0</v>
      </c>
      <c r="DD124" s="31">
        <v>0</v>
      </c>
      <c r="DE124" s="31">
        <v>1213.7</v>
      </c>
      <c r="DF124" s="31">
        <v>0</v>
      </c>
      <c r="DG124" s="31">
        <v>0</v>
      </c>
      <c r="DH124" s="31">
        <v>0</v>
      </c>
      <c r="DI124" s="31">
        <v>0</v>
      </c>
      <c r="DJ124" s="31">
        <v>0</v>
      </c>
      <c r="DK124" s="31">
        <v>0</v>
      </c>
      <c r="DL124" s="31">
        <v>0</v>
      </c>
      <c r="DM124" s="31">
        <v>0</v>
      </c>
      <c r="DN124" s="31">
        <v>0</v>
      </c>
      <c r="DO124" s="31">
        <v>0</v>
      </c>
      <c r="DP124" s="31">
        <v>0</v>
      </c>
      <c r="DQ124" s="31">
        <v>0</v>
      </c>
      <c r="DR124" s="31">
        <v>0</v>
      </c>
      <c r="DS124" s="31">
        <v>0</v>
      </c>
      <c r="DT124" s="31">
        <v>0</v>
      </c>
      <c r="DU124" s="31">
        <v>0</v>
      </c>
      <c r="DV124" s="31">
        <v>0</v>
      </c>
      <c r="DW124" s="31">
        <v>0</v>
      </c>
      <c r="DX124" s="31">
        <v>0</v>
      </c>
      <c r="DY124" s="31">
        <v>0</v>
      </c>
      <c r="DZ124" s="31">
        <v>0</v>
      </c>
      <c r="EA124" s="31">
        <v>0</v>
      </c>
      <c r="EB124" s="31">
        <v>0</v>
      </c>
      <c r="EC124" s="31">
        <v>0</v>
      </c>
      <c r="ED124" s="31">
        <v>0</v>
      </c>
      <c r="EE124" s="31">
        <v>0</v>
      </c>
      <c r="EF124" s="31">
        <v>0</v>
      </c>
      <c r="EG124" s="31">
        <v>0</v>
      </c>
      <c r="EH124" s="31">
        <v>0</v>
      </c>
      <c r="EI124" s="31">
        <v>0</v>
      </c>
      <c r="EJ124" s="31">
        <v>0</v>
      </c>
      <c r="EK124" s="31">
        <v>0</v>
      </c>
      <c r="EL124" s="31">
        <v>0</v>
      </c>
      <c r="EM124" s="31">
        <v>0</v>
      </c>
      <c r="EN124" s="31">
        <v>0</v>
      </c>
      <c r="EO124" s="31">
        <v>0</v>
      </c>
      <c r="EP124" s="31">
        <v>0</v>
      </c>
      <c r="EQ124" s="31">
        <v>0</v>
      </c>
      <c r="ER124" s="31">
        <v>0</v>
      </c>
      <c r="ES124" s="31">
        <v>938</v>
      </c>
      <c r="ET124" s="31">
        <v>0</v>
      </c>
      <c r="EU124" s="31">
        <v>0</v>
      </c>
      <c r="EV124" s="31">
        <v>0</v>
      </c>
      <c r="EW124" s="31">
        <v>10508</v>
      </c>
      <c r="EX124" s="31">
        <v>0</v>
      </c>
      <c r="EY124" s="31">
        <v>0</v>
      </c>
      <c r="EZ124" s="31">
        <v>0</v>
      </c>
      <c r="FA124" s="31">
        <v>0</v>
      </c>
      <c r="FB124" s="31">
        <v>0</v>
      </c>
      <c r="FC124" s="31">
        <v>0</v>
      </c>
      <c r="FD124" s="31">
        <v>0</v>
      </c>
      <c r="FE124" s="31">
        <v>0</v>
      </c>
      <c r="FF124" s="31">
        <v>0</v>
      </c>
      <c r="FG124" s="31">
        <v>0</v>
      </c>
      <c r="FH124" s="31">
        <v>0</v>
      </c>
      <c r="FI124" s="31">
        <v>0</v>
      </c>
      <c r="FJ124" s="31">
        <v>0</v>
      </c>
      <c r="FK124" s="31">
        <v>0</v>
      </c>
      <c r="FL124" s="31">
        <v>0</v>
      </c>
      <c r="FM124" s="31">
        <v>0</v>
      </c>
      <c r="FN124" s="31">
        <v>0</v>
      </c>
      <c r="FO124" s="31">
        <v>0</v>
      </c>
      <c r="FP124" s="31">
        <v>0</v>
      </c>
      <c r="FQ124" s="31">
        <v>12803.5</v>
      </c>
      <c r="FR124" s="31">
        <v>0</v>
      </c>
      <c r="FS124" s="31">
        <v>0</v>
      </c>
      <c r="FT124" s="31">
        <v>362.1</v>
      </c>
      <c r="FU124" s="31">
        <v>0</v>
      </c>
      <c r="FV124" s="31">
        <v>1909.7</v>
      </c>
      <c r="FW124" s="31">
        <v>0</v>
      </c>
      <c r="FX124" s="31">
        <v>0</v>
      </c>
      <c r="FY124" s="31">
        <v>11041</v>
      </c>
      <c r="FZ124" s="31">
        <v>0</v>
      </c>
      <c r="GA124" s="31">
        <v>0</v>
      </c>
      <c r="GB124" s="31">
        <v>0</v>
      </c>
      <c r="GC124" s="31">
        <v>0</v>
      </c>
      <c r="GD124" s="31">
        <v>0</v>
      </c>
      <c r="GE124" s="31">
        <v>0</v>
      </c>
      <c r="GF124" s="31">
        <v>0</v>
      </c>
      <c r="GG124" s="31">
        <v>0</v>
      </c>
      <c r="GH124" s="31">
        <v>0</v>
      </c>
      <c r="GI124" s="31">
        <v>0</v>
      </c>
      <c r="GJ124" s="31">
        <v>0</v>
      </c>
      <c r="GK124" s="31">
        <v>0</v>
      </c>
      <c r="GL124" s="31">
        <v>0</v>
      </c>
      <c r="GM124" s="31">
        <v>0</v>
      </c>
      <c r="GN124" s="31">
        <v>0</v>
      </c>
      <c r="GO124" s="31">
        <v>0</v>
      </c>
      <c r="GP124" s="31">
        <v>0</v>
      </c>
      <c r="GQ124" s="31">
        <v>38776</v>
      </c>
      <c r="GR124" s="31">
        <v>39250</v>
      </c>
      <c r="GS124" s="31">
        <v>474</v>
      </c>
      <c r="GT124" s="31">
        <v>1.21</v>
      </c>
    </row>
    <row r="125" spans="91:202" ht="15" thickBot="1" x14ac:dyDescent="0.35">
      <c r="CM125">
        <f t="shared" si="100"/>
        <v>4.1900000000000004</v>
      </c>
      <c r="CN125">
        <f t="shared" si="101"/>
        <v>1.21</v>
      </c>
      <c r="CO125">
        <f t="shared" si="102"/>
        <v>1</v>
      </c>
      <c r="CZ125" s="30" t="s">
        <v>401</v>
      </c>
      <c r="DA125" s="31">
        <v>0</v>
      </c>
      <c r="DB125" s="31">
        <v>0</v>
      </c>
      <c r="DC125" s="31">
        <v>0</v>
      </c>
      <c r="DD125" s="31">
        <v>0</v>
      </c>
      <c r="DE125" s="31">
        <v>0</v>
      </c>
      <c r="DF125" s="31">
        <v>0</v>
      </c>
      <c r="DG125" s="31">
        <v>0</v>
      </c>
      <c r="DH125" s="31">
        <v>0</v>
      </c>
      <c r="DI125" s="31">
        <v>0</v>
      </c>
      <c r="DJ125" s="31">
        <v>0</v>
      </c>
      <c r="DK125" s="31">
        <v>0</v>
      </c>
      <c r="DL125" s="31">
        <v>1507.6</v>
      </c>
      <c r="DM125" s="31">
        <v>0</v>
      </c>
      <c r="DN125" s="31">
        <v>0</v>
      </c>
      <c r="DO125" s="31">
        <v>0</v>
      </c>
      <c r="DP125" s="31">
        <v>0</v>
      </c>
      <c r="DQ125" s="31">
        <v>0</v>
      </c>
      <c r="DR125" s="31">
        <v>0</v>
      </c>
      <c r="DS125" s="31">
        <v>0</v>
      </c>
      <c r="DT125" s="31">
        <v>0</v>
      </c>
      <c r="DU125" s="31">
        <v>0</v>
      </c>
      <c r="DV125" s="31">
        <v>0</v>
      </c>
      <c r="DW125" s="31">
        <v>0</v>
      </c>
      <c r="DX125" s="31">
        <v>0</v>
      </c>
      <c r="DY125" s="31">
        <v>0</v>
      </c>
      <c r="DZ125" s="31">
        <v>0</v>
      </c>
      <c r="EA125" s="31">
        <v>0</v>
      </c>
      <c r="EB125" s="31">
        <v>0</v>
      </c>
      <c r="EC125" s="31">
        <v>0</v>
      </c>
      <c r="ED125" s="31">
        <v>0</v>
      </c>
      <c r="EE125" s="31">
        <v>0</v>
      </c>
      <c r="EF125" s="31">
        <v>0</v>
      </c>
      <c r="EG125" s="31">
        <v>0</v>
      </c>
      <c r="EH125" s="31">
        <v>0</v>
      </c>
      <c r="EI125" s="31">
        <v>0</v>
      </c>
      <c r="EJ125" s="31">
        <v>0</v>
      </c>
      <c r="EK125" s="31">
        <v>0</v>
      </c>
      <c r="EL125" s="31">
        <v>0</v>
      </c>
      <c r="EM125" s="31">
        <v>0</v>
      </c>
      <c r="EN125" s="31">
        <v>0</v>
      </c>
      <c r="EO125" s="31">
        <v>0</v>
      </c>
      <c r="EP125" s="31">
        <v>0</v>
      </c>
      <c r="EQ125" s="31">
        <v>0</v>
      </c>
      <c r="ER125" s="31">
        <v>0</v>
      </c>
      <c r="ES125" s="31">
        <v>938</v>
      </c>
      <c r="ET125" s="31">
        <v>0</v>
      </c>
      <c r="EU125" s="31">
        <v>0</v>
      </c>
      <c r="EV125" s="31">
        <v>0</v>
      </c>
      <c r="EW125" s="31">
        <v>0</v>
      </c>
      <c r="EX125" s="31">
        <v>0</v>
      </c>
      <c r="EY125" s="31">
        <v>0</v>
      </c>
      <c r="EZ125" s="31">
        <v>0</v>
      </c>
      <c r="FA125" s="31">
        <v>0</v>
      </c>
      <c r="FB125" s="31">
        <v>0</v>
      </c>
      <c r="FC125" s="31">
        <v>0</v>
      </c>
      <c r="FD125" s="31">
        <v>0</v>
      </c>
      <c r="FE125" s="31">
        <v>0</v>
      </c>
      <c r="FF125" s="31">
        <v>0</v>
      </c>
      <c r="FG125" s="31">
        <v>0</v>
      </c>
      <c r="FH125" s="31">
        <v>0</v>
      </c>
      <c r="FI125" s="31">
        <v>0</v>
      </c>
      <c r="FJ125" s="31">
        <v>26089.1</v>
      </c>
      <c r="FK125" s="31">
        <v>0</v>
      </c>
      <c r="FL125" s="31">
        <v>0</v>
      </c>
      <c r="FM125" s="31">
        <v>0</v>
      </c>
      <c r="FN125" s="31">
        <v>0</v>
      </c>
      <c r="FO125" s="31">
        <v>0</v>
      </c>
      <c r="FP125" s="31">
        <v>0</v>
      </c>
      <c r="FQ125" s="31">
        <v>0</v>
      </c>
      <c r="FR125" s="31">
        <v>0</v>
      </c>
      <c r="FS125" s="31">
        <v>0</v>
      </c>
      <c r="FT125" s="31">
        <v>0</v>
      </c>
      <c r="FU125" s="31">
        <v>0</v>
      </c>
      <c r="FV125" s="31">
        <v>1909.7</v>
      </c>
      <c r="FW125" s="31">
        <v>0</v>
      </c>
      <c r="FX125" s="31">
        <v>0</v>
      </c>
      <c r="FY125" s="31">
        <v>0</v>
      </c>
      <c r="FZ125" s="31">
        <v>0</v>
      </c>
      <c r="GA125" s="31">
        <v>6479.8</v>
      </c>
      <c r="GB125" s="31">
        <v>0</v>
      </c>
      <c r="GC125" s="31">
        <v>0</v>
      </c>
      <c r="GD125" s="31">
        <v>0</v>
      </c>
      <c r="GE125" s="31">
        <v>0</v>
      </c>
      <c r="GF125" s="31">
        <v>0</v>
      </c>
      <c r="GG125" s="31">
        <v>0</v>
      </c>
      <c r="GH125" s="31">
        <v>0</v>
      </c>
      <c r="GI125" s="31">
        <v>0</v>
      </c>
      <c r="GJ125" s="31">
        <v>0</v>
      </c>
      <c r="GK125" s="31">
        <v>0</v>
      </c>
      <c r="GL125" s="31">
        <v>0</v>
      </c>
      <c r="GM125" s="31">
        <v>0</v>
      </c>
      <c r="GN125" s="31">
        <v>0</v>
      </c>
      <c r="GO125" s="31">
        <v>0</v>
      </c>
      <c r="GP125" s="31">
        <v>0</v>
      </c>
      <c r="GQ125" s="31">
        <v>36924.1</v>
      </c>
      <c r="GR125" s="31">
        <v>32733</v>
      </c>
      <c r="GS125" s="31">
        <v>-4191.1000000000004</v>
      </c>
      <c r="GT125" s="31">
        <v>-12.8</v>
      </c>
    </row>
    <row r="126" spans="91:202" ht="15" thickBot="1" x14ac:dyDescent="0.35">
      <c r="CM126">
        <f t="shared" si="100"/>
        <v>-18.52</v>
      </c>
      <c r="CN126">
        <f t="shared" si="101"/>
        <v>-33.92</v>
      </c>
      <c r="CO126">
        <f t="shared" si="102"/>
        <v>1</v>
      </c>
      <c r="CZ126" s="30" t="s">
        <v>402</v>
      </c>
      <c r="DA126" s="31">
        <v>0</v>
      </c>
      <c r="DB126" s="31">
        <v>0</v>
      </c>
      <c r="DC126" s="31">
        <v>0</v>
      </c>
      <c r="DD126" s="31">
        <v>0</v>
      </c>
      <c r="DE126" s="31">
        <v>0</v>
      </c>
      <c r="DF126" s="31">
        <v>0</v>
      </c>
      <c r="DG126" s="31">
        <v>0</v>
      </c>
      <c r="DH126" s="31">
        <v>0</v>
      </c>
      <c r="DI126" s="31">
        <v>0</v>
      </c>
      <c r="DJ126" s="31">
        <v>0</v>
      </c>
      <c r="DK126" s="31">
        <v>0</v>
      </c>
      <c r="DL126" s="31">
        <v>0</v>
      </c>
      <c r="DM126" s="31">
        <v>0</v>
      </c>
      <c r="DN126" s="31">
        <v>0</v>
      </c>
      <c r="DO126" s="31">
        <v>0</v>
      </c>
      <c r="DP126" s="31">
        <v>0</v>
      </c>
      <c r="DQ126" s="31">
        <v>0</v>
      </c>
      <c r="DR126" s="31">
        <v>0</v>
      </c>
      <c r="DS126" s="31">
        <v>0</v>
      </c>
      <c r="DT126" s="31">
        <v>0</v>
      </c>
      <c r="DU126" s="31">
        <v>0</v>
      </c>
      <c r="DV126" s="31">
        <v>0</v>
      </c>
      <c r="DW126" s="31">
        <v>0</v>
      </c>
      <c r="DX126" s="31">
        <v>0</v>
      </c>
      <c r="DY126" s="31">
        <v>0</v>
      </c>
      <c r="DZ126" s="31">
        <v>0</v>
      </c>
      <c r="EA126" s="31">
        <v>0</v>
      </c>
      <c r="EB126" s="31">
        <v>0</v>
      </c>
      <c r="EC126" s="31">
        <v>0</v>
      </c>
      <c r="ED126" s="31">
        <v>0</v>
      </c>
      <c r="EE126" s="31">
        <v>0</v>
      </c>
      <c r="EF126" s="31">
        <v>0</v>
      </c>
      <c r="EG126" s="31">
        <v>0</v>
      </c>
      <c r="EH126" s="31">
        <v>0</v>
      </c>
      <c r="EI126" s="31">
        <v>0</v>
      </c>
      <c r="EJ126" s="31">
        <v>0</v>
      </c>
      <c r="EK126" s="31">
        <v>0</v>
      </c>
      <c r="EL126" s="31">
        <v>0</v>
      </c>
      <c r="EM126" s="31">
        <v>0</v>
      </c>
      <c r="EN126" s="31">
        <v>0</v>
      </c>
      <c r="EO126" s="31">
        <v>0</v>
      </c>
      <c r="EP126" s="31">
        <v>0</v>
      </c>
      <c r="EQ126" s="31">
        <v>0</v>
      </c>
      <c r="ER126" s="31">
        <v>0</v>
      </c>
      <c r="ES126" s="31">
        <v>0</v>
      </c>
      <c r="ET126" s="31">
        <v>0</v>
      </c>
      <c r="EU126" s="31">
        <v>0</v>
      </c>
      <c r="EV126" s="31">
        <v>0</v>
      </c>
      <c r="EW126" s="31">
        <v>10508</v>
      </c>
      <c r="EX126" s="31">
        <v>0</v>
      </c>
      <c r="EY126" s="31">
        <v>0</v>
      </c>
      <c r="EZ126" s="31">
        <v>0</v>
      </c>
      <c r="FA126" s="31">
        <v>0</v>
      </c>
      <c r="FB126" s="31">
        <v>0</v>
      </c>
      <c r="FC126" s="31">
        <v>0</v>
      </c>
      <c r="FD126" s="31">
        <v>4138.8999999999996</v>
      </c>
      <c r="FE126" s="31">
        <v>0</v>
      </c>
      <c r="FF126" s="31">
        <v>0</v>
      </c>
      <c r="FG126" s="31">
        <v>0</v>
      </c>
      <c r="FH126" s="31">
        <v>0</v>
      </c>
      <c r="FI126" s="31">
        <v>0</v>
      </c>
      <c r="FJ126" s="31">
        <v>0</v>
      </c>
      <c r="FK126" s="31">
        <v>0</v>
      </c>
      <c r="FL126" s="31">
        <v>1513.5</v>
      </c>
      <c r="FM126" s="31">
        <v>0</v>
      </c>
      <c r="FN126" s="31">
        <v>0</v>
      </c>
      <c r="FO126" s="31">
        <v>0</v>
      </c>
      <c r="FP126" s="31">
        <v>0</v>
      </c>
      <c r="FQ126" s="31">
        <v>0</v>
      </c>
      <c r="FR126" s="31">
        <v>0</v>
      </c>
      <c r="FS126" s="31">
        <v>0</v>
      </c>
      <c r="FT126" s="31">
        <v>0</v>
      </c>
      <c r="FU126" s="31">
        <v>0</v>
      </c>
      <c r="FV126" s="31">
        <v>1909.7</v>
      </c>
      <c r="FW126" s="31">
        <v>0</v>
      </c>
      <c r="FX126" s="31">
        <v>0</v>
      </c>
      <c r="FY126" s="31">
        <v>0</v>
      </c>
      <c r="FZ126" s="31">
        <v>0</v>
      </c>
      <c r="GA126" s="31">
        <v>6479.8</v>
      </c>
      <c r="GB126" s="31">
        <v>0</v>
      </c>
      <c r="GC126" s="31">
        <v>0</v>
      </c>
      <c r="GD126" s="31">
        <v>0</v>
      </c>
      <c r="GE126" s="31">
        <v>0</v>
      </c>
      <c r="GF126" s="31">
        <v>0</v>
      </c>
      <c r="GG126" s="31">
        <v>0</v>
      </c>
      <c r="GH126" s="31">
        <v>0</v>
      </c>
      <c r="GI126" s="31">
        <v>0</v>
      </c>
      <c r="GJ126" s="31">
        <v>0</v>
      </c>
      <c r="GK126" s="31">
        <v>0</v>
      </c>
      <c r="GL126" s="31">
        <v>0</v>
      </c>
      <c r="GM126" s="31">
        <v>0</v>
      </c>
      <c r="GN126" s="31">
        <v>0</v>
      </c>
      <c r="GO126" s="31">
        <v>0</v>
      </c>
      <c r="GP126" s="31">
        <v>0</v>
      </c>
      <c r="GQ126" s="31">
        <v>24549.9</v>
      </c>
      <c r="GR126" s="31">
        <v>20666</v>
      </c>
      <c r="GS126" s="31">
        <v>-3883.9</v>
      </c>
      <c r="GT126" s="31">
        <v>-18.79</v>
      </c>
    </row>
    <row r="127" spans="91:202" ht="15" thickBot="1" x14ac:dyDescent="0.35">
      <c r="CM127">
        <f t="shared" si="100"/>
        <v>-18.89</v>
      </c>
      <c r="CN127">
        <f t="shared" si="101"/>
        <v>-22.59</v>
      </c>
      <c r="CO127">
        <f t="shared" si="102"/>
        <v>1</v>
      </c>
      <c r="CZ127" s="30" t="s">
        <v>403</v>
      </c>
      <c r="DA127" s="31">
        <v>0</v>
      </c>
      <c r="DB127" s="31">
        <v>0</v>
      </c>
      <c r="DC127" s="31">
        <v>0</v>
      </c>
      <c r="DD127" s="31">
        <v>0</v>
      </c>
      <c r="DE127" s="31">
        <v>0</v>
      </c>
      <c r="DF127" s="31">
        <v>0</v>
      </c>
      <c r="DG127" s="31">
        <v>0</v>
      </c>
      <c r="DH127" s="31">
        <v>0</v>
      </c>
      <c r="DI127" s="31">
        <v>0</v>
      </c>
      <c r="DJ127" s="31">
        <v>0</v>
      </c>
      <c r="DK127" s="31">
        <v>0</v>
      </c>
      <c r="DL127" s="31">
        <v>0</v>
      </c>
      <c r="DM127" s="31">
        <v>0</v>
      </c>
      <c r="DN127" s="31">
        <v>0</v>
      </c>
      <c r="DO127" s="31">
        <v>0</v>
      </c>
      <c r="DP127" s="31">
        <v>0</v>
      </c>
      <c r="DQ127" s="31">
        <v>0</v>
      </c>
      <c r="DR127" s="31">
        <v>0</v>
      </c>
      <c r="DS127" s="31">
        <v>0</v>
      </c>
      <c r="DT127" s="31">
        <v>0</v>
      </c>
      <c r="DU127" s="31">
        <v>0</v>
      </c>
      <c r="DV127" s="31">
        <v>0</v>
      </c>
      <c r="DW127" s="31">
        <v>0</v>
      </c>
      <c r="DX127" s="31">
        <v>0</v>
      </c>
      <c r="DY127" s="31">
        <v>0</v>
      </c>
      <c r="DZ127" s="31">
        <v>0</v>
      </c>
      <c r="EA127" s="31">
        <v>0</v>
      </c>
      <c r="EB127" s="31">
        <v>0</v>
      </c>
      <c r="EC127" s="31">
        <v>0</v>
      </c>
      <c r="ED127" s="31">
        <v>0</v>
      </c>
      <c r="EE127" s="31">
        <v>0</v>
      </c>
      <c r="EF127" s="31">
        <v>0</v>
      </c>
      <c r="EG127" s="31">
        <v>0</v>
      </c>
      <c r="EH127" s="31">
        <v>0</v>
      </c>
      <c r="EI127" s="31">
        <v>0</v>
      </c>
      <c r="EJ127" s="31">
        <v>0</v>
      </c>
      <c r="EK127" s="31">
        <v>0</v>
      </c>
      <c r="EL127" s="31">
        <v>0</v>
      </c>
      <c r="EM127" s="31">
        <v>0</v>
      </c>
      <c r="EN127" s="31">
        <v>0</v>
      </c>
      <c r="EO127" s="31">
        <v>2618.5</v>
      </c>
      <c r="EP127" s="31">
        <v>0</v>
      </c>
      <c r="EQ127" s="31">
        <v>0</v>
      </c>
      <c r="ER127" s="31">
        <v>0</v>
      </c>
      <c r="ES127" s="31">
        <v>938</v>
      </c>
      <c r="ET127" s="31">
        <v>0</v>
      </c>
      <c r="EU127" s="31">
        <v>0</v>
      </c>
      <c r="EV127" s="31">
        <v>0</v>
      </c>
      <c r="EW127" s="31">
        <v>10508</v>
      </c>
      <c r="EX127" s="31">
        <v>0</v>
      </c>
      <c r="EY127" s="31">
        <v>0</v>
      </c>
      <c r="EZ127" s="31">
        <v>0</v>
      </c>
      <c r="FA127" s="31">
        <v>0</v>
      </c>
      <c r="FB127" s="31">
        <v>0</v>
      </c>
      <c r="FC127" s="31">
        <v>0</v>
      </c>
      <c r="FD127" s="31">
        <v>4138.8999999999996</v>
      </c>
      <c r="FE127" s="31">
        <v>0</v>
      </c>
      <c r="FF127" s="31">
        <v>0</v>
      </c>
      <c r="FG127" s="31">
        <v>0</v>
      </c>
      <c r="FH127" s="31">
        <v>0</v>
      </c>
      <c r="FI127" s="31">
        <v>0</v>
      </c>
      <c r="FJ127" s="31">
        <v>0</v>
      </c>
      <c r="FK127" s="31">
        <v>533.5</v>
      </c>
      <c r="FL127" s="31">
        <v>0</v>
      </c>
      <c r="FM127" s="31">
        <v>0</v>
      </c>
      <c r="FN127" s="31">
        <v>0</v>
      </c>
      <c r="FO127" s="31">
        <v>0</v>
      </c>
      <c r="FP127" s="31">
        <v>0</v>
      </c>
      <c r="FQ127" s="31">
        <v>0</v>
      </c>
      <c r="FR127" s="31">
        <v>0</v>
      </c>
      <c r="FS127" s="31">
        <v>0</v>
      </c>
      <c r="FT127" s="31">
        <v>0</v>
      </c>
      <c r="FU127" s="31">
        <v>0</v>
      </c>
      <c r="FV127" s="31">
        <v>0</v>
      </c>
      <c r="FW127" s="31">
        <v>0</v>
      </c>
      <c r="FX127" s="31">
        <v>0</v>
      </c>
      <c r="FY127" s="31">
        <v>0</v>
      </c>
      <c r="FZ127" s="31">
        <v>0</v>
      </c>
      <c r="GA127" s="31">
        <v>0</v>
      </c>
      <c r="GB127" s="31">
        <v>0</v>
      </c>
      <c r="GC127" s="31">
        <v>0</v>
      </c>
      <c r="GD127" s="31">
        <v>0</v>
      </c>
      <c r="GE127" s="31">
        <v>0</v>
      </c>
      <c r="GF127" s="31">
        <v>0</v>
      </c>
      <c r="GG127" s="31">
        <v>0</v>
      </c>
      <c r="GH127" s="31">
        <v>0</v>
      </c>
      <c r="GI127" s="31">
        <v>0</v>
      </c>
      <c r="GJ127" s="31">
        <v>0</v>
      </c>
      <c r="GK127" s="31">
        <v>0</v>
      </c>
      <c r="GL127" s="31">
        <v>0</v>
      </c>
      <c r="GM127" s="31">
        <v>0</v>
      </c>
      <c r="GN127" s="31">
        <v>0</v>
      </c>
      <c r="GO127" s="31">
        <v>0</v>
      </c>
      <c r="GP127" s="31">
        <v>0</v>
      </c>
      <c r="GQ127" s="31">
        <v>18737</v>
      </c>
      <c r="GR127" s="31">
        <v>18966</v>
      </c>
      <c r="GS127" s="31">
        <v>229</v>
      </c>
      <c r="GT127" s="31">
        <v>1.21</v>
      </c>
    </row>
    <row r="128" spans="91:202" ht="15" thickBot="1" x14ac:dyDescent="0.35">
      <c r="CM128">
        <f t="shared" si="100"/>
        <v>4.6100000000000003</v>
      </c>
      <c r="CN128">
        <f t="shared" si="101"/>
        <v>1.65</v>
      </c>
      <c r="CO128">
        <f t="shared" si="102"/>
        <v>1</v>
      </c>
      <c r="CZ128" s="30" t="s">
        <v>404</v>
      </c>
      <c r="DA128" s="31">
        <v>0</v>
      </c>
      <c r="DB128" s="31">
        <v>0</v>
      </c>
      <c r="DC128" s="31">
        <v>0</v>
      </c>
      <c r="DD128" s="31">
        <v>0</v>
      </c>
      <c r="DE128" s="31">
        <v>0</v>
      </c>
      <c r="DF128" s="31">
        <v>0</v>
      </c>
      <c r="DG128" s="31">
        <v>0</v>
      </c>
      <c r="DH128" s="31">
        <v>0</v>
      </c>
      <c r="DI128" s="31">
        <v>0</v>
      </c>
      <c r="DJ128" s="31">
        <v>0</v>
      </c>
      <c r="DK128" s="31">
        <v>0</v>
      </c>
      <c r="DL128" s="31">
        <v>1507.6</v>
      </c>
      <c r="DM128" s="31">
        <v>0</v>
      </c>
      <c r="DN128" s="31">
        <v>0</v>
      </c>
      <c r="DO128" s="31">
        <v>0</v>
      </c>
      <c r="DP128" s="31">
        <v>0</v>
      </c>
      <c r="DQ128" s="31">
        <v>0</v>
      </c>
      <c r="DR128" s="31">
        <v>0</v>
      </c>
      <c r="DS128" s="31">
        <v>0</v>
      </c>
      <c r="DT128" s="31">
        <v>0</v>
      </c>
      <c r="DU128" s="31">
        <v>0</v>
      </c>
      <c r="DV128" s="31">
        <v>0</v>
      </c>
      <c r="DW128" s="31">
        <v>0</v>
      </c>
      <c r="DX128" s="31">
        <v>0</v>
      </c>
      <c r="DY128" s="31">
        <v>0</v>
      </c>
      <c r="DZ128" s="31">
        <v>0</v>
      </c>
      <c r="EA128" s="31">
        <v>0</v>
      </c>
      <c r="EB128" s="31">
        <v>0</v>
      </c>
      <c r="EC128" s="31">
        <v>0</v>
      </c>
      <c r="ED128" s="31">
        <v>0</v>
      </c>
      <c r="EE128" s="31">
        <v>0</v>
      </c>
      <c r="EF128" s="31">
        <v>0</v>
      </c>
      <c r="EG128" s="31">
        <v>0</v>
      </c>
      <c r="EH128" s="31">
        <v>0</v>
      </c>
      <c r="EI128" s="31">
        <v>0</v>
      </c>
      <c r="EJ128" s="31">
        <v>0</v>
      </c>
      <c r="EK128" s="31">
        <v>0</v>
      </c>
      <c r="EL128" s="31">
        <v>0</v>
      </c>
      <c r="EM128" s="31">
        <v>0</v>
      </c>
      <c r="EN128" s="31">
        <v>0</v>
      </c>
      <c r="EO128" s="31">
        <v>0</v>
      </c>
      <c r="EP128" s="31">
        <v>0</v>
      </c>
      <c r="EQ128" s="31">
        <v>0</v>
      </c>
      <c r="ER128" s="31">
        <v>0</v>
      </c>
      <c r="ES128" s="31">
        <v>0</v>
      </c>
      <c r="ET128" s="31">
        <v>0</v>
      </c>
      <c r="EU128" s="31">
        <v>0</v>
      </c>
      <c r="EV128" s="31">
        <v>0</v>
      </c>
      <c r="EW128" s="31">
        <v>10508</v>
      </c>
      <c r="EX128" s="31">
        <v>0</v>
      </c>
      <c r="EY128" s="31">
        <v>0</v>
      </c>
      <c r="EZ128" s="31">
        <v>0</v>
      </c>
      <c r="FA128" s="31">
        <v>0</v>
      </c>
      <c r="FB128" s="31">
        <v>0</v>
      </c>
      <c r="FC128" s="31">
        <v>0</v>
      </c>
      <c r="FD128" s="31">
        <v>4138.8999999999996</v>
      </c>
      <c r="FE128" s="31">
        <v>0</v>
      </c>
      <c r="FF128" s="31">
        <v>0</v>
      </c>
      <c r="FG128" s="31">
        <v>0</v>
      </c>
      <c r="FH128" s="31">
        <v>0</v>
      </c>
      <c r="FI128" s="31">
        <v>0</v>
      </c>
      <c r="FJ128" s="31">
        <v>0</v>
      </c>
      <c r="FK128" s="31">
        <v>0</v>
      </c>
      <c r="FL128" s="31">
        <v>1513.5</v>
      </c>
      <c r="FM128" s="31">
        <v>0</v>
      </c>
      <c r="FN128" s="31">
        <v>0</v>
      </c>
      <c r="FO128" s="31">
        <v>0</v>
      </c>
      <c r="FP128" s="31">
        <v>0</v>
      </c>
      <c r="FQ128" s="31">
        <v>0</v>
      </c>
      <c r="FR128" s="31">
        <v>0</v>
      </c>
      <c r="FS128" s="31">
        <v>0</v>
      </c>
      <c r="FT128" s="31">
        <v>0</v>
      </c>
      <c r="FU128" s="31">
        <v>0</v>
      </c>
      <c r="FV128" s="31">
        <v>0</v>
      </c>
      <c r="FW128" s="31">
        <v>0</v>
      </c>
      <c r="FX128" s="31">
        <v>0</v>
      </c>
      <c r="FY128" s="31">
        <v>0</v>
      </c>
      <c r="FZ128" s="31">
        <v>0</v>
      </c>
      <c r="GA128" s="31">
        <v>6479.8</v>
      </c>
      <c r="GB128" s="31">
        <v>0</v>
      </c>
      <c r="GC128" s="31">
        <v>0</v>
      </c>
      <c r="GD128" s="31">
        <v>0</v>
      </c>
      <c r="GE128" s="31">
        <v>0</v>
      </c>
      <c r="GF128" s="31">
        <v>0</v>
      </c>
      <c r="GG128" s="31">
        <v>0</v>
      </c>
      <c r="GH128" s="31">
        <v>0</v>
      </c>
      <c r="GI128" s="31">
        <v>0</v>
      </c>
      <c r="GJ128" s="31">
        <v>0</v>
      </c>
      <c r="GK128" s="31">
        <v>0</v>
      </c>
      <c r="GL128" s="31">
        <v>0</v>
      </c>
      <c r="GM128" s="31">
        <v>0</v>
      </c>
      <c r="GN128" s="31">
        <v>0</v>
      </c>
      <c r="GO128" s="31">
        <v>0</v>
      </c>
      <c r="GP128" s="31">
        <v>0</v>
      </c>
      <c r="GQ128" s="31">
        <v>24147.8</v>
      </c>
      <c r="GR128" s="31">
        <v>16800</v>
      </c>
      <c r="GS128" s="31">
        <v>-7347.8</v>
      </c>
      <c r="GT128" s="31">
        <v>-43.74</v>
      </c>
    </row>
    <row r="129" spans="91:202" ht="15" thickBot="1" x14ac:dyDescent="0.35">
      <c r="CM129">
        <f t="shared" si="100"/>
        <v>-34.549999999999997</v>
      </c>
      <c r="CN129">
        <f t="shared" si="101"/>
        <v>1.21</v>
      </c>
      <c r="CO129">
        <f t="shared" si="102"/>
        <v>0</v>
      </c>
      <c r="CZ129" s="30" t="s">
        <v>405</v>
      </c>
      <c r="DA129" s="31">
        <v>0</v>
      </c>
      <c r="DB129" s="31">
        <v>0</v>
      </c>
      <c r="DC129" s="31">
        <v>0</v>
      </c>
      <c r="DD129" s="31">
        <v>0</v>
      </c>
      <c r="DE129" s="31">
        <v>0</v>
      </c>
      <c r="DF129" s="31">
        <v>0</v>
      </c>
      <c r="DG129" s="31">
        <v>0</v>
      </c>
      <c r="DH129" s="31">
        <v>0</v>
      </c>
      <c r="DI129" s="31">
        <v>0</v>
      </c>
      <c r="DJ129" s="31">
        <v>0</v>
      </c>
      <c r="DK129" s="31">
        <v>0</v>
      </c>
      <c r="DL129" s="31">
        <v>1507.6</v>
      </c>
      <c r="DM129" s="31">
        <v>0</v>
      </c>
      <c r="DN129" s="31">
        <v>0</v>
      </c>
      <c r="DO129" s="31">
        <v>0</v>
      </c>
      <c r="DP129" s="31">
        <v>0</v>
      </c>
      <c r="DQ129" s="31">
        <v>0</v>
      </c>
      <c r="DR129" s="31">
        <v>0</v>
      </c>
      <c r="DS129" s="31">
        <v>0</v>
      </c>
      <c r="DT129" s="31">
        <v>0</v>
      </c>
      <c r="DU129" s="31">
        <v>0</v>
      </c>
      <c r="DV129" s="31">
        <v>0</v>
      </c>
      <c r="DW129" s="31">
        <v>0</v>
      </c>
      <c r="DX129" s="31">
        <v>0</v>
      </c>
      <c r="DY129" s="31">
        <v>0</v>
      </c>
      <c r="DZ129" s="31">
        <v>0</v>
      </c>
      <c r="EA129" s="31">
        <v>0</v>
      </c>
      <c r="EB129" s="31">
        <v>0</v>
      </c>
      <c r="EC129" s="31">
        <v>0</v>
      </c>
      <c r="ED129" s="31">
        <v>0</v>
      </c>
      <c r="EE129" s="31">
        <v>0</v>
      </c>
      <c r="EF129" s="31">
        <v>0</v>
      </c>
      <c r="EG129" s="31">
        <v>0</v>
      </c>
      <c r="EH129" s="31">
        <v>0</v>
      </c>
      <c r="EI129" s="31">
        <v>0</v>
      </c>
      <c r="EJ129" s="31">
        <v>0</v>
      </c>
      <c r="EK129" s="31">
        <v>0</v>
      </c>
      <c r="EL129" s="31">
        <v>0</v>
      </c>
      <c r="EM129" s="31">
        <v>0</v>
      </c>
      <c r="EN129" s="31">
        <v>0</v>
      </c>
      <c r="EO129" s="31">
        <v>2618.5</v>
      </c>
      <c r="EP129" s="31">
        <v>0</v>
      </c>
      <c r="EQ129" s="31">
        <v>0</v>
      </c>
      <c r="ER129" s="31">
        <v>0</v>
      </c>
      <c r="ES129" s="31">
        <v>938</v>
      </c>
      <c r="ET129" s="31">
        <v>0</v>
      </c>
      <c r="EU129" s="31">
        <v>0</v>
      </c>
      <c r="EV129" s="31">
        <v>0</v>
      </c>
      <c r="EW129" s="31">
        <v>10508</v>
      </c>
      <c r="EX129" s="31">
        <v>0</v>
      </c>
      <c r="EY129" s="31">
        <v>0</v>
      </c>
      <c r="EZ129" s="31">
        <v>0</v>
      </c>
      <c r="FA129" s="31">
        <v>0</v>
      </c>
      <c r="FB129" s="31">
        <v>0</v>
      </c>
      <c r="FC129" s="31">
        <v>0</v>
      </c>
      <c r="FD129" s="31">
        <v>4138.8999999999996</v>
      </c>
      <c r="FE129" s="31">
        <v>0</v>
      </c>
      <c r="FF129" s="31">
        <v>0</v>
      </c>
      <c r="FG129" s="31">
        <v>0</v>
      </c>
      <c r="FH129" s="31">
        <v>0</v>
      </c>
      <c r="FI129" s="31">
        <v>0</v>
      </c>
      <c r="FJ129" s="31">
        <v>0</v>
      </c>
      <c r="FK129" s="31">
        <v>0</v>
      </c>
      <c r="FL129" s="31">
        <v>1513.5</v>
      </c>
      <c r="FM129" s="31">
        <v>0</v>
      </c>
      <c r="FN129" s="31">
        <v>0</v>
      </c>
      <c r="FO129" s="31">
        <v>0</v>
      </c>
      <c r="FP129" s="31">
        <v>0</v>
      </c>
      <c r="FQ129" s="31">
        <v>0</v>
      </c>
      <c r="FR129" s="31">
        <v>0</v>
      </c>
      <c r="FS129" s="31">
        <v>0</v>
      </c>
      <c r="FT129" s="31">
        <v>0</v>
      </c>
      <c r="FU129" s="31">
        <v>0</v>
      </c>
      <c r="FV129" s="31">
        <v>1909.7</v>
      </c>
      <c r="FW129" s="31">
        <v>0</v>
      </c>
      <c r="FX129" s="31">
        <v>0</v>
      </c>
      <c r="FY129" s="31">
        <v>0</v>
      </c>
      <c r="FZ129" s="31">
        <v>0</v>
      </c>
      <c r="GA129" s="31">
        <v>0</v>
      </c>
      <c r="GB129" s="31">
        <v>0</v>
      </c>
      <c r="GC129" s="31">
        <v>0</v>
      </c>
      <c r="GD129" s="31">
        <v>0</v>
      </c>
      <c r="GE129" s="31">
        <v>0</v>
      </c>
      <c r="GF129" s="31">
        <v>0</v>
      </c>
      <c r="GG129" s="31">
        <v>0</v>
      </c>
      <c r="GH129" s="31">
        <v>0</v>
      </c>
      <c r="GI129" s="31">
        <v>0</v>
      </c>
      <c r="GJ129" s="31">
        <v>0</v>
      </c>
      <c r="GK129" s="31">
        <v>0</v>
      </c>
      <c r="GL129" s="31">
        <v>0</v>
      </c>
      <c r="GM129" s="31">
        <v>0</v>
      </c>
      <c r="GN129" s="31">
        <v>0</v>
      </c>
      <c r="GO129" s="31">
        <v>0</v>
      </c>
      <c r="GP129" s="31">
        <v>0</v>
      </c>
      <c r="GQ129" s="31">
        <v>23134.2</v>
      </c>
      <c r="GR129" s="31">
        <v>24233</v>
      </c>
      <c r="GS129" s="31">
        <v>1098.8</v>
      </c>
      <c r="GT129" s="31">
        <v>4.53</v>
      </c>
    </row>
    <row r="130" spans="91:202" ht="15" thickBot="1" x14ac:dyDescent="0.35">
      <c r="CM130">
        <f t="shared" si="100"/>
        <v>8</v>
      </c>
      <c r="CN130">
        <f t="shared" si="101"/>
        <v>1.21</v>
      </c>
      <c r="CO130">
        <f t="shared" si="102"/>
        <v>1</v>
      </c>
      <c r="CZ130" s="30" t="s">
        <v>406</v>
      </c>
      <c r="DA130" s="31">
        <v>0</v>
      </c>
      <c r="DB130" s="31">
        <v>0</v>
      </c>
      <c r="DC130" s="31">
        <v>0</v>
      </c>
      <c r="DD130" s="31">
        <v>0</v>
      </c>
      <c r="DE130" s="31">
        <v>0</v>
      </c>
      <c r="DF130" s="31">
        <v>0</v>
      </c>
      <c r="DG130" s="31">
        <v>0</v>
      </c>
      <c r="DH130" s="31">
        <v>0</v>
      </c>
      <c r="DI130" s="31">
        <v>0</v>
      </c>
      <c r="DJ130" s="31">
        <v>0</v>
      </c>
      <c r="DK130" s="31">
        <v>0</v>
      </c>
      <c r="DL130" s="31">
        <v>0</v>
      </c>
      <c r="DM130" s="31">
        <v>0</v>
      </c>
      <c r="DN130" s="31">
        <v>0</v>
      </c>
      <c r="DO130" s="31">
        <v>0</v>
      </c>
      <c r="DP130" s="31">
        <v>0</v>
      </c>
      <c r="DQ130" s="31">
        <v>0</v>
      </c>
      <c r="DR130" s="31">
        <v>0</v>
      </c>
      <c r="DS130" s="31">
        <v>0</v>
      </c>
      <c r="DT130" s="31">
        <v>0</v>
      </c>
      <c r="DU130" s="31">
        <v>0</v>
      </c>
      <c r="DV130" s="31">
        <v>0</v>
      </c>
      <c r="DW130" s="31">
        <v>0</v>
      </c>
      <c r="DX130" s="31">
        <v>0</v>
      </c>
      <c r="DY130" s="31">
        <v>0</v>
      </c>
      <c r="DZ130" s="31">
        <v>0</v>
      </c>
      <c r="EA130" s="31">
        <v>0</v>
      </c>
      <c r="EB130" s="31">
        <v>0</v>
      </c>
      <c r="EC130" s="31">
        <v>0</v>
      </c>
      <c r="ED130" s="31">
        <v>0</v>
      </c>
      <c r="EE130" s="31">
        <v>0</v>
      </c>
      <c r="EF130" s="31">
        <v>0</v>
      </c>
      <c r="EG130" s="31">
        <v>0</v>
      </c>
      <c r="EH130" s="31">
        <v>0</v>
      </c>
      <c r="EI130" s="31">
        <v>0</v>
      </c>
      <c r="EJ130" s="31">
        <v>0</v>
      </c>
      <c r="EK130" s="31">
        <v>0</v>
      </c>
      <c r="EL130" s="31">
        <v>0</v>
      </c>
      <c r="EM130" s="31">
        <v>0</v>
      </c>
      <c r="EN130" s="31">
        <v>0</v>
      </c>
      <c r="EO130" s="31">
        <v>0</v>
      </c>
      <c r="EP130" s="31">
        <v>0</v>
      </c>
      <c r="EQ130" s="31">
        <v>0</v>
      </c>
      <c r="ER130" s="31">
        <v>0</v>
      </c>
      <c r="ES130" s="31">
        <v>0</v>
      </c>
      <c r="ET130" s="31">
        <v>0</v>
      </c>
      <c r="EU130" s="31">
        <v>0</v>
      </c>
      <c r="EV130" s="31">
        <v>0</v>
      </c>
      <c r="EW130" s="31">
        <v>10508</v>
      </c>
      <c r="EX130" s="31">
        <v>0</v>
      </c>
      <c r="EY130" s="31">
        <v>0</v>
      </c>
      <c r="EZ130" s="31">
        <v>0</v>
      </c>
      <c r="FA130" s="31">
        <v>0</v>
      </c>
      <c r="FB130" s="31">
        <v>0</v>
      </c>
      <c r="FC130" s="31">
        <v>0</v>
      </c>
      <c r="FD130" s="31">
        <v>4138.8999999999996</v>
      </c>
      <c r="FE130" s="31">
        <v>0</v>
      </c>
      <c r="FF130" s="31">
        <v>0</v>
      </c>
      <c r="FG130" s="31">
        <v>0</v>
      </c>
      <c r="FH130" s="31">
        <v>0</v>
      </c>
      <c r="FI130" s="31">
        <v>0</v>
      </c>
      <c r="FJ130" s="31">
        <v>0</v>
      </c>
      <c r="FK130" s="31">
        <v>0</v>
      </c>
      <c r="FL130" s="31">
        <v>1513.5</v>
      </c>
      <c r="FM130" s="31">
        <v>0</v>
      </c>
      <c r="FN130" s="31">
        <v>0</v>
      </c>
      <c r="FO130" s="31">
        <v>0</v>
      </c>
      <c r="FP130" s="31">
        <v>0</v>
      </c>
      <c r="FQ130" s="31">
        <v>0</v>
      </c>
      <c r="FR130" s="31">
        <v>0</v>
      </c>
      <c r="FS130" s="31">
        <v>0</v>
      </c>
      <c r="FT130" s="31">
        <v>0</v>
      </c>
      <c r="FU130" s="31">
        <v>0</v>
      </c>
      <c r="FV130" s="31">
        <v>1909.7</v>
      </c>
      <c r="FW130" s="31">
        <v>0</v>
      </c>
      <c r="FX130" s="31">
        <v>0</v>
      </c>
      <c r="FY130" s="31">
        <v>0</v>
      </c>
      <c r="FZ130" s="31">
        <v>0</v>
      </c>
      <c r="GA130" s="31">
        <v>6479.8</v>
      </c>
      <c r="GB130" s="31">
        <v>0</v>
      </c>
      <c r="GC130" s="31">
        <v>0</v>
      </c>
      <c r="GD130" s="31">
        <v>0</v>
      </c>
      <c r="GE130" s="31">
        <v>0</v>
      </c>
      <c r="GF130" s="31">
        <v>0</v>
      </c>
      <c r="GG130" s="31">
        <v>0</v>
      </c>
      <c r="GH130" s="31">
        <v>0</v>
      </c>
      <c r="GI130" s="31">
        <v>0</v>
      </c>
      <c r="GJ130" s="31">
        <v>0</v>
      </c>
      <c r="GK130" s="31">
        <v>0</v>
      </c>
      <c r="GL130" s="31">
        <v>0</v>
      </c>
      <c r="GM130" s="31">
        <v>0</v>
      </c>
      <c r="GN130" s="31">
        <v>0</v>
      </c>
      <c r="GO130" s="31">
        <v>0</v>
      </c>
      <c r="GP130" s="31">
        <v>0</v>
      </c>
      <c r="GQ130" s="31">
        <v>24549.9</v>
      </c>
      <c r="GR130" s="31">
        <v>28300</v>
      </c>
      <c r="GS130" s="31">
        <v>3750.1</v>
      </c>
      <c r="GT130" s="31">
        <v>13.25</v>
      </c>
    </row>
    <row r="131" spans="91:202" ht="15" thickBot="1" x14ac:dyDescent="0.35">
      <c r="CM131">
        <f t="shared" si="100"/>
        <v>26.79</v>
      </c>
      <c r="CN131">
        <f t="shared" si="101"/>
        <v>19.82</v>
      </c>
      <c r="CO131">
        <f t="shared" si="102"/>
        <v>1</v>
      </c>
      <c r="CZ131" s="30" t="s">
        <v>407</v>
      </c>
      <c r="DA131" s="31">
        <v>0</v>
      </c>
      <c r="DB131" s="31">
        <v>0</v>
      </c>
      <c r="DC131" s="31">
        <v>0</v>
      </c>
      <c r="DD131" s="31">
        <v>0</v>
      </c>
      <c r="DE131" s="31">
        <v>0</v>
      </c>
      <c r="DF131" s="31">
        <v>0</v>
      </c>
      <c r="DG131" s="31">
        <v>0</v>
      </c>
      <c r="DH131" s="31">
        <v>0</v>
      </c>
      <c r="DI131" s="31">
        <v>0</v>
      </c>
      <c r="DJ131" s="31">
        <v>0</v>
      </c>
      <c r="DK131" s="31">
        <v>0</v>
      </c>
      <c r="DL131" s="31">
        <v>0</v>
      </c>
      <c r="DM131" s="31">
        <v>3497.7</v>
      </c>
      <c r="DN131" s="31">
        <v>0</v>
      </c>
      <c r="DO131" s="31">
        <v>0</v>
      </c>
      <c r="DP131" s="31">
        <v>0</v>
      </c>
      <c r="DQ131" s="31">
        <v>0</v>
      </c>
      <c r="DR131" s="31">
        <v>0</v>
      </c>
      <c r="DS131" s="31">
        <v>0</v>
      </c>
      <c r="DT131" s="31">
        <v>0</v>
      </c>
      <c r="DU131" s="31">
        <v>0</v>
      </c>
      <c r="DV131" s="31">
        <v>0</v>
      </c>
      <c r="DW131" s="31">
        <v>0</v>
      </c>
      <c r="DX131" s="31">
        <v>0</v>
      </c>
      <c r="DY131" s="31">
        <v>0</v>
      </c>
      <c r="DZ131" s="31">
        <v>0</v>
      </c>
      <c r="EA131" s="31">
        <v>0</v>
      </c>
      <c r="EB131" s="31">
        <v>0</v>
      </c>
      <c r="EC131" s="31">
        <v>0</v>
      </c>
      <c r="ED131" s="31">
        <v>0</v>
      </c>
      <c r="EE131" s="31">
        <v>0</v>
      </c>
      <c r="EF131" s="31">
        <v>0</v>
      </c>
      <c r="EG131" s="31">
        <v>0</v>
      </c>
      <c r="EH131" s="31">
        <v>0</v>
      </c>
      <c r="EI131" s="31">
        <v>0</v>
      </c>
      <c r="EJ131" s="31">
        <v>0</v>
      </c>
      <c r="EK131" s="31">
        <v>0</v>
      </c>
      <c r="EL131" s="31">
        <v>0</v>
      </c>
      <c r="EM131" s="31">
        <v>0</v>
      </c>
      <c r="EN131" s="31">
        <v>0</v>
      </c>
      <c r="EO131" s="31">
        <v>0</v>
      </c>
      <c r="EP131" s="31">
        <v>0</v>
      </c>
      <c r="EQ131" s="31">
        <v>0</v>
      </c>
      <c r="ER131" s="31">
        <v>0</v>
      </c>
      <c r="ES131" s="31">
        <v>938</v>
      </c>
      <c r="ET131" s="31">
        <v>0</v>
      </c>
      <c r="EU131" s="31">
        <v>0</v>
      </c>
      <c r="EV131" s="31">
        <v>0</v>
      </c>
      <c r="EW131" s="31">
        <v>10508</v>
      </c>
      <c r="EX131" s="31">
        <v>0</v>
      </c>
      <c r="EY131" s="31">
        <v>0</v>
      </c>
      <c r="EZ131" s="31">
        <v>0</v>
      </c>
      <c r="FA131" s="31">
        <v>0</v>
      </c>
      <c r="FB131" s="31">
        <v>0</v>
      </c>
      <c r="FC131" s="31">
        <v>0</v>
      </c>
      <c r="FD131" s="31">
        <v>4138.8999999999996</v>
      </c>
      <c r="FE131" s="31">
        <v>0</v>
      </c>
      <c r="FF131" s="31">
        <v>0</v>
      </c>
      <c r="FG131" s="31">
        <v>0</v>
      </c>
      <c r="FH131" s="31">
        <v>0</v>
      </c>
      <c r="FI131" s="31">
        <v>0</v>
      </c>
      <c r="FJ131" s="31">
        <v>0</v>
      </c>
      <c r="FK131" s="31">
        <v>0</v>
      </c>
      <c r="FL131" s="31">
        <v>1513.5</v>
      </c>
      <c r="FM131" s="31">
        <v>0</v>
      </c>
      <c r="FN131" s="31">
        <v>0</v>
      </c>
      <c r="FO131" s="31">
        <v>0</v>
      </c>
      <c r="FP131" s="31">
        <v>0</v>
      </c>
      <c r="FQ131" s="31">
        <v>0</v>
      </c>
      <c r="FR131" s="31">
        <v>0</v>
      </c>
      <c r="FS131" s="31">
        <v>0</v>
      </c>
      <c r="FT131" s="31">
        <v>0</v>
      </c>
      <c r="FU131" s="31">
        <v>0</v>
      </c>
      <c r="FV131" s="31">
        <v>1909.7</v>
      </c>
      <c r="FW131" s="31">
        <v>0</v>
      </c>
      <c r="FX131" s="31">
        <v>0</v>
      </c>
      <c r="FY131" s="31">
        <v>0</v>
      </c>
      <c r="FZ131" s="31">
        <v>0</v>
      </c>
      <c r="GA131" s="31">
        <v>0</v>
      </c>
      <c r="GB131" s="31">
        <v>0</v>
      </c>
      <c r="GC131" s="31">
        <v>0</v>
      </c>
      <c r="GD131" s="31">
        <v>0</v>
      </c>
      <c r="GE131" s="31">
        <v>0</v>
      </c>
      <c r="GF131" s="31">
        <v>0</v>
      </c>
      <c r="GG131" s="31">
        <v>0</v>
      </c>
      <c r="GH131" s="31">
        <v>0</v>
      </c>
      <c r="GI131" s="31">
        <v>0</v>
      </c>
      <c r="GJ131" s="31">
        <v>0</v>
      </c>
      <c r="GK131" s="31">
        <v>0</v>
      </c>
      <c r="GL131" s="31">
        <v>0</v>
      </c>
      <c r="GM131" s="31">
        <v>0</v>
      </c>
      <c r="GN131" s="31">
        <v>0</v>
      </c>
      <c r="GO131" s="31">
        <v>0</v>
      </c>
      <c r="GP131" s="31">
        <v>0</v>
      </c>
      <c r="GQ131" s="31">
        <v>22505.9</v>
      </c>
      <c r="GR131" s="31">
        <v>17300</v>
      </c>
      <c r="GS131" s="31">
        <v>-5205.8999999999996</v>
      </c>
      <c r="GT131" s="31">
        <v>-30.09</v>
      </c>
    </row>
    <row r="132" spans="91:202" ht="15" thickBot="1" x14ac:dyDescent="0.35">
      <c r="CM132">
        <f t="shared" si="100"/>
        <v>17.05</v>
      </c>
      <c r="CN132">
        <f t="shared" si="101"/>
        <v>17.27</v>
      </c>
      <c r="CO132">
        <f t="shared" si="102"/>
        <v>1</v>
      </c>
      <c r="CZ132" s="30" t="s">
        <v>408</v>
      </c>
      <c r="DA132" s="31">
        <v>0</v>
      </c>
      <c r="DB132" s="31">
        <v>0</v>
      </c>
      <c r="DC132" s="31">
        <v>0</v>
      </c>
      <c r="DD132" s="31">
        <v>0</v>
      </c>
      <c r="DE132" s="31">
        <v>0</v>
      </c>
      <c r="DF132" s="31">
        <v>0</v>
      </c>
      <c r="DG132" s="31">
        <v>0</v>
      </c>
      <c r="DH132" s="31">
        <v>0</v>
      </c>
      <c r="DI132" s="31">
        <v>0</v>
      </c>
      <c r="DJ132" s="31">
        <v>0</v>
      </c>
      <c r="DK132" s="31">
        <v>0</v>
      </c>
      <c r="DL132" s="31">
        <v>1507.6</v>
      </c>
      <c r="DM132" s="31">
        <v>3497.7</v>
      </c>
      <c r="DN132" s="31">
        <v>0</v>
      </c>
      <c r="DO132" s="31">
        <v>0</v>
      </c>
      <c r="DP132" s="31">
        <v>0</v>
      </c>
      <c r="DQ132" s="31">
        <v>0</v>
      </c>
      <c r="DR132" s="31">
        <v>0</v>
      </c>
      <c r="DS132" s="31">
        <v>0</v>
      </c>
      <c r="DT132" s="31">
        <v>0</v>
      </c>
      <c r="DU132" s="31">
        <v>0</v>
      </c>
      <c r="DV132" s="31">
        <v>0</v>
      </c>
      <c r="DW132" s="31">
        <v>0</v>
      </c>
      <c r="DX132" s="31">
        <v>0</v>
      </c>
      <c r="DY132" s="31">
        <v>0</v>
      </c>
      <c r="DZ132" s="31">
        <v>0</v>
      </c>
      <c r="EA132" s="31">
        <v>0</v>
      </c>
      <c r="EB132" s="31">
        <v>0</v>
      </c>
      <c r="EC132" s="31">
        <v>0</v>
      </c>
      <c r="ED132" s="31">
        <v>0</v>
      </c>
      <c r="EE132" s="31">
        <v>0</v>
      </c>
      <c r="EF132" s="31">
        <v>0</v>
      </c>
      <c r="EG132" s="31">
        <v>0</v>
      </c>
      <c r="EH132" s="31">
        <v>0</v>
      </c>
      <c r="EI132" s="31">
        <v>0</v>
      </c>
      <c r="EJ132" s="31">
        <v>0</v>
      </c>
      <c r="EK132" s="31">
        <v>0</v>
      </c>
      <c r="EL132" s="31">
        <v>0</v>
      </c>
      <c r="EM132" s="31">
        <v>0</v>
      </c>
      <c r="EN132" s="31">
        <v>0</v>
      </c>
      <c r="EO132" s="31">
        <v>2618.5</v>
      </c>
      <c r="EP132" s="31">
        <v>0</v>
      </c>
      <c r="EQ132" s="31">
        <v>0</v>
      </c>
      <c r="ER132" s="31">
        <v>0</v>
      </c>
      <c r="ES132" s="31">
        <v>938</v>
      </c>
      <c r="ET132" s="31">
        <v>0</v>
      </c>
      <c r="EU132" s="31">
        <v>0</v>
      </c>
      <c r="EV132" s="31">
        <v>0</v>
      </c>
      <c r="EW132" s="31">
        <v>10508</v>
      </c>
      <c r="EX132" s="31">
        <v>0</v>
      </c>
      <c r="EY132" s="31">
        <v>0</v>
      </c>
      <c r="EZ132" s="31">
        <v>0</v>
      </c>
      <c r="FA132" s="31">
        <v>0</v>
      </c>
      <c r="FB132" s="31">
        <v>0</v>
      </c>
      <c r="FC132" s="31">
        <v>0</v>
      </c>
      <c r="FD132" s="31">
        <v>4138.8999999999996</v>
      </c>
      <c r="FE132" s="31">
        <v>0</v>
      </c>
      <c r="FF132" s="31">
        <v>0</v>
      </c>
      <c r="FG132" s="31">
        <v>0</v>
      </c>
      <c r="FH132" s="31">
        <v>0</v>
      </c>
      <c r="FI132" s="31">
        <v>0</v>
      </c>
      <c r="FJ132" s="31">
        <v>0</v>
      </c>
      <c r="FK132" s="31">
        <v>0</v>
      </c>
      <c r="FL132" s="31">
        <v>1513.5</v>
      </c>
      <c r="FM132" s="31">
        <v>0</v>
      </c>
      <c r="FN132" s="31">
        <v>0</v>
      </c>
      <c r="FO132" s="31">
        <v>0</v>
      </c>
      <c r="FP132" s="31">
        <v>0</v>
      </c>
      <c r="FQ132" s="31">
        <v>0</v>
      </c>
      <c r="FR132" s="31">
        <v>0</v>
      </c>
      <c r="FS132" s="31">
        <v>0</v>
      </c>
      <c r="FT132" s="31">
        <v>0</v>
      </c>
      <c r="FU132" s="31">
        <v>0</v>
      </c>
      <c r="FV132" s="31">
        <v>1909.7</v>
      </c>
      <c r="FW132" s="31">
        <v>0</v>
      </c>
      <c r="FX132" s="31">
        <v>0</v>
      </c>
      <c r="FY132" s="31">
        <v>0</v>
      </c>
      <c r="FZ132" s="31">
        <v>0</v>
      </c>
      <c r="GA132" s="31">
        <v>6479.8</v>
      </c>
      <c r="GB132" s="31">
        <v>0</v>
      </c>
      <c r="GC132" s="31">
        <v>0</v>
      </c>
      <c r="GD132" s="31">
        <v>0</v>
      </c>
      <c r="GE132" s="31">
        <v>0</v>
      </c>
      <c r="GF132" s="31">
        <v>0</v>
      </c>
      <c r="GG132" s="31">
        <v>0</v>
      </c>
      <c r="GH132" s="31">
        <v>0</v>
      </c>
      <c r="GI132" s="31">
        <v>0</v>
      </c>
      <c r="GJ132" s="31">
        <v>0</v>
      </c>
      <c r="GK132" s="31">
        <v>0</v>
      </c>
      <c r="GL132" s="31">
        <v>0</v>
      </c>
      <c r="GM132" s="31">
        <v>0</v>
      </c>
      <c r="GN132" s="31">
        <v>0</v>
      </c>
      <c r="GO132" s="31">
        <v>0</v>
      </c>
      <c r="GP132" s="31">
        <v>0</v>
      </c>
      <c r="GQ132" s="31">
        <v>33111.699999999997</v>
      </c>
      <c r="GR132" s="31">
        <v>41066</v>
      </c>
      <c r="GS132" s="31">
        <v>7954.3</v>
      </c>
      <c r="GT132" s="31">
        <v>19.37</v>
      </c>
    </row>
    <row r="133" spans="91:202" ht="15" thickBot="1" x14ac:dyDescent="0.35">
      <c r="CM133">
        <f t="shared" si="100"/>
        <v>2.69</v>
      </c>
      <c r="CN133">
        <f t="shared" si="101"/>
        <v>-11.62</v>
      </c>
      <c r="CO133">
        <f t="shared" si="102"/>
        <v>0</v>
      </c>
      <c r="CZ133" s="30" t="s">
        <v>409</v>
      </c>
      <c r="DA133" s="31">
        <v>0</v>
      </c>
      <c r="DB133" s="31">
        <v>0</v>
      </c>
      <c r="DC133" s="31">
        <v>0</v>
      </c>
      <c r="DD133" s="31">
        <v>0</v>
      </c>
      <c r="DE133" s="31">
        <v>0</v>
      </c>
      <c r="DF133" s="31">
        <v>0</v>
      </c>
      <c r="DG133" s="31">
        <v>0</v>
      </c>
      <c r="DH133" s="31">
        <v>0</v>
      </c>
      <c r="DI133" s="31">
        <v>0</v>
      </c>
      <c r="DJ133" s="31">
        <v>0</v>
      </c>
      <c r="DK133" s="31">
        <v>0</v>
      </c>
      <c r="DL133" s="31">
        <v>0</v>
      </c>
      <c r="DM133" s="31">
        <v>0</v>
      </c>
      <c r="DN133" s="31">
        <v>0</v>
      </c>
      <c r="DO133" s="31">
        <v>0</v>
      </c>
      <c r="DP133" s="31">
        <v>0</v>
      </c>
      <c r="DQ133" s="31">
        <v>0</v>
      </c>
      <c r="DR133" s="31">
        <v>0</v>
      </c>
      <c r="DS133" s="31">
        <v>0</v>
      </c>
      <c r="DT133" s="31">
        <v>0</v>
      </c>
      <c r="DU133" s="31">
        <v>0</v>
      </c>
      <c r="DV133" s="31">
        <v>0</v>
      </c>
      <c r="DW133" s="31">
        <v>0</v>
      </c>
      <c r="DX133" s="31">
        <v>0</v>
      </c>
      <c r="DY133" s="31">
        <v>0</v>
      </c>
      <c r="DZ133" s="31">
        <v>0</v>
      </c>
      <c r="EA133" s="31">
        <v>0</v>
      </c>
      <c r="EB133" s="31">
        <v>0</v>
      </c>
      <c r="EC133" s="31">
        <v>0</v>
      </c>
      <c r="ED133" s="31">
        <v>0</v>
      </c>
      <c r="EE133" s="31">
        <v>0</v>
      </c>
      <c r="EF133" s="31">
        <v>0</v>
      </c>
      <c r="EG133" s="31">
        <v>0</v>
      </c>
      <c r="EH133" s="31">
        <v>0</v>
      </c>
      <c r="EI133" s="31">
        <v>0</v>
      </c>
      <c r="EJ133" s="31">
        <v>0</v>
      </c>
      <c r="EK133" s="31">
        <v>0</v>
      </c>
      <c r="EL133" s="31">
        <v>0</v>
      </c>
      <c r="EM133" s="31">
        <v>0</v>
      </c>
      <c r="EN133" s="31">
        <v>0</v>
      </c>
      <c r="EO133" s="31">
        <v>0</v>
      </c>
      <c r="EP133" s="31">
        <v>0</v>
      </c>
      <c r="EQ133" s="31">
        <v>0</v>
      </c>
      <c r="ER133" s="31">
        <v>0</v>
      </c>
      <c r="ES133" s="31">
        <v>938</v>
      </c>
      <c r="ET133" s="31">
        <v>0</v>
      </c>
      <c r="EU133" s="31">
        <v>0</v>
      </c>
      <c r="EV133" s="31">
        <v>0</v>
      </c>
      <c r="EW133" s="31">
        <v>10508</v>
      </c>
      <c r="EX133" s="31">
        <v>0</v>
      </c>
      <c r="EY133" s="31">
        <v>0</v>
      </c>
      <c r="EZ133" s="31">
        <v>0</v>
      </c>
      <c r="FA133" s="31">
        <v>0</v>
      </c>
      <c r="FB133" s="31">
        <v>0</v>
      </c>
      <c r="FC133" s="31">
        <v>0</v>
      </c>
      <c r="FD133" s="31">
        <v>0</v>
      </c>
      <c r="FE133" s="31">
        <v>0</v>
      </c>
      <c r="FF133" s="31">
        <v>0</v>
      </c>
      <c r="FG133" s="31">
        <v>0</v>
      </c>
      <c r="FH133" s="31">
        <v>0</v>
      </c>
      <c r="FI133" s="31">
        <v>0</v>
      </c>
      <c r="FJ133" s="31">
        <v>0</v>
      </c>
      <c r="FK133" s="31">
        <v>0</v>
      </c>
      <c r="FL133" s="31">
        <v>0</v>
      </c>
      <c r="FM133" s="31">
        <v>0</v>
      </c>
      <c r="FN133" s="31">
        <v>0</v>
      </c>
      <c r="FO133" s="31">
        <v>0</v>
      </c>
      <c r="FP133" s="31">
        <v>0</v>
      </c>
      <c r="FQ133" s="31">
        <v>0</v>
      </c>
      <c r="FR133" s="31">
        <v>616</v>
      </c>
      <c r="FS133" s="31">
        <v>0</v>
      </c>
      <c r="FT133" s="31">
        <v>0</v>
      </c>
      <c r="FU133" s="31">
        <v>0</v>
      </c>
      <c r="FV133" s="31">
        <v>0</v>
      </c>
      <c r="FW133" s="31">
        <v>0</v>
      </c>
      <c r="FX133" s="31">
        <v>0</v>
      </c>
      <c r="FY133" s="31">
        <v>0</v>
      </c>
      <c r="FZ133" s="31">
        <v>0</v>
      </c>
      <c r="GA133" s="31">
        <v>6479.8</v>
      </c>
      <c r="GB133" s="31">
        <v>0</v>
      </c>
      <c r="GC133" s="31">
        <v>0</v>
      </c>
      <c r="GD133" s="31">
        <v>1551.5</v>
      </c>
      <c r="GE133" s="31">
        <v>0</v>
      </c>
      <c r="GF133" s="31">
        <v>0</v>
      </c>
      <c r="GG133" s="31">
        <v>0</v>
      </c>
      <c r="GH133" s="31">
        <v>0</v>
      </c>
      <c r="GI133" s="31">
        <v>0</v>
      </c>
      <c r="GJ133" s="31">
        <v>0</v>
      </c>
      <c r="GK133" s="31">
        <v>0</v>
      </c>
      <c r="GL133" s="31">
        <v>0</v>
      </c>
      <c r="GM133" s="31">
        <v>0</v>
      </c>
      <c r="GN133" s="31">
        <v>0</v>
      </c>
      <c r="GO133" s="31">
        <v>0</v>
      </c>
      <c r="GP133" s="31">
        <v>0</v>
      </c>
      <c r="GQ133" s="31">
        <v>20093.400000000001</v>
      </c>
      <c r="GR133" s="31">
        <v>20339</v>
      </c>
      <c r="GS133" s="31">
        <v>245.6</v>
      </c>
      <c r="GT133" s="31">
        <v>1.21</v>
      </c>
    </row>
    <row r="134" spans="91:202" ht="15" thickBot="1" x14ac:dyDescent="0.35">
      <c r="CM134">
        <f t="shared" si="100"/>
        <v>39.090000000000003</v>
      </c>
      <c r="CN134">
        <f t="shared" si="101"/>
        <v>1.21</v>
      </c>
      <c r="CO134">
        <f t="shared" si="102"/>
        <v>1</v>
      </c>
      <c r="CZ134" s="30" t="s">
        <v>410</v>
      </c>
      <c r="DA134" s="31">
        <v>0</v>
      </c>
      <c r="DB134" s="31">
        <v>0</v>
      </c>
      <c r="DC134" s="31">
        <v>0</v>
      </c>
      <c r="DD134" s="31">
        <v>0</v>
      </c>
      <c r="DE134" s="31">
        <v>0</v>
      </c>
      <c r="DF134" s="31">
        <v>0</v>
      </c>
      <c r="DG134" s="31">
        <v>0</v>
      </c>
      <c r="DH134" s="31">
        <v>0</v>
      </c>
      <c r="DI134" s="31">
        <v>0</v>
      </c>
      <c r="DJ134" s="31">
        <v>0</v>
      </c>
      <c r="DK134" s="31">
        <v>0</v>
      </c>
      <c r="DL134" s="31">
        <v>0</v>
      </c>
      <c r="DM134" s="31">
        <v>3497.7</v>
      </c>
      <c r="DN134" s="31">
        <v>0</v>
      </c>
      <c r="DO134" s="31">
        <v>0</v>
      </c>
      <c r="DP134" s="31">
        <v>0</v>
      </c>
      <c r="DQ134" s="31">
        <v>0</v>
      </c>
      <c r="DR134" s="31">
        <v>0</v>
      </c>
      <c r="DS134" s="31">
        <v>0</v>
      </c>
      <c r="DT134" s="31">
        <v>0</v>
      </c>
      <c r="DU134" s="31">
        <v>0</v>
      </c>
      <c r="DV134" s="31">
        <v>0</v>
      </c>
      <c r="DW134" s="31">
        <v>0</v>
      </c>
      <c r="DX134" s="31">
        <v>0</v>
      </c>
      <c r="DY134" s="31">
        <v>0</v>
      </c>
      <c r="DZ134" s="31">
        <v>0</v>
      </c>
      <c r="EA134" s="31">
        <v>0</v>
      </c>
      <c r="EB134" s="31">
        <v>0</v>
      </c>
      <c r="EC134" s="31">
        <v>1713.1</v>
      </c>
      <c r="ED134" s="31">
        <v>0</v>
      </c>
      <c r="EE134" s="31">
        <v>0</v>
      </c>
      <c r="EF134" s="31">
        <v>49.4</v>
      </c>
      <c r="EG134" s="31">
        <v>0</v>
      </c>
      <c r="EH134" s="31">
        <v>0</v>
      </c>
      <c r="EI134" s="31">
        <v>0</v>
      </c>
      <c r="EJ134" s="31">
        <v>0</v>
      </c>
      <c r="EK134" s="31">
        <v>0</v>
      </c>
      <c r="EL134" s="31">
        <v>0</v>
      </c>
      <c r="EM134" s="31">
        <v>0</v>
      </c>
      <c r="EN134" s="31">
        <v>0</v>
      </c>
      <c r="EO134" s="31">
        <v>0</v>
      </c>
      <c r="EP134" s="31">
        <v>0</v>
      </c>
      <c r="EQ134" s="31">
        <v>0</v>
      </c>
      <c r="ER134" s="31">
        <v>0</v>
      </c>
      <c r="ES134" s="31">
        <v>938</v>
      </c>
      <c r="ET134" s="31">
        <v>0</v>
      </c>
      <c r="EU134" s="31">
        <v>0</v>
      </c>
      <c r="EV134" s="31">
        <v>0</v>
      </c>
      <c r="EW134" s="31">
        <v>0</v>
      </c>
      <c r="EX134" s="31">
        <v>0</v>
      </c>
      <c r="EY134" s="31">
        <v>0</v>
      </c>
      <c r="EZ134" s="31">
        <v>0</v>
      </c>
      <c r="FA134" s="31">
        <v>0</v>
      </c>
      <c r="FB134" s="31">
        <v>0</v>
      </c>
      <c r="FC134" s="31">
        <v>0</v>
      </c>
      <c r="FD134" s="31">
        <v>0</v>
      </c>
      <c r="FE134" s="31">
        <v>0</v>
      </c>
      <c r="FF134" s="31">
        <v>0</v>
      </c>
      <c r="FG134" s="31">
        <v>0</v>
      </c>
      <c r="FH134" s="31">
        <v>0</v>
      </c>
      <c r="FI134" s="31">
        <v>0</v>
      </c>
      <c r="FJ134" s="31">
        <v>0</v>
      </c>
      <c r="FK134" s="31">
        <v>533.5</v>
      </c>
      <c r="FL134" s="31">
        <v>1513.5</v>
      </c>
      <c r="FM134" s="31">
        <v>0</v>
      </c>
      <c r="FN134" s="31">
        <v>0</v>
      </c>
      <c r="FO134" s="31">
        <v>0</v>
      </c>
      <c r="FP134" s="31">
        <v>0</v>
      </c>
      <c r="FQ134" s="31">
        <v>5692.4</v>
      </c>
      <c r="FR134" s="31">
        <v>0</v>
      </c>
      <c r="FS134" s="31">
        <v>0</v>
      </c>
      <c r="FT134" s="31">
        <v>0</v>
      </c>
      <c r="FU134" s="31">
        <v>0</v>
      </c>
      <c r="FV134" s="31">
        <v>1909.7</v>
      </c>
      <c r="FW134" s="31">
        <v>0</v>
      </c>
      <c r="FX134" s="31">
        <v>0</v>
      </c>
      <c r="FY134" s="31">
        <v>0</v>
      </c>
      <c r="FZ134" s="31">
        <v>0</v>
      </c>
      <c r="GA134" s="31">
        <v>0</v>
      </c>
      <c r="GB134" s="31">
        <v>0</v>
      </c>
      <c r="GC134" s="31">
        <v>0</v>
      </c>
      <c r="GD134" s="31">
        <v>0</v>
      </c>
      <c r="GE134" s="31">
        <v>0</v>
      </c>
      <c r="GF134" s="31">
        <v>0</v>
      </c>
      <c r="GG134" s="31">
        <v>0</v>
      </c>
      <c r="GH134" s="31">
        <v>0</v>
      </c>
      <c r="GI134" s="31">
        <v>0</v>
      </c>
      <c r="GJ134" s="31">
        <v>0</v>
      </c>
      <c r="GK134" s="31">
        <v>0</v>
      </c>
      <c r="GL134" s="31">
        <v>0</v>
      </c>
      <c r="GM134" s="31">
        <v>0</v>
      </c>
      <c r="GN134" s="31">
        <v>0</v>
      </c>
      <c r="GO134" s="31">
        <v>0</v>
      </c>
      <c r="GP134" s="31">
        <v>0</v>
      </c>
      <c r="GQ134" s="31">
        <v>15847.3</v>
      </c>
      <c r="GR134" s="31">
        <v>11833</v>
      </c>
      <c r="GS134" s="31">
        <v>-4014.3</v>
      </c>
      <c r="GT134" s="31">
        <v>-33.92</v>
      </c>
    </row>
    <row r="135" spans="91:202" ht="15" thickBot="1" x14ac:dyDescent="0.35">
      <c r="CZ135" s="30" t="s">
        <v>411</v>
      </c>
      <c r="DA135" s="31">
        <v>0</v>
      </c>
      <c r="DB135" s="31">
        <v>0</v>
      </c>
      <c r="DC135" s="31">
        <v>0</v>
      </c>
      <c r="DD135" s="31">
        <v>0</v>
      </c>
      <c r="DE135" s="31">
        <v>0</v>
      </c>
      <c r="DF135" s="31">
        <v>0</v>
      </c>
      <c r="DG135" s="31">
        <v>0</v>
      </c>
      <c r="DH135" s="31">
        <v>0</v>
      </c>
      <c r="DI135" s="31">
        <v>0</v>
      </c>
      <c r="DJ135" s="31">
        <v>0</v>
      </c>
      <c r="DK135" s="31">
        <v>0</v>
      </c>
      <c r="DL135" s="31">
        <v>0</v>
      </c>
      <c r="DM135" s="31">
        <v>3497.7</v>
      </c>
      <c r="DN135" s="31">
        <v>0</v>
      </c>
      <c r="DO135" s="31">
        <v>0</v>
      </c>
      <c r="DP135" s="31">
        <v>0</v>
      </c>
      <c r="DQ135" s="31">
        <v>0</v>
      </c>
      <c r="DR135" s="31">
        <v>0</v>
      </c>
      <c r="DS135" s="31">
        <v>0</v>
      </c>
      <c r="DT135" s="31">
        <v>0</v>
      </c>
      <c r="DU135" s="31">
        <v>0</v>
      </c>
      <c r="DV135" s="31">
        <v>0</v>
      </c>
      <c r="DW135" s="31">
        <v>0</v>
      </c>
      <c r="DX135" s="31">
        <v>0</v>
      </c>
      <c r="DY135" s="31">
        <v>0</v>
      </c>
      <c r="DZ135" s="31">
        <v>0</v>
      </c>
      <c r="EA135" s="31">
        <v>0</v>
      </c>
      <c r="EB135" s="31">
        <v>0</v>
      </c>
      <c r="EC135" s="31">
        <v>0</v>
      </c>
      <c r="ED135" s="31">
        <v>0</v>
      </c>
      <c r="EE135" s="31">
        <v>0</v>
      </c>
      <c r="EF135" s="31">
        <v>49.4</v>
      </c>
      <c r="EG135" s="31">
        <v>0</v>
      </c>
      <c r="EH135" s="31">
        <v>0</v>
      </c>
      <c r="EI135" s="31">
        <v>0</v>
      </c>
      <c r="EJ135" s="31">
        <v>0</v>
      </c>
      <c r="EK135" s="31">
        <v>0</v>
      </c>
      <c r="EL135" s="31">
        <v>0</v>
      </c>
      <c r="EM135" s="31">
        <v>0</v>
      </c>
      <c r="EN135" s="31">
        <v>0</v>
      </c>
      <c r="EO135" s="31">
        <v>2618.5</v>
      </c>
      <c r="EP135" s="31">
        <v>0</v>
      </c>
      <c r="EQ135" s="31">
        <v>0</v>
      </c>
      <c r="ER135" s="31">
        <v>0</v>
      </c>
      <c r="ES135" s="31">
        <v>938</v>
      </c>
      <c r="ET135" s="31">
        <v>0</v>
      </c>
      <c r="EU135" s="31">
        <v>0</v>
      </c>
      <c r="EV135" s="31">
        <v>0</v>
      </c>
      <c r="EW135" s="31">
        <v>0</v>
      </c>
      <c r="EX135" s="31">
        <v>0</v>
      </c>
      <c r="EY135" s="31">
        <v>0</v>
      </c>
      <c r="EZ135" s="31">
        <v>0</v>
      </c>
      <c r="FA135" s="31">
        <v>0</v>
      </c>
      <c r="FB135" s="31">
        <v>0</v>
      </c>
      <c r="FC135" s="31">
        <v>0</v>
      </c>
      <c r="FD135" s="31">
        <v>0</v>
      </c>
      <c r="FE135" s="31">
        <v>0</v>
      </c>
      <c r="FF135" s="31">
        <v>0</v>
      </c>
      <c r="FG135" s="31">
        <v>0</v>
      </c>
      <c r="FH135" s="31">
        <v>0</v>
      </c>
      <c r="FI135" s="31">
        <v>0</v>
      </c>
      <c r="FJ135" s="31">
        <v>0</v>
      </c>
      <c r="FK135" s="31">
        <v>533.5</v>
      </c>
      <c r="FL135" s="31">
        <v>1513.5</v>
      </c>
      <c r="FM135" s="31">
        <v>0</v>
      </c>
      <c r="FN135" s="31">
        <v>0</v>
      </c>
      <c r="FO135" s="31">
        <v>0</v>
      </c>
      <c r="FP135" s="31">
        <v>0</v>
      </c>
      <c r="FQ135" s="31">
        <v>5692.4</v>
      </c>
      <c r="FR135" s="31">
        <v>0</v>
      </c>
      <c r="FS135" s="31">
        <v>0</v>
      </c>
      <c r="FT135" s="31">
        <v>0</v>
      </c>
      <c r="FU135" s="31">
        <v>0</v>
      </c>
      <c r="FV135" s="31">
        <v>1909.7</v>
      </c>
      <c r="FW135" s="31">
        <v>0</v>
      </c>
      <c r="FX135" s="31">
        <v>0</v>
      </c>
      <c r="FY135" s="31">
        <v>0</v>
      </c>
      <c r="FZ135" s="31">
        <v>0</v>
      </c>
      <c r="GA135" s="31">
        <v>0</v>
      </c>
      <c r="GB135" s="31">
        <v>0</v>
      </c>
      <c r="GC135" s="31">
        <v>0</v>
      </c>
      <c r="GD135" s="31">
        <v>0</v>
      </c>
      <c r="GE135" s="31">
        <v>0</v>
      </c>
      <c r="GF135" s="31">
        <v>0</v>
      </c>
      <c r="GG135" s="31">
        <v>0</v>
      </c>
      <c r="GH135" s="31">
        <v>0</v>
      </c>
      <c r="GI135" s="31">
        <v>0</v>
      </c>
      <c r="GJ135" s="31">
        <v>0</v>
      </c>
      <c r="GK135" s="31">
        <v>0</v>
      </c>
      <c r="GL135" s="31">
        <v>0</v>
      </c>
      <c r="GM135" s="31">
        <v>0</v>
      </c>
      <c r="GN135" s="31">
        <v>0</v>
      </c>
      <c r="GO135" s="31">
        <v>0</v>
      </c>
      <c r="GP135" s="31">
        <v>0</v>
      </c>
      <c r="GQ135" s="31">
        <v>16752.7</v>
      </c>
      <c r="GR135" s="31">
        <v>13666</v>
      </c>
      <c r="GS135" s="31">
        <v>-3086.7</v>
      </c>
      <c r="GT135" s="31">
        <v>-22.59</v>
      </c>
    </row>
    <row r="136" spans="91:202" ht="15" thickBot="1" x14ac:dyDescent="0.35">
      <c r="CZ136" s="30" t="s">
        <v>412</v>
      </c>
      <c r="DA136" s="31">
        <v>0</v>
      </c>
      <c r="DB136" s="31">
        <v>0</v>
      </c>
      <c r="DC136" s="31">
        <v>0</v>
      </c>
      <c r="DD136" s="31">
        <v>0</v>
      </c>
      <c r="DE136" s="31">
        <v>0</v>
      </c>
      <c r="DF136" s="31">
        <v>0</v>
      </c>
      <c r="DG136" s="31">
        <v>0</v>
      </c>
      <c r="DH136" s="31">
        <v>0</v>
      </c>
      <c r="DI136" s="31">
        <v>0</v>
      </c>
      <c r="DJ136" s="31">
        <v>0</v>
      </c>
      <c r="DK136" s="31">
        <v>0</v>
      </c>
      <c r="DL136" s="31">
        <v>0</v>
      </c>
      <c r="DM136" s="31">
        <v>3497.7</v>
      </c>
      <c r="DN136" s="31">
        <v>0</v>
      </c>
      <c r="DO136" s="31">
        <v>0</v>
      </c>
      <c r="DP136" s="31">
        <v>0</v>
      </c>
      <c r="DQ136" s="31">
        <v>0</v>
      </c>
      <c r="DR136" s="31">
        <v>0</v>
      </c>
      <c r="DS136" s="31">
        <v>0</v>
      </c>
      <c r="DT136" s="31">
        <v>0</v>
      </c>
      <c r="DU136" s="31">
        <v>0</v>
      </c>
      <c r="DV136" s="31">
        <v>0</v>
      </c>
      <c r="DW136" s="31">
        <v>0</v>
      </c>
      <c r="DX136" s="31">
        <v>0</v>
      </c>
      <c r="DY136" s="31">
        <v>0</v>
      </c>
      <c r="DZ136" s="31">
        <v>0</v>
      </c>
      <c r="EA136" s="31">
        <v>0</v>
      </c>
      <c r="EB136" s="31">
        <v>0</v>
      </c>
      <c r="EC136" s="31">
        <v>0</v>
      </c>
      <c r="ED136" s="31">
        <v>0</v>
      </c>
      <c r="EE136" s="31">
        <v>0</v>
      </c>
      <c r="EF136" s="31">
        <v>49.4</v>
      </c>
      <c r="EG136" s="31">
        <v>0</v>
      </c>
      <c r="EH136" s="31">
        <v>0</v>
      </c>
      <c r="EI136" s="31">
        <v>0</v>
      </c>
      <c r="EJ136" s="31">
        <v>0</v>
      </c>
      <c r="EK136" s="31">
        <v>0</v>
      </c>
      <c r="EL136" s="31">
        <v>0</v>
      </c>
      <c r="EM136" s="31">
        <v>0</v>
      </c>
      <c r="EN136" s="31">
        <v>0</v>
      </c>
      <c r="EO136" s="31">
        <v>2618.5</v>
      </c>
      <c r="EP136" s="31">
        <v>0</v>
      </c>
      <c r="EQ136" s="31">
        <v>0</v>
      </c>
      <c r="ER136" s="31">
        <v>0</v>
      </c>
      <c r="ES136" s="31">
        <v>938</v>
      </c>
      <c r="ET136" s="31">
        <v>0</v>
      </c>
      <c r="EU136" s="31">
        <v>0</v>
      </c>
      <c r="EV136" s="31">
        <v>0</v>
      </c>
      <c r="EW136" s="31">
        <v>0</v>
      </c>
      <c r="EX136" s="31">
        <v>0</v>
      </c>
      <c r="EY136" s="31">
        <v>0</v>
      </c>
      <c r="EZ136" s="31">
        <v>0</v>
      </c>
      <c r="FA136" s="31">
        <v>0</v>
      </c>
      <c r="FB136" s="31">
        <v>0</v>
      </c>
      <c r="FC136" s="31">
        <v>0</v>
      </c>
      <c r="FD136" s="31">
        <v>0</v>
      </c>
      <c r="FE136" s="31">
        <v>0</v>
      </c>
      <c r="FF136" s="31">
        <v>0</v>
      </c>
      <c r="FG136" s="31">
        <v>0</v>
      </c>
      <c r="FH136" s="31">
        <v>0</v>
      </c>
      <c r="FI136" s="31">
        <v>0</v>
      </c>
      <c r="FJ136" s="31">
        <v>0</v>
      </c>
      <c r="FK136" s="31">
        <v>533.5</v>
      </c>
      <c r="FL136" s="31">
        <v>1513.5</v>
      </c>
      <c r="FM136" s="31">
        <v>0</v>
      </c>
      <c r="FN136" s="31">
        <v>0</v>
      </c>
      <c r="FO136" s="31">
        <v>0</v>
      </c>
      <c r="FP136" s="31">
        <v>0</v>
      </c>
      <c r="FQ136" s="31">
        <v>5692.4</v>
      </c>
      <c r="FR136" s="31">
        <v>0</v>
      </c>
      <c r="FS136" s="31">
        <v>0</v>
      </c>
      <c r="FT136" s="31">
        <v>0</v>
      </c>
      <c r="FU136" s="31">
        <v>0</v>
      </c>
      <c r="FV136" s="31">
        <v>1909.7</v>
      </c>
      <c r="FW136" s="31">
        <v>0</v>
      </c>
      <c r="FX136" s="31">
        <v>0</v>
      </c>
      <c r="FY136" s="31">
        <v>0</v>
      </c>
      <c r="FZ136" s="31">
        <v>0</v>
      </c>
      <c r="GA136" s="31">
        <v>0</v>
      </c>
      <c r="GB136" s="31">
        <v>0</v>
      </c>
      <c r="GC136" s="31">
        <v>0</v>
      </c>
      <c r="GD136" s="31">
        <v>0</v>
      </c>
      <c r="GE136" s="31">
        <v>0</v>
      </c>
      <c r="GF136" s="31">
        <v>0</v>
      </c>
      <c r="GG136" s="31">
        <v>0</v>
      </c>
      <c r="GH136" s="31">
        <v>0</v>
      </c>
      <c r="GI136" s="31">
        <v>0</v>
      </c>
      <c r="GJ136" s="31">
        <v>0</v>
      </c>
      <c r="GK136" s="31">
        <v>0</v>
      </c>
      <c r="GL136" s="31">
        <v>0</v>
      </c>
      <c r="GM136" s="31">
        <v>0</v>
      </c>
      <c r="GN136" s="31">
        <v>0</v>
      </c>
      <c r="GO136" s="31">
        <v>0</v>
      </c>
      <c r="GP136" s="31">
        <v>0</v>
      </c>
      <c r="GQ136" s="31">
        <v>16752.7</v>
      </c>
      <c r="GR136" s="31">
        <v>17033</v>
      </c>
      <c r="GS136" s="31">
        <v>280.3</v>
      </c>
      <c r="GT136" s="31">
        <v>1.65</v>
      </c>
    </row>
    <row r="137" spans="91:202" ht="15" thickBot="1" x14ac:dyDescent="0.35">
      <c r="CZ137" s="30" t="s">
        <v>413</v>
      </c>
      <c r="DA137" s="31">
        <v>0</v>
      </c>
      <c r="DB137" s="31">
        <v>0</v>
      </c>
      <c r="DC137" s="31">
        <v>0</v>
      </c>
      <c r="DD137" s="31">
        <v>0</v>
      </c>
      <c r="DE137" s="31">
        <v>0</v>
      </c>
      <c r="DF137" s="31">
        <v>0</v>
      </c>
      <c r="DG137" s="31">
        <v>0</v>
      </c>
      <c r="DH137" s="31">
        <v>0</v>
      </c>
      <c r="DI137" s="31">
        <v>0</v>
      </c>
      <c r="DJ137" s="31">
        <v>0</v>
      </c>
      <c r="DK137" s="31">
        <v>0</v>
      </c>
      <c r="DL137" s="31">
        <v>0</v>
      </c>
      <c r="DM137" s="31">
        <v>3497.7</v>
      </c>
      <c r="DN137" s="31">
        <v>0</v>
      </c>
      <c r="DO137" s="31">
        <v>0</v>
      </c>
      <c r="DP137" s="31">
        <v>0</v>
      </c>
      <c r="DQ137" s="31">
        <v>0</v>
      </c>
      <c r="DR137" s="31">
        <v>0</v>
      </c>
      <c r="DS137" s="31">
        <v>0</v>
      </c>
      <c r="DT137" s="31">
        <v>0</v>
      </c>
      <c r="DU137" s="31">
        <v>0</v>
      </c>
      <c r="DV137" s="31">
        <v>0</v>
      </c>
      <c r="DW137" s="31">
        <v>0</v>
      </c>
      <c r="DX137" s="31">
        <v>0</v>
      </c>
      <c r="DY137" s="31">
        <v>0</v>
      </c>
      <c r="DZ137" s="31">
        <v>0</v>
      </c>
      <c r="EA137" s="31">
        <v>0</v>
      </c>
      <c r="EB137" s="31">
        <v>0</v>
      </c>
      <c r="EC137" s="31">
        <v>0</v>
      </c>
      <c r="ED137" s="31">
        <v>0</v>
      </c>
      <c r="EE137" s="31">
        <v>0</v>
      </c>
      <c r="EF137" s="31">
        <v>49.4</v>
      </c>
      <c r="EG137" s="31">
        <v>0</v>
      </c>
      <c r="EH137" s="31">
        <v>0</v>
      </c>
      <c r="EI137" s="31">
        <v>0</v>
      </c>
      <c r="EJ137" s="31">
        <v>0</v>
      </c>
      <c r="EK137" s="31">
        <v>0</v>
      </c>
      <c r="EL137" s="31">
        <v>0</v>
      </c>
      <c r="EM137" s="31">
        <v>0</v>
      </c>
      <c r="EN137" s="31">
        <v>0</v>
      </c>
      <c r="EO137" s="31">
        <v>2618.5</v>
      </c>
      <c r="EP137" s="31">
        <v>0</v>
      </c>
      <c r="EQ137" s="31">
        <v>0</v>
      </c>
      <c r="ER137" s="31">
        <v>0</v>
      </c>
      <c r="ES137" s="31">
        <v>938</v>
      </c>
      <c r="ET137" s="31">
        <v>0</v>
      </c>
      <c r="EU137" s="31">
        <v>0</v>
      </c>
      <c r="EV137" s="31">
        <v>0</v>
      </c>
      <c r="EW137" s="31">
        <v>0</v>
      </c>
      <c r="EX137" s="31">
        <v>0</v>
      </c>
      <c r="EY137" s="31">
        <v>0</v>
      </c>
      <c r="EZ137" s="31">
        <v>0</v>
      </c>
      <c r="FA137" s="31">
        <v>0</v>
      </c>
      <c r="FB137" s="31">
        <v>0</v>
      </c>
      <c r="FC137" s="31">
        <v>0</v>
      </c>
      <c r="FD137" s="31">
        <v>0</v>
      </c>
      <c r="FE137" s="31">
        <v>0</v>
      </c>
      <c r="FF137" s="31">
        <v>0</v>
      </c>
      <c r="FG137" s="31">
        <v>0</v>
      </c>
      <c r="FH137" s="31">
        <v>0</v>
      </c>
      <c r="FI137" s="31">
        <v>0</v>
      </c>
      <c r="FJ137" s="31">
        <v>0</v>
      </c>
      <c r="FK137" s="31">
        <v>533.5</v>
      </c>
      <c r="FL137" s="31">
        <v>1513.5</v>
      </c>
      <c r="FM137" s="31">
        <v>0</v>
      </c>
      <c r="FN137" s="31">
        <v>0</v>
      </c>
      <c r="FO137" s="31">
        <v>0</v>
      </c>
      <c r="FP137" s="31">
        <v>0</v>
      </c>
      <c r="FQ137" s="31">
        <v>0</v>
      </c>
      <c r="FR137" s="31">
        <v>0</v>
      </c>
      <c r="FS137" s="31">
        <v>0</v>
      </c>
      <c r="FT137" s="31">
        <v>0</v>
      </c>
      <c r="FU137" s="31">
        <v>0</v>
      </c>
      <c r="FV137" s="31">
        <v>1909.7</v>
      </c>
      <c r="FW137" s="31">
        <v>0</v>
      </c>
      <c r="FX137" s="31">
        <v>0</v>
      </c>
      <c r="FY137" s="31">
        <v>0</v>
      </c>
      <c r="FZ137" s="31">
        <v>0</v>
      </c>
      <c r="GA137" s="31">
        <v>0</v>
      </c>
      <c r="GB137" s="31">
        <v>0</v>
      </c>
      <c r="GC137" s="31">
        <v>0</v>
      </c>
      <c r="GD137" s="31">
        <v>0</v>
      </c>
      <c r="GE137" s="31">
        <v>0</v>
      </c>
      <c r="GF137" s="31">
        <v>0</v>
      </c>
      <c r="GG137" s="31">
        <v>0</v>
      </c>
      <c r="GH137" s="31">
        <v>0</v>
      </c>
      <c r="GI137" s="31">
        <v>0</v>
      </c>
      <c r="GJ137" s="31">
        <v>0</v>
      </c>
      <c r="GK137" s="31">
        <v>0</v>
      </c>
      <c r="GL137" s="31">
        <v>0</v>
      </c>
      <c r="GM137" s="31">
        <v>0</v>
      </c>
      <c r="GN137" s="31">
        <v>0</v>
      </c>
      <c r="GO137" s="31">
        <v>0</v>
      </c>
      <c r="GP137" s="31">
        <v>0</v>
      </c>
      <c r="GQ137" s="31">
        <v>11060.3</v>
      </c>
      <c r="GR137" s="31">
        <v>11196</v>
      </c>
      <c r="GS137" s="31">
        <v>135.69999999999999</v>
      </c>
      <c r="GT137" s="31">
        <v>1.21</v>
      </c>
    </row>
    <row r="138" spans="91:202" ht="15" thickBot="1" x14ac:dyDescent="0.35">
      <c r="CZ138" s="30" t="s">
        <v>414</v>
      </c>
      <c r="DA138" s="31">
        <v>0</v>
      </c>
      <c r="DB138" s="31">
        <v>0</v>
      </c>
      <c r="DC138" s="31">
        <v>0</v>
      </c>
      <c r="DD138" s="31">
        <v>0</v>
      </c>
      <c r="DE138" s="31">
        <v>0</v>
      </c>
      <c r="DF138" s="31">
        <v>0</v>
      </c>
      <c r="DG138" s="31">
        <v>0</v>
      </c>
      <c r="DH138" s="31">
        <v>0</v>
      </c>
      <c r="DI138" s="31">
        <v>0</v>
      </c>
      <c r="DJ138" s="31">
        <v>0</v>
      </c>
      <c r="DK138" s="31">
        <v>0</v>
      </c>
      <c r="DL138" s="31">
        <v>1507.6</v>
      </c>
      <c r="DM138" s="31">
        <v>0</v>
      </c>
      <c r="DN138" s="31">
        <v>0</v>
      </c>
      <c r="DO138" s="31">
        <v>0</v>
      </c>
      <c r="DP138" s="31">
        <v>0</v>
      </c>
      <c r="DQ138" s="31">
        <v>0</v>
      </c>
      <c r="DR138" s="31">
        <v>0</v>
      </c>
      <c r="DS138" s="31">
        <v>0</v>
      </c>
      <c r="DT138" s="31">
        <v>0</v>
      </c>
      <c r="DU138" s="31">
        <v>0</v>
      </c>
      <c r="DV138" s="31">
        <v>0</v>
      </c>
      <c r="DW138" s="31">
        <v>0</v>
      </c>
      <c r="DX138" s="31">
        <v>0</v>
      </c>
      <c r="DY138" s="31">
        <v>0</v>
      </c>
      <c r="DZ138" s="31">
        <v>0</v>
      </c>
      <c r="EA138" s="31">
        <v>0</v>
      </c>
      <c r="EB138" s="31">
        <v>0</v>
      </c>
      <c r="EC138" s="31">
        <v>0</v>
      </c>
      <c r="ED138" s="31">
        <v>0</v>
      </c>
      <c r="EE138" s="31">
        <v>0</v>
      </c>
      <c r="EF138" s="31">
        <v>49.4</v>
      </c>
      <c r="EG138" s="31">
        <v>0</v>
      </c>
      <c r="EH138" s="31">
        <v>0</v>
      </c>
      <c r="EI138" s="31">
        <v>0</v>
      </c>
      <c r="EJ138" s="31">
        <v>0</v>
      </c>
      <c r="EK138" s="31">
        <v>0</v>
      </c>
      <c r="EL138" s="31">
        <v>0</v>
      </c>
      <c r="EM138" s="31">
        <v>0</v>
      </c>
      <c r="EN138" s="31">
        <v>0</v>
      </c>
      <c r="EO138" s="31">
        <v>2618.5</v>
      </c>
      <c r="EP138" s="31">
        <v>0</v>
      </c>
      <c r="EQ138" s="31">
        <v>0</v>
      </c>
      <c r="ER138" s="31">
        <v>0</v>
      </c>
      <c r="ES138" s="31">
        <v>0</v>
      </c>
      <c r="ET138" s="31">
        <v>19851.3</v>
      </c>
      <c r="EU138" s="31">
        <v>0</v>
      </c>
      <c r="EV138" s="31">
        <v>0</v>
      </c>
      <c r="EW138" s="31">
        <v>0</v>
      </c>
      <c r="EX138" s="31">
        <v>0</v>
      </c>
      <c r="EY138" s="31">
        <v>0</v>
      </c>
      <c r="EZ138" s="31">
        <v>0</v>
      </c>
      <c r="FA138" s="31">
        <v>0</v>
      </c>
      <c r="FB138" s="31">
        <v>0</v>
      </c>
      <c r="FC138" s="31">
        <v>0</v>
      </c>
      <c r="FD138" s="31">
        <v>0</v>
      </c>
      <c r="FE138" s="31">
        <v>0</v>
      </c>
      <c r="FF138" s="31">
        <v>0</v>
      </c>
      <c r="FG138" s="31">
        <v>0</v>
      </c>
      <c r="FH138" s="31">
        <v>0</v>
      </c>
      <c r="FI138" s="31">
        <v>0</v>
      </c>
      <c r="FJ138" s="31">
        <v>0</v>
      </c>
      <c r="FK138" s="31">
        <v>0</v>
      </c>
      <c r="FL138" s="31">
        <v>0</v>
      </c>
      <c r="FM138" s="31">
        <v>0</v>
      </c>
      <c r="FN138" s="31">
        <v>0</v>
      </c>
      <c r="FO138" s="31">
        <v>0</v>
      </c>
      <c r="FP138" s="31">
        <v>0</v>
      </c>
      <c r="FQ138" s="31">
        <v>5692.4</v>
      </c>
      <c r="FR138" s="31">
        <v>0</v>
      </c>
      <c r="FS138" s="31">
        <v>0</v>
      </c>
      <c r="FT138" s="31">
        <v>0</v>
      </c>
      <c r="FU138" s="31">
        <v>0</v>
      </c>
      <c r="FV138" s="31">
        <v>1909.7</v>
      </c>
      <c r="FW138" s="31">
        <v>0</v>
      </c>
      <c r="FX138" s="31">
        <v>0</v>
      </c>
      <c r="FY138" s="31">
        <v>0</v>
      </c>
      <c r="FZ138" s="31">
        <v>0</v>
      </c>
      <c r="GA138" s="31">
        <v>0</v>
      </c>
      <c r="GB138" s="31">
        <v>0</v>
      </c>
      <c r="GC138" s="31">
        <v>0</v>
      </c>
      <c r="GD138" s="31">
        <v>0</v>
      </c>
      <c r="GE138" s="31">
        <v>0</v>
      </c>
      <c r="GF138" s="31">
        <v>0</v>
      </c>
      <c r="GG138" s="31">
        <v>0</v>
      </c>
      <c r="GH138" s="31">
        <v>196.1</v>
      </c>
      <c r="GI138" s="31">
        <v>0</v>
      </c>
      <c r="GJ138" s="31">
        <v>0</v>
      </c>
      <c r="GK138" s="31">
        <v>0</v>
      </c>
      <c r="GL138" s="31">
        <v>0</v>
      </c>
      <c r="GM138" s="31">
        <v>0</v>
      </c>
      <c r="GN138" s="31">
        <v>0</v>
      </c>
      <c r="GO138" s="31">
        <v>0</v>
      </c>
      <c r="GP138" s="31">
        <v>0</v>
      </c>
      <c r="GQ138" s="31">
        <v>31825</v>
      </c>
      <c r="GR138" s="31">
        <v>32214</v>
      </c>
      <c r="GS138" s="31">
        <v>389</v>
      </c>
      <c r="GT138" s="31">
        <v>1.21</v>
      </c>
    </row>
    <row r="139" spans="91:202" ht="15" thickBot="1" x14ac:dyDescent="0.35">
      <c r="CZ139" s="30" t="s">
        <v>415</v>
      </c>
      <c r="DA139" s="31">
        <v>0</v>
      </c>
      <c r="DB139" s="31">
        <v>0</v>
      </c>
      <c r="DC139" s="31">
        <v>0</v>
      </c>
      <c r="DD139" s="31">
        <v>0</v>
      </c>
      <c r="DE139" s="31">
        <v>0</v>
      </c>
      <c r="DF139" s="31">
        <v>0</v>
      </c>
      <c r="DG139" s="31">
        <v>0</v>
      </c>
      <c r="DH139" s="31">
        <v>0</v>
      </c>
      <c r="DI139" s="31">
        <v>0</v>
      </c>
      <c r="DJ139" s="31">
        <v>0</v>
      </c>
      <c r="DK139" s="31">
        <v>0</v>
      </c>
      <c r="DL139" s="31">
        <v>0</v>
      </c>
      <c r="DM139" s="31">
        <v>3497.7</v>
      </c>
      <c r="DN139" s="31">
        <v>0</v>
      </c>
      <c r="DO139" s="31">
        <v>0</v>
      </c>
      <c r="DP139" s="31">
        <v>0</v>
      </c>
      <c r="DQ139" s="31">
        <v>0</v>
      </c>
      <c r="DR139" s="31">
        <v>0</v>
      </c>
      <c r="DS139" s="31">
        <v>0</v>
      </c>
      <c r="DT139" s="31">
        <v>0</v>
      </c>
      <c r="DU139" s="31">
        <v>0</v>
      </c>
      <c r="DV139" s="31">
        <v>0</v>
      </c>
      <c r="DW139" s="31">
        <v>0</v>
      </c>
      <c r="DX139" s="31">
        <v>0</v>
      </c>
      <c r="DY139" s="31">
        <v>0</v>
      </c>
      <c r="DZ139" s="31">
        <v>0</v>
      </c>
      <c r="EA139" s="31">
        <v>0</v>
      </c>
      <c r="EB139" s="31">
        <v>0</v>
      </c>
      <c r="EC139" s="31">
        <v>0</v>
      </c>
      <c r="ED139" s="31">
        <v>0</v>
      </c>
      <c r="EE139" s="31">
        <v>0</v>
      </c>
      <c r="EF139" s="31">
        <v>0</v>
      </c>
      <c r="EG139" s="31">
        <v>0</v>
      </c>
      <c r="EH139" s="31">
        <v>0</v>
      </c>
      <c r="EI139" s="31">
        <v>0</v>
      </c>
      <c r="EJ139" s="31">
        <v>0</v>
      </c>
      <c r="EK139" s="31">
        <v>0</v>
      </c>
      <c r="EL139" s="31">
        <v>0</v>
      </c>
      <c r="EM139" s="31">
        <v>0</v>
      </c>
      <c r="EN139" s="31">
        <v>0</v>
      </c>
      <c r="EO139" s="31">
        <v>2618.5</v>
      </c>
      <c r="EP139" s="31">
        <v>0</v>
      </c>
      <c r="EQ139" s="31">
        <v>0</v>
      </c>
      <c r="ER139" s="31">
        <v>0</v>
      </c>
      <c r="ES139" s="31">
        <v>0</v>
      </c>
      <c r="ET139" s="31">
        <v>0</v>
      </c>
      <c r="EU139" s="31">
        <v>0</v>
      </c>
      <c r="EV139" s="31">
        <v>0</v>
      </c>
      <c r="EW139" s="31">
        <v>0</v>
      </c>
      <c r="EX139" s="31">
        <v>0</v>
      </c>
      <c r="EY139" s="31">
        <v>0</v>
      </c>
      <c r="EZ139" s="31">
        <v>0</v>
      </c>
      <c r="FA139" s="31">
        <v>0</v>
      </c>
      <c r="FB139" s="31">
        <v>0</v>
      </c>
      <c r="FC139" s="31">
        <v>0</v>
      </c>
      <c r="FD139" s="31">
        <v>0</v>
      </c>
      <c r="FE139" s="31">
        <v>0</v>
      </c>
      <c r="FF139" s="31">
        <v>0</v>
      </c>
      <c r="FG139" s="31">
        <v>0</v>
      </c>
      <c r="FH139" s="31">
        <v>0</v>
      </c>
      <c r="FI139" s="31">
        <v>0</v>
      </c>
      <c r="FJ139" s="31">
        <v>0</v>
      </c>
      <c r="FK139" s="31">
        <v>0</v>
      </c>
      <c r="FL139" s="31">
        <v>0</v>
      </c>
      <c r="FM139" s="31">
        <v>0</v>
      </c>
      <c r="FN139" s="31">
        <v>0</v>
      </c>
      <c r="FO139" s="31">
        <v>0</v>
      </c>
      <c r="FP139" s="31">
        <v>0</v>
      </c>
      <c r="FQ139" s="31">
        <v>0</v>
      </c>
      <c r="FR139" s="31">
        <v>0</v>
      </c>
      <c r="FS139" s="31">
        <v>0</v>
      </c>
      <c r="FT139" s="31">
        <v>362.1</v>
      </c>
      <c r="FU139" s="31">
        <v>0</v>
      </c>
      <c r="FV139" s="31">
        <v>1909.7</v>
      </c>
      <c r="FW139" s="31">
        <v>0</v>
      </c>
      <c r="FX139" s="31">
        <v>0</v>
      </c>
      <c r="FY139" s="31">
        <v>11041</v>
      </c>
      <c r="FZ139" s="31">
        <v>0</v>
      </c>
      <c r="GA139" s="31">
        <v>0</v>
      </c>
      <c r="GB139" s="31">
        <v>0</v>
      </c>
      <c r="GC139" s="31">
        <v>0</v>
      </c>
      <c r="GD139" s="31">
        <v>0</v>
      </c>
      <c r="GE139" s="31">
        <v>0</v>
      </c>
      <c r="GF139" s="31">
        <v>0</v>
      </c>
      <c r="GG139" s="31">
        <v>0</v>
      </c>
      <c r="GH139" s="31">
        <v>0</v>
      </c>
      <c r="GI139" s="31">
        <v>0</v>
      </c>
      <c r="GJ139" s="31">
        <v>0</v>
      </c>
      <c r="GK139" s="31">
        <v>0</v>
      </c>
      <c r="GL139" s="31">
        <v>0</v>
      </c>
      <c r="GM139" s="31">
        <v>0</v>
      </c>
      <c r="GN139" s="31">
        <v>0</v>
      </c>
      <c r="GO139" s="31">
        <v>0</v>
      </c>
      <c r="GP139" s="31">
        <v>0</v>
      </c>
      <c r="GQ139" s="31">
        <v>19429</v>
      </c>
      <c r="GR139" s="31">
        <v>24233</v>
      </c>
      <c r="GS139" s="31">
        <v>4804</v>
      </c>
      <c r="GT139" s="31">
        <v>19.82</v>
      </c>
    </row>
    <row r="140" spans="91:202" ht="15" thickBot="1" x14ac:dyDescent="0.35">
      <c r="CZ140" s="30" t="s">
        <v>416</v>
      </c>
      <c r="DA140" s="31">
        <v>0</v>
      </c>
      <c r="DB140" s="31">
        <v>0</v>
      </c>
      <c r="DC140" s="31">
        <v>0</v>
      </c>
      <c r="DD140" s="31">
        <v>0</v>
      </c>
      <c r="DE140" s="31">
        <v>0</v>
      </c>
      <c r="DF140" s="31">
        <v>0</v>
      </c>
      <c r="DG140" s="31">
        <v>0</v>
      </c>
      <c r="DH140" s="31">
        <v>0</v>
      </c>
      <c r="DI140" s="31">
        <v>0</v>
      </c>
      <c r="DJ140" s="31">
        <v>0</v>
      </c>
      <c r="DK140" s="31">
        <v>0</v>
      </c>
      <c r="DL140" s="31">
        <v>0</v>
      </c>
      <c r="DM140" s="31">
        <v>3497.7</v>
      </c>
      <c r="DN140" s="31">
        <v>0</v>
      </c>
      <c r="DO140" s="31">
        <v>0</v>
      </c>
      <c r="DP140" s="31">
        <v>0</v>
      </c>
      <c r="DQ140" s="31">
        <v>0</v>
      </c>
      <c r="DR140" s="31">
        <v>0</v>
      </c>
      <c r="DS140" s="31">
        <v>0</v>
      </c>
      <c r="DT140" s="31">
        <v>0</v>
      </c>
      <c r="DU140" s="31">
        <v>0</v>
      </c>
      <c r="DV140" s="31">
        <v>0</v>
      </c>
      <c r="DW140" s="31">
        <v>0</v>
      </c>
      <c r="DX140" s="31">
        <v>0</v>
      </c>
      <c r="DY140" s="31">
        <v>0</v>
      </c>
      <c r="DZ140" s="31">
        <v>0</v>
      </c>
      <c r="EA140" s="31">
        <v>0</v>
      </c>
      <c r="EB140" s="31">
        <v>0</v>
      </c>
      <c r="EC140" s="31">
        <v>0</v>
      </c>
      <c r="ED140" s="31">
        <v>0</v>
      </c>
      <c r="EE140" s="31">
        <v>0</v>
      </c>
      <c r="EF140" s="31">
        <v>49.4</v>
      </c>
      <c r="EG140" s="31">
        <v>0</v>
      </c>
      <c r="EH140" s="31">
        <v>0</v>
      </c>
      <c r="EI140" s="31">
        <v>0</v>
      </c>
      <c r="EJ140" s="31">
        <v>0</v>
      </c>
      <c r="EK140" s="31">
        <v>0</v>
      </c>
      <c r="EL140" s="31">
        <v>0</v>
      </c>
      <c r="EM140" s="31">
        <v>0</v>
      </c>
      <c r="EN140" s="31">
        <v>0</v>
      </c>
      <c r="EO140" s="31">
        <v>2618.5</v>
      </c>
      <c r="EP140" s="31">
        <v>0</v>
      </c>
      <c r="EQ140" s="31">
        <v>0</v>
      </c>
      <c r="ER140" s="31">
        <v>0</v>
      </c>
      <c r="ES140" s="31">
        <v>938</v>
      </c>
      <c r="ET140" s="31">
        <v>0</v>
      </c>
      <c r="EU140" s="31">
        <v>0</v>
      </c>
      <c r="EV140" s="31">
        <v>0</v>
      </c>
      <c r="EW140" s="31">
        <v>0</v>
      </c>
      <c r="EX140" s="31">
        <v>0</v>
      </c>
      <c r="EY140" s="31">
        <v>0</v>
      </c>
      <c r="EZ140" s="31">
        <v>0</v>
      </c>
      <c r="FA140" s="31">
        <v>0</v>
      </c>
      <c r="FB140" s="31">
        <v>0</v>
      </c>
      <c r="FC140" s="31">
        <v>0</v>
      </c>
      <c r="FD140" s="31">
        <v>0</v>
      </c>
      <c r="FE140" s="31">
        <v>0</v>
      </c>
      <c r="FF140" s="31">
        <v>0</v>
      </c>
      <c r="FG140" s="31">
        <v>0</v>
      </c>
      <c r="FH140" s="31">
        <v>0</v>
      </c>
      <c r="FI140" s="31">
        <v>0</v>
      </c>
      <c r="FJ140" s="31">
        <v>0</v>
      </c>
      <c r="FK140" s="31">
        <v>533.5</v>
      </c>
      <c r="FL140" s="31">
        <v>1513.5</v>
      </c>
      <c r="FM140" s="31">
        <v>0</v>
      </c>
      <c r="FN140" s="31">
        <v>0</v>
      </c>
      <c r="FO140" s="31">
        <v>0</v>
      </c>
      <c r="FP140" s="31">
        <v>0</v>
      </c>
      <c r="FQ140" s="31">
        <v>5692.4</v>
      </c>
      <c r="FR140" s="31">
        <v>0</v>
      </c>
      <c r="FS140" s="31">
        <v>0</v>
      </c>
      <c r="FT140" s="31">
        <v>0</v>
      </c>
      <c r="FU140" s="31">
        <v>0</v>
      </c>
      <c r="FV140" s="31">
        <v>1909.7</v>
      </c>
      <c r="FW140" s="31">
        <v>0</v>
      </c>
      <c r="FX140" s="31">
        <v>0</v>
      </c>
      <c r="FY140" s="31">
        <v>0</v>
      </c>
      <c r="FZ140" s="31">
        <v>0</v>
      </c>
      <c r="GA140" s="31">
        <v>0</v>
      </c>
      <c r="GB140" s="31">
        <v>0</v>
      </c>
      <c r="GC140" s="31">
        <v>0</v>
      </c>
      <c r="GD140" s="31">
        <v>0</v>
      </c>
      <c r="GE140" s="31">
        <v>0</v>
      </c>
      <c r="GF140" s="31">
        <v>0</v>
      </c>
      <c r="GG140" s="31">
        <v>0</v>
      </c>
      <c r="GH140" s="31">
        <v>0</v>
      </c>
      <c r="GI140" s="31">
        <v>0</v>
      </c>
      <c r="GJ140" s="31">
        <v>0</v>
      </c>
      <c r="GK140" s="31">
        <v>0</v>
      </c>
      <c r="GL140" s="31">
        <v>0</v>
      </c>
      <c r="GM140" s="31">
        <v>0</v>
      </c>
      <c r="GN140" s="31">
        <v>0</v>
      </c>
      <c r="GO140" s="31">
        <v>0</v>
      </c>
      <c r="GP140" s="31">
        <v>0</v>
      </c>
      <c r="GQ140" s="31">
        <v>16752.7</v>
      </c>
      <c r="GR140" s="31">
        <v>20250</v>
      </c>
      <c r="GS140" s="31">
        <v>3497.3</v>
      </c>
      <c r="GT140" s="31">
        <v>17.27</v>
      </c>
    </row>
    <row r="141" spans="91:202" ht="15" thickBot="1" x14ac:dyDescent="0.35">
      <c r="CZ141" s="30" t="s">
        <v>417</v>
      </c>
      <c r="DA141" s="31">
        <v>0</v>
      </c>
      <c r="DB141" s="31">
        <v>0</v>
      </c>
      <c r="DC141" s="31">
        <v>0</v>
      </c>
      <c r="DD141" s="31">
        <v>0</v>
      </c>
      <c r="DE141" s="31">
        <v>0</v>
      </c>
      <c r="DF141" s="31">
        <v>0</v>
      </c>
      <c r="DG141" s="31">
        <v>0</v>
      </c>
      <c r="DH141" s="31">
        <v>0</v>
      </c>
      <c r="DI141" s="31">
        <v>0</v>
      </c>
      <c r="DJ141" s="31">
        <v>0</v>
      </c>
      <c r="DK141" s="31">
        <v>0</v>
      </c>
      <c r="DL141" s="31">
        <v>1507.6</v>
      </c>
      <c r="DM141" s="31">
        <v>3497.7</v>
      </c>
      <c r="DN141" s="31">
        <v>0</v>
      </c>
      <c r="DO141" s="31">
        <v>0</v>
      </c>
      <c r="DP141" s="31">
        <v>0</v>
      </c>
      <c r="DQ141" s="31">
        <v>0</v>
      </c>
      <c r="DR141" s="31">
        <v>0</v>
      </c>
      <c r="DS141" s="31">
        <v>0</v>
      </c>
      <c r="DT141" s="31">
        <v>0</v>
      </c>
      <c r="DU141" s="31">
        <v>0</v>
      </c>
      <c r="DV141" s="31">
        <v>0</v>
      </c>
      <c r="DW141" s="31">
        <v>0</v>
      </c>
      <c r="DX141" s="31">
        <v>0</v>
      </c>
      <c r="DY141" s="31">
        <v>0</v>
      </c>
      <c r="DZ141" s="31">
        <v>0</v>
      </c>
      <c r="EA141" s="31">
        <v>0</v>
      </c>
      <c r="EB141" s="31">
        <v>0</v>
      </c>
      <c r="EC141" s="31">
        <v>0</v>
      </c>
      <c r="ED141" s="31">
        <v>0</v>
      </c>
      <c r="EE141" s="31">
        <v>0</v>
      </c>
      <c r="EF141" s="31">
        <v>0</v>
      </c>
      <c r="EG141" s="31">
        <v>0</v>
      </c>
      <c r="EH141" s="31">
        <v>0</v>
      </c>
      <c r="EI141" s="31">
        <v>0</v>
      </c>
      <c r="EJ141" s="31">
        <v>0</v>
      </c>
      <c r="EK141" s="31">
        <v>0</v>
      </c>
      <c r="EL141" s="31">
        <v>0</v>
      </c>
      <c r="EM141" s="31">
        <v>0</v>
      </c>
      <c r="EN141" s="31">
        <v>0</v>
      </c>
      <c r="EO141" s="31">
        <v>2618.5</v>
      </c>
      <c r="EP141" s="31">
        <v>0</v>
      </c>
      <c r="EQ141" s="31">
        <v>0</v>
      </c>
      <c r="ER141" s="31">
        <v>1378.6</v>
      </c>
      <c r="ES141" s="31">
        <v>938</v>
      </c>
      <c r="ET141" s="31">
        <v>0</v>
      </c>
      <c r="EU141" s="31">
        <v>0</v>
      </c>
      <c r="EV141" s="31">
        <v>0</v>
      </c>
      <c r="EW141" s="31">
        <v>10508</v>
      </c>
      <c r="EX141" s="31">
        <v>0</v>
      </c>
      <c r="EY141" s="31">
        <v>0</v>
      </c>
      <c r="EZ141" s="31">
        <v>0</v>
      </c>
      <c r="FA141" s="31">
        <v>0</v>
      </c>
      <c r="FB141" s="31">
        <v>0</v>
      </c>
      <c r="FC141" s="31">
        <v>0</v>
      </c>
      <c r="FD141" s="31">
        <v>4138.8999999999996</v>
      </c>
      <c r="FE141" s="31">
        <v>0</v>
      </c>
      <c r="FF141" s="31">
        <v>0</v>
      </c>
      <c r="FG141" s="31">
        <v>0</v>
      </c>
      <c r="FH141" s="31">
        <v>0</v>
      </c>
      <c r="FI141" s="31">
        <v>0</v>
      </c>
      <c r="FJ141" s="31">
        <v>0</v>
      </c>
      <c r="FK141" s="31">
        <v>0</v>
      </c>
      <c r="FL141" s="31">
        <v>1513.5</v>
      </c>
      <c r="FM141" s="31">
        <v>0</v>
      </c>
      <c r="FN141" s="31">
        <v>0</v>
      </c>
      <c r="FO141" s="31">
        <v>0</v>
      </c>
      <c r="FP141" s="31">
        <v>0</v>
      </c>
      <c r="FQ141" s="31">
        <v>0</v>
      </c>
      <c r="FR141" s="31">
        <v>0</v>
      </c>
      <c r="FS141" s="31">
        <v>0</v>
      </c>
      <c r="FT141" s="31">
        <v>0</v>
      </c>
      <c r="FU141" s="31">
        <v>0</v>
      </c>
      <c r="FV141" s="31">
        <v>1909.7</v>
      </c>
      <c r="FW141" s="31">
        <v>0</v>
      </c>
      <c r="FX141" s="31">
        <v>0</v>
      </c>
      <c r="FY141" s="31">
        <v>0</v>
      </c>
      <c r="FZ141" s="31">
        <v>0</v>
      </c>
      <c r="GA141" s="31">
        <v>6479.8</v>
      </c>
      <c r="GB141" s="31">
        <v>0</v>
      </c>
      <c r="GC141" s="31">
        <v>0</v>
      </c>
      <c r="GD141" s="31">
        <v>0</v>
      </c>
      <c r="GE141" s="31">
        <v>0</v>
      </c>
      <c r="GF141" s="31">
        <v>0</v>
      </c>
      <c r="GG141" s="31">
        <v>0</v>
      </c>
      <c r="GH141" s="31">
        <v>0</v>
      </c>
      <c r="GI141" s="31">
        <v>0</v>
      </c>
      <c r="GJ141" s="31">
        <v>0</v>
      </c>
      <c r="GK141" s="31">
        <v>0</v>
      </c>
      <c r="GL141" s="31">
        <v>0</v>
      </c>
      <c r="GM141" s="31">
        <v>0</v>
      </c>
      <c r="GN141" s="31">
        <v>0</v>
      </c>
      <c r="GO141" s="31">
        <v>0</v>
      </c>
      <c r="GP141" s="31">
        <v>0</v>
      </c>
      <c r="GQ141" s="31">
        <v>34490.400000000001</v>
      </c>
      <c r="GR141" s="31">
        <v>30900</v>
      </c>
      <c r="GS141" s="31">
        <v>-3590.4</v>
      </c>
      <c r="GT141" s="31">
        <v>-11.62</v>
      </c>
    </row>
    <row r="142" spans="91:202" ht="15" thickBot="1" x14ac:dyDescent="0.35">
      <c r="CZ142" s="30" t="s">
        <v>418</v>
      </c>
      <c r="DA142" s="31">
        <v>0</v>
      </c>
      <c r="DB142" s="31">
        <v>0</v>
      </c>
      <c r="DC142" s="31">
        <v>0</v>
      </c>
      <c r="DD142" s="31">
        <v>0</v>
      </c>
      <c r="DE142" s="31">
        <v>0</v>
      </c>
      <c r="DF142" s="31">
        <v>0</v>
      </c>
      <c r="DG142" s="31">
        <v>0</v>
      </c>
      <c r="DH142" s="31">
        <v>0</v>
      </c>
      <c r="DI142" s="31">
        <v>0</v>
      </c>
      <c r="DJ142" s="31">
        <v>0</v>
      </c>
      <c r="DK142" s="31">
        <v>0</v>
      </c>
      <c r="DL142" s="31">
        <v>1507.6</v>
      </c>
      <c r="DM142" s="31">
        <v>43863.3</v>
      </c>
      <c r="DN142" s="31">
        <v>0</v>
      </c>
      <c r="DO142" s="31">
        <v>0</v>
      </c>
      <c r="DP142" s="31">
        <v>0</v>
      </c>
      <c r="DQ142" s="31">
        <v>0</v>
      </c>
      <c r="DR142" s="31">
        <v>0</v>
      </c>
      <c r="DS142" s="31">
        <v>0</v>
      </c>
      <c r="DT142" s="31">
        <v>0</v>
      </c>
      <c r="DU142" s="31">
        <v>34699.800000000003</v>
      </c>
      <c r="DV142" s="31">
        <v>0</v>
      </c>
      <c r="DW142" s="31">
        <v>0</v>
      </c>
      <c r="DX142" s="31">
        <v>0</v>
      </c>
      <c r="DY142" s="31">
        <v>0</v>
      </c>
      <c r="DZ142" s="31">
        <v>0</v>
      </c>
      <c r="EA142" s="31">
        <v>0</v>
      </c>
      <c r="EB142" s="31">
        <v>0</v>
      </c>
      <c r="EC142" s="31">
        <v>0</v>
      </c>
      <c r="ED142" s="31">
        <v>0</v>
      </c>
      <c r="EE142" s="31">
        <v>0</v>
      </c>
      <c r="EF142" s="31">
        <v>0</v>
      </c>
      <c r="EG142" s="31">
        <v>0</v>
      </c>
      <c r="EH142" s="31">
        <v>0</v>
      </c>
      <c r="EI142" s="31">
        <v>0</v>
      </c>
      <c r="EJ142" s="31">
        <v>0</v>
      </c>
      <c r="EK142" s="31">
        <v>0</v>
      </c>
      <c r="EL142" s="31">
        <v>0</v>
      </c>
      <c r="EM142" s="31">
        <v>0</v>
      </c>
      <c r="EN142" s="31">
        <v>0</v>
      </c>
      <c r="EO142" s="31">
        <v>2618.5</v>
      </c>
      <c r="EP142" s="31">
        <v>0</v>
      </c>
      <c r="EQ142" s="31">
        <v>0</v>
      </c>
      <c r="ER142" s="31">
        <v>0</v>
      </c>
      <c r="ES142" s="31">
        <v>938</v>
      </c>
      <c r="ET142" s="31">
        <v>0</v>
      </c>
      <c r="EU142" s="31">
        <v>0</v>
      </c>
      <c r="EV142" s="31">
        <v>0</v>
      </c>
      <c r="EW142" s="31">
        <v>10508</v>
      </c>
      <c r="EX142" s="31">
        <v>0</v>
      </c>
      <c r="EY142" s="31">
        <v>0</v>
      </c>
      <c r="EZ142" s="31">
        <v>0</v>
      </c>
      <c r="FA142" s="31">
        <v>0</v>
      </c>
      <c r="FB142" s="31">
        <v>0</v>
      </c>
      <c r="FC142" s="31">
        <v>0</v>
      </c>
      <c r="FD142" s="31">
        <v>0</v>
      </c>
      <c r="FE142" s="31">
        <v>0</v>
      </c>
      <c r="FF142" s="31">
        <v>0</v>
      </c>
      <c r="FG142" s="31">
        <v>0</v>
      </c>
      <c r="FH142" s="31">
        <v>0</v>
      </c>
      <c r="FI142" s="31">
        <v>0</v>
      </c>
      <c r="FJ142" s="31">
        <v>0</v>
      </c>
      <c r="FK142" s="31">
        <v>0</v>
      </c>
      <c r="FL142" s="31">
        <v>1513.5</v>
      </c>
      <c r="FM142" s="31">
        <v>0</v>
      </c>
      <c r="FN142" s="31">
        <v>0</v>
      </c>
      <c r="FO142" s="31">
        <v>0</v>
      </c>
      <c r="FP142" s="31">
        <v>0</v>
      </c>
      <c r="FQ142" s="31">
        <v>5692.4</v>
      </c>
      <c r="FR142" s="31">
        <v>0</v>
      </c>
      <c r="FS142" s="31">
        <v>0</v>
      </c>
      <c r="FT142" s="31">
        <v>362.1</v>
      </c>
      <c r="FU142" s="31">
        <v>0</v>
      </c>
      <c r="FV142" s="31">
        <v>1909.7</v>
      </c>
      <c r="FW142" s="31">
        <v>0</v>
      </c>
      <c r="FX142" s="31">
        <v>0</v>
      </c>
      <c r="FY142" s="31">
        <v>0</v>
      </c>
      <c r="FZ142" s="31">
        <v>0</v>
      </c>
      <c r="GA142" s="31">
        <v>6479.8</v>
      </c>
      <c r="GB142" s="31">
        <v>0</v>
      </c>
      <c r="GC142" s="31">
        <v>0</v>
      </c>
      <c r="GD142" s="31">
        <v>0</v>
      </c>
      <c r="GE142" s="31">
        <v>0</v>
      </c>
      <c r="GF142" s="31">
        <v>0</v>
      </c>
      <c r="GG142" s="31">
        <v>0</v>
      </c>
      <c r="GH142" s="31">
        <v>0</v>
      </c>
      <c r="GI142" s="31">
        <v>1268</v>
      </c>
      <c r="GJ142" s="31">
        <v>0</v>
      </c>
      <c r="GK142" s="31">
        <v>0</v>
      </c>
      <c r="GL142" s="31">
        <v>0</v>
      </c>
      <c r="GM142" s="31">
        <v>0</v>
      </c>
      <c r="GN142" s="31">
        <v>0</v>
      </c>
      <c r="GO142" s="31">
        <v>0</v>
      </c>
      <c r="GP142" s="31">
        <v>0</v>
      </c>
      <c r="GQ142" s="31">
        <v>111360.7</v>
      </c>
      <c r="GR142" s="31">
        <v>112722</v>
      </c>
      <c r="GS142" s="31">
        <v>1361.3</v>
      </c>
      <c r="GT142" s="31">
        <v>1.21</v>
      </c>
    </row>
    <row r="143" spans="91:202" ht="15" thickBot="1" x14ac:dyDescent="0.35"/>
    <row r="144" spans="91:202" ht="15" thickBot="1" x14ac:dyDescent="0.35">
      <c r="CZ144" s="32" t="s">
        <v>461</v>
      </c>
      <c r="DA144" s="33">
        <v>210775</v>
      </c>
    </row>
    <row r="145" spans="104:105" ht="15" thickBot="1" x14ac:dyDescent="0.35">
      <c r="CZ145" s="32" t="s">
        <v>471</v>
      </c>
      <c r="DA145" s="33">
        <v>0</v>
      </c>
    </row>
    <row r="146" spans="104:105" ht="15" thickBot="1" x14ac:dyDescent="0.35">
      <c r="CZ146" s="32" t="s">
        <v>463</v>
      </c>
      <c r="DA146" s="33">
        <v>939905.4</v>
      </c>
    </row>
    <row r="147" spans="104:105" ht="15" thickBot="1" x14ac:dyDescent="0.35">
      <c r="CZ147" s="32" t="s">
        <v>464</v>
      </c>
      <c r="DA147" s="33">
        <v>939765</v>
      </c>
    </row>
    <row r="148" spans="104:105" ht="15" thickBot="1" x14ac:dyDescent="0.35">
      <c r="CZ148" s="32" t="s">
        <v>465</v>
      </c>
      <c r="DA148" s="33">
        <v>140.4</v>
      </c>
    </row>
    <row r="149" spans="104:105" ht="20.399999999999999" thickBot="1" x14ac:dyDescent="0.35">
      <c r="CZ149" s="32" t="s">
        <v>466</v>
      </c>
      <c r="DA149" s="33"/>
    </row>
    <row r="150" spans="104:105" ht="20.399999999999999" thickBot="1" x14ac:dyDescent="0.35">
      <c r="CZ150" s="32" t="s">
        <v>467</v>
      </c>
      <c r="DA150" s="33"/>
    </row>
    <row r="151" spans="104:105" ht="15" thickBot="1" x14ac:dyDescent="0.35">
      <c r="CZ151" s="32" t="s">
        <v>468</v>
      </c>
      <c r="DA151" s="33">
        <v>0</v>
      </c>
    </row>
    <row r="153" spans="104:105" x14ac:dyDescent="0.3">
      <c r="CZ153" s="34" t="s">
        <v>469</v>
      </c>
    </row>
    <row r="155" spans="104:105" x14ac:dyDescent="0.3">
      <c r="CZ155" s="35" t="s">
        <v>1073</v>
      </c>
    </row>
    <row r="156" spans="104:105" x14ac:dyDescent="0.3">
      <c r="CZ156" s="35" t="s">
        <v>1074</v>
      </c>
    </row>
  </sheetData>
  <hyperlinks>
    <hyperlink ref="A106" r:id="rId1" display="https://miau.my-x.hu/myx-free/coco/test/621921220210516163233.html" xr:uid="{00000000-0004-0000-0600-000000000000}"/>
    <hyperlink ref="CZ153" r:id="rId2" display="https://miau.my-x.hu/myx-free/coco/test/878071520210531082835.html" xr:uid="{00000000-0004-0000-0600-000001000000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R149"/>
  <sheetViews>
    <sheetView zoomScale="18" zoomScaleNormal="100" workbookViewId="0"/>
  </sheetViews>
  <sheetFormatPr defaultRowHeight="14.4" x14ac:dyDescent="0.3"/>
  <sheetData>
    <row r="1" spans="1:196" ht="18" x14ac:dyDescent="0.3">
      <c r="A1" s="26"/>
    </row>
    <row r="2" spans="1:196" x14ac:dyDescent="0.3">
      <c r="A2" s="27"/>
    </row>
    <row r="5" spans="1:196" ht="18" x14ac:dyDescent="0.3">
      <c r="A5" s="28" t="s">
        <v>283</v>
      </c>
      <c r="B5" s="29">
        <v>2945792</v>
      </c>
      <c r="C5" s="28" t="s">
        <v>284</v>
      </c>
      <c r="D5" s="29">
        <v>33</v>
      </c>
      <c r="E5" s="28" t="s">
        <v>285</v>
      </c>
      <c r="F5" s="29">
        <v>94</v>
      </c>
      <c r="G5" s="28" t="s">
        <v>286</v>
      </c>
      <c r="H5" s="29">
        <v>7</v>
      </c>
      <c r="I5" s="28" t="s">
        <v>287</v>
      </c>
      <c r="J5" s="29">
        <v>0</v>
      </c>
      <c r="K5" s="28" t="s">
        <v>288</v>
      </c>
      <c r="L5" s="29" t="s">
        <v>561</v>
      </c>
    </row>
    <row r="6" spans="1:196" ht="18.600000000000001" thickBot="1" x14ac:dyDescent="0.35">
      <c r="A6" s="26"/>
    </row>
    <row r="7" spans="1:196" ht="15" thickBot="1" x14ac:dyDescent="0.35">
      <c r="A7" s="30" t="s">
        <v>289</v>
      </c>
      <c r="B7" s="30" t="s">
        <v>290</v>
      </c>
      <c r="C7" s="30" t="s">
        <v>291</v>
      </c>
      <c r="D7" s="30" t="s">
        <v>292</v>
      </c>
      <c r="E7" s="30" t="s">
        <v>293</v>
      </c>
      <c r="F7" s="30" t="s">
        <v>294</v>
      </c>
      <c r="G7" s="30" t="s">
        <v>295</v>
      </c>
      <c r="H7" s="30" t="s">
        <v>296</v>
      </c>
      <c r="I7" s="30" t="s">
        <v>297</v>
      </c>
      <c r="J7" s="30" t="s">
        <v>298</v>
      </c>
      <c r="K7" s="30" t="s">
        <v>299</v>
      </c>
      <c r="L7" s="30" t="s">
        <v>300</v>
      </c>
      <c r="M7" s="30" t="s">
        <v>301</v>
      </c>
      <c r="N7" s="30" t="s">
        <v>302</v>
      </c>
      <c r="O7" s="30" t="s">
        <v>303</v>
      </c>
      <c r="P7" s="30" t="s">
        <v>304</v>
      </c>
      <c r="Q7" s="30" t="s">
        <v>305</v>
      </c>
      <c r="R7" s="30" t="s">
        <v>306</v>
      </c>
      <c r="S7" s="30" t="s">
        <v>307</v>
      </c>
      <c r="T7" s="30" t="s">
        <v>308</v>
      </c>
      <c r="U7" s="30" t="s">
        <v>309</v>
      </c>
      <c r="V7" s="30" t="s">
        <v>310</v>
      </c>
      <c r="W7" s="30" t="s">
        <v>311</v>
      </c>
      <c r="X7" s="30" t="s">
        <v>312</v>
      </c>
      <c r="Y7" s="30" t="s">
        <v>313</v>
      </c>
      <c r="Z7" s="30" t="s">
        <v>314</v>
      </c>
      <c r="AA7" s="30" t="s">
        <v>315</v>
      </c>
      <c r="AB7" s="30" t="s">
        <v>316</v>
      </c>
      <c r="AC7" s="30" t="s">
        <v>317</v>
      </c>
      <c r="AD7" s="30" t="s">
        <v>318</v>
      </c>
      <c r="AE7" s="30" t="s">
        <v>319</v>
      </c>
      <c r="AF7" s="30" t="s">
        <v>320</v>
      </c>
      <c r="AG7" s="30" t="s">
        <v>321</v>
      </c>
      <c r="AH7" s="30" t="s">
        <v>322</v>
      </c>
      <c r="AI7" s="30" t="s">
        <v>323</v>
      </c>
      <c r="AJ7" s="30" t="s">
        <v>324</v>
      </c>
      <c r="AK7" s="30" t="s">
        <v>325</v>
      </c>
      <c r="AL7" s="30" t="s">
        <v>326</v>
      </c>
      <c r="AM7" s="30" t="s">
        <v>327</v>
      </c>
      <c r="AN7" s="30" t="s">
        <v>328</v>
      </c>
      <c r="AO7" s="30" t="s">
        <v>329</v>
      </c>
      <c r="AP7" s="30" t="s">
        <v>330</v>
      </c>
      <c r="AQ7" s="30" t="s">
        <v>331</v>
      </c>
      <c r="AR7" s="30" t="s">
        <v>332</v>
      </c>
      <c r="AS7" s="30" t="s">
        <v>333</v>
      </c>
      <c r="AT7" s="30" t="s">
        <v>334</v>
      </c>
      <c r="AU7" s="30" t="s">
        <v>335</v>
      </c>
      <c r="AV7" s="30" t="s">
        <v>336</v>
      </c>
      <c r="AW7" s="30" t="s">
        <v>337</v>
      </c>
      <c r="AX7" s="30" t="s">
        <v>338</v>
      </c>
      <c r="AY7" s="30" t="s">
        <v>339</v>
      </c>
      <c r="AZ7" s="30" t="s">
        <v>340</v>
      </c>
      <c r="BA7" s="30" t="s">
        <v>341</v>
      </c>
      <c r="BB7" s="30" t="s">
        <v>342</v>
      </c>
      <c r="BC7" s="30" t="s">
        <v>343</v>
      </c>
      <c r="BD7" s="30" t="s">
        <v>344</v>
      </c>
      <c r="BE7" s="30" t="s">
        <v>345</v>
      </c>
      <c r="BF7" s="30" t="s">
        <v>346</v>
      </c>
      <c r="BG7" s="30" t="s">
        <v>347</v>
      </c>
      <c r="BH7" s="30" t="s">
        <v>348</v>
      </c>
      <c r="BI7" s="30" t="s">
        <v>349</v>
      </c>
      <c r="BJ7" s="30" t="s">
        <v>350</v>
      </c>
      <c r="BK7" s="30" t="s">
        <v>351</v>
      </c>
      <c r="BL7" s="30" t="s">
        <v>352</v>
      </c>
      <c r="BM7" s="30" t="s">
        <v>353</v>
      </c>
      <c r="BN7" s="30" t="s">
        <v>354</v>
      </c>
      <c r="BO7" s="30" t="s">
        <v>355</v>
      </c>
      <c r="BP7" s="30" t="s">
        <v>356</v>
      </c>
      <c r="BQ7" s="30" t="s">
        <v>357</v>
      </c>
      <c r="BR7" s="30" t="s">
        <v>358</v>
      </c>
      <c r="BS7" s="30" t="s">
        <v>359</v>
      </c>
      <c r="BT7" s="30" t="s">
        <v>360</v>
      </c>
      <c r="BU7" s="30" t="s">
        <v>361</v>
      </c>
      <c r="BV7" s="30" t="s">
        <v>362</v>
      </c>
      <c r="BW7" s="30" t="s">
        <v>363</v>
      </c>
      <c r="BX7" s="30" t="s">
        <v>364</v>
      </c>
      <c r="BY7" s="30" t="s">
        <v>365</v>
      </c>
      <c r="BZ7" s="30" t="s">
        <v>366</v>
      </c>
      <c r="CA7" s="30" t="s">
        <v>367</v>
      </c>
      <c r="CB7" s="30" t="s">
        <v>368</v>
      </c>
      <c r="CC7" s="30" t="s">
        <v>369</v>
      </c>
      <c r="CD7" s="30" t="s">
        <v>370</v>
      </c>
      <c r="CE7" s="30" t="s">
        <v>371</v>
      </c>
      <c r="CF7" s="30" t="s">
        <v>372</v>
      </c>
      <c r="CG7" s="30" t="s">
        <v>373</v>
      </c>
      <c r="CH7" s="30" t="s">
        <v>374</v>
      </c>
      <c r="CI7" s="30" t="s">
        <v>375</v>
      </c>
      <c r="CJ7" s="30" t="s">
        <v>376</v>
      </c>
      <c r="CK7" s="30" t="s">
        <v>377</v>
      </c>
      <c r="CL7" s="30" t="s">
        <v>378</v>
      </c>
      <c r="CM7" s="30" t="s">
        <v>379</v>
      </c>
      <c r="CN7" s="30" t="s">
        <v>380</v>
      </c>
      <c r="CO7" s="30" t="s">
        <v>381</v>
      </c>
      <c r="CP7" s="30" t="s">
        <v>382</v>
      </c>
      <c r="CQ7" s="30" t="s">
        <v>383</v>
      </c>
      <c r="CR7" s="30" t="s">
        <v>384</v>
      </c>
    </row>
    <row r="8" spans="1:196" ht="15" thickBot="1" x14ac:dyDescent="0.35">
      <c r="A8" s="30" t="s">
        <v>385</v>
      </c>
      <c r="B8" s="31">
        <v>6</v>
      </c>
      <c r="C8" s="31">
        <v>6</v>
      </c>
      <c r="D8" s="31">
        <v>6</v>
      </c>
      <c r="E8" s="31">
        <v>4</v>
      </c>
      <c r="F8" s="31">
        <v>5</v>
      </c>
      <c r="G8" s="31">
        <v>2</v>
      </c>
      <c r="H8" s="31">
        <v>5</v>
      </c>
      <c r="I8" s="31">
        <v>5</v>
      </c>
      <c r="J8" s="31">
        <v>5</v>
      </c>
      <c r="K8" s="31">
        <v>5</v>
      </c>
      <c r="L8" s="31">
        <v>4</v>
      </c>
      <c r="M8" s="31">
        <v>4</v>
      </c>
      <c r="N8" s="31">
        <v>2</v>
      </c>
      <c r="O8" s="31">
        <v>3</v>
      </c>
      <c r="P8" s="31">
        <v>2</v>
      </c>
      <c r="Q8" s="31">
        <v>1</v>
      </c>
      <c r="R8" s="31">
        <v>2</v>
      </c>
      <c r="S8" s="31">
        <v>1</v>
      </c>
      <c r="T8" s="31">
        <v>5</v>
      </c>
      <c r="U8" s="31">
        <v>6</v>
      </c>
      <c r="V8" s="31">
        <v>6</v>
      </c>
      <c r="W8" s="31">
        <v>6</v>
      </c>
      <c r="X8" s="31">
        <v>6</v>
      </c>
      <c r="Y8" s="31">
        <v>6</v>
      </c>
      <c r="Z8" s="31">
        <v>4</v>
      </c>
      <c r="AA8" s="31">
        <v>3</v>
      </c>
      <c r="AB8" s="31">
        <v>3</v>
      </c>
      <c r="AC8" s="31">
        <v>2</v>
      </c>
      <c r="AD8" s="31">
        <v>1</v>
      </c>
      <c r="AE8" s="31">
        <v>1</v>
      </c>
      <c r="AF8" s="31">
        <v>2</v>
      </c>
      <c r="AG8" s="31">
        <v>1</v>
      </c>
      <c r="AH8" s="31">
        <v>2</v>
      </c>
      <c r="AI8" s="31">
        <v>5</v>
      </c>
      <c r="AJ8" s="31">
        <v>6</v>
      </c>
      <c r="AK8" s="31">
        <v>1</v>
      </c>
      <c r="AL8" s="31">
        <v>1</v>
      </c>
      <c r="AM8" s="31">
        <v>2</v>
      </c>
      <c r="AN8" s="31">
        <v>1</v>
      </c>
      <c r="AO8" s="31">
        <v>2</v>
      </c>
      <c r="AP8" s="31">
        <v>2</v>
      </c>
      <c r="AQ8" s="31">
        <v>1</v>
      </c>
      <c r="AR8" s="31">
        <v>1</v>
      </c>
      <c r="AS8" s="31">
        <v>6</v>
      </c>
      <c r="AT8" s="31">
        <v>6</v>
      </c>
      <c r="AU8" s="31">
        <v>6</v>
      </c>
      <c r="AV8" s="31">
        <v>5</v>
      </c>
      <c r="AW8" s="31">
        <v>5</v>
      </c>
      <c r="AX8" s="31">
        <v>1</v>
      </c>
      <c r="AY8" s="31">
        <v>5</v>
      </c>
      <c r="AZ8" s="31">
        <v>6</v>
      </c>
      <c r="BA8" s="31">
        <v>1</v>
      </c>
      <c r="BB8" s="31">
        <v>6</v>
      </c>
      <c r="BC8" s="31">
        <v>5</v>
      </c>
      <c r="BD8" s="31">
        <v>1</v>
      </c>
      <c r="BE8" s="31">
        <v>5</v>
      </c>
      <c r="BF8" s="31">
        <v>4</v>
      </c>
      <c r="BG8" s="31">
        <v>4</v>
      </c>
      <c r="BH8" s="31">
        <v>3</v>
      </c>
      <c r="BI8" s="31">
        <v>1</v>
      </c>
      <c r="BJ8" s="31">
        <v>5</v>
      </c>
      <c r="BK8" s="31">
        <v>6</v>
      </c>
      <c r="BL8" s="31">
        <v>1</v>
      </c>
      <c r="BM8" s="31">
        <v>1</v>
      </c>
      <c r="BN8" s="31">
        <v>6</v>
      </c>
      <c r="BO8" s="31">
        <v>5</v>
      </c>
      <c r="BP8" s="31">
        <v>5</v>
      </c>
      <c r="BQ8" s="31">
        <v>5</v>
      </c>
      <c r="BR8" s="31">
        <v>1</v>
      </c>
      <c r="BS8" s="31">
        <v>1</v>
      </c>
      <c r="BT8" s="31">
        <v>5</v>
      </c>
      <c r="BU8" s="31">
        <v>5</v>
      </c>
      <c r="BV8" s="31">
        <v>5</v>
      </c>
      <c r="BW8" s="31">
        <v>1</v>
      </c>
      <c r="BX8" s="31">
        <v>5</v>
      </c>
      <c r="BY8" s="31">
        <v>5</v>
      </c>
      <c r="BZ8" s="31">
        <v>1</v>
      </c>
      <c r="CA8" s="31">
        <v>1</v>
      </c>
      <c r="CB8" s="31">
        <v>5</v>
      </c>
      <c r="CC8" s="31">
        <v>6</v>
      </c>
      <c r="CD8" s="31">
        <v>6</v>
      </c>
      <c r="CE8" s="31">
        <v>2</v>
      </c>
      <c r="CF8" s="31">
        <v>5</v>
      </c>
      <c r="CG8" s="31">
        <v>5</v>
      </c>
      <c r="CH8" s="31">
        <v>1</v>
      </c>
      <c r="CI8" s="31">
        <v>4</v>
      </c>
      <c r="CJ8" s="31">
        <v>5</v>
      </c>
      <c r="CK8" s="31">
        <v>5</v>
      </c>
      <c r="CL8" s="31">
        <v>6</v>
      </c>
      <c r="CM8" s="31">
        <v>1</v>
      </c>
      <c r="CN8" s="31">
        <v>5</v>
      </c>
      <c r="CO8" s="31">
        <v>6</v>
      </c>
      <c r="CP8" s="31">
        <v>1</v>
      </c>
      <c r="CQ8" s="31">
        <v>5</v>
      </c>
      <c r="CR8" s="31">
        <v>38700</v>
      </c>
      <c r="CX8">
        <f>8-B8</f>
        <v>2</v>
      </c>
      <c r="CY8">
        <f t="shared" ref="CY8:EY12" si="0">8-C8</f>
        <v>2</v>
      </c>
      <c r="CZ8">
        <f t="shared" si="0"/>
        <v>2</v>
      </c>
      <c r="DA8">
        <f t="shared" si="0"/>
        <v>4</v>
      </c>
      <c r="DB8">
        <f t="shared" si="0"/>
        <v>3</v>
      </c>
      <c r="DC8">
        <f t="shared" si="0"/>
        <v>6</v>
      </c>
      <c r="DD8">
        <f t="shared" si="0"/>
        <v>3</v>
      </c>
      <c r="DE8">
        <f t="shared" si="0"/>
        <v>3</v>
      </c>
      <c r="DF8">
        <f t="shared" si="0"/>
        <v>3</v>
      </c>
      <c r="DG8">
        <f t="shared" si="0"/>
        <v>3</v>
      </c>
      <c r="DH8">
        <f t="shared" si="0"/>
        <v>4</v>
      </c>
      <c r="DI8">
        <f t="shared" si="0"/>
        <v>4</v>
      </c>
      <c r="DJ8">
        <f t="shared" si="0"/>
        <v>6</v>
      </c>
      <c r="DK8">
        <f t="shared" si="0"/>
        <v>5</v>
      </c>
      <c r="DL8">
        <f t="shared" si="0"/>
        <v>6</v>
      </c>
      <c r="DM8">
        <f t="shared" si="0"/>
        <v>7</v>
      </c>
      <c r="DN8">
        <f t="shared" si="0"/>
        <v>6</v>
      </c>
      <c r="DO8">
        <f t="shared" si="0"/>
        <v>7</v>
      </c>
      <c r="DP8">
        <f t="shared" si="0"/>
        <v>3</v>
      </c>
      <c r="DQ8">
        <f t="shared" si="0"/>
        <v>2</v>
      </c>
      <c r="DR8">
        <f t="shared" si="0"/>
        <v>2</v>
      </c>
      <c r="DS8">
        <f t="shared" si="0"/>
        <v>2</v>
      </c>
      <c r="DT8">
        <f t="shared" si="0"/>
        <v>2</v>
      </c>
      <c r="DU8">
        <f t="shared" si="0"/>
        <v>2</v>
      </c>
      <c r="DV8">
        <f t="shared" si="0"/>
        <v>4</v>
      </c>
      <c r="DW8">
        <f t="shared" si="0"/>
        <v>5</v>
      </c>
      <c r="DX8">
        <f t="shared" si="0"/>
        <v>5</v>
      </c>
      <c r="DY8">
        <f t="shared" si="0"/>
        <v>6</v>
      </c>
      <c r="DZ8">
        <f t="shared" si="0"/>
        <v>7</v>
      </c>
      <c r="EA8">
        <f t="shared" si="0"/>
        <v>7</v>
      </c>
      <c r="EB8">
        <f t="shared" si="0"/>
        <v>6</v>
      </c>
      <c r="EC8">
        <f t="shared" si="0"/>
        <v>7</v>
      </c>
      <c r="ED8">
        <f t="shared" si="0"/>
        <v>6</v>
      </c>
      <c r="EE8">
        <f t="shared" si="0"/>
        <v>3</v>
      </c>
      <c r="EF8">
        <f t="shared" si="0"/>
        <v>2</v>
      </c>
      <c r="EG8">
        <f t="shared" si="0"/>
        <v>7</v>
      </c>
      <c r="EH8">
        <f t="shared" si="0"/>
        <v>7</v>
      </c>
      <c r="EI8">
        <f t="shared" si="0"/>
        <v>6</v>
      </c>
      <c r="EJ8">
        <f t="shared" si="0"/>
        <v>7</v>
      </c>
      <c r="EK8">
        <f t="shared" si="0"/>
        <v>6</v>
      </c>
      <c r="EL8">
        <f t="shared" si="0"/>
        <v>6</v>
      </c>
      <c r="EM8">
        <f t="shared" si="0"/>
        <v>7</v>
      </c>
      <c r="EN8">
        <f t="shared" si="0"/>
        <v>7</v>
      </c>
      <c r="EO8">
        <f t="shared" si="0"/>
        <v>2</v>
      </c>
      <c r="EP8">
        <f t="shared" si="0"/>
        <v>2</v>
      </c>
      <c r="EQ8">
        <f t="shared" si="0"/>
        <v>2</v>
      </c>
      <c r="ER8">
        <f t="shared" si="0"/>
        <v>3</v>
      </c>
      <c r="ES8">
        <f t="shared" si="0"/>
        <v>3</v>
      </c>
      <c r="ET8">
        <f t="shared" si="0"/>
        <v>7</v>
      </c>
      <c r="EU8">
        <f t="shared" si="0"/>
        <v>3</v>
      </c>
      <c r="EV8">
        <f t="shared" si="0"/>
        <v>2</v>
      </c>
      <c r="EW8">
        <f t="shared" si="0"/>
        <v>7</v>
      </c>
      <c r="EX8">
        <f t="shared" si="0"/>
        <v>2</v>
      </c>
      <c r="EY8">
        <f t="shared" si="0"/>
        <v>3</v>
      </c>
      <c r="EZ8">
        <f>8-BD8</f>
        <v>7</v>
      </c>
      <c r="FA8">
        <f t="shared" ref="FA8:FJ23" si="1">8-BE8</f>
        <v>3</v>
      </c>
      <c r="FB8">
        <f t="shared" si="1"/>
        <v>4</v>
      </c>
      <c r="FC8">
        <f t="shared" si="1"/>
        <v>4</v>
      </c>
      <c r="FD8">
        <f t="shared" si="1"/>
        <v>5</v>
      </c>
      <c r="FE8">
        <f t="shared" si="1"/>
        <v>7</v>
      </c>
      <c r="FF8">
        <f t="shared" si="1"/>
        <v>3</v>
      </c>
      <c r="FG8">
        <f t="shared" si="1"/>
        <v>2</v>
      </c>
      <c r="FH8">
        <f t="shared" si="1"/>
        <v>7</v>
      </c>
      <c r="FI8">
        <f t="shared" si="1"/>
        <v>7</v>
      </c>
      <c r="FJ8">
        <f t="shared" si="1"/>
        <v>2</v>
      </c>
      <c r="FK8">
        <f>8-BO8</f>
        <v>3</v>
      </c>
      <c r="FL8">
        <f t="shared" ref="FL8:GA23" si="2">8-BP8</f>
        <v>3</v>
      </c>
      <c r="FM8">
        <f t="shared" si="2"/>
        <v>3</v>
      </c>
      <c r="FN8">
        <f t="shared" si="2"/>
        <v>7</v>
      </c>
      <c r="FO8">
        <f t="shared" si="2"/>
        <v>7</v>
      </c>
      <c r="FP8">
        <f t="shared" si="2"/>
        <v>3</v>
      </c>
      <c r="FQ8">
        <f t="shared" si="2"/>
        <v>3</v>
      </c>
      <c r="FR8">
        <f t="shared" si="2"/>
        <v>3</v>
      </c>
      <c r="FS8">
        <f t="shared" si="2"/>
        <v>7</v>
      </c>
      <c r="FT8">
        <f t="shared" si="2"/>
        <v>3</v>
      </c>
      <c r="FU8">
        <f t="shared" si="2"/>
        <v>3</v>
      </c>
      <c r="FV8">
        <f t="shared" si="2"/>
        <v>7</v>
      </c>
      <c r="FW8">
        <f t="shared" si="2"/>
        <v>7</v>
      </c>
      <c r="FX8">
        <f t="shared" si="2"/>
        <v>3</v>
      </c>
      <c r="FY8">
        <f t="shared" si="2"/>
        <v>2</v>
      </c>
      <c r="FZ8">
        <f t="shared" si="2"/>
        <v>2</v>
      </c>
      <c r="GA8">
        <f t="shared" si="2"/>
        <v>6</v>
      </c>
      <c r="GB8">
        <f>8-CF8</f>
        <v>3</v>
      </c>
      <c r="GC8">
        <f t="shared" ref="GC8:GI23" si="3">8-CG8</f>
        <v>3</v>
      </c>
      <c r="GD8">
        <f t="shared" si="3"/>
        <v>7</v>
      </c>
      <c r="GE8">
        <f t="shared" si="3"/>
        <v>4</v>
      </c>
      <c r="GF8">
        <f t="shared" si="3"/>
        <v>3</v>
      </c>
      <c r="GG8">
        <f t="shared" si="3"/>
        <v>3</v>
      </c>
      <c r="GH8">
        <f t="shared" si="3"/>
        <v>2</v>
      </c>
      <c r="GI8">
        <f t="shared" si="3"/>
        <v>7</v>
      </c>
      <c r="GJ8">
        <f>8-CN8</f>
        <v>3</v>
      </c>
      <c r="GK8">
        <f t="shared" ref="GK8:GM23" si="4">8-CO8</f>
        <v>2</v>
      </c>
      <c r="GL8">
        <f t="shared" si="4"/>
        <v>7</v>
      </c>
      <c r="GM8">
        <f t="shared" si="4"/>
        <v>3</v>
      </c>
      <c r="GN8">
        <f>CR8</f>
        <v>38700</v>
      </c>
    </row>
    <row r="9" spans="1:196" ht="15" thickBot="1" x14ac:dyDescent="0.35">
      <c r="A9" s="30" t="s">
        <v>386</v>
      </c>
      <c r="B9" s="31">
        <v>5</v>
      </c>
      <c r="C9" s="31">
        <v>6</v>
      </c>
      <c r="D9" s="31">
        <v>6</v>
      </c>
      <c r="E9" s="31">
        <v>3</v>
      </c>
      <c r="F9" s="31">
        <v>1</v>
      </c>
      <c r="G9" s="31">
        <v>3</v>
      </c>
      <c r="H9" s="31">
        <v>1</v>
      </c>
      <c r="I9" s="31">
        <v>6</v>
      </c>
      <c r="J9" s="31">
        <v>6</v>
      </c>
      <c r="K9" s="31">
        <v>5</v>
      </c>
      <c r="L9" s="31">
        <v>3</v>
      </c>
      <c r="M9" s="31">
        <v>3</v>
      </c>
      <c r="N9" s="31">
        <v>3</v>
      </c>
      <c r="O9" s="31">
        <v>1</v>
      </c>
      <c r="P9" s="31">
        <v>6</v>
      </c>
      <c r="Q9" s="31">
        <v>5</v>
      </c>
      <c r="R9" s="31">
        <v>3</v>
      </c>
      <c r="S9" s="31">
        <v>1</v>
      </c>
      <c r="T9" s="31">
        <v>1</v>
      </c>
      <c r="U9" s="31">
        <v>6</v>
      </c>
      <c r="V9" s="31">
        <v>6</v>
      </c>
      <c r="W9" s="31">
        <v>6</v>
      </c>
      <c r="X9" s="31">
        <v>6</v>
      </c>
      <c r="Y9" s="31">
        <v>1</v>
      </c>
      <c r="Z9" s="31">
        <v>6</v>
      </c>
      <c r="AA9" s="31">
        <v>1</v>
      </c>
      <c r="AB9" s="31">
        <v>4</v>
      </c>
      <c r="AC9" s="31">
        <v>3</v>
      </c>
      <c r="AD9" s="31">
        <v>3</v>
      </c>
      <c r="AE9" s="31">
        <v>3</v>
      </c>
      <c r="AF9" s="31">
        <v>3</v>
      </c>
      <c r="AG9" s="31">
        <v>4</v>
      </c>
      <c r="AH9" s="31">
        <v>1</v>
      </c>
      <c r="AI9" s="31">
        <v>1</v>
      </c>
      <c r="AJ9" s="31">
        <v>5</v>
      </c>
      <c r="AK9" s="31">
        <v>3</v>
      </c>
      <c r="AL9" s="31">
        <v>3</v>
      </c>
      <c r="AM9" s="31">
        <v>3</v>
      </c>
      <c r="AN9" s="31">
        <v>1</v>
      </c>
      <c r="AO9" s="31">
        <v>1</v>
      </c>
      <c r="AP9" s="31">
        <v>3</v>
      </c>
      <c r="AQ9" s="31">
        <v>3</v>
      </c>
      <c r="AR9" s="31">
        <v>1</v>
      </c>
      <c r="AS9" s="31">
        <v>1</v>
      </c>
      <c r="AT9" s="31">
        <v>1</v>
      </c>
      <c r="AU9" s="31">
        <v>5</v>
      </c>
      <c r="AV9" s="31">
        <v>3</v>
      </c>
      <c r="AW9" s="31">
        <v>3</v>
      </c>
      <c r="AX9" s="31">
        <v>1</v>
      </c>
      <c r="AY9" s="31">
        <v>1</v>
      </c>
      <c r="AZ9" s="31">
        <v>3</v>
      </c>
      <c r="BA9" s="31">
        <v>1</v>
      </c>
      <c r="BB9" s="31">
        <v>1</v>
      </c>
      <c r="BC9" s="31">
        <v>6</v>
      </c>
      <c r="BD9" s="31">
        <v>4</v>
      </c>
      <c r="BE9" s="31">
        <v>1</v>
      </c>
      <c r="BF9" s="31">
        <v>6</v>
      </c>
      <c r="BG9" s="31">
        <v>3</v>
      </c>
      <c r="BH9" s="31">
        <v>3</v>
      </c>
      <c r="BI9" s="31">
        <v>4</v>
      </c>
      <c r="BJ9" s="31">
        <v>1</v>
      </c>
      <c r="BK9" s="31">
        <v>1</v>
      </c>
      <c r="BL9" s="31">
        <v>3</v>
      </c>
      <c r="BM9" s="31">
        <v>1</v>
      </c>
      <c r="BN9" s="31">
        <v>3</v>
      </c>
      <c r="BO9" s="31">
        <v>1</v>
      </c>
      <c r="BP9" s="31">
        <v>1</v>
      </c>
      <c r="BQ9" s="31">
        <v>3</v>
      </c>
      <c r="BR9" s="31">
        <v>4</v>
      </c>
      <c r="BS9" s="31">
        <v>4</v>
      </c>
      <c r="BT9" s="31">
        <v>4</v>
      </c>
      <c r="BU9" s="31">
        <v>5</v>
      </c>
      <c r="BV9" s="31">
        <v>5</v>
      </c>
      <c r="BW9" s="31">
        <v>5</v>
      </c>
      <c r="BX9" s="31">
        <v>5</v>
      </c>
      <c r="BY9" s="31">
        <v>1</v>
      </c>
      <c r="BZ9" s="31">
        <v>3</v>
      </c>
      <c r="CA9" s="31">
        <v>3</v>
      </c>
      <c r="CB9" s="31">
        <v>1</v>
      </c>
      <c r="CC9" s="31">
        <v>4</v>
      </c>
      <c r="CD9" s="31">
        <v>6</v>
      </c>
      <c r="CE9" s="31">
        <v>1</v>
      </c>
      <c r="CF9" s="31">
        <v>1</v>
      </c>
      <c r="CG9" s="31">
        <v>1</v>
      </c>
      <c r="CH9" s="31">
        <v>3</v>
      </c>
      <c r="CI9" s="31">
        <v>3</v>
      </c>
      <c r="CJ9" s="31">
        <v>3</v>
      </c>
      <c r="CK9" s="31">
        <v>3</v>
      </c>
      <c r="CL9" s="31">
        <v>5</v>
      </c>
      <c r="CM9" s="31">
        <v>6</v>
      </c>
      <c r="CN9" s="31">
        <v>4</v>
      </c>
      <c r="CO9" s="31">
        <v>1</v>
      </c>
      <c r="CP9" s="31">
        <v>3</v>
      </c>
      <c r="CQ9" s="31">
        <v>3</v>
      </c>
      <c r="CR9" s="31">
        <v>15100</v>
      </c>
      <c r="CX9">
        <f t="shared" ref="CX9:CX40" si="5">8-B9</f>
        <v>3</v>
      </c>
      <c r="CY9">
        <f t="shared" si="0"/>
        <v>2</v>
      </c>
      <c r="CZ9">
        <f t="shared" si="0"/>
        <v>2</v>
      </c>
      <c r="DA9">
        <f t="shared" si="0"/>
        <v>5</v>
      </c>
      <c r="DB9">
        <f t="shared" si="0"/>
        <v>7</v>
      </c>
      <c r="DC9">
        <f t="shared" si="0"/>
        <v>5</v>
      </c>
      <c r="DD9">
        <f t="shared" si="0"/>
        <v>7</v>
      </c>
      <c r="DE9">
        <f t="shared" si="0"/>
        <v>2</v>
      </c>
      <c r="DF9">
        <f t="shared" si="0"/>
        <v>2</v>
      </c>
      <c r="DG9">
        <f t="shared" si="0"/>
        <v>3</v>
      </c>
      <c r="DH9">
        <f t="shared" si="0"/>
        <v>5</v>
      </c>
      <c r="DI9">
        <f t="shared" si="0"/>
        <v>5</v>
      </c>
      <c r="DJ9">
        <f t="shared" si="0"/>
        <v>5</v>
      </c>
      <c r="DK9">
        <f t="shared" si="0"/>
        <v>7</v>
      </c>
      <c r="DL9">
        <f t="shared" si="0"/>
        <v>2</v>
      </c>
      <c r="DM9">
        <f t="shared" si="0"/>
        <v>3</v>
      </c>
      <c r="DN9">
        <f t="shared" si="0"/>
        <v>5</v>
      </c>
      <c r="DO9">
        <f t="shared" si="0"/>
        <v>7</v>
      </c>
      <c r="DP9">
        <f t="shared" si="0"/>
        <v>7</v>
      </c>
      <c r="DQ9">
        <f t="shared" si="0"/>
        <v>2</v>
      </c>
      <c r="DR9">
        <f t="shared" si="0"/>
        <v>2</v>
      </c>
      <c r="DS9">
        <f t="shared" si="0"/>
        <v>2</v>
      </c>
      <c r="DT9">
        <f t="shared" si="0"/>
        <v>2</v>
      </c>
      <c r="DU9">
        <f t="shared" si="0"/>
        <v>7</v>
      </c>
      <c r="DV9">
        <f t="shared" si="0"/>
        <v>2</v>
      </c>
      <c r="DW9">
        <f t="shared" si="0"/>
        <v>7</v>
      </c>
      <c r="DX9">
        <f t="shared" si="0"/>
        <v>4</v>
      </c>
      <c r="DY9">
        <f t="shared" si="0"/>
        <v>5</v>
      </c>
      <c r="DZ9">
        <f t="shared" si="0"/>
        <v>5</v>
      </c>
      <c r="EA9">
        <f t="shared" si="0"/>
        <v>5</v>
      </c>
      <c r="EB9">
        <f t="shared" si="0"/>
        <v>5</v>
      </c>
      <c r="EC9">
        <f t="shared" si="0"/>
        <v>4</v>
      </c>
      <c r="ED9">
        <f t="shared" si="0"/>
        <v>7</v>
      </c>
      <c r="EE9">
        <f t="shared" si="0"/>
        <v>7</v>
      </c>
      <c r="EF9">
        <f t="shared" si="0"/>
        <v>3</v>
      </c>
      <c r="EG9">
        <f t="shared" si="0"/>
        <v>5</v>
      </c>
      <c r="EH9">
        <f t="shared" si="0"/>
        <v>5</v>
      </c>
      <c r="EI9">
        <f t="shared" si="0"/>
        <v>5</v>
      </c>
      <c r="EJ9">
        <f t="shared" si="0"/>
        <v>7</v>
      </c>
      <c r="EK9">
        <f t="shared" si="0"/>
        <v>7</v>
      </c>
      <c r="EL9">
        <f t="shared" si="0"/>
        <v>5</v>
      </c>
      <c r="EM9">
        <f t="shared" si="0"/>
        <v>5</v>
      </c>
      <c r="EN9">
        <f t="shared" si="0"/>
        <v>7</v>
      </c>
      <c r="EO9">
        <f t="shared" si="0"/>
        <v>7</v>
      </c>
      <c r="EP9">
        <f t="shared" si="0"/>
        <v>7</v>
      </c>
      <c r="EQ9">
        <f t="shared" si="0"/>
        <v>3</v>
      </c>
      <c r="ER9">
        <f t="shared" si="0"/>
        <v>5</v>
      </c>
      <c r="ES9">
        <f t="shared" si="0"/>
        <v>5</v>
      </c>
      <c r="ET9">
        <f t="shared" si="0"/>
        <v>7</v>
      </c>
      <c r="EU9">
        <f t="shared" si="0"/>
        <v>7</v>
      </c>
      <c r="EV9">
        <f t="shared" si="0"/>
        <v>5</v>
      </c>
      <c r="EW9">
        <f t="shared" si="0"/>
        <v>7</v>
      </c>
      <c r="EX9">
        <f t="shared" si="0"/>
        <v>7</v>
      </c>
      <c r="EY9">
        <f t="shared" si="0"/>
        <v>2</v>
      </c>
      <c r="EZ9">
        <f t="shared" ref="EZ9:EZ40" si="6">8-BD9</f>
        <v>4</v>
      </c>
      <c r="FA9">
        <f t="shared" si="1"/>
        <v>7</v>
      </c>
      <c r="FB9">
        <f t="shared" si="1"/>
        <v>2</v>
      </c>
      <c r="FC9">
        <f t="shared" si="1"/>
        <v>5</v>
      </c>
      <c r="FD9">
        <f t="shared" si="1"/>
        <v>5</v>
      </c>
      <c r="FE9">
        <f t="shared" si="1"/>
        <v>4</v>
      </c>
      <c r="FF9">
        <f t="shared" si="1"/>
        <v>7</v>
      </c>
      <c r="FG9">
        <f t="shared" si="1"/>
        <v>7</v>
      </c>
      <c r="FH9">
        <f t="shared" si="1"/>
        <v>5</v>
      </c>
      <c r="FI9">
        <f t="shared" si="1"/>
        <v>7</v>
      </c>
      <c r="FJ9">
        <f t="shared" si="1"/>
        <v>5</v>
      </c>
      <c r="FK9">
        <f t="shared" ref="FK9:FK40" si="7">8-BO9</f>
        <v>7</v>
      </c>
      <c r="FL9">
        <f t="shared" si="2"/>
        <v>7</v>
      </c>
      <c r="FM9">
        <f t="shared" si="2"/>
        <v>5</v>
      </c>
      <c r="FN9">
        <f t="shared" si="2"/>
        <v>4</v>
      </c>
      <c r="FO9">
        <f t="shared" si="2"/>
        <v>4</v>
      </c>
      <c r="FP9">
        <f t="shared" si="2"/>
        <v>4</v>
      </c>
      <c r="FQ9">
        <f t="shared" si="2"/>
        <v>3</v>
      </c>
      <c r="FR9">
        <f t="shared" si="2"/>
        <v>3</v>
      </c>
      <c r="FS9">
        <f t="shared" si="2"/>
        <v>3</v>
      </c>
      <c r="FT9">
        <f t="shared" si="2"/>
        <v>3</v>
      </c>
      <c r="FU9">
        <f t="shared" si="2"/>
        <v>7</v>
      </c>
      <c r="FV9">
        <f t="shared" si="2"/>
        <v>5</v>
      </c>
      <c r="FW9">
        <f t="shared" si="2"/>
        <v>5</v>
      </c>
      <c r="FX9">
        <f t="shared" si="2"/>
        <v>7</v>
      </c>
      <c r="FY9">
        <f t="shared" si="2"/>
        <v>4</v>
      </c>
      <c r="FZ9">
        <f t="shared" si="2"/>
        <v>2</v>
      </c>
      <c r="GA9">
        <f t="shared" si="2"/>
        <v>7</v>
      </c>
      <c r="GB9">
        <f t="shared" ref="GB9:GB40" si="8">8-CF9</f>
        <v>7</v>
      </c>
      <c r="GC9">
        <f t="shared" si="3"/>
        <v>7</v>
      </c>
      <c r="GD9">
        <f t="shared" si="3"/>
        <v>5</v>
      </c>
      <c r="GE9">
        <f t="shared" si="3"/>
        <v>5</v>
      </c>
      <c r="GF9">
        <f t="shared" si="3"/>
        <v>5</v>
      </c>
      <c r="GG9">
        <f t="shared" si="3"/>
        <v>5</v>
      </c>
      <c r="GH9">
        <f t="shared" si="3"/>
        <v>3</v>
      </c>
      <c r="GI9">
        <f t="shared" si="3"/>
        <v>2</v>
      </c>
      <c r="GJ9">
        <f t="shared" ref="GJ9:GJ40" si="9">8-CN9</f>
        <v>4</v>
      </c>
      <c r="GK9">
        <f t="shared" si="4"/>
        <v>7</v>
      </c>
      <c r="GL9">
        <f t="shared" si="4"/>
        <v>5</v>
      </c>
      <c r="GM9">
        <f t="shared" si="4"/>
        <v>5</v>
      </c>
      <c r="GN9">
        <f t="shared" ref="GN9:GN40" si="10">CR9</f>
        <v>15100</v>
      </c>
    </row>
    <row r="10" spans="1:196" ht="15" thickBot="1" x14ac:dyDescent="0.35">
      <c r="A10" s="30" t="s">
        <v>387</v>
      </c>
      <c r="B10" s="31">
        <v>6</v>
      </c>
      <c r="C10" s="31">
        <v>6</v>
      </c>
      <c r="D10" s="31">
        <v>6</v>
      </c>
      <c r="E10" s="31">
        <v>1</v>
      </c>
      <c r="F10" s="31">
        <v>1</v>
      </c>
      <c r="G10" s="31">
        <v>6</v>
      </c>
      <c r="H10" s="31">
        <v>1</v>
      </c>
      <c r="I10" s="31">
        <v>5</v>
      </c>
      <c r="J10" s="31">
        <v>6</v>
      </c>
      <c r="K10" s="31">
        <v>1</v>
      </c>
      <c r="L10" s="31">
        <v>1</v>
      </c>
      <c r="M10" s="31">
        <v>4</v>
      </c>
      <c r="N10" s="31">
        <v>4</v>
      </c>
      <c r="O10" s="31">
        <v>1</v>
      </c>
      <c r="P10" s="31">
        <v>2</v>
      </c>
      <c r="Q10" s="31">
        <v>2</v>
      </c>
      <c r="R10" s="31">
        <v>3</v>
      </c>
      <c r="S10" s="31">
        <v>5</v>
      </c>
      <c r="T10" s="31">
        <v>5</v>
      </c>
      <c r="U10" s="31">
        <v>6</v>
      </c>
      <c r="V10" s="31">
        <v>6</v>
      </c>
      <c r="W10" s="31">
        <v>6</v>
      </c>
      <c r="X10" s="31">
        <v>6</v>
      </c>
      <c r="Y10" s="31">
        <v>6</v>
      </c>
      <c r="Z10" s="31">
        <v>5</v>
      </c>
      <c r="AA10" s="31">
        <v>1</v>
      </c>
      <c r="AB10" s="31">
        <v>5</v>
      </c>
      <c r="AC10" s="31">
        <v>1</v>
      </c>
      <c r="AD10" s="31">
        <v>1</v>
      </c>
      <c r="AE10" s="31">
        <v>1</v>
      </c>
      <c r="AF10" s="31">
        <v>1</v>
      </c>
      <c r="AG10" s="31">
        <v>5</v>
      </c>
      <c r="AH10" s="31">
        <v>1</v>
      </c>
      <c r="AI10" s="31">
        <v>1</v>
      </c>
      <c r="AJ10" s="31">
        <v>6</v>
      </c>
      <c r="AK10" s="31">
        <v>1</v>
      </c>
      <c r="AL10" s="31">
        <v>4</v>
      </c>
      <c r="AM10" s="31">
        <v>4</v>
      </c>
      <c r="AN10" s="31">
        <v>5</v>
      </c>
      <c r="AO10" s="31">
        <v>1</v>
      </c>
      <c r="AP10" s="31">
        <v>4</v>
      </c>
      <c r="AQ10" s="31">
        <v>1</v>
      </c>
      <c r="AR10" s="31">
        <v>1</v>
      </c>
      <c r="AS10" s="31">
        <v>1</v>
      </c>
      <c r="AT10" s="31">
        <v>6</v>
      </c>
      <c r="AU10" s="31">
        <v>1</v>
      </c>
      <c r="AV10" s="31">
        <v>5</v>
      </c>
      <c r="AW10" s="31">
        <v>4</v>
      </c>
      <c r="AX10" s="31">
        <v>1</v>
      </c>
      <c r="AY10" s="31">
        <v>5</v>
      </c>
      <c r="AZ10" s="31">
        <v>1</v>
      </c>
      <c r="BA10" s="31">
        <v>5</v>
      </c>
      <c r="BB10" s="31">
        <v>1</v>
      </c>
      <c r="BC10" s="31">
        <v>5</v>
      </c>
      <c r="BD10" s="31">
        <v>1</v>
      </c>
      <c r="BE10" s="31">
        <v>4</v>
      </c>
      <c r="BF10" s="31">
        <v>5</v>
      </c>
      <c r="BG10" s="31">
        <v>4</v>
      </c>
      <c r="BH10" s="31">
        <v>5</v>
      </c>
      <c r="BI10" s="31">
        <v>5</v>
      </c>
      <c r="BJ10" s="31">
        <v>1</v>
      </c>
      <c r="BK10" s="31">
        <v>1</v>
      </c>
      <c r="BL10" s="31">
        <v>5</v>
      </c>
      <c r="BM10" s="31">
        <v>6</v>
      </c>
      <c r="BN10" s="31">
        <v>6</v>
      </c>
      <c r="BO10" s="31">
        <v>5</v>
      </c>
      <c r="BP10" s="31">
        <v>1</v>
      </c>
      <c r="BQ10" s="31">
        <v>5</v>
      </c>
      <c r="BR10" s="31">
        <v>1</v>
      </c>
      <c r="BS10" s="31">
        <v>1</v>
      </c>
      <c r="BT10" s="31">
        <v>1</v>
      </c>
      <c r="BU10" s="31">
        <v>1</v>
      </c>
      <c r="BV10" s="31">
        <v>5</v>
      </c>
      <c r="BW10" s="31">
        <v>5</v>
      </c>
      <c r="BX10" s="31">
        <v>1</v>
      </c>
      <c r="BY10" s="31">
        <v>1</v>
      </c>
      <c r="BZ10" s="31">
        <v>1</v>
      </c>
      <c r="CA10" s="31">
        <v>1</v>
      </c>
      <c r="CB10" s="31">
        <v>1</v>
      </c>
      <c r="CC10" s="31">
        <v>6</v>
      </c>
      <c r="CD10" s="31">
        <v>6</v>
      </c>
      <c r="CE10" s="31">
        <v>1</v>
      </c>
      <c r="CF10" s="31">
        <v>5</v>
      </c>
      <c r="CG10" s="31">
        <v>6</v>
      </c>
      <c r="CH10" s="31">
        <v>1</v>
      </c>
      <c r="CI10" s="31">
        <v>6</v>
      </c>
      <c r="CJ10" s="31">
        <v>1</v>
      </c>
      <c r="CK10" s="31">
        <v>5</v>
      </c>
      <c r="CL10" s="31">
        <v>6</v>
      </c>
      <c r="CM10" s="31">
        <v>5</v>
      </c>
      <c r="CN10" s="31">
        <v>1</v>
      </c>
      <c r="CO10" s="31">
        <v>1</v>
      </c>
      <c r="CP10" s="31">
        <v>2</v>
      </c>
      <c r="CQ10" s="31">
        <v>5</v>
      </c>
      <c r="CR10" s="31">
        <v>15600</v>
      </c>
      <c r="CX10">
        <f t="shared" si="5"/>
        <v>2</v>
      </c>
      <c r="CY10">
        <f t="shared" si="0"/>
        <v>2</v>
      </c>
      <c r="CZ10">
        <f t="shared" si="0"/>
        <v>2</v>
      </c>
      <c r="DA10">
        <f t="shared" si="0"/>
        <v>7</v>
      </c>
      <c r="DB10">
        <f t="shared" si="0"/>
        <v>7</v>
      </c>
      <c r="DC10">
        <f t="shared" si="0"/>
        <v>2</v>
      </c>
      <c r="DD10">
        <f t="shared" si="0"/>
        <v>7</v>
      </c>
      <c r="DE10">
        <f t="shared" si="0"/>
        <v>3</v>
      </c>
      <c r="DF10">
        <f t="shared" si="0"/>
        <v>2</v>
      </c>
      <c r="DG10">
        <f t="shared" si="0"/>
        <v>7</v>
      </c>
      <c r="DH10">
        <f t="shared" si="0"/>
        <v>7</v>
      </c>
      <c r="DI10">
        <f t="shared" si="0"/>
        <v>4</v>
      </c>
      <c r="DJ10">
        <f t="shared" si="0"/>
        <v>4</v>
      </c>
      <c r="DK10">
        <f t="shared" si="0"/>
        <v>7</v>
      </c>
      <c r="DL10">
        <f t="shared" si="0"/>
        <v>6</v>
      </c>
      <c r="DM10">
        <f t="shared" si="0"/>
        <v>6</v>
      </c>
      <c r="DN10">
        <f t="shared" si="0"/>
        <v>5</v>
      </c>
      <c r="DO10">
        <f t="shared" si="0"/>
        <v>3</v>
      </c>
      <c r="DP10">
        <f t="shared" si="0"/>
        <v>3</v>
      </c>
      <c r="DQ10">
        <f t="shared" si="0"/>
        <v>2</v>
      </c>
      <c r="DR10">
        <f t="shared" si="0"/>
        <v>2</v>
      </c>
      <c r="DS10">
        <f t="shared" si="0"/>
        <v>2</v>
      </c>
      <c r="DT10">
        <f t="shared" si="0"/>
        <v>2</v>
      </c>
      <c r="DU10">
        <f t="shared" si="0"/>
        <v>2</v>
      </c>
      <c r="DV10">
        <f t="shared" si="0"/>
        <v>3</v>
      </c>
      <c r="DW10">
        <f t="shared" si="0"/>
        <v>7</v>
      </c>
      <c r="DX10">
        <f t="shared" si="0"/>
        <v>3</v>
      </c>
      <c r="DY10">
        <f t="shared" si="0"/>
        <v>7</v>
      </c>
      <c r="DZ10">
        <f t="shared" si="0"/>
        <v>7</v>
      </c>
      <c r="EA10">
        <f t="shared" si="0"/>
        <v>7</v>
      </c>
      <c r="EB10">
        <f t="shared" si="0"/>
        <v>7</v>
      </c>
      <c r="EC10">
        <f t="shared" si="0"/>
        <v>3</v>
      </c>
      <c r="ED10">
        <f t="shared" si="0"/>
        <v>7</v>
      </c>
      <c r="EE10">
        <f t="shared" si="0"/>
        <v>7</v>
      </c>
      <c r="EF10">
        <f t="shared" si="0"/>
        <v>2</v>
      </c>
      <c r="EG10">
        <f t="shared" si="0"/>
        <v>7</v>
      </c>
      <c r="EH10">
        <f t="shared" si="0"/>
        <v>4</v>
      </c>
      <c r="EI10">
        <f t="shared" si="0"/>
        <v>4</v>
      </c>
      <c r="EJ10">
        <f t="shared" si="0"/>
        <v>3</v>
      </c>
      <c r="EK10">
        <f t="shared" si="0"/>
        <v>7</v>
      </c>
      <c r="EL10">
        <f t="shared" si="0"/>
        <v>4</v>
      </c>
      <c r="EM10">
        <f t="shared" si="0"/>
        <v>7</v>
      </c>
      <c r="EN10">
        <f t="shared" si="0"/>
        <v>7</v>
      </c>
      <c r="EO10">
        <f t="shared" si="0"/>
        <v>7</v>
      </c>
      <c r="EP10">
        <f t="shared" si="0"/>
        <v>2</v>
      </c>
      <c r="EQ10">
        <f t="shared" si="0"/>
        <v>7</v>
      </c>
      <c r="ER10">
        <f t="shared" si="0"/>
        <v>3</v>
      </c>
      <c r="ES10">
        <f t="shared" si="0"/>
        <v>4</v>
      </c>
      <c r="ET10">
        <f t="shared" si="0"/>
        <v>7</v>
      </c>
      <c r="EU10">
        <f t="shared" si="0"/>
        <v>3</v>
      </c>
      <c r="EV10">
        <f t="shared" si="0"/>
        <v>7</v>
      </c>
      <c r="EW10">
        <f t="shared" si="0"/>
        <v>3</v>
      </c>
      <c r="EX10">
        <f t="shared" si="0"/>
        <v>7</v>
      </c>
      <c r="EY10">
        <f t="shared" si="0"/>
        <v>3</v>
      </c>
      <c r="EZ10">
        <f t="shared" si="6"/>
        <v>7</v>
      </c>
      <c r="FA10">
        <f t="shared" si="1"/>
        <v>4</v>
      </c>
      <c r="FB10">
        <f t="shared" si="1"/>
        <v>3</v>
      </c>
      <c r="FC10">
        <f t="shared" si="1"/>
        <v>4</v>
      </c>
      <c r="FD10">
        <f t="shared" si="1"/>
        <v>3</v>
      </c>
      <c r="FE10">
        <f t="shared" si="1"/>
        <v>3</v>
      </c>
      <c r="FF10">
        <f t="shared" si="1"/>
        <v>7</v>
      </c>
      <c r="FG10">
        <f t="shared" si="1"/>
        <v>7</v>
      </c>
      <c r="FH10">
        <f t="shared" si="1"/>
        <v>3</v>
      </c>
      <c r="FI10">
        <f t="shared" si="1"/>
        <v>2</v>
      </c>
      <c r="FJ10">
        <f t="shared" si="1"/>
        <v>2</v>
      </c>
      <c r="FK10">
        <f t="shared" si="7"/>
        <v>3</v>
      </c>
      <c r="FL10">
        <f t="shared" si="2"/>
        <v>7</v>
      </c>
      <c r="FM10">
        <f t="shared" si="2"/>
        <v>3</v>
      </c>
      <c r="FN10">
        <f t="shared" si="2"/>
        <v>7</v>
      </c>
      <c r="FO10">
        <f t="shared" si="2"/>
        <v>7</v>
      </c>
      <c r="FP10">
        <f t="shared" si="2"/>
        <v>7</v>
      </c>
      <c r="FQ10">
        <f t="shared" si="2"/>
        <v>7</v>
      </c>
      <c r="FR10">
        <f t="shared" si="2"/>
        <v>3</v>
      </c>
      <c r="FS10">
        <f t="shared" si="2"/>
        <v>3</v>
      </c>
      <c r="FT10">
        <f t="shared" si="2"/>
        <v>7</v>
      </c>
      <c r="FU10">
        <f t="shared" si="2"/>
        <v>7</v>
      </c>
      <c r="FV10">
        <f t="shared" si="2"/>
        <v>7</v>
      </c>
      <c r="FW10">
        <f t="shared" si="2"/>
        <v>7</v>
      </c>
      <c r="FX10">
        <f t="shared" si="2"/>
        <v>7</v>
      </c>
      <c r="FY10">
        <f t="shared" si="2"/>
        <v>2</v>
      </c>
      <c r="FZ10">
        <f t="shared" si="2"/>
        <v>2</v>
      </c>
      <c r="GA10">
        <f t="shared" si="2"/>
        <v>7</v>
      </c>
      <c r="GB10">
        <f t="shared" si="8"/>
        <v>3</v>
      </c>
      <c r="GC10">
        <f t="shared" si="3"/>
        <v>2</v>
      </c>
      <c r="GD10">
        <f t="shared" si="3"/>
        <v>7</v>
      </c>
      <c r="GE10">
        <f t="shared" si="3"/>
        <v>2</v>
      </c>
      <c r="GF10">
        <f t="shared" si="3"/>
        <v>7</v>
      </c>
      <c r="GG10">
        <f t="shared" si="3"/>
        <v>3</v>
      </c>
      <c r="GH10">
        <f t="shared" si="3"/>
        <v>2</v>
      </c>
      <c r="GI10">
        <f t="shared" si="3"/>
        <v>3</v>
      </c>
      <c r="GJ10">
        <f t="shared" si="9"/>
        <v>7</v>
      </c>
      <c r="GK10">
        <f t="shared" si="4"/>
        <v>7</v>
      </c>
      <c r="GL10">
        <f t="shared" si="4"/>
        <v>6</v>
      </c>
      <c r="GM10">
        <f t="shared" si="4"/>
        <v>3</v>
      </c>
      <c r="GN10">
        <f t="shared" si="10"/>
        <v>15600</v>
      </c>
    </row>
    <row r="11" spans="1:196" ht="15" thickBot="1" x14ac:dyDescent="0.35">
      <c r="A11" s="30" t="s">
        <v>388</v>
      </c>
      <c r="B11" s="31">
        <v>5</v>
      </c>
      <c r="C11" s="31">
        <v>6</v>
      </c>
      <c r="D11" s="31">
        <v>6</v>
      </c>
      <c r="E11" s="31">
        <v>3</v>
      </c>
      <c r="F11" s="31">
        <v>1</v>
      </c>
      <c r="G11" s="31">
        <v>5</v>
      </c>
      <c r="H11" s="31">
        <v>1</v>
      </c>
      <c r="I11" s="31">
        <v>6</v>
      </c>
      <c r="J11" s="31">
        <v>6</v>
      </c>
      <c r="K11" s="31">
        <v>5</v>
      </c>
      <c r="L11" s="31">
        <v>3</v>
      </c>
      <c r="M11" s="31">
        <v>1</v>
      </c>
      <c r="N11" s="31">
        <v>1</v>
      </c>
      <c r="O11" s="31">
        <v>2</v>
      </c>
      <c r="P11" s="31">
        <v>1</v>
      </c>
      <c r="Q11" s="31">
        <v>1</v>
      </c>
      <c r="R11" s="31">
        <v>2</v>
      </c>
      <c r="S11" s="31">
        <v>1</v>
      </c>
      <c r="T11" s="31">
        <v>5</v>
      </c>
      <c r="U11" s="31">
        <v>6</v>
      </c>
      <c r="V11" s="31">
        <v>6</v>
      </c>
      <c r="W11" s="31">
        <v>6</v>
      </c>
      <c r="X11" s="31">
        <v>6</v>
      </c>
      <c r="Y11" s="31">
        <v>6</v>
      </c>
      <c r="Z11" s="31">
        <v>6</v>
      </c>
      <c r="AA11" s="31">
        <v>1</v>
      </c>
      <c r="AB11" s="31">
        <v>1</v>
      </c>
      <c r="AC11" s="31">
        <v>3</v>
      </c>
      <c r="AD11" s="31">
        <v>1</v>
      </c>
      <c r="AE11" s="31">
        <v>1</v>
      </c>
      <c r="AF11" s="31">
        <v>3</v>
      </c>
      <c r="AG11" s="31">
        <v>1</v>
      </c>
      <c r="AH11" s="31">
        <v>1</v>
      </c>
      <c r="AI11" s="31">
        <v>1</v>
      </c>
      <c r="AJ11" s="31">
        <v>6</v>
      </c>
      <c r="AK11" s="31">
        <v>2</v>
      </c>
      <c r="AL11" s="31">
        <v>1</v>
      </c>
      <c r="AM11" s="31">
        <v>1</v>
      </c>
      <c r="AN11" s="31">
        <v>2</v>
      </c>
      <c r="AO11" s="31">
        <v>1</v>
      </c>
      <c r="AP11" s="31">
        <v>1</v>
      </c>
      <c r="AQ11" s="31">
        <v>1</v>
      </c>
      <c r="AR11" s="31">
        <v>1</v>
      </c>
      <c r="AS11" s="31">
        <v>4</v>
      </c>
      <c r="AT11" s="31">
        <v>6</v>
      </c>
      <c r="AU11" s="31">
        <v>2</v>
      </c>
      <c r="AV11" s="31">
        <v>1</v>
      </c>
      <c r="AW11" s="31">
        <v>3</v>
      </c>
      <c r="AX11" s="31">
        <v>5</v>
      </c>
      <c r="AY11" s="31">
        <v>1</v>
      </c>
      <c r="AZ11" s="31">
        <v>3</v>
      </c>
      <c r="BA11" s="31">
        <v>1</v>
      </c>
      <c r="BB11" s="31">
        <v>1</v>
      </c>
      <c r="BC11" s="31">
        <v>5</v>
      </c>
      <c r="BD11" s="31">
        <v>1</v>
      </c>
      <c r="BE11" s="31">
        <v>6</v>
      </c>
      <c r="BF11" s="31">
        <v>6</v>
      </c>
      <c r="BG11" s="31">
        <v>1</v>
      </c>
      <c r="BH11" s="31">
        <v>1</v>
      </c>
      <c r="BI11" s="31">
        <v>6</v>
      </c>
      <c r="BJ11" s="31">
        <v>6</v>
      </c>
      <c r="BK11" s="31">
        <v>1</v>
      </c>
      <c r="BL11" s="31">
        <v>2</v>
      </c>
      <c r="BM11" s="31">
        <v>6</v>
      </c>
      <c r="BN11" s="31">
        <v>2</v>
      </c>
      <c r="BO11" s="31">
        <v>2</v>
      </c>
      <c r="BP11" s="31">
        <v>1</v>
      </c>
      <c r="BQ11" s="31">
        <v>1</v>
      </c>
      <c r="BR11" s="31">
        <v>1</v>
      </c>
      <c r="BS11" s="31">
        <v>5</v>
      </c>
      <c r="BT11" s="31">
        <v>1</v>
      </c>
      <c r="BU11" s="31">
        <v>3</v>
      </c>
      <c r="BV11" s="31">
        <v>2</v>
      </c>
      <c r="BW11" s="31">
        <v>3</v>
      </c>
      <c r="BX11" s="31">
        <v>2</v>
      </c>
      <c r="BY11" s="31">
        <v>1</v>
      </c>
      <c r="BZ11" s="31">
        <v>1</v>
      </c>
      <c r="CA11" s="31">
        <v>1</v>
      </c>
      <c r="CB11" s="31">
        <v>3</v>
      </c>
      <c r="CC11" s="31">
        <v>6</v>
      </c>
      <c r="CD11" s="31">
        <v>6</v>
      </c>
      <c r="CE11" s="31">
        <v>1</v>
      </c>
      <c r="CF11" s="31">
        <v>6</v>
      </c>
      <c r="CG11" s="31">
        <v>1</v>
      </c>
      <c r="CH11" s="31">
        <v>3</v>
      </c>
      <c r="CI11" s="31">
        <v>2</v>
      </c>
      <c r="CJ11" s="31">
        <v>1</v>
      </c>
      <c r="CK11" s="31">
        <v>2</v>
      </c>
      <c r="CL11" s="31">
        <v>1</v>
      </c>
      <c r="CM11" s="31">
        <v>5</v>
      </c>
      <c r="CN11" s="31">
        <v>2</v>
      </c>
      <c r="CO11" s="31">
        <v>1</v>
      </c>
      <c r="CP11" s="31">
        <v>1</v>
      </c>
      <c r="CQ11" s="31">
        <v>5</v>
      </c>
      <c r="CR11" s="31">
        <v>31666</v>
      </c>
      <c r="CX11">
        <f t="shared" si="5"/>
        <v>3</v>
      </c>
      <c r="CY11">
        <f t="shared" si="0"/>
        <v>2</v>
      </c>
      <c r="CZ11">
        <f t="shared" si="0"/>
        <v>2</v>
      </c>
      <c r="DA11">
        <f t="shared" si="0"/>
        <v>5</v>
      </c>
      <c r="DB11">
        <f t="shared" si="0"/>
        <v>7</v>
      </c>
      <c r="DC11">
        <f t="shared" si="0"/>
        <v>3</v>
      </c>
      <c r="DD11">
        <f t="shared" si="0"/>
        <v>7</v>
      </c>
      <c r="DE11">
        <f t="shared" si="0"/>
        <v>2</v>
      </c>
      <c r="DF11">
        <f t="shared" si="0"/>
        <v>2</v>
      </c>
      <c r="DG11">
        <f t="shared" si="0"/>
        <v>3</v>
      </c>
      <c r="DH11">
        <f t="shared" si="0"/>
        <v>5</v>
      </c>
      <c r="DI11">
        <f t="shared" si="0"/>
        <v>7</v>
      </c>
      <c r="DJ11">
        <f t="shared" si="0"/>
        <v>7</v>
      </c>
      <c r="DK11">
        <f t="shared" si="0"/>
        <v>6</v>
      </c>
      <c r="DL11">
        <f t="shared" si="0"/>
        <v>7</v>
      </c>
      <c r="DM11">
        <f t="shared" si="0"/>
        <v>7</v>
      </c>
      <c r="DN11">
        <f t="shared" si="0"/>
        <v>6</v>
      </c>
      <c r="DO11">
        <f t="shared" si="0"/>
        <v>7</v>
      </c>
      <c r="DP11">
        <f t="shared" si="0"/>
        <v>3</v>
      </c>
      <c r="DQ11">
        <f t="shared" si="0"/>
        <v>2</v>
      </c>
      <c r="DR11">
        <f t="shared" si="0"/>
        <v>2</v>
      </c>
      <c r="DS11">
        <f t="shared" si="0"/>
        <v>2</v>
      </c>
      <c r="DT11">
        <f t="shared" si="0"/>
        <v>2</v>
      </c>
      <c r="DU11">
        <f t="shared" si="0"/>
        <v>2</v>
      </c>
      <c r="DV11">
        <f t="shared" si="0"/>
        <v>2</v>
      </c>
      <c r="DW11">
        <f t="shared" si="0"/>
        <v>7</v>
      </c>
      <c r="DX11">
        <f t="shared" si="0"/>
        <v>7</v>
      </c>
      <c r="DY11">
        <f t="shared" si="0"/>
        <v>5</v>
      </c>
      <c r="DZ11">
        <f t="shared" si="0"/>
        <v>7</v>
      </c>
      <c r="EA11">
        <f t="shared" si="0"/>
        <v>7</v>
      </c>
      <c r="EB11">
        <f t="shared" si="0"/>
        <v>5</v>
      </c>
      <c r="EC11">
        <f t="shared" si="0"/>
        <v>7</v>
      </c>
      <c r="ED11">
        <f t="shared" si="0"/>
        <v>7</v>
      </c>
      <c r="EE11">
        <f t="shared" si="0"/>
        <v>7</v>
      </c>
      <c r="EF11">
        <f t="shared" si="0"/>
        <v>2</v>
      </c>
      <c r="EG11">
        <f t="shared" si="0"/>
        <v>6</v>
      </c>
      <c r="EH11">
        <f t="shared" si="0"/>
        <v>7</v>
      </c>
      <c r="EI11">
        <f t="shared" si="0"/>
        <v>7</v>
      </c>
      <c r="EJ11">
        <f t="shared" si="0"/>
        <v>6</v>
      </c>
      <c r="EK11">
        <f t="shared" si="0"/>
        <v>7</v>
      </c>
      <c r="EL11">
        <f t="shared" si="0"/>
        <v>7</v>
      </c>
      <c r="EM11">
        <f t="shared" si="0"/>
        <v>7</v>
      </c>
      <c r="EN11">
        <f t="shared" si="0"/>
        <v>7</v>
      </c>
      <c r="EO11">
        <f t="shared" si="0"/>
        <v>4</v>
      </c>
      <c r="EP11">
        <f t="shared" si="0"/>
        <v>2</v>
      </c>
      <c r="EQ11">
        <f t="shared" si="0"/>
        <v>6</v>
      </c>
      <c r="ER11">
        <f t="shared" si="0"/>
        <v>7</v>
      </c>
      <c r="ES11">
        <f t="shared" si="0"/>
        <v>5</v>
      </c>
      <c r="ET11">
        <f t="shared" si="0"/>
        <v>3</v>
      </c>
      <c r="EU11">
        <f t="shared" si="0"/>
        <v>7</v>
      </c>
      <c r="EV11">
        <f t="shared" si="0"/>
        <v>5</v>
      </c>
      <c r="EW11">
        <f t="shared" si="0"/>
        <v>7</v>
      </c>
      <c r="EX11">
        <f t="shared" si="0"/>
        <v>7</v>
      </c>
      <c r="EY11">
        <f t="shared" si="0"/>
        <v>3</v>
      </c>
      <c r="EZ11">
        <f t="shared" si="6"/>
        <v>7</v>
      </c>
      <c r="FA11">
        <f t="shared" si="1"/>
        <v>2</v>
      </c>
      <c r="FB11">
        <f t="shared" si="1"/>
        <v>2</v>
      </c>
      <c r="FC11">
        <f t="shared" si="1"/>
        <v>7</v>
      </c>
      <c r="FD11">
        <f t="shared" si="1"/>
        <v>7</v>
      </c>
      <c r="FE11">
        <f t="shared" si="1"/>
        <v>2</v>
      </c>
      <c r="FF11">
        <f t="shared" si="1"/>
        <v>2</v>
      </c>
      <c r="FG11">
        <f t="shared" si="1"/>
        <v>7</v>
      </c>
      <c r="FH11">
        <f t="shared" si="1"/>
        <v>6</v>
      </c>
      <c r="FI11">
        <f t="shared" si="1"/>
        <v>2</v>
      </c>
      <c r="FJ11">
        <f t="shared" si="1"/>
        <v>6</v>
      </c>
      <c r="FK11">
        <f t="shared" si="7"/>
        <v>6</v>
      </c>
      <c r="FL11">
        <f t="shared" si="2"/>
        <v>7</v>
      </c>
      <c r="FM11">
        <f t="shared" si="2"/>
        <v>7</v>
      </c>
      <c r="FN11">
        <f t="shared" si="2"/>
        <v>7</v>
      </c>
      <c r="FO11">
        <f t="shared" si="2"/>
        <v>3</v>
      </c>
      <c r="FP11">
        <f t="shared" si="2"/>
        <v>7</v>
      </c>
      <c r="FQ11">
        <f t="shared" si="2"/>
        <v>5</v>
      </c>
      <c r="FR11">
        <f t="shared" si="2"/>
        <v>6</v>
      </c>
      <c r="FS11">
        <f t="shared" si="2"/>
        <v>5</v>
      </c>
      <c r="FT11">
        <f t="shared" si="2"/>
        <v>6</v>
      </c>
      <c r="FU11">
        <f t="shared" si="2"/>
        <v>7</v>
      </c>
      <c r="FV11">
        <f t="shared" si="2"/>
        <v>7</v>
      </c>
      <c r="FW11">
        <f t="shared" si="2"/>
        <v>7</v>
      </c>
      <c r="FX11">
        <f t="shared" si="2"/>
        <v>5</v>
      </c>
      <c r="FY11">
        <f t="shared" si="2"/>
        <v>2</v>
      </c>
      <c r="FZ11">
        <f t="shared" si="2"/>
        <v>2</v>
      </c>
      <c r="GA11">
        <f t="shared" si="2"/>
        <v>7</v>
      </c>
      <c r="GB11">
        <f t="shared" si="8"/>
        <v>2</v>
      </c>
      <c r="GC11">
        <f t="shared" si="3"/>
        <v>7</v>
      </c>
      <c r="GD11">
        <f t="shared" si="3"/>
        <v>5</v>
      </c>
      <c r="GE11">
        <f t="shared" si="3"/>
        <v>6</v>
      </c>
      <c r="GF11">
        <f t="shared" si="3"/>
        <v>7</v>
      </c>
      <c r="GG11">
        <f t="shared" si="3"/>
        <v>6</v>
      </c>
      <c r="GH11">
        <f t="shared" si="3"/>
        <v>7</v>
      </c>
      <c r="GI11">
        <f t="shared" si="3"/>
        <v>3</v>
      </c>
      <c r="GJ11">
        <f t="shared" si="9"/>
        <v>6</v>
      </c>
      <c r="GK11">
        <f t="shared" si="4"/>
        <v>7</v>
      </c>
      <c r="GL11">
        <f t="shared" si="4"/>
        <v>7</v>
      </c>
      <c r="GM11">
        <f t="shared" si="4"/>
        <v>3</v>
      </c>
      <c r="GN11">
        <f t="shared" si="10"/>
        <v>31666</v>
      </c>
    </row>
    <row r="12" spans="1:196" ht="15" thickBot="1" x14ac:dyDescent="0.35">
      <c r="A12" s="30" t="s">
        <v>389</v>
      </c>
      <c r="B12" s="31">
        <v>5</v>
      </c>
      <c r="C12" s="31">
        <v>6</v>
      </c>
      <c r="D12" s="31">
        <v>6</v>
      </c>
      <c r="E12" s="31">
        <v>3</v>
      </c>
      <c r="F12" s="31">
        <v>1</v>
      </c>
      <c r="G12" s="31">
        <v>5</v>
      </c>
      <c r="H12" s="31">
        <v>1</v>
      </c>
      <c r="I12" s="31">
        <v>6</v>
      </c>
      <c r="J12" s="31">
        <v>6</v>
      </c>
      <c r="K12" s="31">
        <v>5</v>
      </c>
      <c r="L12" s="31">
        <v>5</v>
      </c>
      <c r="M12" s="31">
        <v>1</v>
      </c>
      <c r="N12" s="31">
        <v>1</v>
      </c>
      <c r="O12" s="31">
        <v>5</v>
      </c>
      <c r="P12" s="31">
        <v>1</v>
      </c>
      <c r="Q12" s="31">
        <v>1</v>
      </c>
      <c r="R12" s="31">
        <v>5</v>
      </c>
      <c r="S12" s="31">
        <v>1</v>
      </c>
      <c r="T12" s="31">
        <v>5</v>
      </c>
      <c r="U12" s="31">
        <v>6</v>
      </c>
      <c r="V12" s="31">
        <v>6</v>
      </c>
      <c r="W12" s="31">
        <v>6</v>
      </c>
      <c r="X12" s="31">
        <v>6</v>
      </c>
      <c r="Y12" s="31">
        <v>6</v>
      </c>
      <c r="Z12" s="31">
        <v>6</v>
      </c>
      <c r="AA12" s="31">
        <v>1</v>
      </c>
      <c r="AB12" s="31">
        <v>1</v>
      </c>
      <c r="AC12" s="31">
        <v>3</v>
      </c>
      <c r="AD12" s="31">
        <v>1</v>
      </c>
      <c r="AE12" s="31">
        <v>1</v>
      </c>
      <c r="AF12" s="31">
        <v>3</v>
      </c>
      <c r="AG12" s="31">
        <v>1</v>
      </c>
      <c r="AH12" s="31">
        <v>1</v>
      </c>
      <c r="AI12" s="31">
        <v>1</v>
      </c>
      <c r="AJ12" s="31">
        <v>6</v>
      </c>
      <c r="AK12" s="31">
        <v>5</v>
      </c>
      <c r="AL12" s="31">
        <v>3</v>
      </c>
      <c r="AM12" s="31">
        <v>3</v>
      </c>
      <c r="AN12" s="31">
        <v>5</v>
      </c>
      <c r="AO12" s="31">
        <v>1</v>
      </c>
      <c r="AP12" s="31">
        <v>3</v>
      </c>
      <c r="AQ12" s="31">
        <v>1</v>
      </c>
      <c r="AR12" s="31">
        <v>1</v>
      </c>
      <c r="AS12" s="31">
        <v>5</v>
      </c>
      <c r="AT12" s="31">
        <v>6</v>
      </c>
      <c r="AU12" s="31">
        <v>5</v>
      </c>
      <c r="AV12" s="31">
        <v>1</v>
      </c>
      <c r="AW12" s="31">
        <v>3</v>
      </c>
      <c r="AX12" s="31">
        <v>5</v>
      </c>
      <c r="AY12" s="31">
        <v>1</v>
      </c>
      <c r="AZ12" s="31">
        <v>3</v>
      </c>
      <c r="BA12" s="31">
        <v>1</v>
      </c>
      <c r="BB12" s="31">
        <v>1</v>
      </c>
      <c r="BC12" s="31">
        <v>5</v>
      </c>
      <c r="BD12" s="31">
        <v>1</v>
      </c>
      <c r="BE12" s="31">
        <v>6</v>
      </c>
      <c r="BF12" s="31">
        <v>6</v>
      </c>
      <c r="BG12" s="31">
        <v>1</v>
      </c>
      <c r="BH12" s="31">
        <v>1</v>
      </c>
      <c r="BI12" s="31">
        <v>6</v>
      </c>
      <c r="BJ12" s="31">
        <v>6</v>
      </c>
      <c r="BK12" s="31">
        <v>3</v>
      </c>
      <c r="BL12" s="31">
        <v>5</v>
      </c>
      <c r="BM12" s="31">
        <v>6</v>
      </c>
      <c r="BN12" s="31">
        <v>5</v>
      </c>
      <c r="BO12" s="31">
        <v>5</v>
      </c>
      <c r="BP12" s="31">
        <v>1</v>
      </c>
      <c r="BQ12" s="31">
        <v>1</v>
      </c>
      <c r="BR12" s="31">
        <v>1</v>
      </c>
      <c r="BS12" s="31">
        <v>5</v>
      </c>
      <c r="BT12" s="31">
        <v>3</v>
      </c>
      <c r="BU12" s="31">
        <v>1</v>
      </c>
      <c r="BV12" s="31">
        <v>5</v>
      </c>
      <c r="BW12" s="31">
        <v>3</v>
      </c>
      <c r="BX12" s="31">
        <v>5</v>
      </c>
      <c r="BY12" s="31">
        <v>1</v>
      </c>
      <c r="BZ12" s="31">
        <v>1</v>
      </c>
      <c r="CA12" s="31">
        <v>1</v>
      </c>
      <c r="CB12" s="31">
        <v>3</v>
      </c>
      <c r="CC12" s="31">
        <v>6</v>
      </c>
      <c r="CD12" s="31">
        <v>6</v>
      </c>
      <c r="CE12" s="31">
        <v>1</v>
      </c>
      <c r="CF12" s="31">
        <v>6</v>
      </c>
      <c r="CG12" s="31">
        <v>1</v>
      </c>
      <c r="CH12" s="31">
        <v>3</v>
      </c>
      <c r="CI12" s="31">
        <v>5</v>
      </c>
      <c r="CJ12" s="31">
        <v>1</v>
      </c>
      <c r="CK12" s="31">
        <v>5</v>
      </c>
      <c r="CL12" s="31">
        <v>1</v>
      </c>
      <c r="CM12" s="31">
        <v>5</v>
      </c>
      <c r="CN12" s="31">
        <v>5</v>
      </c>
      <c r="CO12" s="31">
        <v>1</v>
      </c>
      <c r="CP12" s="31">
        <v>1</v>
      </c>
      <c r="CQ12" s="31">
        <v>5</v>
      </c>
      <c r="CR12" s="31">
        <v>30933</v>
      </c>
      <c r="CX12">
        <f t="shared" si="5"/>
        <v>3</v>
      </c>
      <c r="CY12">
        <f t="shared" si="0"/>
        <v>2</v>
      </c>
      <c r="CZ12">
        <f t="shared" si="0"/>
        <v>2</v>
      </c>
      <c r="DA12">
        <f t="shared" si="0"/>
        <v>5</v>
      </c>
      <c r="DB12">
        <f t="shared" si="0"/>
        <v>7</v>
      </c>
      <c r="DC12">
        <f t="shared" si="0"/>
        <v>3</v>
      </c>
      <c r="DD12">
        <f t="shared" si="0"/>
        <v>7</v>
      </c>
      <c r="DE12">
        <f t="shared" si="0"/>
        <v>2</v>
      </c>
      <c r="DF12">
        <f t="shared" si="0"/>
        <v>2</v>
      </c>
      <c r="DG12">
        <f t="shared" si="0"/>
        <v>3</v>
      </c>
      <c r="DH12">
        <f t="shared" si="0"/>
        <v>3</v>
      </c>
      <c r="DI12">
        <f t="shared" si="0"/>
        <v>7</v>
      </c>
      <c r="DJ12">
        <f t="shared" si="0"/>
        <v>7</v>
      </c>
      <c r="DK12">
        <f t="shared" si="0"/>
        <v>3</v>
      </c>
      <c r="DL12">
        <f t="shared" si="0"/>
        <v>7</v>
      </c>
      <c r="DM12">
        <f t="shared" si="0"/>
        <v>7</v>
      </c>
      <c r="DN12">
        <f t="shared" si="0"/>
        <v>3</v>
      </c>
      <c r="DO12">
        <f t="shared" si="0"/>
        <v>7</v>
      </c>
      <c r="DP12">
        <f t="shared" si="0"/>
        <v>3</v>
      </c>
      <c r="DQ12">
        <f t="shared" si="0"/>
        <v>2</v>
      </c>
      <c r="DR12">
        <f t="shared" si="0"/>
        <v>2</v>
      </c>
      <c r="DS12">
        <f t="shared" si="0"/>
        <v>2</v>
      </c>
      <c r="DT12">
        <f t="shared" si="0"/>
        <v>2</v>
      </c>
      <c r="DU12">
        <f t="shared" si="0"/>
        <v>2</v>
      </c>
      <c r="DV12">
        <f t="shared" si="0"/>
        <v>2</v>
      </c>
      <c r="DW12">
        <f t="shared" si="0"/>
        <v>7</v>
      </c>
      <c r="DX12">
        <f t="shared" si="0"/>
        <v>7</v>
      </c>
      <c r="DY12">
        <f t="shared" si="0"/>
        <v>5</v>
      </c>
      <c r="DZ12">
        <f t="shared" si="0"/>
        <v>7</v>
      </c>
      <c r="EA12">
        <f t="shared" si="0"/>
        <v>7</v>
      </c>
      <c r="EB12">
        <f t="shared" si="0"/>
        <v>5</v>
      </c>
      <c r="EC12">
        <f t="shared" si="0"/>
        <v>7</v>
      </c>
      <c r="ED12">
        <f t="shared" si="0"/>
        <v>7</v>
      </c>
      <c r="EE12">
        <f t="shared" si="0"/>
        <v>7</v>
      </c>
      <c r="EF12">
        <f t="shared" si="0"/>
        <v>2</v>
      </c>
      <c r="EG12">
        <f t="shared" si="0"/>
        <v>3</v>
      </c>
      <c r="EH12">
        <f t="shared" si="0"/>
        <v>5</v>
      </c>
      <c r="EI12">
        <f t="shared" si="0"/>
        <v>5</v>
      </c>
      <c r="EJ12">
        <f t="shared" si="0"/>
        <v>3</v>
      </c>
      <c r="EK12">
        <f t="shared" si="0"/>
        <v>7</v>
      </c>
      <c r="EL12">
        <f t="shared" si="0"/>
        <v>5</v>
      </c>
      <c r="EM12">
        <f t="shared" si="0"/>
        <v>7</v>
      </c>
      <c r="EN12">
        <f t="shared" si="0"/>
        <v>7</v>
      </c>
      <c r="EO12">
        <f t="shared" si="0"/>
        <v>3</v>
      </c>
      <c r="EP12">
        <f t="shared" ref="EP12:EP40" si="11">8-AT12</f>
        <v>2</v>
      </c>
      <c r="EQ12">
        <f t="shared" ref="EQ12:EQ40" si="12">8-AU12</f>
        <v>3</v>
      </c>
      <c r="ER12">
        <f t="shared" ref="ER12:ER40" si="13">8-AV12</f>
        <v>7</v>
      </c>
      <c r="ES12">
        <f t="shared" ref="ES12:ES40" si="14">8-AW12</f>
        <v>5</v>
      </c>
      <c r="ET12">
        <f t="shared" ref="ET12:ET40" si="15">8-AX12</f>
        <v>3</v>
      </c>
      <c r="EU12">
        <f t="shared" ref="EU12:EU40" si="16">8-AY12</f>
        <v>7</v>
      </c>
      <c r="EV12">
        <f t="shared" ref="EV12:EV40" si="17">8-AZ12</f>
        <v>5</v>
      </c>
      <c r="EW12">
        <f t="shared" ref="EW12:EW40" si="18">8-BA12</f>
        <v>7</v>
      </c>
      <c r="EX12">
        <f t="shared" ref="EX12:EX40" si="19">8-BB12</f>
        <v>7</v>
      </c>
      <c r="EY12">
        <f t="shared" ref="EY12:EY40" si="20">8-BC12</f>
        <v>3</v>
      </c>
      <c r="EZ12">
        <f t="shared" si="6"/>
        <v>7</v>
      </c>
      <c r="FA12">
        <f t="shared" si="1"/>
        <v>2</v>
      </c>
      <c r="FB12">
        <f t="shared" si="1"/>
        <v>2</v>
      </c>
      <c r="FC12">
        <f t="shared" si="1"/>
        <v>7</v>
      </c>
      <c r="FD12">
        <f t="shared" si="1"/>
        <v>7</v>
      </c>
      <c r="FE12">
        <f t="shared" si="1"/>
        <v>2</v>
      </c>
      <c r="FF12">
        <f t="shared" si="1"/>
        <v>2</v>
      </c>
      <c r="FG12">
        <f t="shared" si="1"/>
        <v>5</v>
      </c>
      <c r="FH12">
        <f t="shared" si="1"/>
        <v>3</v>
      </c>
      <c r="FI12">
        <f t="shared" si="1"/>
        <v>2</v>
      </c>
      <c r="FJ12">
        <f t="shared" si="1"/>
        <v>3</v>
      </c>
      <c r="FK12">
        <f t="shared" si="7"/>
        <v>3</v>
      </c>
      <c r="FL12">
        <f t="shared" si="2"/>
        <v>7</v>
      </c>
      <c r="FM12">
        <f t="shared" si="2"/>
        <v>7</v>
      </c>
      <c r="FN12">
        <f t="shared" si="2"/>
        <v>7</v>
      </c>
      <c r="FO12">
        <f t="shared" si="2"/>
        <v>3</v>
      </c>
      <c r="FP12">
        <f t="shared" si="2"/>
        <v>5</v>
      </c>
      <c r="FQ12">
        <f t="shared" si="2"/>
        <v>7</v>
      </c>
      <c r="FR12">
        <f t="shared" si="2"/>
        <v>3</v>
      </c>
      <c r="FS12">
        <f t="shared" si="2"/>
        <v>5</v>
      </c>
      <c r="FT12">
        <f t="shared" si="2"/>
        <v>3</v>
      </c>
      <c r="FU12">
        <f t="shared" si="2"/>
        <v>7</v>
      </c>
      <c r="FV12">
        <f t="shared" si="2"/>
        <v>7</v>
      </c>
      <c r="FW12">
        <f t="shared" si="2"/>
        <v>7</v>
      </c>
      <c r="FX12">
        <f t="shared" si="2"/>
        <v>5</v>
      </c>
      <c r="FY12">
        <f t="shared" si="2"/>
        <v>2</v>
      </c>
      <c r="FZ12">
        <f t="shared" si="2"/>
        <v>2</v>
      </c>
      <c r="GA12">
        <f t="shared" si="2"/>
        <v>7</v>
      </c>
      <c r="GB12">
        <f t="shared" si="8"/>
        <v>2</v>
      </c>
      <c r="GC12">
        <f t="shared" si="3"/>
        <v>7</v>
      </c>
      <c r="GD12">
        <f t="shared" si="3"/>
        <v>5</v>
      </c>
      <c r="GE12">
        <f t="shared" si="3"/>
        <v>3</v>
      </c>
      <c r="GF12">
        <f t="shared" si="3"/>
        <v>7</v>
      </c>
      <c r="GG12">
        <f t="shared" si="3"/>
        <v>3</v>
      </c>
      <c r="GH12">
        <f t="shared" si="3"/>
        <v>7</v>
      </c>
      <c r="GI12">
        <f t="shared" si="3"/>
        <v>3</v>
      </c>
      <c r="GJ12">
        <f t="shared" si="9"/>
        <v>3</v>
      </c>
      <c r="GK12">
        <f t="shared" si="4"/>
        <v>7</v>
      </c>
      <c r="GL12">
        <f t="shared" si="4"/>
        <v>7</v>
      </c>
      <c r="GM12">
        <f t="shared" si="4"/>
        <v>3</v>
      </c>
      <c r="GN12">
        <f t="shared" si="10"/>
        <v>30933</v>
      </c>
    </row>
    <row r="13" spans="1:196" ht="15" thickBot="1" x14ac:dyDescent="0.35">
      <c r="A13" s="30" t="s">
        <v>390</v>
      </c>
      <c r="B13" s="31">
        <v>6</v>
      </c>
      <c r="C13" s="31">
        <v>7</v>
      </c>
      <c r="D13" s="31">
        <v>6</v>
      </c>
      <c r="E13" s="31">
        <v>1</v>
      </c>
      <c r="F13" s="31">
        <v>1</v>
      </c>
      <c r="G13" s="31">
        <v>1</v>
      </c>
      <c r="H13" s="31">
        <v>1</v>
      </c>
      <c r="I13" s="31">
        <v>5</v>
      </c>
      <c r="J13" s="31">
        <v>6</v>
      </c>
      <c r="K13" s="31">
        <v>6</v>
      </c>
      <c r="L13" s="31">
        <v>1</v>
      </c>
      <c r="M13" s="31">
        <v>5</v>
      </c>
      <c r="N13" s="31">
        <v>1</v>
      </c>
      <c r="O13" s="31">
        <v>1</v>
      </c>
      <c r="P13" s="31">
        <v>5</v>
      </c>
      <c r="Q13" s="31">
        <v>4</v>
      </c>
      <c r="R13" s="31">
        <v>1</v>
      </c>
      <c r="S13" s="31">
        <v>4</v>
      </c>
      <c r="T13" s="31">
        <v>1</v>
      </c>
      <c r="U13" s="31">
        <v>7</v>
      </c>
      <c r="V13" s="31">
        <v>5</v>
      </c>
      <c r="W13" s="31">
        <v>6</v>
      </c>
      <c r="X13" s="31">
        <v>6</v>
      </c>
      <c r="Y13" s="31">
        <v>5</v>
      </c>
      <c r="Z13" s="31">
        <v>5</v>
      </c>
      <c r="AA13" s="31">
        <v>1</v>
      </c>
      <c r="AB13" s="31">
        <v>1</v>
      </c>
      <c r="AC13" s="31">
        <v>5</v>
      </c>
      <c r="AD13" s="31">
        <v>4</v>
      </c>
      <c r="AE13" s="31">
        <v>1</v>
      </c>
      <c r="AF13" s="31">
        <v>4</v>
      </c>
      <c r="AG13" s="31">
        <v>6</v>
      </c>
      <c r="AH13" s="31">
        <v>1</v>
      </c>
      <c r="AI13" s="31">
        <v>1</v>
      </c>
      <c r="AJ13" s="31">
        <v>6</v>
      </c>
      <c r="AK13" s="31">
        <v>5</v>
      </c>
      <c r="AL13" s="31">
        <v>1</v>
      </c>
      <c r="AM13" s="31">
        <v>4</v>
      </c>
      <c r="AN13" s="31">
        <v>1</v>
      </c>
      <c r="AO13" s="31">
        <v>5</v>
      </c>
      <c r="AP13" s="31">
        <v>4</v>
      </c>
      <c r="AQ13" s="31">
        <v>1</v>
      </c>
      <c r="AR13" s="31">
        <v>4</v>
      </c>
      <c r="AS13" s="31">
        <v>5</v>
      </c>
      <c r="AT13" s="31">
        <v>1</v>
      </c>
      <c r="AU13" s="31">
        <v>5</v>
      </c>
      <c r="AV13" s="31">
        <v>6</v>
      </c>
      <c r="AW13" s="31">
        <v>5</v>
      </c>
      <c r="AX13" s="31">
        <v>1</v>
      </c>
      <c r="AY13" s="31">
        <v>5</v>
      </c>
      <c r="AZ13" s="31">
        <v>4</v>
      </c>
      <c r="BA13" s="31">
        <v>5</v>
      </c>
      <c r="BB13" s="31">
        <v>1</v>
      </c>
      <c r="BC13" s="31">
        <v>5</v>
      </c>
      <c r="BD13" s="31">
        <v>4</v>
      </c>
      <c r="BE13" s="31">
        <v>5</v>
      </c>
      <c r="BF13" s="31">
        <v>6</v>
      </c>
      <c r="BG13" s="31">
        <v>1</v>
      </c>
      <c r="BH13" s="31">
        <v>7</v>
      </c>
      <c r="BI13" s="31">
        <v>1</v>
      </c>
      <c r="BJ13" s="31">
        <v>1</v>
      </c>
      <c r="BK13" s="31">
        <v>1</v>
      </c>
      <c r="BL13" s="31">
        <v>1</v>
      </c>
      <c r="BM13" s="31">
        <v>5</v>
      </c>
      <c r="BN13" s="31">
        <v>1</v>
      </c>
      <c r="BO13" s="31">
        <v>1</v>
      </c>
      <c r="BP13" s="31">
        <v>1</v>
      </c>
      <c r="BQ13" s="31">
        <v>5</v>
      </c>
      <c r="BR13" s="31">
        <v>4</v>
      </c>
      <c r="BS13" s="31">
        <v>5</v>
      </c>
      <c r="BT13" s="31">
        <v>1</v>
      </c>
      <c r="BU13" s="31">
        <v>1</v>
      </c>
      <c r="BV13" s="31">
        <v>6</v>
      </c>
      <c r="BW13" s="31">
        <v>6</v>
      </c>
      <c r="BX13" s="31">
        <v>5</v>
      </c>
      <c r="BY13" s="31">
        <v>1</v>
      </c>
      <c r="BZ13" s="31">
        <v>1</v>
      </c>
      <c r="CA13" s="31">
        <v>1</v>
      </c>
      <c r="CB13" s="31">
        <v>1</v>
      </c>
      <c r="CC13" s="31">
        <v>6</v>
      </c>
      <c r="CD13" s="31">
        <v>7</v>
      </c>
      <c r="CE13" s="31">
        <v>1</v>
      </c>
      <c r="CF13" s="31">
        <v>5</v>
      </c>
      <c r="CG13" s="31">
        <v>1</v>
      </c>
      <c r="CH13" s="31">
        <v>1</v>
      </c>
      <c r="CI13" s="31">
        <v>6</v>
      </c>
      <c r="CJ13" s="31">
        <v>1</v>
      </c>
      <c r="CK13" s="31">
        <v>5</v>
      </c>
      <c r="CL13" s="31">
        <v>6</v>
      </c>
      <c r="CM13" s="31">
        <v>4</v>
      </c>
      <c r="CN13" s="31">
        <v>5</v>
      </c>
      <c r="CO13" s="31">
        <v>5</v>
      </c>
      <c r="CP13" s="31">
        <v>4</v>
      </c>
      <c r="CQ13" s="31">
        <v>5</v>
      </c>
      <c r="CR13" s="31">
        <v>12800</v>
      </c>
      <c r="CX13">
        <f t="shared" si="5"/>
        <v>2</v>
      </c>
      <c r="CY13">
        <f t="shared" ref="CY13:CY40" si="21">8-C13</f>
        <v>1</v>
      </c>
      <c r="CZ13">
        <f t="shared" ref="CZ13:CZ40" si="22">8-D13</f>
        <v>2</v>
      </c>
      <c r="DA13">
        <f t="shared" ref="DA13:DA40" si="23">8-E13</f>
        <v>7</v>
      </c>
      <c r="DB13">
        <f t="shared" ref="DB13:DB40" si="24">8-F13</f>
        <v>7</v>
      </c>
      <c r="DC13">
        <f t="shared" ref="DC13:DC40" si="25">8-G13</f>
        <v>7</v>
      </c>
      <c r="DD13">
        <f t="shared" ref="DD13:DD40" si="26">8-H13</f>
        <v>7</v>
      </c>
      <c r="DE13">
        <f t="shared" ref="DE13:DE40" si="27">8-I13</f>
        <v>3</v>
      </c>
      <c r="DF13">
        <f t="shared" ref="DF13:DF40" si="28">8-J13</f>
        <v>2</v>
      </c>
      <c r="DG13">
        <f t="shared" ref="DG13:DG40" si="29">8-K13</f>
        <v>2</v>
      </c>
      <c r="DH13">
        <f t="shared" ref="DH13:DH40" si="30">8-L13</f>
        <v>7</v>
      </c>
      <c r="DI13">
        <f t="shared" ref="DI13:DI40" si="31">8-M13</f>
        <v>3</v>
      </c>
      <c r="DJ13">
        <f t="shared" ref="DJ13:DJ40" si="32">8-N13</f>
        <v>7</v>
      </c>
      <c r="DK13">
        <f t="shared" ref="DK13:DK40" si="33">8-O13</f>
        <v>7</v>
      </c>
      <c r="DL13">
        <f t="shared" ref="DL13:DL40" si="34">8-P13</f>
        <v>3</v>
      </c>
      <c r="DM13">
        <f t="shared" ref="DM13:DM40" si="35">8-Q13</f>
        <v>4</v>
      </c>
      <c r="DN13">
        <f t="shared" ref="DN13:DN40" si="36">8-R13</f>
        <v>7</v>
      </c>
      <c r="DO13">
        <f t="shared" ref="DO13:DO40" si="37">8-S13</f>
        <v>4</v>
      </c>
      <c r="DP13">
        <f t="shared" ref="DP13:DP40" si="38">8-T13</f>
        <v>7</v>
      </c>
      <c r="DQ13">
        <f t="shared" ref="DQ13:DQ40" si="39">8-U13</f>
        <v>1</v>
      </c>
      <c r="DR13">
        <f t="shared" ref="DR13:DR40" si="40">8-V13</f>
        <v>3</v>
      </c>
      <c r="DS13">
        <f t="shared" ref="DS13:DS40" si="41">8-W13</f>
        <v>2</v>
      </c>
      <c r="DT13">
        <f t="shared" ref="DT13:DT40" si="42">8-X13</f>
        <v>2</v>
      </c>
      <c r="DU13">
        <f t="shared" ref="DU13:DU40" si="43">8-Y13</f>
        <v>3</v>
      </c>
      <c r="DV13">
        <f t="shared" ref="DV13:DV40" si="44">8-Z13</f>
        <v>3</v>
      </c>
      <c r="DW13">
        <f t="shared" ref="DW13:DW40" si="45">8-AA13</f>
        <v>7</v>
      </c>
      <c r="DX13">
        <f t="shared" ref="DX13:DX40" si="46">8-AB13</f>
        <v>7</v>
      </c>
      <c r="DY13">
        <f t="shared" ref="DY13:DY40" si="47">8-AC13</f>
        <v>3</v>
      </c>
      <c r="DZ13">
        <f t="shared" ref="DZ13:DZ40" si="48">8-AD13</f>
        <v>4</v>
      </c>
      <c r="EA13">
        <f t="shared" ref="EA13:EA40" si="49">8-AE13</f>
        <v>7</v>
      </c>
      <c r="EB13">
        <f t="shared" ref="EB13:EB40" si="50">8-AF13</f>
        <v>4</v>
      </c>
      <c r="EC13">
        <f t="shared" ref="EC13:EC40" si="51">8-AG13</f>
        <v>2</v>
      </c>
      <c r="ED13">
        <f t="shared" ref="ED13:ED40" si="52">8-AH13</f>
        <v>7</v>
      </c>
      <c r="EE13">
        <f t="shared" ref="EE13:EE40" si="53">8-AI13</f>
        <v>7</v>
      </c>
      <c r="EF13">
        <f t="shared" ref="EF13:EF40" si="54">8-AJ13</f>
        <v>2</v>
      </c>
      <c r="EG13">
        <f t="shared" ref="EG13:EG40" si="55">8-AK13</f>
        <v>3</v>
      </c>
      <c r="EH13">
        <f t="shared" ref="EH13:EH40" si="56">8-AL13</f>
        <v>7</v>
      </c>
      <c r="EI13">
        <f t="shared" ref="EI13:EI40" si="57">8-AM13</f>
        <v>4</v>
      </c>
      <c r="EJ13">
        <f t="shared" ref="EJ13:EJ40" si="58">8-AN13</f>
        <v>7</v>
      </c>
      <c r="EK13">
        <f t="shared" ref="EK13:EK40" si="59">8-AO13</f>
        <v>3</v>
      </c>
      <c r="EL13">
        <f t="shared" ref="EL13:EL40" si="60">8-AP13</f>
        <v>4</v>
      </c>
      <c r="EM13">
        <f t="shared" ref="EM13:EM40" si="61">8-AQ13</f>
        <v>7</v>
      </c>
      <c r="EN13">
        <f t="shared" ref="EN13:EN40" si="62">8-AR13</f>
        <v>4</v>
      </c>
      <c r="EO13">
        <f t="shared" ref="EO13:EO40" si="63">8-AS13</f>
        <v>3</v>
      </c>
      <c r="EP13">
        <f t="shared" si="11"/>
        <v>7</v>
      </c>
      <c r="EQ13">
        <f t="shared" si="12"/>
        <v>3</v>
      </c>
      <c r="ER13">
        <f t="shared" si="13"/>
        <v>2</v>
      </c>
      <c r="ES13">
        <f t="shared" si="14"/>
        <v>3</v>
      </c>
      <c r="ET13">
        <f t="shared" si="15"/>
        <v>7</v>
      </c>
      <c r="EU13">
        <f t="shared" si="16"/>
        <v>3</v>
      </c>
      <c r="EV13">
        <f t="shared" si="17"/>
        <v>4</v>
      </c>
      <c r="EW13">
        <f t="shared" si="18"/>
        <v>3</v>
      </c>
      <c r="EX13">
        <f t="shared" si="19"/>
        <v>7</v>
      </c>
      <c r="EY13">
        <f t="shared" si="20"/>
        <v>3</v>
      </c>
      <c r="EZ13">
        <f t="shared" si="6"/>
        <v>4</v>
      </c>
      <c r="FA13">
        <f t="shared" si="1"/>
        <v>3</v>
      </c>
      <c r="FB13">
        <f t="shared" si="1"/>
        <v>2</v>
      </c>
      <c r="FC13">
        <f t="shared" si="1"/>
        <v>7</v>
      </c>
      <c r="FD13">
        <f t="shared" si="1"/>
        <v>1</v>
      </c>
      <c r="FE13">
        <f t="shared" si="1"/>
        <v>7</v>
      </c>
      <c r="FF13">
        <f t="shared" si="1"/>
        <v>7</v>
      </c>
      <c r="FG13">
        <f t="shared" si="1"/>
        <v>7</v>
      </c>
      <c r="FH13">
        <f t="shared" si="1"/>
        <v>7</v>
      </c>
      <c r="FI13">
        <f t="shared" si="1"/>
        <v>3</v>
      </c>
      <c r="FJ13">
        <f t="shared" si="1"/>
        <v>7</v>
      </c>
      <c r="FK13">
        <f t="shared" si="7"/>
        <v>7</v>
      </c>
      <c r="FL13">
        <f t="shared" si="2"/>
        <v>7</v>
      </c>
      <c r="FM13">
        <f t="shared" si="2"/>
        <v>3</v>
      </c>
      <c r="FN13">
        <f t="shared" si="2"/>
        <v>4</v>
      </c>
      <c r="FO13">
        <f t="shared" si="2"/>
        <v>3</v>
      </c>
      <c r="FP13">
        <f t="shared" si="2"/>
        <v>7</v>
      </c>
      <c r="FQ13">
        <f t="shared" si="2"/>
        <v>7</v>
      </c>
      <c r="FR13">
        <f t="shared" si="2"/>
        <v>2</v>
      </c>
      <c r="FS13">
        <f t="shared" si="2"/>
        <v>2</v>
      </c>
      <c r="FT13">
        <f t="shared" si="2"/>
        <v>3</v>
      </c>
      <c r="FU13">
        <f t="shared" si="2"/>
        <v>7</v>
      </c>
      <c r="FV13">
        <f t="shared" si="2"/>
        <v>7</v>
      </c>
      <c r="FW13">
        <f t="shared" si="2"/>
        <v>7</v>
      </c>
      <c r="FX13">
        <f t="shared" si="2"/>
        <v>7</v>
      </c>
      <c r="FY13">
        <f t="shared" si="2"/>
        <v>2</v>
      </c>
      <c r="FZ13">
        <f t="shared" si="2"/>
        <v>1</v>
      </c>
      <c r="GA13">
        <f t="shared" si="2"/>
        <v>7</v>
      </c>
      <c r="GB13">
        <f t="shared" si="8"/>
        <v>3</v>
      </c>
      <c r="GC13">
        <f t="shared" si="3"/>
        <v>7</v>
      </c>
      <c r="GD13">
        <f t="shared" si="3"/>
        <v>7</v>
      </c>
      <c r="GE13">
        <f t="shared" si="3"/>
        <v>2</v>
      </c>
      <c r="GF13">
        <f t="shared" si="3"/>
        <v>7</v>
      </c>
      <c r="GG13">
        <f t="shared" si="3"/>
        <v>3</v>
      </c>
      <c r="GH13">
        <f t="shared" si="3"/>
        <v>2</v>
      </c>
      <c r="GI13">
        <f t="shared" si="3"/>
        <v>4</v>
      </c>
      <c r="GJ13">
        <f t="shared" si="9"/>
        <v>3</v>
      </c>
      <c r="GK13">
        <f t="shared" si="4"/>
        <v>3</v>
      </c>
      <c r="GL13">
        <f t="shared" si="4"/>
        <v>4</v>
      </c>
      <c r="GM13">
        <f t="shared" si="4"/>
        <v>3</v>
      </c>
      <c r="GN13">
        <f t="shared" si="10"/>
        <v>12800</v>
      </c>
    </row>
    <row r="14" spans="1:196" ht="15" thickBot="1" x14ac:dyDescent="0.35">
      <c r="A14" s="30" t="s">
        <v>391</v>
      </c>
      <c r="B14" s="31">
        <v>6</v>
      </c>
      <c r="C14" s="31">
        <v>7</v>
      </c>
      <c r="D14" s="31">
        <v>6</v>
      </c>
      <c r="E14" s="31">
        <v>4</v>
      </c>
      <c r="F14" s="31">
        <v>1</v>
      </c>
      <c r="G14" s="31">
        <v>1</v>
      </c>
      <c r="H14" s="31">
        <v>1</v>
      </c>
      <c r="I14" s="31">
        <v>5</v>
      </c>
      <c r="J14" s="31">
        <v>6</v>
      </c>
      <c r="K14" s="31">
        <v>6</v>
      </c>
      <c r="L14" s="31">
        <v>4</v>
      </c>
      <c r="M14" s="31">
        <v>5</v>
      </c>
      <c r="N14" s="31">
        <v>1</v>
      </c>
      <c r="O14" s="31">
        <v>1</v>
      </c>
      <c r="P14" s="31">
        <v>5</v>
      </c>
      <c r="Q14" s="31">
        <v>4</v>
      </c>
      <c r="R14" s="31">
        <v>3</v>
      </c>
      <c r="S14" s="31">
        <v>1</v>
      </c>
      <c r="T14" s="31">
        <v>5</v>
      </c>
      <c r="U14" s="31">
        <v>7</v>
      </c>
      <c r="V14" s="31">
        <v>5</v>
      </c>
      <c r="W14" s="31">
        <v>6</v>
      </c>
      <c r="X14" s="31">
        <v>6</v>
      </c>
      <c r="Y14" s="31">
        <v>5</v>
      </c>
      <c r="Z14" s="31">
        <v>5</v>
      </c>
      <c r="AA14" s="31">
        <v>5</v>
      </c>
      <c r="AB14" s="31">
        <v>1</v>
      </c>
      <c r="AC14" s="31">
        <v>5</v>
      </c>
      <c r="AD14" s="31">
        <v>4</v>
      </c>
      <c r="AE14" s="31">
        <v>1</v>
      </c>
      <c r="AF14" s="31">
        <v>4</v>
      </c>
      <c r="AG14" s="31">
        <v>1</v>
      </c>
      <c r="AH14" s="31">
        <v>1</v>
      </c>
      <c r="AI14" s="31">
        <v>1</v>
      </c>
      <c r="AJ14" s="31">
        <v>6</v>
      </c>
      <c r="AK14" s="31">
        <v>5</v>
      </c>
      <c r="AL14" s="31">
        <v>4</v>
      </c>
      <c r="AM14" s="31">
        <v>4</v>
      </c>
      <c r="AN14" s="31">
        <v>1</v>
      </c>
      <c r="AO14" s="31">
        <v>5</v>
      </c>
      <c r="AP14" s="31">
        <v>4</v>
      </c>
      <c r="AQ14" s="31">
        <v>1</v>
      </c>
      <c r="AR14" s="31">
        <v>4</v>
      </c>
      <c r="AS14" s="31">
        <v>4</v>
      </c>
      <c r="AT14" s="31">
        <v>7</v>
      </c>
      <c r="AU14" s="31">
        <v>5</v>
      </c>
      <c r="AV14" s="31">
        <v>6</v>
      </c>
      <c r="AW14" s="31">
        <v>5</v>
      </c>
      <c r="AX14" s="31">
        <v>1</v>
      </c>
      <c r="AY14" s="31">
        <v>5</v>
      </c>
      <c r="AZ14" s="31">
        <v>4</v>
      </c>
      <c r="BA14" s="31">
        <v>5</v>
      </c>
      <c r="BB14" s="31">
        <v>1</v>
      </c>
      <c r="BC14" s="31">
        <v>5</v>
      </c>
      <c r="BD14" s="31">
        <v>4</v>
      </c>
      <c r="BE14" s="31">
        <v>5</v>
      </c>
      <c r="BF14" s="31">
        <v>6</v>
      </c>
      <c r="BG14" s="31">
        <v>4</v>
      </c>
      <c r="BH14" s="31">
        <v>7</v>
      </c>
      <c r="BI14" s="31">
        <v>5</v>
      </c>
      <c r="BJ14" s="31">
        <v>1</v>
      </c>
      <c r="BK14" s="31">
        <v>1</v>
      </c>
      <c r="BL14" s="31">
        <v>3</v>
      </c>
      <c r="BM14" s="31">
        <v>5</v>
      </c>
      <c r="BN14" s="31">
        <v>3</v>
      </c>
      <c r="BO14" s="31">
        <v>1</v>
      </c>
      <c r="BP14" s="31">
        <v>1</v>
      </c>
      <c r="BQ14" s="31">
        <v>5</v>
      </c>
      <c r="BR14" s="31">
        <v>4</v>
      </c>
      <c r="BS14" s="31">
        <v>5</v>
      </c>
      <c r="BT14" s="31">
        <v>1</v>
      </c>
      <c r="BU14" s="31">
        <v>1</v>
      </c>
      <c r="BV14" s="31">
        <v>6</v>
      </c>
      <c r="BW14" s="31">
        <v>6</v>
      </c>
      <c r="BX14" s="31">
        <v>5</v>
      </c>
      <c r="BY14" s="31">
        <v>1</v>
      </c>
      <c r="BZ14" s="31">
        <v>1</v>
      </c>
      <c r="CA14" s="31">
        <v>1</v>
      </c>
      <c r="CB14" s="31">
        <v>6</v>
      </c>
      <c r="CC14" s="31">
        <v>6</v>
      </c>
      <c r="CD14" s="31">
        <v>7</v>
      </c>
      <c r="CE14" s="31">
        <v>1</v>
      </c>
      <c r="CF14" s="31">
        <v>5</v>
      </c>
      <c r="CG14" s="31">
        <v>1</v>
      </c>
      <c r="CH14" s="31">
        <v>6</v>
      </c>
      <c r="CI14" s="31">
        <v>6</v>
      </c>
      <c r="CJ14" s="31">
        <v>5</v>
      </c>
      <c r="CK14" s="31">
        <v>5</v>
      </c>
      <c r="CL14" s="31">
        <v>6</v>
      </c>
      <c r="CM14" s="31">
        <v>4</v>
      </c>
      <c r="CN14" s="31">
        <v>5</v>
      </c>
      <c r="CO14" s="31">
        <v>5</v>
      </c>
      <c r="CP14" s="31">
        <v>4</v>
      </c>
      <c r="CQ14" s="31">
        <v>5</v>
      </c>
      <c r="CR14" s="31">
        <v>15100</v>
      </c>
      <c r="CX14">
        <f t="shared" si="5"/>
        <v>2</v>
      </c>
      <c r="CY14">
        <f t="shared" si="21"/>
        <v>1</v>
      </c>
      <c r="CZ14">
        <f t="shared" si="22"/>
        <v>2</v>
      </c>
      <c r="DA14">
        <f t="shared" si="23"/>
        <v>4</v>
      </c>
      <c r="DB14">
        <f t="shared" si="24"/>
        <v>7</v>
      </c>
      <c r="DC14">
        <f t="shared" si="25"/>
        <v>7</v>
      </c>
      <c r="DD14">
        <f t="shared" si="26"/>
        <v>7</v>
      </c>
      <c r="DE14">
        <f t="shared" si="27"/>
        <v>3</v>
      </c>
      <c r="DF14">
        <f t="shared" si="28"/>
        <v>2</v>
      </c>
      <c r="DG14">
        <f t="shared" si="29"/>
        <v>2</v>
      </c>
      <c r="DH14">
        <f t="shared" si="30"/>
        <v>4</v>
      </c>
      <c r="DI14">
        <f t="shared" si="31"/>
        <v>3</v>
      </c>
      <c r="DJ14">
        <f t="shared" si="32"/>
        <v>7</v>
      </c>
      <c r="DK14">
        <f t="shared" si="33"/>
        <v>7</v>
      </c>
      <c r="DL14">
        <f t="shared" si="34"/>
        <v>3</v>
      </c>
      <c r="DM14">
        <f t="shared" si="35"/>
        <v>4</v>
      </c>
      <c r="DN14">
        <f t="shared" si="36"/>
        <v>5</v>
      </c>
      <c r="DO14">
        <f t="shared" si="37"/>
        <v>7</v>
      </c>
      <c r="DP14">
        <f t="shared" si="38"/>
        <v>3</v>
      </c>
      <c r="DQ14">
        <f t="shared" si="39"/>
        <v>1</v>
      </c>
      <c r="DR14">
        <f t="shared" si="40"/>
        <v>3</v>
      </c>
      <c r="DS14">
        <f t="shared" si="41"/>
        <v>2</v>
      </c>
      <c r="DT14">
        <f t="shared" si="42"/>
        <v>2</v>
      </c>
      <c r="DU14">
        <f t="shared" si="43"/>
        <v>3</v>
      </c>
      <c r="DV14">
        <f t="shared" si="44"/>
        <v>3</v>
      </c>
      <c r="DW14">
        <f t="shared" si="45"/>
        <v>3</v>
      </c>
      <c r="DX14">
        <f t="shared" si="46"/>
        <v>7</v>
      </c>
      <c r="DY14">
        <f t="shared" si="47"/>
        <v>3</v>
      </c>
      <c r="DZ14">
        <f t="shared" si="48"/>
        <v>4</v>
      </c>
      <c r="EA14">
        <f t="shared" si="49"/>
        <v>7</v>
      </c>
      <c r="EB14">
        <f t="shared" si="50"/>
        <v>4</v>
      </c>
      <c r="EC14">
        <f t="shared" si="51"/>
        <v>7</v>
      </c>
      <c r="ED14">
        <f t="shared" si="52"/>
        <v>7</v>
      </c>
      <c r="EE14">
        <f t="shared" si="53"/>
        <v>7</v>
      </c>
      <c r="EF14">
        <f t="shared" si="54"/>
        <v>2</v>
      </c>
      <c r="EG14">
        <f t="shared" si="55"/>
        <v>3</v>
      </c>
      <c r="EH14">
        <f t="shared" si="56"/>
        <v>4</v>
      </c>
      <c r="EI14">
        <f t="shared" si="57"/>
        <v>4</v>
      </c>
      <c r="EJ14">
        <f t="shared" si="58"/>
        <v>7</v>
      </c>
      <c r="EK14">
        <f t="shared" si="59"/>
        <v>3</v>
      </c>
      <c r="EL14">
        <f t="shared" si="60"/>
        <v>4</v>
      </c>
      <c r="EM14">
        <f t="shared" si="61"/>
        <v>7</v>
      </c>
      <c r="EN14">
        <f t="shared" si="62"/>
        <v>4</v>
      </c>
      <c r="EO14">
        <f t="shared" si="63"/>
        <v>4</v>
      </c>
      <c r="EP14">
        <f t="shared" si="11"/>
        <v>1</v>
      </c>
      <c r="EQ14">
        <f t="shared" si="12"/>
        <v>3</v>
      </c>
      <c r="ER14">
        <f t="shared" si="13"/>
        <v>2</v>
      </c>
      <c r="ES14">
        <f t="shared" si="14"/>
        <v>3</v>
      </c>
      <c r="ET14">
        <f t="shared" si="15"/>
        <v>7</v>
      </c>
      <c r="EU14">
        <f t="shared" si="16"/>
        <v>3</v>
      </c>
      <c r="EV14">
        <f t="shared" si="17"/>
        <v>4</v>
      </c>
      <c r="EW14">
        <f t="shared" si="18"/>
        <v>3</v>
      </c>
      <c r="EX14">
        <f t="shared" si="19"/>
        <v>7</v>
      </c>
      <c r="EY14">
        <f t="shared" si="20"/>
        <v>3</v>
      </c>
      <c r="EZ14">
        <f t="shared" si="6"/>
        <v>4</v>
      </c>
      <c r="FA14">
        <f t="shared" si="1"/>
        <v>3</v>
      </c>
      <c r="FB14">
        <f t="shared" si="1"/>
        <v>2</v>
      </c>
      <c r="FC14">
        <f t="shared" si="1"/>
        <v>4</v>
      </c>
      <c r="FD14">
        <f t="shared" si="1"/>
        <v>1</v>
      </c>
      <c r="FE14">
        <f t="shared" si="1"/>
        <v>3</v>
      </c>
      <c r="FF14">
        <f t="shared" si="1"/>
        <v>7</v>
      </c>
      <c r="FG14">
        <f t="shared" si="1"/>
        <v>7</v>
      </c>
      <c r="FH14">
        <f t="shared" si="1"/>
        <v>5</v>
      </c>
      <c r="FI14">
        <f t="shared" si="1"/>
        <v>3</v>
      </c>
      <c r="FJ14">
        <f t="shared" si="1"/>
        <v>5</v>
      </c>
      <c r="FK14">
        <f t="shared" si="7"/>
        <v>7</v>
      </c>
      <c r="FL14">
        <f t="shared" si="2"/>
        <v>7</v>
      </c>
      <c r="FM14">
        <f t="shared" si="2"/>
        <v>3</v>
      </c>
      <c r="FN14">
        <f t="shared" si="2"/>
        <v>4</v>
      </c>
      <c r="FO14">
        <f t="shared" si="2"/>
        <v>3</v>
      </c>
      <c r="FP14">
        <f t="shared" si="2"/>
        <v>7</v>
      </c>
      <c r="FQ14">
        <f t="shared" si="2"/>
        <v>7</v>
      </c>
      <c r="FR14">
        <f t="shared" si="2"/>
        <v>2</v>
      </c>
      <c r="FS14">
        <f t="shared" si="2"/>
        <v>2</v>
      </c>
      <c r="FT14">
        <f t="shared" si="2"/>
        <v>3</v>
      </c>
      <c r="FU14">
        <f t="shared" si="2"/>
        <v>7</v>
      </c>
      <c r="FV14">
        <f t="shared" si="2"/>
        <v>7</v>
      </c>
      <c r="FW14">
        <f t="shared" si="2"/>
        <v>7</v>
      </c>
      <c r="FX14">
        <f t="shared" si="2"/>
        <v>2</v>
      </c>
      <c r="FY14">
        <f t="shared" si="2"/>
        <v>2</v>
      </c>
      <c r="FZ14">
        <f t="shared" si="2"/>
        <v>1</v>
      </c>
      <c r="GA14">
        <f t="shared" si="2"/>
        <v>7</v>
      </c>
      <c r="GB14">
        <f t="shared" si="8"/>
        <v>3</v>
      </c>
      <c r="GC14">
        <f t="shared" si="3"/>
        <v>7</v>
      </c>
      <c r="GD14">
        <f t="shared" si="3"/>
        <v>2</v>
      </c>
      <c r="GE14">
        <f t="shared" si="3"/>
        <v>2</v>
      </c>
      <c r="GF14">
        <f t="shared" si="3"/>
        <v>3</v>
      </c>
      <c r="GG14">
        <f t="shared" si="3"/>
        <v>3</v>
      </c>
      <c r="GH14">
        <f t="shared" si="3"/>
        <v>2</v>
      </c>
      <c r="GI14">
        <f t="shared" si="3"/>
        <v>4</v>
      </c>
      <c r="GJ14">
        <f t="shared" si="9"/>
        <v>3</v>
      </c>
      <c r="GK14">
        <f t="shared" si="4"/>
        <v>3</v>
      </c>
      <c r="GL14">
        <f t="shared" si="4"/>
        <v>4</v>
      </c>
      <c r="GM14">
        <f t="shared" si="4"/>
        <v>3</v>
      </c>
      <c r="GN14">
        <f t="shared" si="10"/>
        <v>15100</v>
      </c>
    </row>
    <row r="15" spans="1:196" ht="15" thickBot="1" x14ac:dyDescent="0.35">
      <c r="A15" s="30" t="s">
        <v>392</v>
      </c>
      <c r="B15" s="31">
        <v>6</v>
      </c>
      <c r="C15" s="31">
        <v>7</v>
      </c>
      <c r="D15" s="31">
        <v>6</v>
      </c>
      <c r="E15" s="31">
        <v>4</v>
      </c>
      <c r="F15" s="31">
        <v>1</v>
      </c>
      <c r="G15" s="31">
        <v>1</v>
      </c>
      <c r="H15" s="31">
        <v>1</v>
      </c>
      <c r="I15" s="31">
        <v>5</v>
      </c>
      <c r="J15" s="31">
        <v>6</v>
      </c>
      <c r="K15" s="31">
        <v>6</v>
      </c>
      <c r="L15" s="31">
        <v>4</v>
      </c>
      <c r="M15" s="31">
        <v>5</v>
      </c>
      <c r="N15" s="31">
        <v>1</v>
      </c>
      <c r="O15" s="31">
        <v>1</v>
      </c>
      <c r="P15" s="31">
        <v>5</v>
      </c>
      <c r="Q15" s="31">
        <v>4</v>
      </c>
      <c r="R15" s="31">
        <v>1</v>
      </c>
      <c r="S15" s="31">
        <v>5</v>
      </c>
      <c r="T15" s="31">
        <v>5</v>
      </c>
      <c r="U15" s="31">
        <v>7</v>
      </c>
      <c r="V15" s="31">
        <v>5</v>
      </c>
      <c r="W15" s="31">
        <v>6</v>
      </c>
      <c r="X15" s="31">
        <v>6</v>
      </c>
      <c r="Y15" s="31">
        <v>5</v>
      </c>
      <c r="Z15" s="31">
        <v>5</v>
      </c>
      <c r="AA15" s="31">
        <v>5</v>
      </c>
      <c r="AB15" s="31">
        <v>1</v>
      </c>
      <c r="AC15" s="31">
        <v>5</v>
      </c>
      <c r="AD15" s="31">
        <v>4</v>
      </c>
      <c r="AE15" s="31">
        <v>1</v>
      </c>
      <c r="AF15" s="31">
        <v>4</v>
      </c>
      <c r="AG15" s="31">
        <v>1</v>
      </c>
      <c r="AH15" s="31">
        <v>1</v>
      </c>
      <c r="AI15" s="31">
        <v>1</v>
      </c>
      <c r="AJ15" s="31">
        <v>6</v>
      </c>
      <c r="AK15" s="31">
        <v>5</v>
      </c>
      <c r="AL15" s="31">
        <v>4</v>
      </c>
      <c r="AM15" s="31">
        <v>4</v>
      </c>
      <c r="AN15" s="31">
        <v>1</v>
      </c>
      <c r="AO15" s="31">
        <v>5</v>
      </c>
      <c r="AP15" s="31">
        <v>4</v>
      </c>
      <c r="AQ15" s="31">
        <v>4</v>
      </c>
      <c r="AR15" s="31">
        <v>4</v>
      </c>
      <c r="AS15" s="31">
        <v>1</v>
      </c>
      <c r="AT15" s="31">
        <v>7</v>
      </c>
      <c r="AU15" s="31">
        <v>5</v>
      </c>
      <c r="AV15" s="31">
        <v>6</v>
      </c>
      <c r="AW15" s="31">
        <v>5</v>
      </c>
      <c r="AX15" s="31">
        <v>1</v>
      </c>
      <c r="AY15" s="31">
        <v>5</v>
      </c>
      <c r="AZ15" s="31">
        <v>4</v>
      </c>
      <c r="BA15" s="31">
        <v>5</v>
      </c>
      <c r="BB15" s="31">
        <v>1</v>
      </c>
      <c r="BC15" s="31">
        <v>5</v>
      </c>
      <c r="BD15" s="31">
        <v>4</v>
      </c>
      <c r="BE15" s="31">
        <v>5</v>
      </c>
      <c r="BF15" s="31">
        <v>6</v>
      </c>
      <c r="BG15" s="31">
        <v>4</v>
      </c>
      <c r="BH15" s="31">
        <v>7</v>
      </c>
      <c r="BI15" s="31">
        <v>5</v>
      </c>
      <c r="BJ15" s="31">
        <v>1</v>
      </c>
      <c r="BK15" s="31">
        <v>1</v>
      </c>
      <c r="BL15" s="31">
        <v>1</v>
      </c>
      <c r="BM15" s="31">
        <v>5</v>
      </c>
      <c r="BN15" s="31">
        <v>1</v>
      </c>
      <c r="BO15" s="31">
        <v>1</v>
      </c>
      <c r="BP15" s="31">
        <v>1</v>
      </c>
      <c r="BQ15" s="31">
        <v>5</v>
      </c>
      <c r="BR15" s="31">
        <v>4</v>
      </c>
      <c r="BS15" s="31">
        <v>5</v>
      </c>
      <c r="BT15" s="31">
        <v>1</v>
      </c>
      <c r="BU15" s="31">
        <v>6</v>
      </c>
      <c r="BV15" s="31">
        <v>6</v>
      </c>
      <c r="BW15" s="31">
        <v>6</v>
      </c>
      <c r="BX15" s="31">
        <v>1</v>
      </c>
      <c r="BY15" s="31">
        <v>1</v>
      </c>
      <c r="BZ15" s="31">
        <v>1</v>
      </c>
      <c r="CA15" s="31">
        <v>1</v>
      </c>
      <c r="CB15" s="31">
        <v>5</v>
      </c>
      <c r="CC15" s="31">
        <v>6</v>
      </c>
      <c r="CD15" s="31">
        <v>7</v>
      </c>
      <c r="CE15" s="31">
        <v>1</v>
      </c>
      <c r="CF15" s="31">
        <v>5</v>
      </c>
      <c r="CG15" s="31">
        <v>1</v>
      </c>
      <c r="CH15" s="31">
        <v>5</v>
      </c>
      <c r="CI15" s="31">
        <v>6</v>
      </c>
      <c r="CJ15" s="31">
        <v>1</v>
      </c>
      <c r="CK15" s="31">
        <v>5</v>
      </c>
      <c r="CL15" s="31">
        <v>6</v>
      </c>
      <c r="CM15" s="31">
        <v>4</v>
      </c>
      <c r="CN15" s="31">
        <v>1</v>
      </c>
      <c r="CO15" s="31">
        <v>5</v>
      </c>
      <c r="CP15" s="31">
        <v>4</v>
      </c>
      <c r="CQ15" s="31">
        <v>5</v>
      </c>
      <c r="CR15" s="31">
        <v>12533</v>
      </c>
      <c r="CX15">
        <f t="shared" si="5"/>
        <v>2</v>
      </c>
      <c r="CY15">
        <f t="shared" si="21"/>
        <v>1</v>
      </c>
      <c r="CZ15">
        <f t="shared" si="22"/>
        <v>2</v>
      </c>
      <c r="DA15">
        <f t="shared" si="23"/>
        <v>4</v>
      </c>
      <c r="DB15">
        <f t="shared" si="24"/>
        <v>7</v>
      </c>
      <c r="DC15">
        <f t="shared" si="25"/>
        <v>7</v>
      </c>
      <c r="DD15">
        <f t="shared" si="26"/>
        <v>7</v>
      </c>
      <c r="DE15">
        <f t="shared" si="27"/>
        <v>3</v>
      </c>
      <c r="DF15">
        <f t="shared" si="28"/>
        <v>2</v>
      </c>
      <c r="DG15">
        <f t="shared" si="29"/>
        <v>2</v>
      </c>
      <c r="DH15">
        <f t="shared" si="30"/>
        <v>4</v>
      </c>
      <c r="DI15">
        <f t="shared" si="31"/>
        <v>3</v>
      </c>
      <c r="DJ15">
        <f t="shared" si="32"/>
        <v>7</v>
      </c>
      <c r="DK15">
        <f t="shared" si="33"/>
        <v>7</v>
      </c>
      <c r="DL15">
        <f t="shared" si="34"/>
        <v>3</v>
      </c>
      <c r="DM15">
        <f t="shared" si="35"/>
        <v>4</v>
      </c>
      <c r="DN15">
        <f t="shared" si="36"/>
        <v>7</v>
      </c>
      <c r="DO15">
        <f t="shared" si="37"/>
        <v>3</v>
      </c>
      <c r="DP15">
        <f t="shared" si="38"/>
        <v>3</v>
      </c>
      <c r="DQ15">
        <f t="shared" si="39"/>
        <v>1</v>
      </c>
      <c r="DR15">
        <f t="shared" si="40"/>
        <v>3</v>
      </c>
      <c r="DS15">
        <f t="shared" si="41"/>
        <v>2</v>
      </c>
      <c r="DT15">
        <f t="shared" si="42"/>
        <v>2</v>
      </c>
      <c r="DU15">
        <f t="shared" si="43"/>
        <v>3</v>
      </c>
      <c r="DV15">
        <f t="shared" si="44"/>
        <v>3</v>
      </c>
      <c r="DW15">
        <f t="shared" si="45"/>
        <v>3</v>
      </c>
      <c r="DX15">
        <f t="shared" si="46"/>
        <v>7</v>
      </c>
      <c r="DY15">
        <f t="shared" si="47"/>
        <v>3</v>
      </c>
      <c r="DZ15">
        <f t="shared" si="48"/>
        <v>4</v>
      </c>
      <c r="EA15">
        <f t="shared" si="49"/>
        <v>7</v>
      </c>
      <c r="EB15">
        <f t="shared" si="50"/>
        <v>4</v>
      </c>
      <c r="EC15">
        <f t="shared" si="51"/>
        <v>7</v>
      </c>
      <c r="ED15">
        <f t="shared" si="52"/>
        <v>7</v>
      </c>
      <c r="EE15">
        <f t="shared" si="53"/>
        <v>7</v>
      </c>
      <c r="EF15">
        <f t="shared" si="54"/>
        <v>2</v>
      </c>
      <c r="EG15">
        <f t="shared" si="55"/>
        <v>3</v>
      </c>
      <c r="EH15">
        <f t="shared" si="56"/>
        <v>4</v>
      </c>
      <c r="EI15">
        <f t="shared" si="57"/>
        <v>4</v>
      </c>
      <c r="EJ15">
        <f t="shared" si="58"/>
        <v>7</v>
      </c>
      <c r="EK15">
        <f t="shared" si="59"/>
        <v>3</v>
      </c>
      <c r="EL15">
        <f t="shared" si="60"/>
        <v>4</v>
      </c>
      <c r="EM15">
        <f t="shared" si="61"/>
        <v>4</v>
      </c>
      <c r="EN15">
        <f t="shared" si="62"/>
        <v>4</v>
      </c>
      <c r="EO15">
        <f t="shared" si="63"/>
        <v>7</v>
      </c>
      <c r="EP15">
        <f t="shared" si="11"/>
        <v>1</v>
      </c>
      <c r="EQ15">
        <f t="shared" si="12"/>
        <v>3</v>
      </c>
      <c r="ER15">
        <f t="shared" si="13"/>
        <v>2</v>
      </c>
      <c r="ES15">
        <f t="shared" si="14"/>
        <v>3</v>
      </c>
      <c r="ET15">
        <f t="shared" si="15"/>
        <v>7</v>
      </c>
      <c r="EU15">
        <f t="shared" si="16"/>
        <v>3</v>
      </c>
      <c r="EV15">
        <f t="shared" si="17"/>
        <v>4</v>
      </c>
      <c r="EW15">
        <f t="shared" si="18"/>
        <v>3</v>
      </c>
      <c r="EX15">
        <f t="shared" si="19"/>
        <v>7</v>
      </c>
      <c r="EY15">
        <f t="shared" si="20"/>
        <v>3</v>
      </c>
      <c r="EZ15">
        <f t="shared" si="6"/>
        <v>4</v>
      </c>
      <c r="FA15">
        <f t="shared" si="1"/>
        <v>3</v>
      </c>
      <c r="FB15">
        <f t="shared" si="1"/>
        <v>2</v>
      </c>
      <c r="FC15">
        <f t="shared" si="1"/>
        <v>4</v>
      </c>
      <c r="FD15">
        <f t="shared" si="1"/>
        <v>1</v>
      </c>
      <c r="FE15">
        <f t="shared" si="1"/>
        <v>3</v>
      </c>
      <c r="FF15">
        <f t="shared" si="1"/>
        <v>7</v>
      </c>
      <c r="FG15">
        <f t="shared" si="1"/>
        <v>7</v>
      </c>
      <c r="FH15">
        <f t="shared" si="1"/>
        <v>7</v>
      </c>
      <c r="FI15">
        <f t="shared" si="1"/>
        <v>3</v>
      </c>
      <c r="FJ15">
        <f t="shared" si="1"/>
        <v>7</v>
      </c>
      <c r="FK15">
        <f t="shared" si="7"/>
        <v>7</v>
      </c>
      <c r="FL15">
        <f t="shared" si="2"/>
        <v>7</v>
      </c>
      <c r="FM15">
        <f t="shared" si="2"/>
        <v>3</v>
      </c>
      <c r="FN15">
        <f t="shared" si="2"/>
        <v>4</v>
      </c>
      <c r="FO15">
        <f t="shared" si="2"/>
        <v>3</v>
      </c>
      <c r="FP15">
        <f t="shared" si="2"/>
        <v>7</v>
      </c>
      <c r="FQ15">
        <f t="shared" si="2"/>
        <v>2</v>
      </c>
      <c r="FR15">
        <f t="shared" si="2"/>
        <v>2</v>
      </c>
      <c r="FS15">
        <f t="shared" si="2"/>
        <v>2</v>
      </c>
      <c r="FT15">
        <f t="shared" si="2"/>
        <v>7</v>
      </c>
      <c r="FU15">
        <f t="shared" si="2"/>
        <v>7</v>
      </c>
      <c r="FV15">
        <f t="shared" si="2"/>
        <v>7</v>
      </c>
      <c r="FW15">
        <f t="shared" si="2"/>
        <v>7</v>
      </c>
      <c r="FX15">
        <f t="shared" si="2"/>
        <v>3</v>
      </c>
      <c r="FY15">
        <f t="shared" si="2"/>
        <v>2</v>
      </c>
      <c r="FZ15">
        <f t="shared" si="2"/>
        <v>1</v>
      </c>
      <c r="GA15">
        <f t="shared" si="2"/>
        <v>7</v>
      </c>
      <c r="GB15">
        <f t="shared" si="8"/>
        <v>3</v>
      </c>
      <c r="GC15">
        <f t="shared" si="3"/>
        <v>7</v>
      </c>
      <c r="GD15">
        <f t="shared" si="3"/>
        <v>3</v>
      </c>
      <c r="GE15">
        <f t="shared" si="3"/>
        <v>2</v>
      </c>
      <c r="GF15">
        <f t="shared" si="3"/>
        <v>7</v>
      </c>
      <c r="GG15">
        <f t="shared" si="3"/>
        <v>3</v>
      </c>
      <c r="GH15">
        <f t="shared" si="3"/>
        <v>2</v>
      </c>
      <c r="GI15">
        <f t="shared" si="3"/>
        <v>4</v>
      </c>
      <c r="GJ15">
        <f t="shared" si="9"/>
        <v>7</v>
      </c>
      <c r="GK15">
        <f t="shared" si="4"/>
        <v>3</v>
      </c>
      <c r="GL15">
        <f t="shared" si="4"/>
        <v>4</v>
      </c>
      <c r="GM15">
        <f t="shared" si="4"/>
        <v>3</v>
      </c>
      <c r="GN15">
        <f t="shared" si="10"/>
        <v>12533</v>
      </c>
    </row>
    <row r="16" spans="1:196" ht="15" thickBot="1" x14ac:dyDescent="0.35">
      <c r="A16" s="30" t="s">
        <v>393</v>
      </c>
      <c r="B16" s="31">
        <v>5</v>
      </c>
      <c r="C16" s="31">
        <v>6</v>
      </c>
      <c r="D16" s="31">
        <v>4</v>
      </c>
      <c r="E16" s="31">
        <v>1</v>
      </c>
      <c r="F16" s="31">
        <v>5</v>
      </c>
      <c r="G16" s="31">
        <v>2</v>
      </c>
      <c r="H16" s="31">
        <v>4</v>
      </c>
      <c r="I16" s="31">
        <v>5</v>
      </c>
      <c r="J16" s="31">
        <v>5</v>
      </c>
      <c r="K16" s="31">
        <v>4</v>
      </c>
      <c r="L16" s="31">
        <v>2</v>
      </c>
      <c r="M16" s="31">
        <v>2</v>
      </c>
      <c r="N16" s="31">
        <v>1</v>
      </c>
      <c r="O16" s="31">
        <v>4</v>
      </c>
      <c r="P16" s="31">
        <v>2</v>
      </c>
      <c r="Q16" s="31">
        <v>1</v>
      </c>
      <c r="R16" s="31">
        <v>1</v>
      </c>
      <c r="S16" s="31">
        <v>1</v>
      </c>
      <c r="T16" s="31">
        <v>1</v>
      </c>
      <c r="U16" s="31">
        <v>5</v>
      </c>
      <c r="V16" s="31">
        <v>4</v>
      </c>
      <c r="W16" s="31">
        <v>5</v>
      </c>
      <c r="X16" s="31">
        <v>5</v>
      </c>
      <c r="Y16" s="31">
        <v>5</v>
      </c>
      <c r="Z16" s="31">
        <v>5</v>
      </c>
      <c r="AA16" s="31">
        <v>2</v>
      </c>
      <c r="AB16" s="31">
        <v>1</v>
      </c>
      <c r="AC16" s="31">
        <v>2</v>
      </c>
      <c r="AD16" s="31">
        <v>2</v>
      </c>
      <c r="AE16" s="31">
        <v>1</v>
      </c>
      <c r="AF16" s="31">
        <v>4</v>
      </c>
      <c r="AG16" s="31">
        <v>1</v>
      </c>
      <c r="AH16" s="31">
        <v>1</v>
      </c>
      <c r="AI16" s="31">
        <v>1</v>
      </c>
      <c r="AJ16" s="31">
        <v>6</v>
      </c>
      <c r="AK16" s="31">
        <v>1</v>
      </c>
      <c r="AL16" s="31">
        <v>1</v>
      </c>
      <c r="AM16" s="31">
        <v>4</v>
      </c>
      <c r="AN16" s="31">
        <v>1</v>
      </c>
      <c r="AO16" s="31">
        <v>1</v>
      </c>
      <c r="AP16" s="31">
        <v>4</v>
      </c>
      <c r="AQ16" s="31">
        <v>1</v>
      </c>
      <c r="AR16" s="31">
        <v>1</v>
      </c>
      <c r="AS16" s="31">
        <v>1</v>
      </c>
      <c r="AT16" s="31">
        <v>6</v>
      </c>
      <c r="AU16" s="31">
        <v>5</v>
      </c>
      <c r="AV16" s="31">
        <v>4</v>
      </c>
      <c r="AW16" s="31">
        <v>2</v>
      </c>
      <c r="AX16" s="31">
        <v>4</v>
      </c>
      <c r="AY16" s="31">
        <v>1</v>
      </c>
      <c r="AZ16" s="31">
        <v>2</v>
      </c>
      <c r="BA16" s="31">
        <v>1</v>
      </c>
      <c r="BB16" s="31">
        <v>4</v>
      </c>
      <c r="BC16" s="31">
        <v>4</v>
      </c>
      <c r="BD16" s="31">
        <v>1</v>
      </c>
      <c r="BE16" s="31">
        <v>4</v>
      </c>
      <c r="BF16" s="31">
        <v>4</v>
      </c>
      <c r="BG16" s="31">
        <v>2</v>
      </c>
      <c r="BH16" s="31">
        <v>2</v>
      </c>
      <c r="BI16" s="31">
        <v>1</v>
      </c>
      <c r="BJ16" s="31">
        <v>4</v>
      </c>
      <c r="BK16" s="31">
        <v>5</v>
      </c>
      <c r="BL16" s="31">
        <v>4</v>
      </c>
      <c r="BM16" s="31">
        <v>1</v>
      </c>
      <c r="BN16" s="31">
        <v>5</v>
      </c>
      <c r="BO16" s="31">
        <v>5</v>
      </c>
      <c r="BP16" s="31">
        <v>4</v>
      </c>
      <c r="BQ16" s="31">
        <v>1</v>
      </c>
      <c r="BR16" s="31">
        <v>4</v>
      </c>
      <c r="BS16" s="31">
        <v>4</v>
      </c>
      <c r="BT16" s="31">
        <v>1</v>
      </c>
      <c r="BU16" s="31">
        <v>4</v>
      </c>
      <c r="BV16" s="31">
        <v>4</v>
      </c>
      <c r="BW16" s="31">
        <v>4</v>
      </c>
      <c r="BX16" s="31">
        <v>5</v>
      </c>
      <c r="BY16" s="31">
        <v>1</v>
      </c>
      <c r="BZ16" s="31">
        <v>2</v>
      </c>
      <c r="CA16" s="31">
        <v>1</v>
      </c>
      <c r="CB16" s="31">
        <v>4</v>
      </c>
      <c r="CC16" s="31">
        <v>6</v>
      </c>
      <c r="CD16" s="31">
        <v>6</v>
      </c>
      <c r="CE16" s="31">
        <v>1</v>
      </c>
      <c r="CF16" s="31">
        <v>5</v>
      </c>
      <c r="CG16" s="31">
        <v>2</v>
      </c>
      <c r="CH16" s="31">
        <v>1</v>
      </c>
      <c r="CI16" s="31">
        <v>1</v>
      </c>
      <c r="CJ16" s="31">
        <v>4</v>
      </c>
      <c r="CK16" s="31">
        <v>2</v>
      </c>
      <c r="CL16" s="31">
        <v>4</v>
      </c>
      <c r="CM16" s="31">
        <v>4</v>
      </c>
      <c r="CN16" s="31">
        <v>5</v>
      </c>
      <c r="CO16" s="31">
        <v>5</v>
      </c>
      <c r="CP16" s="31">
        <v>1</v>
      </c>
      <c r="CQ16" s="31">
        <v>5</v>
      </c>
      <c r="CR16" s="31">
        <v>74357</v>
      </c>
      <c r="CX16">
        <f t="shared" si="5"/>
        <v>3</v>
      </c>
      <c r="CY16">
        <f t="shared" si="21"/>
        <v>2</v>
      </c>
      <c r="CZ16">
        <f t="shared" si="22"/>
        <v>4</v>
      </c>
      <c r="DA16">
        <f t="shared" si="23"/>
        <v>7</v>
      </c>
      <c r="DB16">
        <f t="shared" si="24"/>
        <v>3</v>
      </c>
      <c r="DC16">
        <f t="shared" si="25"/>
        <v>6</v>
      </c>
      <c r="DD16">
        <f t="shared" si="26"/>
        <v>4</v>
      </c>
      <c r="DE16">
        <f t="shared" si="27"/>
        <v>3</v>
      </c>
      <c r="DF16">
        <f t="shared" si="28"/>
        <v>3</v>
      </c>
      <c r="DG16">
        <f t="shared" si="29"/>
        <v>4</v>
      </c>
      <c r="DH16">
        <f t="shared" si="30"/>
        <v>6</v>
      </c>
      <c r="DI16">
        <f t="shared" si="31"/>
        <v>6</v>
      </c>
      <c r="DJ16">
        <f t="shared" si="32"/>
        <v>7</v>
      </c>
      <c r="DK16">
        <f t="shared" si="33"/>
        <v>4</v>
      </c>
      <c r="DL16">
        <f t="shared" si="34"/>
        <v>6</v>
      </c>
      <c r="DM16">
        <f t="shared" si="35"/>
        <v>7</v>
      </c>
      <c r="DN16">
        <f t="shared" si="36"/>
        <v>7</v>
      </c>
      <c r="DO16">
        <f t="shared" si="37"/>
        <v>7</v>
      </c>
      <c r="DP16">
        <f t="shared" si="38"/>
        <v>7</v>
      </c>
      <c r="DQ16">
        <f t="shared" si="39"/>
        <v>3</v>
      </c>
      <c r="DR16">
        <f t="shared" si="40"/>
        <v>4</v>
      </c>
      <c r="DS16">
        <f t="shared" si="41"/>
        <v>3</v>
      </c>
      <c r="DT16">
        <f t="shared" si="42"/>
        <v>3</v>
      </c>
      <c r="DU16">
        <f t="shared" si="43"/>
        <v>3</v>
      </c>
      <c r="DV16">
        <f t="shared" si="44"/>
        <v>3</v>
      </c>
      <c r="DW16">
        <f t="shared" si="45"/>
        <v>6</v>
      </c>
      <c r="DX16">
        <f t="shared" si="46"/>
        <v>7</v>
      </c>
      <c r="DY16">
        <f t="shared" si="47"/>
        <v>6</v>
      </c>
      <c r="DZ16">
        <f t="shared" si="48"/>
        <v>6</v>
      </c>
      <c r="EA16">
        <f t="shared" si="49"/>
        <v>7</v>
      </c>
      <c r="EB16">
        <f t="shared" si="50"/>
        <v>4</v>
      </c>
      <c r="EC16">
        <f t="shared" si="51"/>
        <v>7</v>
      </c>
      <c r="ED16">
        <f t="shared" si="52"/>
        <v>7</v>
      </c>
      <c r="EE16">
        <f t="shared" si="53"/>
        <v>7</v>
      </c>
      <c r="EF16">
        <f t="shared" si="54"/>
        <v>2</v>
      </c>
      <c r="EG16">
        <f t="shared" si="55"/>
        <v>7</v>
      </c>
      <c r="EH16">
        <f t="shared" si="56"/>
        <v>7</v>
      </c>
      <c r="EI16">
        <f t="shared" si="57"/>
        <v>4</v>
      </c>
      <c r="EJ16">
        <f t="shared" si="58"/>
        <v>7</v>
      </c>
      <c r="EK16">
        <f t="shared" si="59"/>
        <v>7</v>
      </c>
      <c r="EL16">
        <f t="shared" si="60"/>
        <v>4</v>
      </c>
      <c r="EM16">
        <f t="shared" si="61"/>
        <v>7</v>
      </c>
      <c r="EN16">
        <f t="shared" si="62"/>
        <v>7</v>
      </c>
      <c r="EO16">
        <f t="shared" si="63"/>
        <v>7</v>
      </c>
      <c r="EP16">
        <f t="shared" si="11"/>
        <v>2</v>
      </c>
      <c r="EQ16">
        <f t="shared" si="12"/>
        <v>3</v>
      </c>
      <c r="ER16">
        <f t="shared" si="13"/>
        <v>4</v>
      </c>
      <c r="ES16">
        <f t="shared" si="14"/>
        <v>6</v>
      </c>
      <c r="ET16">
        <f t="shared" si="15"/>
        <v>4</v>
      </c>
      <c r="EU16">
        <f t="shared" si="16"/>
        <v>7</v>
      </c>
      <c r="EV16">
        <f t="shared" si="17"/>
        <v>6</v>
      </c>
      <c r="EW16">
        <f t="shared" si="18"/>
        <v>7</v>
      </c>
      <c r="EX16">
        <f t="shared" si="19"/>
        <v>4</v>
      </c>
      <c r="EY16">
        <f t="shared" si="20"/>
        <v>4</v>
      </c>
      <c r="EZ16">
        <f t="shared" si="6"/>
        <v>7</v>
      </c>
      <c r="FA16">
        <f t="shared" si="1"/>
        <v>4</v>
      </c>
      <c r="FB16">
        <f t="shared" si="1"/>
        <v>4</v>
      </c>
      <c r="FC16">
        <f t="shared" si="1"/>
        <v>6</v>
      </c>
      <c r="FD16">
        <f t="shared" si="1"/>
        <v>6</v>
      </c>
      <c r="FE16">
        <f t="shared" si="1"/>
        <v>7</v>
      </c>
      <c r="FF16">
        <f t="shared" si="1"/>
        <v>4</v>
      </c>
      <c r="FG16">
        <f t="shared" si="1"/>
        <v>3</v>
      </c>
      <c r="FH16">
        <f t="shared" si="1"/>
        <v>4</v>
      </c>
      <c r="FI16">
        <f t="shared" si="1"/>
        <v>7</v>
      </c>
      <c r="FJ16">
        <f t="shared" si="1"/>
        <v>3</v>
      </c>
      <c r="FK16">
        <f t="shared" si="7"/>
        <v>3</v>
      </c>
      <c r="FL16">
        <f t="shared" si="2"/>
        <v>4</v>
      </c>
      <c r="FM16">
        <f t="shared" si="2"/>
        <v>7</v>
      </c>
      <c r="FN16">
        <f t="shared" si="2"/>
        <v>4</v>
      </c>
      <c r="FO16">
        <f t="shared" si="2"/>
        <v>4</v>
      </c>
      <c r="FP16">
        <f t="shared" si="2"/>
        <v>7</v>
      </c>
      <c r="FQ16">
        <f t="shared" si="2"/>
        <v>4</v>
      </c>
      <c r="FR16">
        <f t="shared" si="2"/>
        <v>4</v>
      </c>
      <c r="FS16">
        <f t="shared" si="2"/>
        <v>4</v>
      </c>
      <c r="FT16">
        <f t="shared" si="2"/>
        <v>3</v>
      </c>
      <c r="FU16">
        <f t="shared" si="2"/>
        <v>7</v>
      </c>
      <c r="FV16">
        <f t="shared" si="2"/>
        <v>6</v>
      </c>
      <c r="FW16">
        <f t="shared" si="2"/>
        <v>7</v>
      </c>
      <c r="FX16">
        <f t="shared" si="2"/>
        <v>4</v>
      </c>
      <c r="FY16">
        <f t="shared" si="2"/>
        <v>2</v>
      </c>
      <c r="FZ16">
        <f t="shared" si="2"/>
        <v>2</v>
      </c>
      <c r="GA16">
        <f t="shared" si="2"/>
        <v>7</v>
      </c>
      <c r="GB16">
        <f t="shared" si="8"/>
        <v>3</v>
      </c>
      <c r="GC16">
        <f t="shared" si="3"/>
        <v>6</v>
      </c>
      <c r="GD16">
        <f t="shared" si="3"/>
        <v>7</v>
      </c>
      <c r="GE16">
        <f t="shared" si="3"/>
        <v>7</v>
      </c>
      <c r="GF16">
        <f t="shared" si="3"/>
        <v>4</v>
      </c>
      <c r="GG16">
        <f t="shared" si="3"/>
        <v>6</v>
      </c>
      <c r="GH16">
        <f t="shared" si="3"/>
        <v>4</v>
      </c>
      <c r="GI16">
        <f t="shared" si="3"/>
        <v>4</v>
      </c>
      <c r="GJ16">
        <f t="shared" si="9"/>
        <v>3</v>
      </c>
      <c r="GK16">
        <f t="shared" si="4"/>
        <v>3</v>
      </c>
      <c r="GL16">
        <f t="shared" si="4"/>
        <v>7</v>
      </c>
      <c r="GM16">
        <f t="shared" si="4"/>
        <v>3</v>
      </c>
      <c r="GN16">
        <f t="shared" si="10"/>
        <v>74357</v>
      </c>
    </row>
    <row r="17" spans="1:196" ht="15" thickBot="1" x14ac:dyDescent="0.35">
      <c r="A17" s="30" t="s">
        <v>394</v>
      </c>
      <c r="B17" s="31">
        <v>6</v>
      </c>
      <c r="C17" s="31">
        <v>6</v>
      </c>
      <c r="D17" s="31">
        <v>6</v>
      </c>
      <c r="E17" s="31">
        <v>1</v>
      </c>
      <c r="F17" s="31">
        <v>1</v>
      </c>
      <c r="G17" s="31">
        <v>1</v>
      </c>
      <c r="H17" s="31">
        <v>6</v>
      </c>
      <c r="I17" s="31">
        <v>5</v>
      </c>
      <c r="J17" s="31">
        <v>6</v>
      </c>
      <c r="K17" s="31">
        <v>1</v>
      </c>
      <c r="L17" s="31">
        <v>4</v>
      </c>
      <c r="M17" s="31">
        <v>1</v>
      </c>
      <c r="N17" s="31">
        <v>4</v>
      </c>
      <c r="O17" s="31">
        <v>1</v>
      </c>
      <c r="P17" s="31">
        <v>2</v>
      </c>
      <c r="Q17" s="31">
        <v>2</v>
      </c>
      <c r="R17" s="31">
        <v>3</v>
      </c>
      <c r="S17" s="31">
        <v>5</v>
      </c>
      <c r="T17" s="31">
        <v>5</v>
      </c>
      <c r="U17" s="31">
        <v>6</v>
      </c>
      <c r="V17" s="31">
        <v>6</v>
      </c>
      <c r="W17" s="31">
        <v>6</v>
      </c>
      <c r="X17" s="31">
        <v>6</v>
      </c>
      <c r="Y17" s="31">
        <v>6</v>
      </c>
      <c r="Z17" s="31">
        <v>5</v>
      </c>
      <c r="AA17" s="31">
        <v>1</v>
      </c>
      <c r="AB17" s="31">
        <v>5</v>
      </c>
      <c r="AC17" s="31">
        <v>5</v>
      </c>
      <c r="AD17" s="31">
        <v>5</v>
      </c>
      <c r="AE17" s="31">
        <v>1</v>
      </c>
      <c r="AF17" s="31">
        <v>1</v>
      </c>
      <c r="AG17" s="31">
        <v>5</v>
      </c>
      <c r="AH17" s="31">
        <v>1</v>
      </c>
      <c r="AI17" s="31">
        <v>1</v>
      </c>
      <c r="AJ17" s="31">
        <v>6</v>
      </c>
      <c r="AK17" s="31">
        <v>1</v>
      </c>
      <c r="AL17" s="31">
        <v>1</v>
      </c>
      <c r="AM17" s="31">
        <v>1</v>
      </c>
      <c r="AN17" s="31">
        <v>1</v>
      </c>
      <c r="AO17" s="31">
        <v>1</v>
      </c>
      <c r="AP17" s="31">
        <v>1</v>
      </c>
      <c r="AQ17" s="31">
        <v>1</v>
      </c>
      <c r="AR17" s="31">
        <v>1</v>
      </c>
      <c r="AS17" s="31">
        <v>1</v>
      </c>
      <c r="AT17" s="31">
        <v>4</v>
      </c>
      <c r="AU17" s="31">
        <v>1</v>
      </c>
      <c r="AV17" s="31">
        <v>5</v>
      </c>
      <c r="AW17" s="31">
        <v>4</v>
      </c>
      <c r="AX17" s="31">
        <v>1</v>
      </c>
      <c r="AY17" s="31">
        <v>5</v>
      </c>
      <c r="AZ17" s="31">
        <v>1</v>
      </c>
      <c r="BA17" s="31">
        <v>5</v>
      </c>
      <c r="BB17" s="31">
        <v>1</v>
      </c>
      <c r="BC17" s="31">
        <v>5</v>
      </c>
      <c r="BD17" s="31">
        <v>1</v>
      </c>
      <c r="BE17" s="31">
        <v>4</v>
      </c>
      <c r="BF17" s="31">
        <v>5</v>
      </c>
      <c r="BG17" s="31">
        <v>4</v>
      </c>
      <c r="BH17" s="31">
        <v>5</v>
      </c>
      <c r="BI17" s="31">
        <v>5</v>
      </c>
      <c r="BJ17" s="31">
        <v>1</v>
      </c>
      <c r="BK17" s="31">
        <v>1</v>
      </c>
      <c r="BL17" s="31">
        <v>5</v>
      </c>
      <c r="BM17" s="31">
        <v>6</v>
      </c>
      <c r="BN17" s="31">
        <v>5</v>
      </c>
      <c r="BO17" s="31">
        <v>5</v>
      </c>
      <c r="BP17" s="31">
        <v>1</v>
      </c>
      <c r="BQ17" s="31">
        <v>1</v>
      </c>
      <c r="BR17" s="31">
        <v>5</v>
      </c>
      <c r="BS17" s="31">
        <v>5</v>
      </c>
      <c r="BT17" s="31">
        <v>5</v>
      </c>
      <c r="BU17" s="31">
        <v>1</v>
      </c>
      <c r="BV17" s="31">
        <v>5</v>
      </c>
      <c r="BW17" s="31">
        <v>5</v>
      </c>
      <c r="BX17" s="31">
        <v>1</v>
      </c>
      <c r="BY17" s="31">
        <v>1</v>
      </c>
      <c r="BZ17" s="31">
        <v>1</v>
      </c>
      <c r="CA17" s="31">
        <v>1</v>
      </c>
      <c r="CB17" s="31">
        <v>1</v>
      </c>
      <c r="CC17" s="31">
        <v>6</v>
      </c>
      <c r="CD17" s="31">
        <v>6</v>
      </c>
      <c r="CE17" s="31">
        <v>1</v>
      </c>
      <c r="CF17" s="31">
        <v>5</v>
      </c>
      <c r="CG17" s="31">
        <v>6</v>
      </c>
      <c r="CH17" s="31">
        <v>1</v>
      </c>
      <c r="CI17" s="31">
        <v>6</v>
      </c>
      <c r="CJ17" s="31">
        <v>1</v>
      </c>
      <c r="CK17" s="31">
        <v>5</v>
      </c>
      <c r="CL17" s="31">
        <v>6</v>
      </c>
      <c r="CM17" s="31">
        <v>5</v>
      </c>
      <c r="CN17" s="31">
        <v>1</v>
      </c>
      <c r="CO17" s="31">
        <v>1</v>
      </c>
      <c r="CP17" s="31">
        <v>2</v>
      </c>
      <c r="CQ17" s="31">
        <v>5</v>
      </c>
      <c r="CR17" s="31">
        <v>25964</v>
      </c>
      <c r="CX17">
        <f t="shared" si="5"/>
        <v>2</v>
      </c>
      <c r="CY17">
        <f t="shared" si="21"/>
        <v>2</v>
      </c>
      <c r="CZ17">
        <f t="shared" si="22"/>
        <v>2</v>
      </c>
      <c r="DA17">
        <f t="shared" si="23"/>
        <v>7</v>
      </c>
      <c r="DB17">
        <f t="shared" si="24"/>
        <v>7</v>
      </c>
      <c r="DC17">
        <f t="shared" si="25"/>
        <v>7</v>
      </c>
      <c r="DD17">
        <f t="shared" si="26"/>
        <v>2</v>
      </c>
      <c r="DE17">
        <f t="shared" si="27"/>
        <v>3</v>
      </c>
      <c r="DF17">
        <f t="shared" si="28"/>
        <v>2</v>
      </c>
      <c r="DG17">
        <f t="shared" si="29"/>
        <v>7</v>
      </c>
      <c r="DH17">
        <f t="shared" si="30"/>
        <v>4</v>
      </c>
      <c r="DI17">
        <f t="shared" si="31"/>
        <v>7</v>
      </c>
      <c r="DJ17">
        <f t="shared" si="32"/>
        <v>4</v>
      </c>
      <c r="DK17">
        <f t="shared" si="33"/>
        <v>7</v>
      </c>
      <c r="DL17">
        <f t="shared" si="34"/>
        <v>6</v>
      </c>
      <c r="DM17">
        <f t="shared" si="35"/>
        <v>6</v>
      </c>
      <c r="DN17">
        <f t="shared" si="36"/>
        <v>5</v>
      </c>
      <c r="DO17">
        <f t="shared" si="37"/>
        <v>3</v>
      </c>
      <c r="DP17">
        <f t="shared" si="38"/>
        <v>3</v>
      </c>
      <c r="DQ17">
        <f t="shared" si="39"/>
        <v>2</v>
      </c>
      <c r="DR17">
        <f t="shared" si="40"/>
        <v>2</v>
      </c>
      <c r="DS17">
        <f t="shared" si="41"/>
        <v>2</v>
      </c>
      <c r="DT17">
        <f t="shared" si="42"/>
        <v>2</v>
      </c>
      <c r="DU17">
        <f t="shared" si="43"/>
        <v>2</v>
      </c>
      <c r="DV17">
        <f t="shared" si="44"/>
        <v>3</v>
      </c>
      <c r="DW17">
        <f t="shared" si="45"/>
        <v>7</v>
      </c>
      <c r="DX17">
        <f t="shared" si="46"/>
        <v>3</v>
      </c>
      <c r="DY17">
        <f t="shared" si="47"/>
        <v>3</v>
      </c>
      <c r="DZ17">
        <f t="shared" si="48"/>
        <v>3</v>
      </c>
      <c r="EA17">
        <f t="shared" si="49"/>
        <v>7</v>
      </c>
      <c r="EB17">
        <f t="shared" si="50"/>
        <v>7</v>
      </c>
      <c r="EC17">
        <f t="shared" si="51"/>
        <v>3</v>
      </c>
      <c r="ED17">
        <f t="shared" si="52"/>
        <v>7</v>
      </c>
      <c r="EE17">
        <f t="shared" si="53"/>
        <v>7</v>
      </c>
      <c r="EF17">
        <f t="shared" si="54"/>
        <v>2</v>
      </c>
      <c r="EG17">
        <f t="shared" si="55"/>
        <v>7</v>
      </c>
      <c r="EH17">
        <f t="shared" si="56"/>
        <v>7</v>
      </c>
      <c r="EI17">
        <f t="shared" si="57"/>
        <v>7</v>
      </c>
      <c r="EJ17">
        <f t="shared" si="58"/>
        <v>7</v>
      </c>
      <c r="EK17">
        <f t="shared" si="59"/>
        <v>7</v>
      </c>
      <c r="EL17">
        <f t="shared" si="60"/>
        <v>7</v>
      </c>
      <c r="EM17">
        <f t="shared" si="61"/>
        <v>7</v>
      </c>
      <c r="EN17">
        <f t="shared" si="62"/>
        <v>7</v>
      </c>
      <c r="EO17">
        <f t="shared" si="63"/>
        <v>7</v>
      </c>
      <c r="EP17">
        <f t="shared" si="11"/>
        <v>4</v>
      </c>
      <c r="EQ17">
        <f t="shared" si="12"/>
        <v>7</v>
      </c>
      <c r="ER17">
        <f t="shared" si="13"/>
        <v>3</v>
      </c>
      <c r="ES17">
        <f t="shared" si="14"/>
        <v>4</v>
      </c>
      <c r="ET17">
        <f t="shared" si="15"/>
        <v>7</v>
      </c>
      <c r="EU17">
        <f t="shared" si="16"/>
        <v>3</v>
      </c>
      <c r="EV17">
        <f t="shared" si="17"/>
        <v>7</v>
      </c>
      <c r="EW17">
        <f t="shared" si="18"/>
        <v>3</v>
      </c>
      <c r="EX17">
        <f t="shared" si="19"/>
        <v>7</v>
      </c>
      <c r="EY17">
        <f t="shared" si="20"/>
        <v>3</v>
      </c>
      <c r="EZ17">
        <f t="shared" si="6"/>
        <v>7</v>
      </c>
      <c r="FA17">
        <f t="shared" si="1"/>
        <v>4</v>
      </c>
      <c r="FB17">
        <f t="shared" si="1"/>
        <v>3</v>
      </c>
      <c r="FC17">
        <f t="shared" si="1"/>
        <v>4</v>
      </c>
      <c r="FD17">
        <f t="shared" si="1"/>
        <v>3</v>
      </c>
      <c r="FE17">
        <f t="shared" si="1"/>
        <v>3</v>
      </c>
      <c r="FF17">
        <f t="shared" si="1"/>
        <v>7</v>
      </c>
      <c r="FG17">
        <f t="shared" si="1"/>
        <v>7</v>
      </c>
      <c r="FH17">
        <f t="shared" si="1"/>
        <v>3</v>
      </c>
      <c r="FI17">
        <f t="shared" si="1"/>
        <v>2</v>
      </c>
      <c r="FJ17">
        <f t="shared" si="1"/>
        <v>3</v>
      </c>
      <c r="FK17">
        <f t="shared" si="7"/>
        <v>3</v>
      </c>
      <c r="FL17">
        <f t="shared" si="2"/>
        <v>7</v>
      </c>
      <c r="FM17">
        <f t="shared" si="2"/>
        <v>7</v>
      </c>
      <c r="FN17">
        <f t="shared" si="2"/>
        <v>3</v>
      </c>
      <c r="FO17">
        <f t="shared" si="2"/>
        <v>3</v>
      </c>
      <c r="FP17">
        <f t="shared" si="2"/>
        <v>3</v>
      </c>
      <c r="FQ17">
        <f t="shared" si="2"/>
        <v>7</v>
      </c>
      <c r="FR17">
        <f t="shared" si="2"/>
        <v>3</v>
      </c>
      <c r="FS17">
        <f t="shared" si="2"/>
        <v>3</v>
      </c>
      <c r="FT17">
        <f t="shared" si="2"/>
        <v>7</v>
      </c>
      <c r="FU17">
        <f t="shared" si="2"/>
        <v>7</v>
      </c>
      <c r="FV17">
        <f t="shared" si="2"/>
        <v>7</v>
      </c>
      <c r="FW17">
        <f t="shared" si="2"/>
        <v>7</v>
      </c>
      <c r="FX17">
        <f t="shared" si="2"/>
        <v>7</v>
      </c>
      <c r="FY17">
        <f t="shared" si="2"/>
        <v>2</v>
      </c>
      <c r="FZ17">
        <f t="shared" si="2"/>
        <v>2</v>
      </c>
      <c r="GA17">
        <f t="shared" si="2"/>
        <v>7</v>
      </c>
      <c r="GB17">
        <f t="shared" si="8"/>
        <v>3</v>
      </c>
      <c r="GC17">
        <f t="shared" si="3"/>
        <v>2</v>
      </c>
      <c r="GD17">
        <f t="shared" si="3"/>
        <v>7</v>
      </c>
      <c r="GE17">
        <f t="shared" si="3"/>
        <v>2</v>
      </c>
      <c r="GF17">
        <f t="shared" si="3"/>
        <v>7</v>
      </c>
      <c r="GG17">
        <f t="shared" si="3"/>
        <v>3</v>
      </c>
      <c r="GH17">
        <f t="shared" si="3"/>
        <v>2</v>
      </c>
      <c r="GI17">
        <f t="shared" si="3"/>
        <v>3</v>
      </c>
      <c r="GJ17">
        <f t="shared" si="9"/>
        <v>7</v>
      </c>
      <c r="GK17">
        <f t="shared" si="4"/>
        <v>7</v>
      </c>
      <c r="GL17">
        <f t="shared" si="4"/>
        <v>6</v>
      </c>
      <c r="GM17">
        <f t="shared" si="4"/>
        <v>3</v>
      </c>
      <c r="GN17">
        <f t="shared" si="10"/>
        <v>25964</v>
      </c>
    </row>
    <row r="18" spans="1:196" ht="15" thickBot="1" x14ac:dyDescent="0.35">
      <c r="A18" s="30" t="s">
        <v>395</v>
      </c>
      <c r="B18" s="31">
        <v>5</v>
      </c>
      <c r="C18" s="31">
        <v>6</v>
      </c>
      <c r="D18" s="31">
        <v>5</v>
      </c>
      <c r="E18" s="31">
        <v>4</v>
      </c>
      <c r="F18" s="31">
        <v>1</v>
      </c>
      <c r="G18" s="31">
        <v>1</v>
      </c>
      <c r="H18" s="31">
        <v>1</v>
      </c>
      <c r="I18" s="31">
        <v>1</v>
      </c>
      <c r="J18" s="31">
        <v>5</v>
      </c>
      <c r="K18" s="31">
        <v>1</v>
      </c>
      <c r="L18" s="31">
        <v>4</v>
      </c>
      <c r="M18" s="31">
        <v>1</v>
      </c>
      <c r="N18" s="31">
        <v>1</v>
      </c>
      <c r="O18" s="31">
        <v>1</v>
      </c>
      <c r="P18" s="31">
        <v>4</v>
      </c>
      <c r="Q18" s="31">
        <v>1</v>
      </c>
      <c r="R18" s="31">
        <v>4</v>
      </c>
      <c r="S18" s="31">
        <v>5</v>
      </c>
      <c r="T18" s="31">
        <v>5</v>
      </c>
      <c r="U18" s="31">
        <v>6</v>
      </c>
      <c r="V18" s="31">
        <v>5</v>
      </c>
      <c r="W18" s="31">
        <v>5</v>
      </c>
      <c r="X18" s="31">
        <v>4</v>
      </c>
      <c r="Y18" s="31">
        <v>1</v>
      </c>
      <c r="Z18" s="31">
        <v>1</v>
      </c>
      <c r="AA18" s="31">
        <v>1</v>
      </c>
      <c r="AB18" s="31">
        <v>1</v>
      </c>
      <c r="AC18" s="31">
        <v>4</v>
      </c>
      <c r="AD18" s="31">
        <v>4</v>
      </c>
      <c r="AE18" s="31">
        <v>1</v>
      </c>
      <c r="AF18" s="31">
        <v>4</v>
      </c>
      <c r="AG18" s="31">
        <v>1</v>
      </c>
      <c r="AH18" s="31">
        <v>1</v>
      </c>
      <c r="AI18" s="31">
        <v>1</v>
      </c>
      <c r="AJ18" s="31">
        <v>5</v>
      </c>
      <c r="AK18" s="31">
        <v>1</v>
      </c>
      <c r="AL18" s="31">
        <v>4</v>
      </c>
      <c r="AM18" s="31">
        <v>4</v>
      </c>
      <c r="AN18" s="31">
        <v>1</v>
      </c>
      <c r="AO18" s="31">
        <v>1</v>
      </c>
      <c r="AP18" s="31">
        <v>4</v>
      </c>
      <c r="AQ18" s="31">
        <v>1</v>
      </c>
      <c r="AR18" s="31">
        <v>1</v>
      </c>
      <c r="AS18" s="31">
        <v>1</v>
      </c>
      <c r="AT18" s="31">
        <v>5</v>
      </c>
      <c r="AU18" s="31">
        <v>1</v>
      </c>
      <c r="AV18" s="31">
        <v>1</v>
      </c>
      <c r="AW18" s="31">
        <v>1</v>
      </c>
      <c r="AX18" s="31">
        <v>1</v>
      </c>
      <c r="AY18" s="31">
        <v>1</v>
      </c>
      <c r="AZ18" s="31">
        <v>1</v>
      </c>
      <c r="BA18" s="31">
        <v>5</v>
      </c>
      <c r="BB18" s="31">
        <v>1</v>
      </c>
      <c r="BC18" s="31">
        <v>5</v>
      </c>
      <c r="BD18" s="31">
        <v>1</v>
      </c>
      <c r="BE18" s="31">
        <v>1</v>
      </c>
      <c r="BF18" s="31">
        <v>5</v>
      </c>
      <c r="BG18" s="31">
        <v>4</v>
      </c>
      <c r="BH18" s="31">
        <v>5</v>
      </c>
      <c r="BI18" s="31">
        <v>4</v>
      </c>
      <c r="BJ18" s="31">
        <v>1</v>
      </c>
      <c r="BK18" s="31">
        <v>4</v>
      </c>
      <c r="BL18" s="31">
        <v>5</v>
      </c>
      <c r="BM18" s="31">
        <v>5</v>
      </c>
      <c r="BN18" s="31">
        <v>5</v>
      </c>
      <c r="BO18" s="31">
        <v>1</v>
      </c>
      <c r="BP18" s="31">
        <v>1</v>
      </c>
      <c r="BQ18" s="31">
        <v>1</v>
      </c>
      <c r="BR18" s="31">
        <v>1</v>
      </c>
      <c r="BS18" s="31">
        <v>1</v>
      </c>
      <c r="BT18" s="31">
        <v>4</v>
      </c>
      <c r="BU18" s="31">
        <v>1</v>
      </c>
      <c r="BV18" s="31">
        <v>5</v>
      </c>
      <c r="BW18" s="31">
        <v>5</v>
      </c>
      <c r="BX18" s="31">
        <v>1</v>
      </c>
      <c r="BY18" s="31">
        <v>1</v>
      </c>
      <c r="BZ18" s="31">
        <v>1</v>
      </c>
      <c r="CA18" s="31">
        <v>1</v>
      </c>
      <c r="CB18" s="31">
        <v>4</v>
      </c>
      <c r="CC18" s="31">
        <v>6</v>
      </c>
      <c r="CD18" s="31">
        <v>6</v>
      </c>
      <c r="CE18" s="31">
        <v>1</v>
      </c>
      <c r="CF18" s="31">
        <v>5</v>
      </c>
      <c r="CG18" s="31">
        <v>4</v>
      </c>
      <c r="CH18" s="31">
        <v>1</v>
      </c>
      <c r="CI18" s="31">
        <v>5</v>
      </c>
      <c r="CJ18" s="31">
        <v>1</v>
      </c>
      <c r="CK18" s="31">
        <v>1</v>
      </c>
      <c r="CL18" s="31">
        <v>6</v>
      </c>
      <c r="CM18" s="31">
        <v>5</v>
      </c>
      <c r="CN18" s="31">
        <v>1</v>
      </c>
      <c r="CO18" s="31">
        <v>1</v>
      </c>
      <c r="CP18" s="31">
        <v>4</v>
      </c>
      <c r="CQ18" s="31">
        <v>5</v>
      </c>
      <c r="CR18" s="31">
        <v>38966</v>
      </c>
      <c r="CX18">
        <f t="shared" si="5"/>
        <v>3</v>
      </c>
      <c r="CY18">
        <f t="shared" si="21"/>
        <v>2</v>
      </c>
      <c r="CZ18">
        <f t="shared" si="22"/>
        <v>3</v>
      </c>
      <c r="DA18">
        <f t="shared" si="23"/>
        <v>4</v>
      </c>
      <c r="DB18">
        <f t="shared" si="24"/>
        <v>7</v>
      </c>
      <c r="DC18">
        <f t="shared" si="25"/>
        <v>7</v>
      </c>
      <c r="DD18">
        <f t="shared" si="26"/>
        <v>7</v>
      </c>
      <c r="DE18">
        <f t="shared" si="27"/>
        <v>7</v>
      </c>
      <c r="DF18">
        <f t="shared" si="28"/>
        <v>3</v>
      </c>
      <c r="DG18">
        <f t="shared" si="29"/>
        <v>7</v>
      </c>
      <c r="DH18">
        <f t="shared" si="30"/>
        <v>4</v>
      </c>
      <c r="DI18">
        <f t="shared" si="31"/>
        <v>7</v>
      </c>
      <c r="DJ18">
        <f t="shared" si="32"/>
        <v>7</v>
      </c>
      <c r="DK18">
        <f t="shared" si="33"/>
        <v>7</v>
      </c>
      <c r="DL18">
        <f t="shared" si="34"/>
        <v>4</v>
      </c>
      <c r="DM18">
        <f t="shared" si="35"/>
        <v>7</v>
      </c>
      <c r="DN18">
        <f t="shared" si="36"/>
        <v>4</v>
      </c>
      <c r="DO18">
        <f t="shared" si="37"/>
        <v>3</v>
      </c>
      <c r="DP18">
        <f t="shared" si="38"/>
        <v>3</v>
      </c>
      <c r="DQ18">
        <f t="shared" si="39"/>
        <v>2</v>
      </c>
      <c r="DR18">
        <f t="shared" si="40"/>
        <v>3</v>
      </c>
      <c r="DS18">
        <f t="shared" si="41"/>
        <v>3</v>
      </c>
      <c r="DT18">
        <f t="shared" si="42"/>
        <v>4</v>
      </c>
      <c r="DU18">
        <f t="shared" si="43"/>
        <v>7</v>
      </c>
      <c r="DV18">
        <f t="shared" si="44"/>
        <v>7</v>
      </c>
      <c r="DW18">
        <f t="shared" si="45"/>
        <v>7</v>
      </c>
      <c r="DX18">
        <f t="shared" si="46"/>
        <v>7</v>
      </c>
      <c r="DY18">
        <f t="shared" si="47"/>
        <v>4</v>
      </c>
      <c r="DZ18">
        <f t="shared" si="48"/>
        <v>4</v>
      </c>
      <c r="EA18">
        <f t="shared" si="49"/>
        <v>7</v>
      </c>
      <c r="EB18">
        <f t="shared" si="50"/>
        <v>4</v>
      </c>
      <c r="EC18">
        <f t="shared" si="51"/>
        <v>7</v>
      </c>
      <c r="ED18">
        <f t="shared" si="52"/>
        <v>7</v>
      </c>
      <c r="EE18">
        <f t="shared" si="53"/>
        <v>7</v>
      </c>
      <c r="EF18">
        <f t="shared" si="54"/>
        <v>3</v>
      </c>
      <c r="EG18">
        <f t="shared" si="55"/>
        <v>7</v>
      </c>
      <c r="EH18">
        <f t="shared" si="56"/>
        <v>4</v>
      </c>
      <c r="EI18">
        <f t="shared" si="57"/>
        <v>4</v>
      </c>
      <c r="EJ18">
        <f t="shared" si="58"/>
        <v>7</v>
      </c>
      <c r="EK18">
        <f t="shared" si="59"/>
        <v>7</v>
      </c>
      <c r="EL18">
        <f t="shared" si="60"/>
        <v>4</v>
      </c>
      <c r="EM18">
        <f t="shared" si="61"/>
        <v>7</v>
      </c>
      <c r="EN18">
        <f t="shared" si="62"/>
        <v>7</v>
      </c>
      <c r="EO18">
        <f t="shared" si="63"/>
        <v>7</v>
      </c>
      <c r="EP18">
        <f t="shared" si="11"/>
        <v>3</v>
      </c>
      <c r="EQ18">
        <f t="shared" si="12"/>
        <v>7</v>
      </c>
      <c r="ER18">
        <f t="shared" si="13"/>
        <v>7</v>
      </c>
      <c r="ES18">
        <f t="shared" si="14"/>
        <v>7</v>
      </c>
      <c r="ET18">
        <f t="shared" si="15"/>
        <v>7</v>
      </c>
      <c r="EU18">
        <f t="shared" si="16"/>
        <v>7</v>
      </c>
      <c r="EV18">
        <f t="shared" si="17"/>
        <v>7</v>
      </c>
      <c r="EW18">
        <f t="shared" si="18"/>
        <v>3</v>
      </c>
      <c r="EX18">
        <f t="shared" si="19"/>
        <v>7</v>
      </c>
      <c r="EY18">
        <f t="shared" si="20"/>
        <v>3</v>
      </c>
      <c r="EZ18">
        <f t="shared" si="6"/>
        <v>7</v>
      </c>
      <c r="FA18">
        <f t="shared" si="1"/>
        <v>7</v>
      </c>
      <c r="FB18">
        <f t="shared" si="1"/>
        <v>3</v>
      </c>
      <c r="FC18">
        <f t="shared" si="1"/>
        <v>4</v>
      </c>
      <c r="FD18">
        <f t="shared" si="1"/>
        <v>3</v>
      </c>
      <c r="FE18">
        <f t="shared" si="1"/>
        <v>4</v>
      </c>
      <c r="FF18">
        <f t="shared" si="1"/>
        <v>7</v>
      </c>
      <c r="FG18">
        <f t="shared" si="1"/>
        <v>4</v>
      </c>
      <c r="FH18">
        <f t="shared" si="1"/>
        <v>3</v>
      </c>
      <c r="FI18">
        <f t="shared" si="1"/>
        <v>3</v>
      </c>
      <c r="FJ18">
        <f t="shared" si="1"/>
        <v>3</v>
      </c>
      <c r="FK18">
        <f t="shared" si="7"/>
        <v>7</v>
      </c>
      <c r="FL18">
        <f t="shared" si="2"/>
        <v>7</v>
      </c>
      <c r="FM18">
        <f t="shared" si="2"/>
        <v>7</v>
      </c>
      <c r="FN18">
        <f t="shared" si="2"/>
        <v>7</v>
      </c>
      <c r="FO18">
        <f t="shared" si="2"/>
        <v>7</v>
      </c>
      <c r="FP18">
        <f t="shared" si="2"/>
        <v>4</v>
      </c>
      <c r="FQ18">
        <f t="shared" si="2"/>
        <v>7</v>
      </c>
      <c r="FR18">
        <f t="shared" si="2"/>
        <v>3</v>
      </c>
      <c r="FS18">
        <f t="shared" si="2"/>
        <v>3</v>
      </c>
      <c r="FT18">
        <f t="shared" si="2"/>
        <v>7</v>
      </c>
      <c r="FU18">
        <f t="shared" si="2"/>
        <v>7</v>
      </c>
      <c r="FV18">
        <f t="shared" si="2"/>
        <v>7</v>
      </c>
      <c r="FW18">
        <f t="shared" si="2"/>
        <v>7</v>
      </c>
      <c r="FX18">
        <f t="shared" si="2"/>
        <v>4</v>
      </c>
      <c r="FY18">
        <f t="shared" si="2"/>
        <v>2</v>
      </c>
      <c r="FZ18">
        <f t="shared" si="2"/>
        <v>2</v>
      </c>
      <c r="GA18">
        <f t="shared" si="2"/>
        <v>7</v>
      </c>
      <c r="GB18">
        <f t="shared" si="8"/>
        <v>3</v>
      </c>
      <c r="GC18">
        <f t="shared" si="3"/>
        <v>4</v>
      </c>
      <c r="GD18">
        <f t="shared" si="3"/>
        <v>7</v>
      </c>
      <c r="GE18">
        <f t="shared" si="3"/>
        <v>3</v>
      </c>
      <c r="GF18">
        <f t="shared" si="3"/>
        <v>7</v>
      </c>
      <c r="GG18">
        <f t="shared" si="3"/>
        <v>7</v>
      </c>
      <c r="GH18">
        <f t="shared" si="3"/>
        <v>2</v>
      </c>
      <c r="GI18">
        <f t="shared" si="3"/>
        <v>3</v>
      </c>
      <c r="GJ18">
        <f t="shared" si="9"/>
        <v>7</v>
      </c>
      <c r="GK18">
        <f t="shared" si="4"/>
        <v>7</v>
      </c>
      <c r="GL18">
        <f t="shared" si="4"/>
        <v>4</v>
      </c>
      <c r="GM18">
        <f t="shared" si="4"/>
        <v>3</v>
      </c>
      <c r="GN18">
        <f t="shared" si="10"/>
        <v>38966</v>
      </c>
    </row>
    <row r="19" spans="1:196" ht="15" thickBot="1" x14ac:dyDescent="0.35">
      <c r="A19" s="30" t="s">
        <v>396</v>
      </c>
      <c r="B19" s="31">
        <v>1</v>
      </c>
      <c r="C19" s="31">
        <v>6</v>
      </c>
      <c r="D19" s="31">
        <v>3</v>
      </c>
      <c r="E19" s="31">
        <v>3</v>
      </c>
      <c r="F19" s="31">
        <v>1</v>
      </c>
      <c r="G19" s="31">
        <v>3</v>
      </c>
      <c r="H19" s="31">
        <v>1</v>
      </c>
      <c r="I19" s="31">
        <v>5</v>
      </c>
      <c r="J19" s="31">
        <v>1</v>
      </c>
      <c r="K19" s="31">
        <v>5</v>
      </c>
      <c r="L19" s="31">
        <v>3</v>
      </c>
      <c r="M19" s="31">
        <v>4</v>
      </c>
      <c r="N19" s="31">
        <v>4</v>
      </c>
      <c r="O19" s="31">
        <v>1</v>
      </c>
      <c r="P19" s="31">
        <v>4</v>
      </c>
      <c r="Q19" s="31">
        <v>5</v>
      </c>
      <c r="R19" s="31">
        <v>1</v>
      </c>
      <c r="S19" s="31">
        <v>6</v>
      </c>
      <c r="T19" s="31">
        <v>3</v>
      </c>
      <c r="U19" s="31">
        <v>5</v>
      </c>
      <c r="V19" s="31">
        <v>6</v>
      </c>
      <c r="W19" s="31">
        <v>6</v>
      </c>
      <c r="X19" s="31">
        <v>5</v>
      </c>
      <c r="Y19" s="31">
        <v>5</v>
      </c>
      <c r="Z19" s="31">
        <v>1</v>
      </c>
      <c r="AA19" s="31">
        <v>1</v>
      </c>
      <c r="AB19" s="31">
        <v>1</v>
      </c>
      <c r="AC19" s="31">
        <v>3</v>
      </c>
      <c r="AD19" s="31">
        <v>3</v>
      </c>
      <c r="AE19" s="31">
        <v>1</v>
      </c>
      <c r="AF19" s="31">
        <v>3</v>
      </c>
      <c r="AG19" s="31">
        <v>1</v>
      </c>
      <c r="AH19" s="31">
        <v>1</v>
      </c>
      <c r="AI19" s="31">
        <v>1</v>
      </c>
      <c r="AJ19" s="31">
        <v>6</v>
      </c>
      <c r="AK19" s="31">
        <v>3</v>
      </c>
      <c r="AL19" s="31">
        <v>3</v>
      </c>
      <c r="AM19" s="31">
        <v>3</v>
      </c>
      <c r="AN19" s="31">
        <v>1</v>
      </c>
      <c r="AO19" s="31">
        <v>3</v>
      </c>
      <c r="AP19" s="31">
        <v>3</v>
      </c>
      <c r="AQ19" s="31">
        <v>3</v>
      </c>
      <c r="AR19" s="31">
        <v>3</v>
      </c>
      <c r="AS19" s="31">
        <v>5</v>
      </c>
      <c r="AT19" s="31">
        <v>5</v>
      </c>
      <c r="AU19" s="31">
        <v>1</v>
      </c>
      <c r="AV19" s="31">
        <v>5</v>
      </c>
      <c r="AW19" s="31">
        <v>4</v>
      </c>
      <c r="AX19" s="31">
        <v>5</v>
      </c>
      <c r="AY19" s="31">
        <v>1</v>
      </c>
      <c r="AZ19" s="31">
        <v>1</v>
      </c>
      <c r="BA19" s="31">
        <v>1</v>
      </c>
      <c r="BB19" s="31">
        <v>1</v>
      </c>
      <c r="BC19" s="31">
        <v>4</v>
      </c>
      <c r="BD19" s="31">
        <v>1</v>
      </c>
      <c r="BE19" s="31">
        <v>1</v>
      </c>
      <c r="BF19" s="31">
        <v>5</v>
      </c>
      <c r="BG19" s="31">
        <v>1</v>
      </c>
      <c r="BH19" s="31">
        <v>1</v>
      </c>
      <c r="BI19" s="31">
        <v>5</v>
      </c>
      <c r="BJ19" s="31">
        <v>1</v>
      </c>
      <c r="BK19" s="31">
        <v>1</v>
      </c>
      <c r="BL19" s="31">
        <v>1</v>
      </c>
      <c r="BM19" s="31">
        <v>1</v>
      </c>
      <c r="BN19" s="31">
        <v>1</v>
      </c>
      <c r="BO19" s="31">
        <v>1</v>
      </c>
      <c r="BP19" s="31">
        <v>1</v>
      </c>
      <c r="BQ19" s="31">
        <v>1</v>
      </c>
      <c r="BR19" s="31">
        <v>3</v>
      </c>
      <c r="BS19" s="31">
        <v>6</v>
      </c>
      <c r="BT19" s="31">
        <v>3</v>
      </c>
      <c r="BU19" s="31">
        <v>1</v>
      </c>
      <c r="BV19" s="31">
        <v>5</v>
      </c>
      <c r="BW19" s="31">
        <v>1</v>
      </c>
      <c r="BX19" s="31">
        <v>5</v>
      </c>
      <c r="BY19" s="31">
        <v>1</v>
      </c>
      <c r="BZ19" s="31">
        <v>1</v>
      </c>
      <c r="CA19" s="31">
        <v>1</v>
      </c>
      <c r="CB19" s="31">
        <v>5</v>
      </c>
      <c r="CC19" s="31">
        <v>6</v>
      </c>
      <c r="CD19" s="31">
        <v>6</v>
      </c>
      <c r="CE19" s="31">
        <v>1</v>
      </c>
      <c r="CF19" s="31">
        <v>5</v>
      </c>
      <c r="CG19" s="31">
        <v>3</v>
      </c>
      <c r="CH19" s="31">
        <v>1</v>
      </c>
      <c r="CI19" s="31">
        <v>5</v>
      </c>
      <c r="CJ19" s="31">
        <v>5</v>
      </c>
      <c r="CK19" s="31">
        <v>1</v>
      </c>
      <c r="CL19" s="31">
        <v>5</v>
      </c>
      <c r="CM19" s="31">
        <v>1</v>
      </c>
      <c r="CN19" s="31">
        <v>5</v>
      </c>
      <c r="CO19" s="31">
        <v>5</v>
      </c>
      <c r="CP19" s="31">
        <v>4</v>
      </c>
      <c r="CQ19" s="31">
        <v>5</v>
      </c>
      <c r="CR19" s="31">
        <v>27857</v>
      </c>
      <c r="CX19">
        <f t="shared" si="5"/>
        <v>7</v>
      </c>
      <c r="CY19">
        <f t="shared" si="21"/>
        <v>2</v>
      </c>
      <c r="CZ19">
        <f t="shared" si="22"/>
        <v>5</v>
      </c>
      <c r="DA19">
        <f t="shared" si="23"/>
        <v>5</v>
      </c>
      <c r="DB19">
        <f t="shared" si="24"/>
        <v>7</v>
      </c>
      <c r="DC19">
        <f t="shared" si="25"/>
        <v>5</v>
      </c>
      <c r="DD19">
        <f t="shared" si="26"/>
        <v>7</v>
      </c>
      <c r="DE19">
        <f t="shared" si="27"/>
        <v>3</v>
      </c>
      <c r="DF19">
        <f t="shared" si="28"/>
        <v>7</v>
      </c>
      <c r="DG19">
        <f t="shared" si="29"/>
        <v>3</v>
      </c>
      <c r="DH19">
        <f t="shared" si="30"/>
        <v>5</v>
      </c>
      <c r="DI19">
        <f t="shared" si="31"/>
        <v>4</v>
      </c>
      <c r="DJ19">
        <f t="shared" si="32"/>
        <v>4</v>
      </c>
      <c r="DK19">
        <f t="shared" si="33"/>
        <v>7</v>
      </c>
      <c r="DL19">
        <f t="shared" si="34"/>
        <v>4</v>
      </c>
      <c r="DM19">
        <f t="shared" si="35"/>
        <v>3</v>
      </c>
      <c r="DN19">
        <f t="shared" si="36"/>
        <v>7</v>
      </c>
      <c r="DO19">
        <f t="shared" si="37"/>
        <v>2</v>
      </c>
      <c r="DP19">
        <f t="shared" si="38"/>
        <v>5</v>
      </c>
      <c r="DQ19">
        <f t="shared" si="39"/>
        <v>3</v>
      </c>
      <c r="DR19">
        <f t="shared" si="40"/>
        <v>2</v>
      </c>
      <c r="DS19">
        <f t="shared" si="41"/>
        <v>2</v>
      </c>
      <c r="DT19">
        <f t="shared" si="42"/>
        <v>3</v>
      </c>
      <c r="DU19">
        <f t="shared" si="43"/>
        <v>3</v>
      </c>
      <c r="DV19">
        <f t="shared" si="44"/>
        <v>7</v>
      </c>
      <c r="DW19">
        <f t="shared" si="45"/>
        <v>7</v>
      </c>
      <c r="DX19">
        <f t="shared" si="46"/>
        <v>7</v>
      </c>
      <c r="DY19">
        <f t="shared" si="47"/>
        <v>5</v>
      </c>
      <c r="DZ19">
        <f t="shared" si="48"/>
        <v>5</v>
      </c>
      <c r="EA19">
        <f t="shared" si="49"/>
        <v>7</v>
      </c>
      <c r="EB19">
        <f t="shared" si="50"/>
        <v>5</v>
      </c>
      <c r="EC19">
        <f t="shared" si="51"/>
        <v>7</v>
      </c>
      <c r="ED19">
        <f t="shared" si="52"/>
        <v>7</v>
      </c>
      <c r="EE19">
        <f t="shared" si="53"/>
        <v>7</v>
      </c>
      <c r="EF19">
        <f t="shared" si="54"/>
        <v>2</v>
      </c>
      <c r="EG19">
        <f t="shared" si="55"/>
        <v>5</v>
      </c>
      <c r="EH19">
        <f t="shared" si="56"/>
        <v>5</v>
      </c>
      <c r="EI19">
        <f t="shared" si="57"/>
        <v>5</v>
      </c>
      <c r="EJ19">
        <f t="shared" si="58"/>
        <v>7</v>
      </c>
      <c r="EK19">
        <f t="shared" si="59"/>
        <v>5</v>
      </c>
      <c r="EL19">
        <f t="shared" si="60"/>
        <v>5</v>
      </c>
      <c r="EM19">
        <f t="shared" si="61"/>
        <v>5</v>
      </c>
      <c r="EN19">
        <f t="shared" si="62"/>
        <v>5</v>
      </c>
      <c r="EO19">
        <f t="shared" si="63"/>
        <v>3</v>
      </c>
      <c r="EP19">
        <f t="shared" si="11"/>
        <v>3</v>
      </c>
      <c r="EQ19">
        <f t="shared" si="12"/>
        <v>7</v>
      </c>
      <c r="ER19">
        <f t="shared" si="13"/>
        <v>3</v>
      </c>
      <c r="ES19">
        <f t="shared" si="14"/>
        <v>4</v>
      </c>
      <c r="ET19">
        <f t="shared" si="15"/>
        <v>3</v>
      </c>
      <c r="EU19">
        <f t="shared" si="16"/>
        <v>7</v>
      </c>
      <c r="EV19">
        <f t="shared" si="17"/>
        <v>7</v>
      </c>
      <c r="EW19">
        <f t="shared" si="18"/>
        <v>7</v>
      </c>
      <c r="EX19">
        <f t="shared" si="19"/>
        <v>7</v>
      </c>
      <c r="EY19">
        <f t="shared" si="20"/>
        <v>4</v>
      </c>
      <c r="EZ19">
        <f t="shared" si="6"/>
        <v>7</v>
      </c>
      <c r="FA19">
        <f t="shared" si="1"/>
        <v>7</v>
      </c>
      <c r="FB19">
        <f t="shared" si="1"/>
        <v>3</v>
      </c>
      <c r="FC19">
        <f t="shared" si="1"/>
        <v>7</v>
      </c>
      <c r="FD19">
        <f t="shared" si="1"/>
        <v>7</v>
      </c>
      <c r="FE19">
        <f t="shared" si="1"/>
        <v>3</v>
      </c>
      <c r="FF19">
        <f t="shared" si="1"/>
        <v>7</v>
      </c>
      <c r="FG19">
        <f t="shared" si="1"/>
        <v>7</v>
      </c>
      <c r="FH19">
        <f t="shared" si="1"/>
        <v>7</v>
      </c>
      <c r="FI19">
        <f t="shared" si="1"/>
        <v>7</v>
      </c>
      <c r="FJ19">
        <f t="shared" si="1"/>
        <v>7</v>
      </c>
      <c r="FK19">
        <f t="shared" si="7"/>
        <v>7</v>
      </c>
      <c r="FL19">
        <f t="shared" si="2"/>
        <v>7</v>
      </c>
      <c r="FM19">
        <f t="shared" si="2"/>
        <v>7</v>
      </c>
      <c r="FN19">
        <f t="shared" si="2"/>
        <v>5</v>
      </c>
      <c r="FO19">
        <f t="shared" si="2"/>
        <v>2</v>
      </c>
      <c r="FP19">
        <f t="shared" si="2"/>
        <v>5</v>
      </c>
      <c r="FQ19">
        <f t="shared" si="2"/>
        <v>7</v>
      </c>
      <c r="FR19">
        <f t="shared" si="2"/>
        <v>3</v>
      </c>
      <c r="FS19">
        <f t="shared" si="2"/>
        <v>7</v>
      </c>
      <c r="FT19">
        <f t="shared" si="2"/>
        <v>3</v>
      </c>
      <c r="FU19">
        <f t="shared" si="2"/>
        <v>7</v>
      </c>
      <c r="FV19">
        <f t="shared" si="2"/>
        <v>7</v>
      </c>
      <c r="FW19">
        <f t="shared" si="2"/>
        <v>7</v>
      </c>
      <c r="FX19">
        <f t="shared" si="2"/>
        <v>3</v>
      </c>
      <c r="FY19">
        <f t="shared" si="2"/>
        <v>2</v>
      </c>
      <c r="FZ19">
        <f t="shared" si="2"/>
        <v>2</v>
      </c>
      <c r="GA19">
        <f t="shared" si="2"/>
        <v>7</v>
      </c>
      <c r="GB19">
        <f t="shared" si="8"/>
        <v>3</v>
      </c>
      <c r="GC19">
        <f t="shared" si="3"/>
        <v>5</v>
      </c>
      <c r="GD19">
        <f t="shared" si="3"/>
        <v>7</v>
      </c>
      <c r="GE19">
        <f t="shared" si="3"/>
        <v>3</v>
      </c>
      <c r="GF19">
        <f t="shared" si="3"/>
        <v>3</v>
      </c>
      <c r="GG19">
        <f t="shared" si="3"/>
        <v>7</v>
      </c>
      <c r="GH19">
        <f t="shared" si="3"/>
        <v>3</v>
      </c>
      <c r="GI19">
        <f t="shared" si="3"/>
        <v>7</v>
      </c>
      <c r="GJ19">
        <f t="shared" si="9"/>
        <v>3</v>
      </c>
      <c r="GK19">
        <f t="shared" si="4"/>
        <v>3</v>
      </c>
      <c r="GL19">
        <f t="shared" si="4"/>
        <v>4</v>
      </c>
      <c r="GM19">
        <f t="shared" si="4"/>
        <v>3</v>
      </c>
      <c r="GN19">
        <f t="shared" si="10"/>
        <v>27857</v>
      </c>
    </row>
    <row r="20" spans="1:196" ht="15" thickBot="1" x14ac:dyDescent="0.35">
      <c r="A20" s="30" t="s">
        <v>397</v>
      </c>
      <c r="B20" s="31">
        <v>1</v>
      </c>
      <c r="C20" s="31">
        <v>6</v>
      </c>
      <c r="D20" s="31">
        <v>1</v>
      </c>
      <c r="E20" s="31">
        <v>3</v>
      </c>
      <c r="F20" s="31">
        <v>1</v>
      </c>
      <c r="G20" s="31">
        <v>3</v>
      </c>
      <c r="H20" s="31">
        <v>1</v>
      </c>
      <c r="I20" s="31">
        <v>1</v>
      </c>
      <c r="J20" s="31">
        <v>5</v>
      </c>
      <c r="K20" s="31">
        <v>5</v>
      </c>
      <c r="L20" s="31">
        <v>3</v>
      </c>
      <c r="M20" s="31">
        <v>4</v>
      </c>
      <c r="N20" s="31">
        <v>3</v>
      </c>
      <c r="O20" s="31">
        <v>4</v>
      </c>
      <c r="P20" s="31">
        <v>4</v>
      </c>
      <c r="Q20" s="31">
        <v>5</v>
      </c>
      <c r="R20" s="31">
        <v>1</v>
      </c>
      <c r="S20" s="31">
        <v>5</v>
      </c>
      <c r="T20" s="31">
        <v>3</v>
      </c>
      <c r="U20" s="31">
        <v>5</v>
      </c>
      <c r="V20" s="31">
        <v>6</v>
      </c>
      <c r="W20" s="31">
        <v>6</v>
      </c>
      <c r="X20" s="31">
        <v>5</v>
      </c>
      <c r="Y20" s="31">
        <v>5</v>
      </c>
      <c r="Z20" s="31">
        <v>1</v>
      </c>
      <c r="AA20" s="31">
        <v>1</v>
      </c>
      <c r="AB20" s="31">
        <v>1</v>
      </c>
      <c r="AC20" s="31">
        <v>3</v>
      </c>
      <c r="AD20" s="31">
        <v>3</v>
      </c>
      <c r="AE20" s="31">
        <v>1</v>
      </c>
      <c r="AF20" s="31">
        <v>3</v>
      </c>
      <c r="AG20" s="31">
        <v>1</v>
      </c>
      <c r="AH20" s="31">
        <v>1</v>
      </c>
      <c r="AI20" s="31">
        <v>1</v>
      </c>
      <c r="AJ20" s="31">
        <v>1</v>
      </c>
      <c r="AK20" s="31">
        <v>3</v>
      </c>
      <c r="AL20" s="31">
        <v>4</v>
      </c>
      <c r="AM20" s="31">
        <v>3</v>
      </c>
      <c r="AN20" s="31">
        <v>1</v>
      </c>
      <c r="AO20" s="31">
        <v>3</v>
      </c>
      <c r="AP20" s="31">
        <v>3</v>
      </c>
      <c r="AQ20" s="31">
        <v>3</v>
      </c>
      <c r="AR20" s="31">
        <v>3</v>
      </c>
      <c r="AS20" s="31">
        <v>1</v>
      </c>
      <c r="AT20" s="31">
        <v>5</v>
      </c>
      <c r="AU20" s="31">
        <v>1</v>
      </c>
      <c r="AV20" s="31">
        <v>2</v>
      </c>
      <c r="AW20" s="31">
        <v>4</v>
      </c>
      <c r="AX20" s="31">
        <v>5</v>
      </c>
      <c r="AY20" s="31">
        <v>1</v>
      </c>
      <c r="AZ20" s="31">
        <v>5</v>
      </c>
      <c r="BA20" s="31">
        <v>1</v>
      </c>
      <c r="BB20" s="31">
        <v>1</v>
      </c>
      <c r="BC20" s="31">
        <v>4</v>
      </c>
      <c r="BD20" s="31">
        <v>1</v>
      </c>
      <c r="BE20" s="31">
        <v>1</v>
      </c>
      <c r="BF20" s="31">
        <v>5</v>
      </c>
      <c r="BG20" s="31">
        <v>1</v>
      </c>
      <c r="BH20" s="31">
        <v>1</v>
      </c>
      <c r="BI20" s="31">
        <v>5</v>
      </c>
      <c r="BJ20" s="31">
        <v>1</v>
      </c>
      <c r="BK20" s="31">
        <v>1</v>
      </c>
      <c r="BL20" s="31">
        <v>1</v>
      </c>
      <c r="BM20" s="31">
        <v>1</v>
      </c>
      <c r="BN20" s="31">
        <v>1</v>
      </c>
      <c r="BO20" s="31">
        <v>1</v>
      </c>
      <c r="BP20" s="31">
        <v>1</v>
      </c>
      <c r="BQ20" s="31">
        <v>4</v>
      </c>
      <c r="BR20" s="31">
        <v>3</v>
      </c>
      <c r="BS20" s="31">
        <v>6</v>
      </c>
      <c r="BT20" s="31">
        <v>4</v>
      </c>
      <c r="BU20" s="31">
        <v>1</v>
      </c>
      <c r="BV20" s="31">
        <v>5</v>
      </c>
      <c r="BW20" s="31">
        <v>1</v>
      </c>
      <c r="BX20" s="31">
        <v>5</v>
      </c>
      <c r="BY20" s="31">
        <v>1</v>
      </c>
      <c r="BZ20" s="31">
        <v>1</v>
      </c>
      <c r="CA20" s="31">
        <v>1</v>
      </c>
      <c r="CB20" s="31">
        <v>5</v>
      </c>
      <c r="CC20" s="31">
        <v>6</v>
      </c>
      <c r="CD20" s="31">
        <v>6</v>
      </c>
      <c r="CE20" s="31">
        <v>1</v>
      </c>
      <c r="CF20" s="31">
        <v>5</v>
      </c>
      <c r="CG20" s="31">
        <v>1</v>
      </c>
      <c r="CH20" s="31">
        <v>1</v>
      </c>
      <c r="CI20" s="31">
        <v>2</v>
      </c>
      <c r="CJ20" s="31">
        <v>5</v>
      </c>
      <c r="CK20" s="31">
        <v>1</v>
      </c>
      <c r="CL20" s="31">
        <v>5</v>
      </c>
      <c r="CM20" s="31">
        <v>5</v>
      </c>
      <c r="CN20" s="31">
        <v>1</v>
      </c>
      <c r="CO20" s="31">
        <v>1</v>
      </c>
      <c r="CP20" s="31">
        <v>4</v>
      </c>
      <c r="CQ20" s="31">
        <v>5</v>
      </c>
      <c r="CR20" s="31">
        <v>25066</v>
      </c>
      <c r="CX20">
        <f t="shared" si="5"/>
        <v>7</v>
      </c>
      <c r="CY20">
        <f t="shared" si="21"/>
        <v>2</v>
      </c>
      <c r="CZ20">
        <f t="shared" si="22"/>
        <v>7</v>
      </c>
      <c r="DA20">
        <f t="shared" si="23"/>
        <v>5</v>
      </c>
      <c r="DB20">
        <f t="shared" si="24"/>
        <v>7</v>
      </c>
      <c r="DC20">
        <f t="shared" si="25"/>
        <v>5</v>
      </c>
      <c r="DD20">
        <f t="shared" si="26"/>
        <v>7</v>
      </c>
      <c r="DE20">
        <f t="shared" si="27"/>
        <v>7</v>
      </c>
      <c r="DF20">
        <f t="shared" si="28"/>
        <v>3</v>
      </c>
      <c r="DG20">
        <f t="shared" si="29"/>
        <v>3</v>
      </c>
      <c r="DH20">
        <f t="shared" si="30"/>
        <v>5</v>
      </c>
      <c r="DI20">
        <f t="shared" si="31"/>
        <v>4</v>
      </c>
      <c r="DJ20">
        <f t="shared" si="32"/>
        <v>5</v>
      </c>
      <c r="DK20">
        <f t="shared" si="33"/>
        <v>4</v>
      </c>
      <c r="DL20">
        <f t="shared" si="34"/>
        <v>4</v>
      </c>
      <c r="DM20">
        <f t="shared" si="35"/>
        <v>3</v>
      </c>
      <c r="DN20">
        <f t="shared" si="36"/>
        <v>7</v>
      </c>
      <c r="DO20">
        <f t="shared" si="37"/>
        <v>3</v>
      </c>
      <c r="DP20">
        <f t="shared" si="38"/>
        <v>5</v>
      </c>
      <c r="DQ20">
        <f t="shared" si="39"/>
        <v>3</v>
      </c>
      <c r="DR20">
        <f t="shared" si="40"/>
        <v>2</v>
      </c>
      <c r="DS20">
        <f t="shared" si="41"/>
        <v>2</v>
      </c>
      <c r="DT20">
        <f t="shared" si="42"/>
        <v>3</v>
      </c>
      <c r="DU20">
        <f t="shared" si="43"/>
        <v>3</v>
      </c>
      <c r="DV20">
        <f t="shared" si="44"/>
        <v>7</v>
      </c>
      <c r="DW20">
        <f t="shared" si="45"/>
        <v>7</v>
      </c>
      <c r="DX20">
        <f t="shared" si="46"/>
        <v>7</v>
      </c>
      <c r="DY20">
        <f t="shared" si="47"/>
        <v>5</v>
      </c>
      <c r="DZ20">
        <f t="shared" si="48"/>
        <v>5</v>
      </c>
      <c r="EA20">
        <f t="shared" si="49"/>
        <v>7</v>
      </c>
      <c r="EB20">
        <f t="shared" si="50"/>
        <v>5</v>
      </c>
      <c r="EC20">
        <f t="shared" si="51"/>
        <v>7</v>
      </c>
      <c r="ED20">
        <f t="shared" si="52"/>
        <v>7</v>
      </c>
      <c r="EE20">
        <f t="shared" si="53"/>
        <v>7</v>
      </c>
      <c r="EF20">
        <f t="shared" si="54"/>
        <v>7</v>
      </c>
      <c r="EG20">
        <f t="shared" si="55"/>
        <v>5</v>
      </c>
      <c r="EH20">
        <f t="shared" si="56"/>
        <v>4</v>
      </c>
      <c r="EI20">
        <f t="shared" si="57"/>
        <v>5</v>
      </c>
      <c r="EJ20">
        <f t="shared" si="58"/>
        <v>7</v>
      </c>
      <c r="EK20">
        <f t="shared" si="59"/>
        <v>5</v>
      </c>
      <c r="EL20">
        <f t="shared" si="60"/>
        <v>5</v>
      </c>
      <c r="EM20">
        <f t="shared" si="61"/>
        <v>5</v>
      </c>
      <c r="EN20">
        <f t="shared" si="62"/>
        <v>5</v>
      </c>
      <c r="EO20">
        <f t="shared" si="63"/>
        <v>7</v>
      </c>
      <c r="EP20">
        <f t="shared" si="11"/>
        <v>3</v>
      </c>
      <c r="EQ20">
        <f t="shared" si="12"/>
        <v>7</v>
      </c>
      <c r="ER20">
        <f t="shared" si="13"/>
        <v>6</v>
      </c>
      <c r="ES20">
        <f t="shared" si="14"/>
        <v>4</v>
      </c>
      <c r="ET20">
        <f t="shared" si="15"/>
        <v>3</v>
      </c>
      <c r="EU20">
        <f t="shared" si="16"/>
        <v>7</v>
      </c>
      <c r="EV20">
        <f t="shared" si="17"/>
        <v>3</v>
      </c>
      <c r="EW20">
        <f t="shared" si="18"/>
        <v>7</v>
      </c>
      <c r="EX20">
        <f t="shared" si="19"/>
        <v>7</v>
      </c>
      <c r="EY20">
        <f t="shared" si="20"/>
        <v>4</v>
      </c>
      <c r="EZ20">
        <f t="shared" si="6"/>
        <v>7</v>
      </c>
      <c r="FA20">
        <f t="shared" si="1"/>
        <v>7</v>
      </c>
      <c r="FB20">
        <f t="shared" si="1"/>
        <v>3</v>
      </c>
      <c r="FC20">
        <f t="shared" si="1"/>
        <v>7</v>
      </c>
      <c r="FD20">
        <f t="shared" si="1"/>
        <v>7</v>
      </c>
      <c r="FE20">
        <f t="shared" si="1"/>
        <v>3</v>
      </c>
      <c r="FF20">
        <f t="shared" si="1"/>
        <v>7</v>
      </c>
      <c r="FG20">
        <f t="shared" si="1"/>
        <v>7</v>
      </c>
      <c r="FH20">
        <f t="shared" si="1"/>
        <v>7</v>
      </c>
      <c r="FI20">
        <f t="shared" si="1"/>
        <v>7</v>
      </c>
      <c r="FJ20">
        <f t="shared" si="1"/>
        <v>7</v>
      </c>
      <c r="FK20">
        <f t="shared" si="7"/>
        <v>7</v>
      </c>
      <c r="FL20">
        <f t="shared" si="2"/>
        <v>7</v>
      </c>
      <c r="FM20">
        <f t="shared" si="2"/>
        <v>4</v>
      </c>
      <c r="FN20">
        <f t="shared" si="2"/>
        <v>5</v>
      </c>
      <c r="FO20">
        <f t="shared" si="2"/>
        <v>2</v>
      </c>
      <c r="FP20">
        <f t="shared" si="2"/>
        <v>4</v>
      </c>
      <c r="FQ20">
        <f t="shared" si="2"/>
        <v>7</v>
      </c>
      <c r="FR20">
        <f t="shared" si="2"/>
        <v>3</v>
      </c>
      <c r="FS20">
        <f t="shared" si="2"/>
        <v>7</v>
      </c>
      <c r="FT20">
        <f t="shared" si="2"/>
        <v>3</v>
      </c>
      <c r="FU20">
        <f t="shared" si="2"/>
        <v>7</v>
      </c>
      <c r="FV20">
        <f t="shared" si="2"/>
        <v>7</v>
      </c>
      <c r="FW20">
        <f t="shared" si="2"/>
        <v>7</v>
      </c>
      <c r="FX20">
        <f t="shared" si="2"/>
        <v>3</v>
      </c>
      <c r="FY20">
        <f t="shared" si="2"/>
        <v>2</v>
      </c>
      <c r="FZ20">
        <f t="shared" si="2"/>
        <v>2</v>
      </c>
      <c r="GA20">
        <f t="shared" si="2"/>
        <v>7</v>
      </c>
      <c r="GB20">
        <f t="shared" si="8"/>
        <v>3</v>
      </c>
      <c r="GC20">
        <f t="shared" si="3"/>
        <v>7</v>
      </c>
      <c r="GD20">
        <f t="shared" si="3"/>
        <v>7</v>
      </c>
      <c r="GE20">
        <f t="shared" si="3"/>
        <v>6</v>
      </c>
      <c r="GF20">
        <f t="shared" si="3"/>
        <v>3</v>
      </c>
      <c r="GG20">
        <f t="shared" si="3"/>
        <v>7</v>
      </c>
      <c r="GH20">
        <f t="shared" si="3"/>
        <v>3</v>
      </c>
      <c r="GI20">
        <f t="shared" si="3"/>
        <v>3</v>
      </c>
      <c r="GJ20">
        <f t="shared" si="9"/>
        <v>7</v>
      </c>
      <c r="GK20">
        <f t="shared" si="4"/>
        <v>7</v>
      </c>
      <c r="GL20">
        <f t="shared" si="4"/>
        <v>4</v>
      </c>
      <c r="GM20">
        <f t="shared" si="4"/>
        <v>3</v>
      </c>
      <c r="GN20">
        <f t="shared" si="10"/>
        <v>25066</v>
      </c>
    </row>
    <row r="21" spans="1:196" ht="15" thickBot="1" x14ac:dyDescent="0.35">
      <c r="A21" s="30" t="s">
        <v>398</v>
      </c>
      <c r="B21" s="31">
        <v>4</v>
      </c>
      <c r="C21" s="31">
        <v>6</v>
      </c>
      <c r="D21" s="31">
        <v>1</v>
      </c>
      <c r="E21" s="31">
        <v>1</v>
      </c>
      <c r="F21" s="31">
        <v>1</v>
      </c>
      <c r="G21" s="31">
        <v>1</v>
      </c>
      <c r="H21" s="31">
        <v>1</v>
      </c>
      <c r="I21" s="31">
        <v>6</v>
      </c>
      <c r="J21" s="31">
        <v>6</v>
      </c>
      <c r="K21" s="31">
        <v>2</v>
      </c>
      <c r="L21" s="31">
        <v>4</v>
      </c>
      <c r="M21" s="31">
        <v>1</v>
      </c>
      <c r="N21" s="31">
        <v>1</v>
      </c>
      <c r="O21" s="31">
        <v>1</v>
      </c>
      <c r="P21" s="31">
        <v>1</v>
      </c>
      <c r="Q21" s="31">
        <v>1</v>
      </c>
      <c r="R21" s="31">
        <v>1</v>
      </c>
      <c r="S21" s="31">
        <v>6</v>
      </c>
      <c r="T21" s="31">
        <v>6</v>
      </c>
      <c r="U21" s="31">
        <v>4</v>
      </c>
      <c r="V21" s="31">
        <v>4</v>
      </c>
      <c r="W21" s="31">
        <v>4</v>
      </c>
      <c r="X21" s="31">
        <v>4</v>
      </c>
      <c r="Y21" s="31">
        <v>6</v>
      </c>
      <c r="Z21" s="31">
        <v>4</v>
      </c>
      <c r="AA21" s="31">
        <v>1</v>
      </c>
      <c r="AB21" s="31">
        <v>1</v>
      </c>
      <c r="AC21" s="31">
        <v>3</v>
      </c>
      <c r="AD21" s="31">
        <v>1</v>
      </c>
      <c r="AE21" s="31">
        <v>1</v>
      </c>
      <c r="AF21" s="31">
        <v>1</v>
      </c>
      <c r="AG21" s="31">
        <v>1</v>
      </c>
      <c r="AH21" s="31">
        <v>1</v>
      </c>
      <c r="AI21" s="31">
        <v>1</v>
      </c>
      <c r="AJ21" s="31">
        <v>4</v>
      </c>
      <c r="AK21" s="31">
        <v>1</v>
      </c>
      <c r="AL21" s="31">
        <v>1</v>
      </c>
      <c r="AM21" s="31">
        <v>1</v>
      </c>
      <c r="AN21" s="31">
        <v>1</v>
      </c>
      <c r="AO21" s="31">
        <v>1</v>
      </c>
      <c r="AP21" s="31">
        <v>1</v>
      </c>
      <c r="AQ21" s="31">
        <v>1</v>
      </c>
      <c r="AR21" s="31">
        <v>1</v>
      </c>
      <c r="AS21" s="31">
        <v>1</v>
      </c>
      <c r="AT21" s="31">
        <v>1</v>
      </c>
      <c r="AU21" s="31">
        <v>1</v>
      </c>
      <c r="AV21" s="31">
        <v>1</v>
      </c>
      <c r="AW21" s="31">
        <v>1</v>
      </c>
      <c r="AX21" s="31">
        <v>1</v>
      </c>
      <c r="AY21" s="31">
        <v>4</v>
      </c>
      <c r="AZ21" s="31">
        <v>1</v>
      </c>
      <c r="BA21" s="31">
        <v>6</v>
      </c>
      <c r="BB21" s="31">
        <v>1</v>
      </c>
      <c r="BC21" s="31">
        <v>1</v>
      </c>
      <c r="BD21" s="31">
        <v>1</v>
      </c>
      <c r="BE21" s="31">
        <v>3</v>
      </c>
      <c r="BF21" s="31">
        <v>3</v>
      </c>
      <c r="BG21" s="31">
        <v>1</v>
      </c>
      <c r="BH21" s="31">
        <v>1</v>
      </c>
      <c r="BI21" s="31">
        <v>4</v>
      </c>
      <c r="BJ21" s="31">
        <v>1</v>
      </c>
      <c r="BK21" s="31">
        <v>1</v>
      </c>
      <c r="BL21" s="31">
        <v>4</v>
      </c>
      <c r="BM21" s="31">
        <v>1</v>
      </c>
      <c r="BN21" s="31">
        <v>4</v>
      </c>
      <c r="BO21" s="31">
        <v>1</v>
      </c>
      <c r="BP21" s="31">
        <v>1</v>
      </c>
      <c r="BQ21" s="31">
        <v>1</v>
      </c>
      <c r="BR21" s="31">
        <v>6</v>
      </c>
      <c r="BS21" s="31">
        <v>1</v>
      </c>
      <c r="BT21" s="31">
        <v>3</v>
      </c>
      <c r="BU21" s="31">
        <v>4</v>
      </c>
      <c r="BV21" s="31">
        <v>1</v>
      </c>
      <c r="BW21" s="31">
        <v>4</v>
      </c>
      <c r="BX21" s="31">
        <v>1</v>
      </c>
      <c r="BY21" s="31">
        <v>1</v>
      </c>
      <c r="BZ21" s="31">
        <v>1</v>
      </c>
      <c r="CA21" s="31">
        <v>1</v>
      </c>
      <c r="CB21" s="31">
        <v>3</v>
      </c>
      <c r="CC21" s="31">
        <v>6</v>
      </c>
      <c r="CD21" s="31">
        <v>6</v>
      </c>
      <c r="CE21" s="31">
        <v>1</v>
      </c>
      <c r="CF21" s="31">
        <v>1</v>
      </c>
      <c r="CG21" s="31">
        <v>1</v>
      </c>
      <c r="CH21" s="31">
        <v>1</v>
      </c>
      <c r="CI21" s="31">
        <v>6</v>
      </c>
      <c r="CJ21" s="31">
        <v>1</v>
      </c>
      <c r="CK21" s="31">
        <v>4</v>
      </c>
      <c r="CL21" s="31">
        <v>6</v>
      </c>
      <c r="CM21" s="31">
        <v>1</v>
      </c>
      <c r="CN21" s="31">
        <v>4</v>
      </c>
      <c r="CO21" s="31">
        <v>1</v>
      </c>
      <c r="CP21" s="31">
        <v>1</v>
      </c>
      <c r="CQ21" s="31">
        <v>1</v>
      </c>
      <c r="CR21" s="31">
        <v>27857</v>
      </c>
      <c r="CX21">
        <f t="shared" si="5"/>
        <v>4</v>
      </c>
      <c r="CY21">
        <f t="shared" si="21"/>
        <v>2</v>
      </c>
      <c r="CZ21">
        <f t="shared" si="22"/>
        <v>7</v>
      </c>
      <c r="DA21">
        <f t="shared" si="23"/>
        <v>7</v>
      </c>
      <c r="DB21">
        <f t="shared" si="24"/>
        <v>7</v>
      </c>
      <c r="DC21">
        <f t="shared" si="25"/>
        <v>7</v>
      </c>
      <c r="DD21">
        <f t="shared" si="26"/>
        <v>7</v>
      </c>
      <c r="DE21">
        <f t="shared" si="27"/>
        <v>2</v>
      </c>
      <c r="DF21">
        <f t="shared" si="28"/>
        <v>2</v>
      </c>
      <c r="DG21">
        <f t="shared" si="29"/>
        <v>6</v>
      </c>
      <c r="DH21">
        <f t="shared" si="30"/>
        <v>4</v>
      </c>
      <c r="DI21">
        <f t="shared" si="31"/>
        <v>7</v>
      </c>
      <c r="DJ21">
        <f t="shared" si="32"/>
        <v>7</v>
      </c>
      <c r="DK21">
        <f t="shared" si="33"/>
        <v>7</v>
      </c>
      <c r="DL21">
        <f t="shared" si="34"/>
        <v>7</v>
      </c>
      <c r="DM21">
        <f t="shared" si="35"/>
        <v>7</v>
      </c>
      <c r="DN21">
        <f t="shared" si="36"/>
        <v>7</v>
      </c>
      <c r="DO21">
        <f t="shared" si="37"/>
        <v>2</v>
      </c>
      <c r="DP21">
        <f t="shared" si="38"/>
        <v>2</v>
      </c>
      <c r="DQ21">
        <f t="shared" si="39"/>
        <v>4</v>
      </c>
      <c r="DR21">
        <f t="shared" si="40"/>
        <v>4</v>
      </c>
      <c r="DS21">
        <f t="shared" si="41"/>
        <v>4</v>
      </c>
      <c r="DT21">
        <f t="shared" si="42"/>
        <v>4</v>
      </c>
      <c r="DU21">
        <f t="shared" si="43"/>
        <v>2</v>
      </c>
      <c r="DV21">
        <f t="shared" si="44"/>
        <v>4</v>
      </c>
      <c r="DW21">
        <f t="shared" si="45"/>
        <v>7</v>
      </c>
      <c r="DX21">
        <f t="shared" si="46"/>
        <v>7</v>
      </c>
      <c r="DY21">
        <f t="shared" si="47"/>
        <v>5</v>
      </c>
      <c r="DZ21">
        <f t="shared" si="48"/>
        <v>7</v>
      </c>
      <c r="EA21">
        <f t="shared" si="49"/>
        <v>7</v>
      </c>
      <c r="EB21">
        <f t="shared" si="50"/>
        <v>7</v>
      </c>
      <c r="EC21">
        <f t="shared" si="51"/>
        <v>7</v>
      </c>
      <c r="ED21">
        <f t="shared" si="52"/>
        <v>7</v>
      </c>
      <c r="EE21">
        <f t="shared" si="53"/>
        <v>7</v>
      </c>
      <c r="EF21">
        <f t="shared" si="54"/>
        <v>4</v>
      </c>
      <c r="EG21">
        <f t="shared" si="55"/>
        <v>7</v>
      </c>
      <c r="EH21">
        <f t="shared" si="56"/>
        <v>7</v>
      </c>
      <c r="EI21">
        <f t="shared" si="57"/>
        <v>7</v>
      </c>
      <c r="EJ21">
        <f t="shared" si="58"/>
        <v>7</v>
      </c>
      <c r="EK21">
        <f t="shared" si="59"/>
        <v>7</v>
      </c>
      <c r="EL21">
        <f t="shared" si="60"/>
        <v>7</v>
      </c>
      <c r="EM21">
        <f t="shared" si="61"/>
        <v>7</v>
      </c>
      <c r="EN21">
        <f t="shared" si="62"/>
        <v>7</v>
      </c>
      <c r="EO21">
        <f t="shared" si="63"/>
        <v>7</v>
      </c>
      <c r="EP21">
        <f t="shared" si="11"/>
        <v>7</v>
      </c>
      <c r="EQ21">
        <f t="shared" si="12"/>
        <v>7</v>
      </c>
      <c r="ER21">
        <f t="shared" si="13"/>
        <v>7</v>
      </c>
      <c r="ES21">
        <f t="shared" si="14"/>
        <v>7</v>
      </c>
      <c r="ET21">
        <f t="shared" si="15"/>
        <v>7</v>
      </c>
      <c r="EU21">
        <f t="shared" si="16"/>
        <v>4</v>
      </c>
      <c r="EV21">
        <f t="shared" si="17"/>
        <v>7</v>
      </c>
      <c r="EW21">
        <f t="shared" si="18"/>
        <v>2</v>
      </c>
      <c r="EX21">
        <f t="shared" si="19"/>
        <v>7</v>
      </c>
      <c r="EY21">
        <f t="shared" si="20"/>
        <v>7</v>
      </c>
      <c r="EZ21">
        <f t="shared" si="6"/>
        <v>7</v>
      </c>
      <c r="FA21">
        <f t="shared" si="1"/>
        <v>5</v>
      </c>
      <c r="FB21">
        <f t="shared" si="1"/>
        <v>5</v>
      </c>
      <c r="FC21">
        <f t="shared" si="1"/>
        <v>7</v>
      </c>
      <c r="FD21">
        <f t="shared" si="1"/>
        <v>7</v>
      </c>
      <c r="FE21">
        <f t="shared" si="1"/>
        <v>4</v>
      </c>
      <c r="FF21">
        <f t="shared" si="1"/>
        <v>7</v>
      </c>
      <c r="FG21">
        <f t="shared" si="1"/>
        <v>7</v>
      </c>
      <c r="FH21">
        <f t="shared" si="1"/>
        <v>4</v>
      </c>
      <c r="FI21">
        <f t="shared" si="1"/>
        <v>7</v>
      </c>
      <c r="FJ21">
        <f t="shared" si="1"/>
        <v>4</v>
      </c>
      <c r="FK21">
        <f t="shared" si="7"/>
        <v>7</v>
      </c>
      <c r="FL21">
        <f t="shared" si="2"/>
        <v>7</v>
      </c>
      <c r="FM21">
        <f t="shared" si="2"/>
        <v>7</v>
      </c>
      <c r="FN21">
        <f t="shared" si="2"/>
        <v>2</v>
      </c>
      <c r="FO21">
        <f t="shared" si="2"/>
        <v>7</v>
      </c>
      <c r="FP21">
        <f t="shared" si="2"/>
        <v>5</v>
      </c>
      <c r="FQ21">
        <f t="shared" si="2"/>
        <v>4</v>
      </c>
      <c r="FR21">
        <f t="shared" si="2"/>
        <v>7</v>
      </c>
      <c r="FS21">
        <f t="shared" si="2"/>
        <v>4</v>
      </c>
      <c r="FT21">
        <f t="shared" si="2"/>
        <v>7</v>
      </c>
      <c r="FU21">
        <f t="shared" si="2"/>
        <v>7</v>
      </c>
      <c r="FV21">
        <f t="shared" si="2"/>
        <v>7</v>
      </c>
      <c r="FW21">
        <f t="shared" si="2"/>
        <v>7</v>
      </c>
      <c r="FX21">
        <f t="shared" si="2"/>
        <v>5</v>
      </c>
      <c r="FY21">
        <f t="shared" si="2"/>
        <v>2</v>
      </c>
      <c r="FZ21">
        <f t="shared" si="2"/>
        <v>2</v>
      </c>
      <c r="GA21">
        <f t="shared" si="2"/>
        <v>7</v>
      </c>
      <c r="GB21">
        <f t="shared" si="8"/>
        <v>7</v>
      </c>
      <c r="GC21">
        <f t="shared" si="3"/>
        <v>7</v>
      </c>
      <c r="GD21">
        <f t="shared" si="3"/>
        <v>7</v>
      </c>
      <c r="GE21">
        <f t="shared" si="3"/>
        <v>2</v>
      </c>
      <c r="GF21">
        <f t="shared" si="3"/>
        <v>7</v>
      </c>
      <c r="GG21">
        <f t="shared" si="3"/>
        <v>4</v>
      </c>
      <c r="GH21">
        <f t="shared" si="3"/>
        <v>2</v>
      </c>
      <c r="GI21">
        <f t="shared" si="3"/>
        <v>7</v>
      </c>
      <c r="GJ21">
        <f t="shared" si="9"/>
        <v>4</v>
      </c>
      <c r="GK21">
        <f t="shared" si="4"/>
        <v>7</v>
      </c>
      <c r="GL21">
        <f t="shared" si="4"/>
        <v>7</v>
      </c>
      <c r="GM21">
        <f t="shared" si="4"/>
        <v>7</v>
      </c>
      <c r="GN21">
        <f t="shared" si="10"/>
        <v>27857</v>
      </c>
    </row>
    <row r="22" spans="1:196" ht="15" thickBot="1" x14ac:dyDescent="0.35">
      <c r="A22" s="30" t="s">
        <v>399</v>
      </c>
      <c r="B22" s="31">
        <v>6</v>
      </c>
      <c r="C22" s="31">
        <v>6</v>
      </c>
      <c r="D22" s="31">
        <v>6</v>
      </c>
      <c r="E22" s="31">
        <v>1</v>
      </c>
      <c r="F22" s="31">
        <v>1</v>
      </c>
      <c r="G22" s="31">
        <v>1</v>
      </c>
      <c r="H22" s="31">
        <v>6</v>
      </c>
      <c r="I22" s="31">
        <v>5</v>
      </c>
      <c r="J22" s="31">
        <v>6</v>
      </c>
      <c r="K22" s="31">
        <v>1</v>
      </c>
      <c r="L22" s="31">
        <v>5</v>
      </c>
      <c r="M22" s="31">
        <v>1</v>
      </c>
      <c r="N22" s="31">
        <v>1</v>
      </c>
      <c r="O22" s="31">
        <v>4</v>
      </c>
      <c r="P22" s="31">
        <v>2</v>
      </c>
      <c r="Q22" s="31">
        <v>2</v>
      </c>
      <c r="R22" s="31">
        <v>3</v>
      </c>
      <c r="S22" s="31">
        <v>5</v>
      </c>
      <c r="T22" s="31">
        <v>5</v>
      </c>
      <c r="U22" s="31">
        <v>6</v>
      </c>
      <c r="V22" s="31">
        <v>6</v>
      </c>
      <c r="W22" s="31">
        <v>6</v>
      </c>
      <c r="X22" s="31">
        <v>6</v>
      </c>
      <c r="Y22" s="31">
        <v>6</v>
      </c>
      <c r="Z22" s="31">
        <v>5</v>
      </c>
      <c r="AA22" s="31">
        <v>1</v>
      </c>
      <c r="AB22" s="31">
        <v>5</v>
      </c>
      <c r="AC22" s="31">
        <v>1</v>
      </c>
      <c r="AD22" s="31">
        <v>1</v>
      </c>
      <c r="AE22" s="31">
        <v>1</v>
      </c>
      <c r="AF22" s="31">
        <v>1</v>
      </c>
      <c r="AG22" s="31">
        <v>1</v>
      </c>
      <c r="AH22" s="31">
        <v>1</v>
      </c>
      <c r="AI22" s="31">
        <v>1</v>
      </c>
      <c r="AJ22" s="31">
        <v>6</v>
      </c>
      <c r="AK22" s="31">
        <v>1</v>
      </c>
      <c r="AL22" s="31">
        <v>4</v>
      </c>
      <c r="AM22" s="31">
        <v>4</v>
      </c>
      <c r="AN22" s="31">
        <v>5</v>
      </c>
      <c r="AO22" s="31">
        <v>1</v>
      </c>
      <c r="AP22" s="31">
        <v>4</v>
      </c>
      <c r="AQ22" s="31">
        <v>1</v>
      </c>
      <c r="AR22" s="31">
        <v>1</v>
      </c>
      <c r="AS22" s="31">
        <v>1</v>
      </c>
      <c r="AT22" s="31">
        <v>6</v>
      </c>
      <c r="AU22" s="31">
        <v>1</v>
      </c>
      <c r="AV22" s="31">
        <v>5</v>
      </c>
      <c r="AW22" s="31">
        <v>4</v>
      </c>
      <c r="AX22" s="31">
        <v>1</v>
      </c>
      <c r="AY22" s="31">
        <v>5</v>
      </c>
      <c r="AZ22" s="31">
        <v>5</v>
      </c>
      <c r="BA22" s="31">
        <v>1</v>
      </c>
      <c r="BB22" s="31">
        <v>1</v>
      </c>
      <c r="BC22" s="31">
        <v>5</v>
      </c>
      <c r="BD22" s="31">
        <v>1</v>
      </c>
      <c r="BE22" s="31">
        <v>4</v>
      </c>
      <c r="BF22" s="31">
        <v>5</v>
      </c>
      <c r="BG22" s="31">
        <v>4</v>
      </c>
      <c r="BH22" s="31">
        <v>5</v>
      </c>
      <c r="BI22" s="31">
        <v>5</v>
      </c>
      <c r="BJ22" s="31">
        <v>1</v>
      </c>
      <c r="BK22" s="31">
        <v>1</v>
      </c>
      <c r="BL22" s="31">
        <v>5</v>
      </c>
      <c r="BM22" s="31">
        <v>6</v>
      </c>
      <c r="BN22" s="31">
        <v>6</v>
      </c>
      <c r="BO22" s="31">
        <v>5</v>
      </c>
      <c r="BP22" s="31">
        <v>1</v>
      </c>
      <c r="BQ22" s="31">
        <v>1</v>
      </c>
      <c r="BR22" s="31">
        <v>5</v>
      </c>
      <c r="BS22" s="31">
        <v>1</v>
      </c>
      <c r="BT22" s="31">
        <v>1</v>
      </c>
      <c r="BU22" s="31">
        <v>1</v>
      </c>
      <c r="BV22" s="31">
        <v>5</v>
      </c>
      <c r="BW22" s="31">
        <v>5</v>
      </c>
      <c r="BX22" s="31">
        <v>1</v>
      </c>
      <c r="BY22" s="31">
        <v>1</v>
      </c>
      <c r="BZ22" s="31">
        <v>1</v>
      </c>
      <c r="CA22" s="31">
        <v>1</v>
      </c>
      <c r="CB22" s="31">
        <v>1</v>
      </c>
      <c r="CC22" s="31">
        <v>6</v>
      </c>
      <c r="CD22" s="31">
        <v>6</v>
      </c>
      <c r="CE22" s="31">
        <v>1</v>
      </c>
      <c r="CF22" s="31">
        <v>5</v>
      </c>
      <c r="CG22" s="31">
        <v>6</v>
      </c>
      <c r="CH22" s="31">
        <v>1</v>
      </c>
      <c r="CI22" s="31">
        <v>6</v>
      </c>
      <c r="CJ22" s="31">
        <v>1</v>
      </c>
      <c r="CK22" s="31">
        <v>5</v>
      </c>
      <c r="CL22" s="31">
        <v>6</v>
      </c>
      <c r="CM22" s="31">
        <v>5</v>
      </c>
      <c r="CN22" s="31">
        <v>1</v>
      </c>
      <c r="CO22" s="31">
        <v>1</v>
      </c>
      <c r="CP22" s="31">
        <v>2</v>
      </c>
      <c r="CQ22" s="31">
        <v>5</v>
      </c>
      <c r="CR22" s="31">
        <v>13566</v>
      </c>
      <c r="CX22">
        <f t="shared" si="5"/>
        <v>2</v>
      </c>
      <c r="CY22">
        <f t="shared" si="21"/>
        <v>2</v>
      </c>
      <c r="CZ22">
        <f t="shared" si="22"/>
        <v>2</v>
      </c>
      <c r="DA22">
        <f t="shared" si="23"/>
        <v>7</v>
      </c>
      <c r="DB22">
        <f t="shared" si="24"/>
        <v>7</v>
      </c>
      <c r="DC22">
        <f t="shared" si="25"/>
        <v>7</v>
      </c>
      <c r="DD22">
        <f t="shared" si="26"/>
        <v>2</v>
      </c>
      <c r="DE22">
        <f t="shared" si="27"/>
        <v>3</v>
      </c>
      <c r="DF22">
        <f t="shared" si="28"/>
        <v>2</v>
      </c>
      <c r="DG22">
        <f t="shared" si="29"/>
        <v>7</v>
      </c>
      <c r="DH22">
        <f t="shared" si="30"/>
        <v>3</v>
      </c>
      <c r="DI22">
        <f t="shared" si="31"/>
        <v>7</v>
      </c>
      <c r="DJ22">
        <f t="shared" si="32"/>
        <v>7</v>
      </c>
      <c r="DK22">
        <f t="shared" si="33"/>
        <v>4</v>
      </c>
      <c r="DL22">
        <f t="shared" si="34"/>
        <v>6</v>
      </c>
      <c r="DM22">
        <f t="shared" si="35"/>
        <v>6</v>
      </c>
      <c r="DN22">
        <f t="shared" si="36"/>
        <v>5</v>
      </c>
      <c r="DO22">
        <f t="shared" si="37"/>
        <v>3</v>
      </c>
      <c r="DP22">
        <f t="shared" si="38"/>
        <v>3</v>
      </c>
      <c r="DQ22">
        <f t="shared" si="39"/>
        <v>2</v>
      </c>
      <c r="DR22">
        <f t="shared" si="40"/>
        <v>2</v>
      </c>
      <c r="DS22">
        <f t="shared" si="41"/>
        <v>2</v>
      </c>
      <c r="DT22">
        <f t="shared" si="42"/>
        <v>2</v>
      </c>
      <c r="DU22">
        <f t="shared" si="43"/>
        <v>2</v>
      </c>
      <c r="DV22">
        <f t="shared" si="44"/>
        <v>3</v>
      </c>
      <c r="DW22">
        <f t="shared" si="45"/>
        <v>7</v>
      </c>
      <c r="DX22">
        <f t="shared" si="46"/>
        <v>3</v>
      </c>
      <c r="DY22">
        <f t="shared" si="47"/>
        <v>7</v>
      </c>
      <c r="DZ22">
        <f t="shared" si="48"/>
        <v>7</v>
      </c>
      <c r="EA22">
        <f t="shared" si="49"/>
        <v>7</v>
      </c>
      <c r="EB22">
        <f t="shared" si="50"/>
        <v>7</v>
      </c>
      <c r="EC22">
        <f t="shared" si="51"/>
        <v>7</v>
      </c>
      <c r="ED22">
        <f t="shared" si="52"/>
        <v>7</v>
      </c>
      <c r="EE22">
        <f t="shared" si="53"/>
        <v>7</v>
      </c>
      <c r="EF22">
        <f t="shared" si="54"/>
        <v>2</v>
      </c>
      <c r="EG22">
        <f t="shared" si="55"/>
        <v>7</v>
      </c>
      <c r="EH22">
        <f t="shared" si="56"/>
        <v>4</v>
      </c>
      <c r="EI22">
        <f t="shared" si="57"/>
        <v>4</v>
      </c>
      <c r="EJ22">
        <f t="shared" si="58"/>
        <v>3</v>
      </c>
      <c r="EK22">
        <f t="shared" si="59"/>
        <v>7</v>
      </c>
      <c r="EL22">
        <f t="shared" si="60"/>
        <v>4</v>
      </c>
      <c r="EM22">
        <f t="shared" si="61"/>
        <v>7</v>
      </c>
      <c r="EN22">
        <f t="shared" si="62"/>
        <v>7</v>
      </c>
      <c r="EO22">
        <f t="shared" si="63"/>
        <v>7</v>
      </c>
      <c r="EP22">
        <f t="shared" si="11"/>
        <v>2</v>
      </c>
      <c r="EQ22">
        <f t="shared" si="12"/>
        <v>7</v>
      </c>
      <c r="ER22">
        <f t="shared" si="13"/>
        <v>3</v>
      </c>
      <c r="ES22">
        <f t="shared" si="14"/>
        <v>4</v>
      </c>
      <c r="ET22">
        <f t="shared" si="15"/>
        <v>7</v>
      </c>
      <c r="EU22">
        <f t="shared" si="16"/>
        <v>3</v>
      </c>
      <c r="EV22">
        <f t="shared" si="17"/>
        <v>3</v>
      </c>
      <c r="EW22">
        <f t="shared" si="18"/>
        <v>7</v>
      </c>
      <c r="EX22">
        <f t="shared" si="19"/>
        <v>7</v>
      </c>
      <c r="EY22">
        <f t="shared" si="20"/>
        <v>3</v>
      </c>
      <c r="EZ22">
        <f t="shared" si="6"/>
        <v>7</v>
      </c>
      <c r="FA22">
        <f t="shared" si="1"/>
        <v>4</v>
      </c>
      <c r="FB22">
        <f t="shared" si="1"/>
        <v>3</v>
      </c>
      <c r="FC22">
        <f t="shared" si="1"/>
        <v>4</v>
      </c>
      <c r="FD22">
        <f t="shared" si="1"/>
        <v>3</v>
      </c>
      <c r="FE22">
        <f t="shared" si="1"/>
        <v>3</v>
      </c>
      <c r="FF22">
        <f t="shared" si="1"/>
        <v>7</v>
      </c>
      <c r="FG22">
        <f t="shared" si="1"/>
        <v>7</v>
      </c>
      <c r="FH22">
        <f t="shared" si="1"/>
        <v>3</v>
      </c>
      <c r="FI22">
        <f t="shared" si="1"/>
        <v>2</v>
      </c>
      <c r="FJ22">
        <f t="shared" si="1"/>
        <v>2</v>
      </c>
      <c r="FK22">
        <f t="shared" si="7"/>
        <v>3</v>
      </c>
      <c r="FL22">
        <f t="shared" si="2"/>
        <v>7</v>
      </c>
      <c r="FM22">
        <f t="shared" si="2"/>
        <v>7</v>
      </c>
      <c r="FN22">
        <f t="shared" si="2"/>
        <v>3</v>
      </c>
      <c r="FO22">
        <f t="shared" si="2"/>
        <v>7</v>
      </c>
      <c r="FP22">
        <f t="shared" si="2"/>
        <v>7</v>
      </c>
      <c r="FQ22">
        <f t="shared" si="2"/>
        <v>7</v>
      </c>
      <c r="FR22">
        <f t="shared" si="2"/>
        <v>3</v>
      </c>
      <c r="FS22">
        <f t="shared" si="2"/>
        <v>3</v>
      </c>
      <c r="FT22">
        <f t="shared" si="2"/>
        <v>7</v>
      </c>
      <c r="FU22">
        <f t="shared" si="2"/>
        <v>7</v>
      </c>
      <c r="FV22">
        <f t="shared" si="2"/>
        <v>7</v>
      </c>
      <c r="FW22">
        <f t="shared" si="2"/>
        <v>7</v>
      </c>
      <c r="FX22">
        <f t="shared" si="2"/>
        <v>7</v>
      </c>
      <c r="FY22">
        <f t="shared" si="2"/>
        <v>2</v>
      </c>
      <c r="FZ22">
        <f t="shared" si="2"/>
        <v>2</v>
      </c>
      <c r="GA22">
        <f t="shared" si="2"/>
        <v>7</v>
      </c>
      <c r="GB22">
        <f t="shared" si="8"/>
        <v>3</v>
      </c>
      <c r="GC22">
        <f t="shared" si="3"/>
        <v>2</v>
      </c>
      <c r="GD22">
        <f t="shared" si="3"/>
        <v>7</v>
      </c>
      <c r="GE22">
        <f t="shared" si="3"/>
        <v>2</v>
      </c>
      <c r="GF22">
        <f t="shared" si="3"/>
        <v>7</v>
      </c>
      <c r="GG22">
        <f t="shared" si="3"/>
        <v>3</v>
      </c>
      <c r="GH22">
        <f t="shared" si="3"/>
        <v>2</v>
      </c>
      <c r="GI22">
        <f t="shared" si="3"/>
        <v>3</v>
      </c>
      <c r="GJ22">
        <f t="shared" si="9"/>
        <v>7</v>
      </c>
      <c r="GK22">
        <f t="shared" si="4"/>
        <v>7</v>
      </c>
      <c r="GL22">
        <f t="shared" si="4"/>
        <v>6</v>
      </c>
      <c r="GM22">
        <f t="shared" si="4"/>
        <v>3</v>
      </c>
      <c r="GN22">
        <f t="shared" si="10"/>
        <v>13566</v>
      </c>
    </row>
    <row r="23" spans="1:196" ht="15" thickBot="1" x14ac:dyDescent="0.35">
      <c r="A23" s="30" t="s">
        <v>400</v>
      </c>
      <c r="B23" s="31">
        <v>6</v>
      </c>
      <c r="C23" s="31">
        <v>6</v>
      </c>
      <c r="D23" s="31">
        <v>2</v>
      </c>
      <c r="E23" s="31">
        <v>2</v>
      </c>
      <c r="F23" s="31">
        <v>6</v>
      </c>
      <c r="G23" s="31">
        <v>2</v>
      </c>
      <c r="H23" s="31">
        <v>1</v>
      </c>
      <c r="I23" s="31">
        <v>2</v>
      </c>
      <c r="J23" s="31">
        <v>6</v>
      </c>
      <c r="K23" s="31">
        <v>5</v>
      </c>
      <c r="L23" s="31">
        <v>1</v>
      </c>
      <c r="M23" s="31">
        <v>2</v>
      </c>
      <c r="N23" s="31">
        <v>1</v>
      </c>
      <c r="O23" s="31">
        <v>1</v>
      </c>
      <c r="P23" s="31">
        <v>1</v>
      </c>
      <c r="Q23" s="31">
        <v>1</v>
      </c>
      <c r="R23" s="31">
        <v>1</v>
      </c>
      <c r="S23" s="31">
        <v>2</v>
      </c>
      <c r="T23" s="31">
        <v>2</v>
      </c>
      <c r="U23" s="31">
        <v>6</v>
      </c>
      <c r="V23" s="31">
        <v>6</v>
      </c>
      <c r="W23" s="31">
        <v>6</v>
      </c>
      <c r="X23" s="31">
        <v>6</v>
      </c>
      <c r="Y23" s="31">
        <v>6</v>
      </c>
      <c r="Z23" s="31">
        <v>2</v>
      </c>
      <c r="AA23" s="31">
        <v>1</v>
      </c>
      <c r="AB23" s="31">
        <v>1</v>
      </c>
      <c r="AC23" s="31">
        <v>2</v>
      </c>
      <c r="AD23" s="31">
        <v>1</v>
      </c>
      <c r="AE23" s="31">
        <v>1</v>
      </c>
      <c r="AF23" s="31">
        <v>2</v>
      </c>
      <c r="AG23" s="31">
        <v>1</v>
      </c>
      <c r="AH23" s="31">
        <v>1</v>
      </c>
      <c r="AI23" s="31">
        <v>2</v>
      </c>
      <c r="AJ23" s="31">
        <v>6</v>
      </c>
      <c r="AK23" s="31">
        <v>1</v>
      </c>
      <c r="AL23" s="31">
        <v>1</v>
      </c>
      <c r="AM23" s="31">
        <v>2</v>
      </c>
      <c r="AN23" s="31">
        <v>1</v>
      </c>
      <c r="AO23" s="31">
        <v>1</v>
      </c>
      <c r="AP23" s="31">
        <v>1</v>
      </c>
      <c r="AQ23" s="31">
        <v>2</v>
      </c>
      <c r="AR23" s="31">
        <v>1</v>
      </c>
      <c r="AS23" s="31">
        <v>1</v>
      </c>
      <c r="AT23" s="31">
        <v>6</v>
      </c>
      <c r="AU23" s="31">
        <v>1</v>
      </c>
      <c r="AV23" s="31">
        <v>2</v>
      </c>
      <c r="AW23" s="31">
        <v>2</v>
      </c>
      <c r="AX23" s="31">
        <v>6</v>
      </c>
      <c r="AY23" s="31">
        <v>1</v>
      </c>
      <c r="AZ23" s="31">
        <v>1</v>
      </c>
      <c r="BA23" s="31">
        <v>6</v>
      </c>
      <c r="BB23" s="31">
        <v>6</v>
      </c>
      <c r="BC23" s="31">
        <v>2</v>
      </c>
      <c r="BD23" s="31">
        <v>1</v>
      </c>
      <c r="BE23" s="31">
        <v>2</v>
      </c>
      <c r="BF23" s="31">
        <v>6</v>
      </c>
      <c r="BG23" s="31">
        <v>2</v>
      </c>
      <c r="BH23" s="31">
        <v>1</v>
      </c>
      <c r="BI23" s="31">
        <v>1</v>
      </c>
      <c r="BJ23" s="31">
        <v>6</v>
      </c>
      <c r="BK23" s="31">
        <v>1</v>
      </c>
      <c r="BL23" s="31">
        <v>2</v>
      </c>
      <c r="BM23" s="31">
        <v>1</v>
      </c>
      <c r="BN23" s="31">
        <v>6</v>
      </c>
      <c r="BO23" s="31">
        <v>6</v>
      </c>
      <c r="BP23" s="31">
        <v>1</v>
      </c>
      <c r="BQ23" s="31">
        <v>1</v>
      </c>
      <c r="BR23" s="31">
        <v>6</v>
      </c>
      <c r="BS23" s="31">
        <v>1</v>
      </c>
      <c r="BT23" s="31">
        <v>1</v>
      </c>
      <c r="BU23" s="31">
        <v>6</v>
      </c>
      <c r="BV23" s="31">
        <v>1</v>
      </c>
      <c r="BW23" s="31">
        <v>6</v>
      </c>
      <c r="BX23" s="31">
        <v>6</v>
      </c>
      <c r="BY23" s="31">
        <v>1</v>
      </c>
      <c r="BZ23" s="31">
        <v>2</v>
      </c>
      <c r="CA23" s="31">
        <v>1</v>
      </c>
      <c r="CB23" s="31">
        <v>2</v>
      </c>
      <c r="CC23" s="31">
        <v>6</v>
      </c>
      <c r="CD23" s="31">
        <v>6</v>
      </c>
      <c r="CE23" s="31">
        <v>2</v>
      </c>
      <c r="CF23" s="31">
        <v>2</v>
      </c>
      <c r="CG23" s="31">
        <v>2</v>
      </c>
      <c r="CH23" s="31">
        <v>2</v>
      </c>
      <c r="CI23" s="31">
        <v>5</v>
      </c>
      <c r="CJ23" s="31">
        <v>2</v>
      </c>
      <c r="CK23" s="31">
        <v>2</v>
      </c>
      <c r="CL23" s="31">
        <v>6</v>
      </c>
      <c r="CM23" s="31">
        <v>6</v>
      </c>
      <c r="CN23" s="31">
        <v>2</v>
      </c>
      <c r="CO23" s="31">
        <v>1</v>
      </c>
      <c r="CP23" s="31">
        <v>1</v>
      </c>
      <c r="CQ23" s="31">
        <v>6</v>
      </c>
      <c r="CR23" s="31">
        <v>39250</v>
      </c>
      <c r="CX23">
        <f t="shared" si="5"/>
        <v>2</v>
      </c>
      <c r="CY23">
        <f t="shared" si="21"/>
        <v>2</v>
      </c>
      <c r="CZ23">
        <f t="shared" si="22"/>
        <v>6</v>
      </c>
      <c r="DA23">
        <f t="shared" si="23"/>
        <v>6</v>
      </c>
      <c r="DB23">
        <f t="shared" si="24"/>
        <v>2</v>
      </c>
      <c r="DC23">
        <f t="shared" si="25"/>
        <v>6</v>
      </c>
      <c r="DD23">
        <f t="shared" si="26"/>
        <v>7</v>
      </c>
      <c r="DE23">
        <f t="shared" si="27"/>
        <v>6</v>
      </c>
      <c r="DF23">
        <f t="shared" si="28"/>
        <v>2</v>
      </c>
      <c r="DG23">
        <f t="shared" si="29"/>
        <v>3</v>
      </c>
      <c r="DH23">
        <f t="shared" si="30"/>
        <v>7</v>
      </c>
      <c r="DI23">
        <f t="shared" si="31"/>
        <v>6</v>
      </c>
      <c r="DJ23">
        <f t="shared" si="32"/>
        <v>7</v>
      </c>
      <c r="DK23">
        <f t="shared" si="33"/>
        <v>7</v>
      </c>
      <c r="DL23">
        <f t="shared" si="34"/>
        <v>7</v>
      </c>
      <c r="DM23">
        <f t="shared" si="35"/>
        <v>7</v>
      </c>
      <c r="DN23">
        <f t="shared" si="36"/>
        <v>7</v>
      </c>
      <c r="DO23">
        <f t="shared" si="37"/>
        <v>6</v>
      </c>
      <c r="DP23">
        <f t="shared" si="38"/>
        <v>6</v>
      </c>
      <c r="DQ23">
        <f t="shared" si="39"/>
        <v>2</v>
      </c>
      <c r="DR23">
        <f t="shared" si="40"/>
        <v>2</v>
      </c>
      <c r="DS23">
        <f t="shared" si="41"/>
        <v>2</v>
      </c>
      <c r="DT23">
        <f t="shared" si="42"/>
        <v>2</v>
      </c>
      <c r="DU23">
        <f t="shared" si="43"/>
        <v>2</v>
      </c>
      <c r="DV23">
        <f t="shared" si="44"/>
        <v>6</v>
      </c>
      <c r="DW23">
        <f t="shared" si="45"/>
        <v>7</v>
      </c>
      <c r="DX23">
        <f t="shared" si="46"/>
        <v>7</v>
      </c>
      <c r="DY23">
        <f t="shared" si="47"/>
        <v>6</v>
      </c>
      <c r="DZ23">
        <f t="shared" si="48"/>
        <v>7</v>
      </c>
      <c r="EA23">
        <f t="shared" si="49"/>
        <v>7</v>
      </c>
      <c r="EB23">
        <f t="shared" si="50"/>
        <v>6</v>
      </c>
      <c r="EC23">
        <f t="shared" si="51"/>
        <v>7</v>
      </c>
      <c r="ED23">
        <f t="shared" si="52"/>
        <v>7</v>
      </c>
      <c r="EE23">
        <f t="shared" si="53"/>
        <v>6</v>
      </c>
      <c r="EF23">
        <f t="shared" si="54"/>
        <v>2</v>
      </c>
      <c r="EG23">
        <f t="shared" si="55"/>
        <v>7</v>
      </c>
      <c r="EH23">
        <f t="shared" si="56"/>
        <v>7</v>
      </c>
      <c r="EI23">
        <f t="shared" si="57"/>
        <v>6</v>
      </c>
      <c r="EJ23">
        <f t="shared" si="58"/>
        <v>7</v>
      </c>
      <c r="EK23">
        <f t="shared" si="59"/>
        <v>7</v>
      </c>
      <c r="EL23">
        <f t="shared" si="60"/>
        <v>7</v>
      </c>
      <c r="EM23">
        <f t="shared" si="61"/>
        <v>6</v>
      </c>
      <c r="EN23">
        <f t="shared" si="62"/>
        <v>7</v>
      </c>
      <c r="EO23">
        <f t="shared" si="63"/>
        <v>7</v>
      </c>
      <c r="EP23">
        <f t="shared" si="11"/>
        <v>2</v>
      </c>
      <c r="EQ23">
        <f t="shared" si="12"/>
        <v>7</v>
      </c>
      <c r="ER23">
        <f t="shared" si="13"/>
        <v>6</v>
      </c>
      <c r="ES23">
        <f t="shared" si="14"/>
        <v>6</v>
      </c>
      <c r="ET23">
        <f t="shared" si="15"/>
        <v>2</v>
      </c>
      <c r="EU23">
        <f t="shared" si="16"/>
        <v>7</v>
      </c>
      <c r="EV23">
        <f t="shared" si="17"/>
        <v>7</v>
      </c>
      <c r="EW23">
        <f t="shared" si="18"/>
        <v>2</v>
      </c>
      <c r="EX23">
        <f t="shared" si="19"/>
        <v>2</v>
      </c>
      <c r="EY23">
        <f t="shared" si="20"/>
        <v>6</v>
      </c>
      <c r="EZ23">
        <f t="shared" si="6"/>
        <v>7</v>
      </c>
      <c r="FA23">
        <f t="shared" si="1"/>
        <v>6</v>
      </c>
      <c r="FB23">
        <f t="shared" si="1"/>
        <v>2</v>
      </c>
      <c r="FC23">
        <f t="shared" si="1"/>
        <v>6</v>
      </c>
      <c r="FD23">
        <f t="shared" si="1"/>
        <v>7</v>
      </c>
      <c r="FE23">
        <f t="shared" si="1"/>
        <v>7</v>
      </c>
      <c r="FF23">
        <f t="shared" si="1"/>
        <v>2</v>
      </c>
      <c r="FG23">
        <f t="shared" si="1"/>
        <v>7</v>
      </c>
      <c r="FH23">
        <f t="shared" si="1"/>
        <v>6</v>
      </c>
      <c r="FI23">
        <f t="shared" si="1"/>
        <v>7</v>
      </c>
      <c r="FJ23">
        <f t="shared" si="1"/>
        <v>2</v>
      </c>
      <c r="FK23">
        <f t="shared" si="7"/>
        <v>2</v>
      </c>
      <c r="FL23">
        <f t="shared" si="2"/>
        <v>7</v>
      </c>
      <c r="FM23">
        <f t="shared" si="2"/>
        <v>7</v>
      </c>
      <c r="FN23">
        <f t="shared" si="2"/>
        <v>2</v>
      </c>
      <c r="FO23">
        <f t="shared" si="2"/>
        <v>7</v>
      </c>
      <c r="FP23">
        <f t="shared" si="2"/>
        <v>7</v>
      </c>
      <c r="FQ23">
        <f t="shared" si="2"/>
        <v>2</v>
      </c>
      <c r="FR23">
        <f t="shared" si="2"/>
        <v>7</v>
      </c>
      <c r="FS23">
        <f t="shared" si="2"/>
        <v>2</v>
      </c>
      <c r="FT23">
        <f t="shared" si="2"/>
        <v>2</v>
      </c>
      <c r="FU23">
        <f t="shared" si="2"/>
        <v>7</v>
      </c>
      <c r="FV23">
        <f t="shared" si="2"/>
        <v>6</v>
      </c>
      <c r="FW23">
        <f t="shared" si="2"/>
        <v>7</v>
      </c>
      <c r="FX23">
        <f t="shared" si="2"/>
        <v>6</v>
      </c>
      <c r="FY23">
        <f t="shared" si="2"/>
        <v>2</v>
      </c>
      <c r="FZ23">
        <f t="shared" si="2"/>
        <v>2</v>
      </c>
      <c r="GA23">
        <f t="shared" ref="GA23:GA40" si="64">8-CE23</f>
        <v>6</v>
      </c>
      <c r="GB23">
        <f t="shared" si="8"/>
        <v>6</v>
      </c>
      <c r="GC23">
        <f t="shared" si="3"/>
        <v>6</v>
      </c>
      <c r="GD23">
        <f t="shared" si="3"/>
        <v>6</v>
      </c>
      <c r="GE23">
        <f t="shared" si="3"/>
        <v>3</v>
      </c>
      <c r="GF23">
        <f t="shared" si="3"/>
        <v>6</v>
      </c>
      <c r="GG23">
        <f t="shared" si="3"/>
        <v>6</v>
      </c>
      <c r="GH23">
        <f t="shared" si="3"/>
        <v>2</v>
      </c>
      <c r="GI23">
        <f t="shared" si="3"/>
        <v>2</v>
      </c>
      <c r="GJ23">
        <f t="shared" si="9"/>
        <v>6</v>
      </c>
      <c r="GK23">
        <f t="shared" si="4"/>
        <v>7</v>
      </c>
      <c r="GL23">
        <f t="shared" si="4"/>
        <v>7</v>
      </c>
      <c r="GM23">
        <f t="shared" si="4"/>
        <v>2</v>
      </c>
      <c r="GN23">
        <f t="shared" si="10"/>
        <v>39250</v>
      </c>
    </row>
    <row r="24" spans="1:196" ht="15" thickBot="1" x14ac:dyDescent="0.35">
      <c r="A24" s="30" t="s">
        <v>401</v>
      </c>
      <c r="B24" s="31">
        <v>6</v>
      </c>
      <c r="C24" s="31">
        <v>6</v>
      </c>
      <c r="D24" s="31">
        <v>5</v>
      </c>
      <c r="E24" s="31">
        <v>4</v>
      </c>
      <c r="F24" s="31">
        <v>1</v>
      </c>
      <c r="G24" s="31">
        <v>5</v>
      </c>
      <c r="H24" s="31">
        <v>1</v>
      </c>
      <c r="I24" s="31">
        <v>5</v>
      </c>
      <c r="J24" s="31">
        <v>6</v>
      </c>
      <c r="K24" s="31">
        <v>1</v>
      </c>
      <c r="L24" s="31">
        <v>1</v>
      </c>
      <c r="M24" s="31">
        <v>5</v>
      </c>
      <c r="N24" s="31">
        <v>1</v>
      </c>
      <c r="O24" s="31">
        <v>1</v>
      </c>
      <c r="P24" s="31">
        <v>1</v>
      </c>
      <c r="Q24" s="31">
        <v>1</v>
      </c>
      <c r="R24" s="31">
        <v>1</v>
      </c>
      <c r="S24" s="31">
        <v>4</v>
      </c>
      <c r="T24" s="31">
        <v>5</v>
      </c>
      <c r="U24" s="31">
        <v>6</v>
      </c>
      <c r="V24" s="31">
        <v>6</v>
      </c>
      <c r="W24" s="31">
        <v>6</v>
      </c>
      <c r="X24" s="31">
        <v>4</v>
      </c>
      <c r="Y24" s="31">
        <v>1</v>
      </c>
      <c r="Z24" s="31">
        <v>5</v>
      </c>
      <c r="AA24" s="31">
        <v>1</v>
      </c>
      <c r="AB24" s="31">
        <v>1</v>
      </c>
      <c r="AC24" s="31">
        <v>4</v>
      </c>
      <c r="AD24" s="31">
        <v>3</v>
      </c>
      <c r="AE24" s="31">
        <v>1</v>
      </c>
      <c r="AF24" s="31">
        <v>4</v>
      </c>
      <c r="AG24" s="31">
        <v>1</v>
      </c>
      <c r="AH24" s="31">
        <v>1</v>
      </c>
      <c r="AI24" s="31">
        <v>1</v>
      </c>
      <c r="AJ24" s="31">
        <v>6</v>
      </c>
      <c r="AK24" s="31">
        <v>1</v>
      </c>
      <c r="AL24" s="31">
        <v>5</v>
      </c>
      <c r="AM24" s="31">
        <v>1</v>
      </c>
      <c r="AN24" s="31">
        <v>1</v>
      </c>
      <c r="AO24" s="31">
        <v>1</v>
      </c>
      <c r="AP24" s="31">
        <v>1</v>
      </c>
      <c r="AQ24" s="31">
        <v>1</v>
      </c>
      <c r="AR24" s="31">
        <v>1</v>
      </c>
      <c r="AS24" s="31">
        <v>1</v>
      </c>
      <c r="AT24" s="31">
        <v>6</v>
      </c>
      <c r="AU24" s="31">
        <v>5</v>
      </c>
      <c r="AV24" s="31">
        <v>5</v>
      </c>
      <c r="AW24" s="31">
        <v>5</v>
      </c>
      <c r="AX24" s="31">
        <v>1</v>
      </c>
      <c r="AY24" s="31">
        <v>1</v>
      </c>
      <c r="AZ24" s="31">
        <v>1</v>
      </c>
      <c r="BA24" s="31">
        <v>4</v>
      </c>
      <c r="BB24" s="31">
        <v>1</v>
      </c>
      <c r="BC24" s="31">
        <v>5</v>
      </c>
      <c r="BD24" s="31">
        <v>4</v>
      </c>
      <c r="BE24" s="31">
        <v>5</v>
      </c>
      <c r="BF24" s="31">
        <v>5</v>
      </c>
      <c r="BG24" s="31">
        <v>4</v>
      </c>
      <c r="BH24" s="31">
        <v>1</v>
      </c>
      <c r="BI24" s="31">
        <v>5</v>
      </c>
      <c r="BJ24" s="31">
        <v>5</v>
      </c>
      <c r="BK24" s="31">
        <v>5</v>
      </c>
      <c r="BL24" s="31">
        <v>1</v>
      </c>
      <c r="BM24" s="31">
        <v>1</v>
      </c>
      <c r="BN24" s="31">
        <v>5</v>
      </c>
      <c r="BO24" s="31">
        <v>5</v>
      </c>
      <c r="BP24" s="31">
        <v>1</v>
      </c>
      <c r="BQ24" s="31">
        <v>5</v>
      </c>
      <c r="BR24" s="31">
        <v>1</v>
      </c>
      <c r="BS24" s="31">
        <v>5</v>
      </c>
      <c r="BT24" s="31">
        <v>1</v>
      </c>
      <c r="BU24" s="31">
        <v>1</v>
      </c>
      <c r="BV24" s="31">
        <v>6</v>
      </c>
      <c r="BW24" s="31">
        <v>5</v>
      </c>
      <c r="BX24" s="31">
        <v>5</v>
      </c>
      <c r="BY24" s="31">
        <v>1</v>
      </c>
      <c r="BZ24" s="31">
        <v>1</v>
      </c>
      <c r="CA24" s="31">
        <v>1</v>
      </c>
      <c r="CB24" s="31">
        <v>5</v>
      </c>
      <c r="CC24" s="31">
        <v>6</v>
      </c>
      <c r="CD24" s="31">
        <v>1</v>
      </c>
      <c r="CE24" s="31">
        <v>1</v>
      </c>
      <c r="CF24" s="31">
        <v>5</v>
      </c>
      <c r="CG24" s="31">
        <v>5</v>
      </c>
      <c r="CH24" s="31">
        <v>5</v>
      </c>
      <c r="CI24" s="31">
        <v>1</v>
      </c>
      <c r="CJ24" s="31">
        <v>1</v>
      </c>
      <c r="CK24" s="31">
        <v>5</v>
      </c>
      <c r="CL24" s="31">
        <v>1</v>
      </c>
      <c r="CM24" s="31">
        <v>5</v>
      </c>
      <c r="CN24" s="31">
        <v>5</v>
      </c>
      <c r="CO24" s="31">
        <v>1</v>
      </c>
      <c r="CP24" s="31">
        <v>1</v>
      </c>
      <c r="CQ24" s="31">
        <v>5</v>
      </c>
      <c r="CR24" s="31">
        <v>32733</v>
      </c>
      <c r="CX24">
        <f t="shared" si="5"/>
        <v>2</v>
      </c>
      <c r="CY24">
        <f t="shared" si="21"/>
        <v>2</v>
      </c>
      <c r="CZ24">
        <f t="shared" si="22"/>
        <v>3</v>
      </c>
      <c r="DA24">
        <f t="shared" si="23"/>
        <v>4</v>
      </c>
      <c r="DB24">
        <f t="shared" si="24"/>
        <v>7</v>
      </c>
      <c r="DC24">
        <f t="shared" si="25"/>
        <v>3</v>
      </c>
      <c r="DD24">
        <f t="shared" si="26"/>
        <v>7</v>
      </c>
      <c r="DE24">
        <f t="shared" si="27"/>
        <v>3</v>
      </c>
      <c r="DF24">
        <f t="shared" si="28"/>
        <v>2</v>
      </c>
      <c r="DG24">
        <f t="shared" si="29"/>
        <v>7</v>
      </c>
      <c r="DH24">
        <f t="shared" si="30"/>
        <v>7</v>
      </c>
      <c r="DI24">
        <f t="shared" si="31"/>
        <v>3</v>
      </c>
      <c r="DJ24">
        <f t="shared" si="32"/>
        <v>7</v>
      </c>
      <c r="DK24">
        <f t="shared" si="33"/>
        <v>7</v>
      </c>
      <c r="DL24">
        <f t="shared" si="34"/>
        <v>7</v>
      </c>
      <c r="DM24">
        <f t="shared" si="35"/>
        <v>7</v>
      </c>
      <c r="DN24">
        <f t="shared" si="36"/>
        <v>7</v>
      </c>
      <c r="DO24">
        <f t="shared" si="37"/>
        <v>4</v>
      </c>
      <c r="DP24">
        <f t="shared" si="38"/>
        <v>3</v>
      </c>
      <c r="DQ24">
        <f t="shared" si="39"/>
        <v>2</v>
      </c>
      <c r="DR24">
        <f t="shared" si="40"/>
        <v>2</v>
      </c>
      <c r="DS24">
        <f t="shared" si="41"/>
        <v>2</v>
      </c>
      <c r="DT24">
        <f t="shared" si="42"/>
        <v>4</v>
      </c>
      <c r="DU24">
        <f t="shared" si="43"/>
        <v>7</v>
      </c>
      <c r="DV24">
        <f t="shared" si="44"/>
        <v>3</v>
      </c>
      <c r="DW24">
        <f t="shared" si="45"/>
        <v>7</v>
      </c>
      <c r="DX24">
        <f t="shared" si="46"/>
        <v>7</v>
      </c>
      <c r="DY24">
        <f t="shared" si="47"/>
        <v>4</v>
      </c>
      <c r="DZ24">
        <f t="shared" si="48"/>
        <v>5</v>
      </c>
      <c r="EA24">
        <f t="shared" si="49"/>
        <v>7</v>
      </c>
      <c r="EB24">
        <f t="shared" si="50"/>
        <v>4</v>
      </c>
      <c r="EC24">
        <f t="shared" si="51"/>
        <v>7</v>
      </c>
      <c r="ED24">
        <f t="shared" si="52"/>
        <v>7</v>
      </c>
      <c r="EE24">
        <f t="shared" si="53"/>
        <v>7</v>
      </c>
      <c r="EF24">
        <f t="shared" si="54"/>
        <v>2</v>
      </c>
      <c r="EG24">
        <f t="shared" si="55"/>
        <v>7</v>
      </c>
      <c r="EH24">
        <f t="shared" si="56"/>
        <v>3</v>
      </c>
      <c r="EI24">
        <f t="shared" si="57"/>
        <v>7</v>
      </c>
      <c r="EJ24">
        <f t="shared" si="58"/>
        <v>7</v>
      </c>
      <c r="EK24">
        <f t="shared" si="59"/>
        <v>7</v>
      </c>
      <c r="EL24">
        <f t="shared" si="60"/>
        <v>7</v>
      </c>
      <c r="EM24">
        <f t="shared" si="61"/>
        <v>7</v>
      </c>
      <c r="EN24">
        <f t="shared" si="62"/>
        <v>7</v>
      </c>
      <c r="EO24">
        <f t="shared" si="63"/>
        <v>7</v>
      </c>
      <c r="EP24">
        <f t="shared" si="11"/>
        <v>2</v>
      </c>
      <c r="EQ24">
        <f t="shared" si="12"/>
        <v>3</v>
      </c>
      <c r="ER24">
        <f t="shared" si="13"/>
        <v>3</v>
      </c>
      <c r="ES24">
        <f t="shared" si="14"/>
        <v>3</v>
      </c>
      <c r="ET24">
        <f t="shared" si="15"/>
        <v>7</v>
      </c>
      <c r="EU24">
        <f t="shared" si="16"/>
        <v>7</v>
      </c>
      <c r="EV24">
        <f t="shared" si="17"/>
        <v>7</v>
      </c>
      <c r="EW24">
        <f t="shared" si="18"/>
        <v>4</v>
      </c>
      <c r="EX24">
        <f t="shared" si="19"/>
        <v>7</v>
      </c>
      <c r="EY24">
        <f t="shared" si="20"/>
        <v>3</v>
      </c>
      <c r="EZ24">
        <f t="shared" si="6"/>
        <v>4</v>
      </c>
      <c r="FA24">
        <f t="shared" ref="FA24:FA40" si="65">8-BE24</f>
        <v>3</v>
      </c>
      <c r="FB24">
        <f t="shared" ref="FB24:FB40" si="66">8-BF24</f>
        <v>3</v>
      </c>
      <c r="FC24">
        <f t="shared" ref="FC24:FC40" si="67">8-BG24</f>
        <v>4</v>
      </c>
      <c r="FD24">
        <f t="shared" ref="FD24:FD40" si="68">8-BH24</f>
        <v>7</v>
      </c>
      <c r="FE24">
        <f t="shared" ref="FE24:FE40" si="69">8-BI24</f>
        <v>3</v>
      </c>
      <c r="FF24">
        <f t="shared" ref="FF24:FF40" si="70">8-BJ24</f>
        <v>3</v>
      </c>
      <c r="FG24">
        <f t="shared" ref="FG24:FG40" si="71">8-BK24</f>
        <v>3</v>
      </c>
      <c r="FH24">
        <f t="shared" ref="FH24:FH40" si="72">8-BL24</f>
        <v>7</v>
      </c>
      <c r="FI24">
        <f t="shared" ref="FI24:FI40" si="73">8-BM24</f>
        <v>7</v>
      </c>
      <c r="FJ24">
        <f t="shared" ref="FJ24:FJ40" si="74">8-BN24</f>
        <v>3</v>
      </c>
      <c r="FK24">
        <f t="shared" si="7"/>
        <v>3</v>
      </c>
      <c r="FL24">
        <f t="shared" ref="FL24:FL40" si="75">8-BP24</f>
        <v>7</v>
      </c>
      <c r="FM24">
        <f t="shared" ref="FM24:FM40" si="76">8-BQ24</f>
        <v>3</v>
      </c>
      <c r="FN24">
        <f t="shared" ref="FN24:FN40" si="77">8-BR24</f>
        <v>7</v>
      </c>
      <c r="FO24">
        <f t="shared" ref="FO24:FO40" si="78">8-BS24</f>
        <v>3</v>
      </c>
      <c r="FP24">
        <f t="shared" ref="FP24:FP40" si="79">8-BT24</f>
        <v>7</v>
      </c>
      <c r="FQ24">
        <f t="shared" ref="FQ24:FQ40" si="80">8-BU24</f>
        <v>7</v>
      </c>
      <c r="FR24">
        <f t="shared" ref="FR24:FR40" si="81">8-BV24</f>
        <v>2</v>
      </c>
      <c r="FS24">
        <f t="shared" ref="FS24:FS40" si="82">8-BW24</f>
        <v>3</v>
      </c>
      <c r="FT24">
        <f t="shared" ref="FT24:FT40" si="83">8-BX24</f>
        <v>3</v>
      </c>
      <c r="FU24">
        <f t="shared" ref="FU24:FU40" si="84">8-BY24</f>
        <v>7</v>
      </c>
      <c r="FV24">
        <f t="shared" ref="FV24:FV40" si="85">8-BZ24</f>
        <v>7</v>
      </c>
      <c r="FW24">
        <f t="shared" ref="FW24:FW40" si="86">8-CA24</f>
        <v>7</v>
      </c>
      <c r="FX24">
        <f t="shared" ref="FX24:FX40" si="87">8-CB24</f>
        <v>3</v>
      </c>
      <c r="FY24">
        <f t="shared" ref="FY24:FY40" si="88">8-CC24</f>
        <v>2</v>
      </c>
      <c r="FZ24">
        <f t="shared" ref="FZ24:FZ40" si="89">8-CD24</f>
        <v>7</v>
      </c>
      <c r="GA24">
        <f t="shared" si="64"/>
        <v>7</v>
      </c>
      <c r="GB24">
        <f t="shared" si="8"/>
        <v>3</v>
      </c>
      <c r="GC24">
        <f t="shared" ref="GC24:GC40" si="90">8-CG24</f>
        <v>3</v>
      </c>
      <c r="GD24">
        <f t="shared" ref="GD24:GD40" si="91">8-CH24</f>
        <v>3</v>
      </c>
      <c r="GE24">
        <f t="shared" ref="GE24:GE40" si="92">8-CI24</f>
        <v>7</v>
      </c>
      <c r="GF24">
        <f t="shared" ref="GF24:GF40" si="93">8-CJ24</f>
        <v>7</v>
      </c>
      <c r="GG24">
        <f t="shared" ref="GG24:GG40" si="94">8-CK24</f>
        <v>3</v>
      </c>
      <c r="GH24">
        <f t="shared" ref="GH24:GH40" si="95">8-CL24</f>
        <v>7</v>
      </c>
      <c r="GI24">
        <f t="shared" ref="GI24:GI40" si="96">8-CM24</f>
        <v>3</v>
      </c>
      <c r="GJ24">
        <f t="shared" si="9"/>
        <v>3</v>
      </c>
      <c r="GK24">
        <f t="shared" ref="GK24:GK40" si="97">8-CO24</f>
        <v>7</v>
      </c>
      <c r="GL24">
        <f t="shared" ref="GL24:GL40" si="98">8-CP24</f>
        <v>7</v>
      </c>
      <c r="GM24">
        <f t="shared" ref="GM24:GM40" si="99">8-CQ24</f>
        <v>3</v>
      </c>
      <c r="GN24">
        <f t="shared" si="10"/>
        <v>32733</v>
      </c>
    </row>
    <row r="25" spans="1:196" ht="15" thickBot="1" x14ac:dyDescent="0.35">
      <c r="A25" s="30" t="s">
        <v>402</v>
      </c>
      <c r="B25" s="31">
        <v>3</v>
      </c>
      <c r="C25" s="31">
        <v>6</v>
      </c>
      <c r="D25" s="31">
        <v>6</v>
      </c>
      <c r="E25" s="31">
        <v>3</v>
      </c>
      <c r="F25" s="31">
        <v>1</v>
      </c>
      <c r="G25" s="31">
        <v>5</v>
      </c>
      <c r="H25" s="31">
        <v>1</v>
      </c>
      <c r="I25" s="31">
        <v>6</v>
      </c>
      <c r="J25" s="31">
        <v>6</v>
      </c>
      <c r="K25" s="31">
        <v>1</v>
      </c>
      <c r="L25" s="31">
        <v>1</v>
      </c>
      <c r="M25" s="31">
        <v>1</v>
      </c>
      <c r="N25" s="31">
        <v>1</v>
      </c>
      <c r="O25" s="31">
        <v>3</v>
      </c>
      <c r="P25" s="31">
        <v>1</v>
      </c>
      <c r="Q25" s="31">
        <v>1</v>
      </c>
      <c r="R25" s="31">
        <v>1</v>
      </c>
      <c r="S25" s="31">
        <v>1</v>
      </c>
      <c r="T25" s="31">
        <v>5</v>
      </c>
      <c r="U25" s="31">
        <v>6</v>
      </c>
      <c r="V25" s="31">
        <v>6</v>
      </c>
      <c r="W25" s="31">
        <v>6</v>
      </c>
      <c r="X25" s="31">
        <v>6</v>
      </c>
      <c r="Y25" s="31">
        <v>6</v>
      </c>
      <c r="Z25" s="31">
        <v>6</v>
      </c>
      <c r="AA25" s="31">
        <v>1</v>
      </c>
      <c r="AB25" s="31">
        <v>1</v>
      </c>
      <c r="AC25" s="31">
        <v>3</v>
      </c>
      <c r="AD25" s="31">
        <v>1</v>
      </c>
      <c r="AE25" s="31">
        <v>1</v>
      </c>
      <c r="AF25" s="31">
        <v>3</v>
      </c>
      <c r="AG25" s="31">
        <v>1</v>
      </c>
      <c r="AH25" s="31">
        <v>1</v>
      </c>
      <c r="AI25" s="31">
        <v>1</v>
      </c>
      <c r="AJ25" s="31">
        <v>6</v>
      </c>
      <c r="AK25" s="31">
        <v>2</v>
      </c>
      <c r="AL25" s="31">
        <v>1</v>
      </c>
      <c r="AM25" s="31">
        <v>1</v>
      </c>
      <c r="AN25" s="31">
        <v>1</v>
      </c>
      <c r="AO25" s="31">
        <v>1</v>
      </c>
      <c r="AP25" s="31">
        <v>1</v>
      </c>
      <c r="AQ25" s="31">
        <v>1</v>
      </c>
      <c r="AR25" s="31">
        <v>1</v>
      </c>
      <c r="AS25" s="31">
        <v>3</v>
      </c>
      <c r="AT25" s="31">
        <v>1</v>
      </c>
      <c r="AU25" s="31">
        <v>1</v>
      </c>
      <c r="AV25" s="31">
        <v>1</v>
      </c>
      <c r="AW25" s="31">
        <v>3</v>
      </c>
      <c r="AX25" s="31">
        <v>5</v>
      </c>
      <c r="AY25" s="31">
        <v>1</v>
      </c>
      <c r="AZ25" s="31">
        <v>3</v>
      </c>
      <c r="BA25" s="31">
        <v>1</v>
      </c>
      <c r="BB25" s="31">
        <v>1</v>
      </c>
      <c r="BC25" s="31">
        <v>5</v>
      </c>
      <c r="BD25" s="31">
        <v>1</v>
      </c>
      <c r="BE25" s="31">
        <v>6</v>
      </c>
      <c r="BF25" s="31">
        <v>6</v>
      </c>
      <c r="BG25" s="31">
        <v>1</v>
      </c>
      <c r="BH25" s="31">
        <v>1</v>
      </c>
      <c r="BI25" s="31">
        <v>6</v>
      </c>
      <c r="BJ25" s="31">
        <v>6</v>
      </c>
      <c r="BK25" s="31">
        <v>1</v>
      </c>
      <c r="BL25" s="31">
        <v>1</v>
      </c>
      <c r="BM25" s="31">
        <v>6</v>
      </c>
      <c r="BN25" s="31">
        <v>1</v>
      </c>
      <c r="BO25" s="31">
        <v>1</v>
      </c>
      <c r="BP25" s="31">
        <v>1</v>
      </c>
      <c r="BQ25" s="31">
        <v>1</v>
      </c>
      <c r="BR25" s="31">
        <v>1</v>
      </c>
      <c r="BS25" s="31">
        <v>5</v>
      </c>
      <c r="BT25" s="31">
        <v>1</v>
      </c>
      <c r="BU25" s="31">
        <v>1</v>
      </c>
      <c r="BV25" s="31">
        <v>1</v>
      </c>
      <c r="BW25" s="31">
        <v>3</v>
      </c>
      <c r="BX25" s="31">
        <v>1</v>
      </c>
      <c r="BY25" s="31">
        <v>1</v>
      </c>
      <c r="BZ25" s="31">
        <v>1</v>
      </c>
      <c r="CA25" s="31">
        <v>1</v>
      </c>
      <c r="CB25" s="31">
        <v>3</v>
      </c>
      <c r="CC25" s="31">
        <v>6</v>
      </c>
      <c r="CD25" s="31">
        <v>6</v>
      </c>
      <c r="CE25" s="31">
        <v>1</v>
      </c>
      <c r="CF25" s="31">
        <v>6</v>
      </c>
      <c r="CG25" s="31">
        <v>1</v>
      </c>
      <c r="CH25" s="31">
        <v>3</v>
      </c>
      <c r="CI25" s="31">
        <v>1</v>
      </c>
      <c r="CJ25" s="31">
        <v>1</v>
      </c>
      <c r="CK25" s="31">
        <v>1</v>
      </c>
      <c r="CL25" s="31">
        <v>6</v>
      </c>
      <c r="CM25" s="31">
        <v>5</v>
      </c>
      <c r="CN25" s="31">
        <v>1</v>
      </c>
      <c r="CO25" s="31">
        <v>1</v>
      </c>
      <c r="CP25" s="31">
        <v>1</v>
      </c>
      <c r="CQ25" s="31">
        <v>5</v>
      </c>
      <c r="CR25" s="31">
        <v>20666</v>
      </c>
      <c r="CX25">
        <f t="shared" si="5"/>
        <v>5</v>
      </c>
      <c r="CY25">
        <f t="shared" si="21"/>
        <v>2</v>
      </c>
      <c r="CZ25">
        <f t="shared" si="22"/>
        <v>2</v>
      </c>
      <c r="DA25">
        <f t="shared" si="23"/>
        <v>5</v>
      </c>
      <c r="DB25">
        <f t="shared" si="24"/>
        <v>7</v>
      </c>
      <c r="DC25">
        <f t="shared" si="25"/>
        <v>3</v>
      </c>
      <c r="DD25">
        <f t="shared" si="26"/>
        <v>7</v>
      </c>
      <c r="DE25">
        <f t="shared" si="27"/>
        <v>2</v>
      </c>
      <c r="DF25">
        <f t="shared" si="28"/>
        <v>2</v>
      </c>
      <c r="DG25">
        <f t="shared" si="29"/>
        <v>7</v>
      </c>
      <c r="DH25">
        <f t="shared" si="30"/>
        <v>7</v>
      </c>
      <c r="DI25">
        <f t="shared" si="31"/>
        <v>7</v>
      </c>
      <c r="DJ25">
        <f t="shared" si="32"/>
        <v>7</v>
      </c>
      <c r="DK25">
        <f t="shared" si="33"/>
        <v>5</v>
      </c>
      <c r="DL25">
        <f t="shared" si="34"/>
        <v>7</v>
      </c>
      <c r="DM25">
        <f t="shared" si="35"/>
        <v>7</v>
      </c>
      <c r="DN25">
        <f t="shared" si="36"/>
        <v>7</v>
      </c>
      <c r="DO25">
        <f t="shared" si="37"/>
        <v>7</v>
      </c>
      <c r="DP25">
        <f t="shared" si="38"/>
        <v>3</v>
      </c>
      <c r="DQ25">
        <f t="shared" si="39"/>
        <v>2</v>
      </c>
      <c r="DR25">
        <f t="shared" si="40"/>
        <v>2</v>
      </c>
      <c r="DS25">
        <f t="shared" si="41"/>
        <v>2</v>
      </c>
      <c r="DT25">
        <f t="shared" si="42"/>
        <v>2</v>
      </c>
      <c r="DU25">
        <f t="shared" si="43"/>
        <v>2</v>
      </c>
      <c r="DV25">
        <f t="shared" si="44"/>
        <v>2</v>
      </c>
      <c r="DW25">
        <f t="shared" si="45"/>
        <v>7</v>
      </c>
      <c r="DX25">
        <f t="shared" si="46"/>
        <v>7</v>
      </c>
      <c r="DY25">
        <f t="shared" si="47"/>
        <v>5</v>
      </c>
      <c r="DZ25">
        <f t="shared" si="48"/>
        <v>7</v>
      </c>
      <c r="EA25">
        <f t="shared" si="49"/>
        <v>7</v>
      </c>
      <c r="EB25">
        <f t="shared" si="50"/>
        <v>5</v>
      </c>
      <c r="EC25">
        <f t="shared" si="51"/>
        <v>7</v>
      </c>
      <c r="ED25">
        <f t="shared" si="52"/>
        <v>7</v>
      </c>
      <c r="EE25">
        <f t="shared" si="53"/>
        <v>7</v>
      </c>
      <c r="EF25">
        <f t="shared" si="54"/>
        <v>2</v>
      </c>
      <c r="EG25">
        <f t="shared" si="55"/>
        <v>6</v>
      </c>
      <c r="EH25">
        <f t="shared" si="56"/>
        <v>7</v>
      </c>
      <c r="EI25">
        <f t="shared" si="57"/>
        <v>7</v>
      </c>
      <c r="EJ25">
        <f t="shared" si="58"/>
        <v>7</v>
      </c>
      <c r="EK25">
        <f t="shared" si="59"/>
        <v>7</v>
      </c>
      <c r="EL25">
        <f t="shared" si="60"/>
        <v>7</v>
      </c>
      <c r="EM25">
        <f t="shared" si="61"/>
        <v>7</v>
      </c>
      <c r="EN25">
        <f t="shared" si="62"/>
        <v>7</v>
      </c>
      <c r="EO25">
        <f t="shared" si="63"/>
        <v>5</v>
      </c>
      <c r="EP25">
        <f t="shared" si="11"/>
        <v>7</v>
      </c>
      <c r="EQ25">
        <f t="shared" si="12"/>
        <v>7</v>
      </c>
      <c r="ER25">
        <f t="shared" si="13"/>
        <v>7</v>
      </c>
      <c r="ES25">
        <f t="shared" si="14"/>
        <v>5</v>
      </c>
      <c r="ET25">
        <f t="shared" si="15"/>
        <v>3</v>
      </c>
      <c r="EU25">
        <f t="shared" si="16"/>
        <v>7</v>
      </c>
      <c r="EV25">
        <f t="shared" si="17"/>
        <v>5</v>
      </c>
      <c r="EW25">
        <f t="shared" si="18"/>
        <v>7</v>
      </c>
      <c r="EX25">
        <f t="shared" si="19"/>
        <v>7</v>
      </c>
      <c r="EY25">
        <f t="shared" si="20"/>
        <v>3</v>
      </c>
      <c r="EZ25">
        <f t="shared" si="6"/>
        <v>7</v>
      </c>
      <c r="FA25">
        <f t="shared" si="65"/>
        <v>2</v>
      </c>
      <c r="FB25">
        <f t="shared" si="66"/>
        <v>2</v>
      </c>
      <c r="FC25">
        <f t="shared" si="67"/>
        <v>7</v>
      </c>
      <c r="FD25">
        <f t="shared" si="68"/>
        <v>7</v>
      </c>
      <c r="FE25">
        <f t="shared" si="69"/>
        <v>2</v>
      </c>
      <c r="FF25">
        <f t="shared" si="70"/>
        <v>2</v>
      </c>
      <c r="FG25">
        <f t="shared" si="71"/>
        <v>7</v>
      </c>
      <c r="FH25">
        <f t="shared" si="72"/>
        <v>7</v>
      </c>
      <c r="FI25">
        <f t="shared" si="73"/>
        <v>2</v>
      </c>
      <c r="FJ25">
        <f t="shared" si="74"/>
        <v>7</v>
      </c>
      <c r="FK25">
        <f t="shared" si="7"/>
        <v>7</v>
      </c>
      <c r="FL25">
        <f t="shared" si="75"/>
        <v>7</v>
      </c>
      <c r="FM25">
        <f t="shared" si="76"/>
        <v>7</v>
      </c>
      <c r="FN25">
        <f t="shared" si="77"/>
        <v>7</v>
      </c>
      <c r="FO25">
        <f t="shared" si="78"/>
        <v>3</v>
      </c>
      <c r="FP25">
        <f t="shared" si="79"/>
        <v>7</v>
      </c>
      <c r="FQ25">
        <f t="shared" si="80"/>
        <v>7</v>
      </c>
      <c r="FR25">
        <f t="shared" si="81"/>
        <v>7</v>
      </c>
      <c r="FS25">
        <f t="shared" si="82"/>
        <v>5</v>
      </c>
      <c r="FT25">
        <f t="shared" si="83"/>
        <v>7</v>
      </c>
      <c r="FU25">
        <f t="shared" si="84"/>
        <v>7</v>
      </c>
      <c r="FV25">
        <f t="shared" si="85"/>
        <v>7</v>
      </c>
      <c r="FW25">
        <f t="shared" si="86"/>
        <v>7</v>
      </c>
      <c r="FX25">
        <f t="shared" si="87"/>
        <v>5</v>
      </c>
      <c r="FY25">
        <f t="shared" si="88"/>
        <v>2</v>
      </c>
      <c r="FZ25">
        <f t="shared" si="89"/>
        <v>2</v>
      </c>
      <c r="GA25">
        <f t="shared" si="64"/>
        <v>7</v>
      </c>
      <c r="GB25">
        <f t="shared" si="8"/>
        <v>2</v>
      </c>
      <c r="GC25">
        <f t="shared" si="90"/>
        <v>7</v>
      </c>
      <c r="GD25">
        <f t="shared" si="91"/>
        <v>5</v>
      </c>
      <c r="GE25">
        <f t="shared" si="92"/>
        <v>7</v>
      </c>
      <c r="GF25">
        <f t="shared" si="93"/>
        <v>7</v>
      </c>
      <c r="GG25">
        <f t="shared" si="94"/>
        <v>7</v>
      </c>
      <c r="GH25">
        <f t="shared" si="95"/>
        <v>2</v>
      </c>
      <c r="GI25">
        <f t="shared" si="96"/>
        <v>3</v>
      </c>
      <c r="GJ25">
        <f t="shared" si="9"/>
        <v>7</v>
      </c>
      <c r="GK25">
        <f t="shared" si="97"/>
        <v>7</v>
      </c>
      <c r="GL25">
        <f t="shared" si="98"/>
        <v>7</v>
      </c>
      <c r="GM25">
        <f t="shared" si="99"/>
        <v>3</v>
      </c>
      <c r="GN25">
        <f t="shared" si="10"/>
        <v>20666</v>
      </c>
    </row>
    <row r="26" spans="1:196" ht="15" thickBot="1" x14ac:dyDescent="0.35">
      <c r="A26" s="30" t="s">
        <v>403</v>
      </c>
      <c r="B26" s="31">
        <v>5</v>
      </c>
      <c r="C26" s="31">
        <v>6</v>
      </c>
      <c r="D26" s="31">
        <v>6</v>
      </c>
      <c r="E26" s="31">
        <v>3</v>
      </c>
      <c r="F26" s="31">
        <v>1</v>
      </c>
      <c r="G26" s="31">
        <v>1</v>
      </c>
      <c r="H26" s="31">
        <v>1</v>
      </c>
      <c r="I26" s="31">
        <v>6</v>
      </c>
      <c r="J26" s="31">
        <v>6</v>
      </c>
      <c r="K26" s="31">
        <v>1</v>
      </c>
      <c r="L26" s="31">
        <v>5</v>
      </c>
      <c r="M26" s="31">
        <v>1</v>
      </c>
      <c r="N26" s="31">
        <v>1</v>
      </c>
      <c r="O26" s="31">
        <v>4</v>
      </c>
      <c r="P26" s="31">
        <v>1</v>
      </c>
      <c r="Q26" s="31">
        <v>1</v>
      </c>
      <c r="R26" s="31">
        <v>5</v>
      </c>
      <c r="S26" s="31">
        <v>1</v>
      </c>
      <c r="T26" s="31">
        <v>5</v>
      </c>
      <c r="U26" s="31">
        <v>6</v>
      </c>
      <c r="V26" s="31">
        <v>6</v>
      </c>
      <c r="W26" s="31">
        <v>6</v>
      </c>
      <c r="X26" s="31">
        <v>6</v>
      </c>
      <c r="Y26" s="31">
        <v>6</v>
      </c>
      <c r="Z26" s="31">
        <v>6</v>
      </c>
      <c r="AA26" s="31">
        <v>1</v>
      </c>
      <c r="AB26" s="31">
        <v>1</v>
      </c>
      <c r="AC26" s="31">
        <v>1</v>
      </c>
      <c r="AD26" s="31">
        <v>1</v>
      </c>
      <c r="AE26" s="31">
        <v>1</v>
      </c>
      <c r="AF26" s="31">
        <v>1</v>
      </c>
      <c r="AG26" s="31">
        <v>1</v>
      </c>
      <c r="AH26" s="31">
        <v>1</v>
      </c>
      <c r="AI26" s="31">
        <v>1</v>
      </c>
      <c r="AJ26" s="31">
        <v>1</v>
      </c>
      <c r="AK26" s="31">
        <v>1</v>
      </c>
      <c r="AL26" s="31">
        <v>3</v>
      </c>
      <c r="AM26" s="31">
        <v>3</v>
      </c>
      <c r="AN26" s="31">
        <v>1</v>
      </c>
      <c r="AO26" s="31">
        <v>1</v>
      </c>
      <c r="AP26" s="31">
        <v>3</v>
      </c>
      <c r="AQ26" s="31">
        <v>1</v>
      </c>
      <c r="AR26" s="31">
        <v>1</v>
      </c>
      <c r="AS26" s="31">
        <v>1</v>
      </c>
      <c r="AT26" s="31">
        <v>6</v>
      </c>
      <c r="AU26" s="31">
        <v>1</v>
      </c>
      <c r="AV26" s="31">
        <v>1</v>
      </c>
      <c r="AW26" s="31">
        <v>3</v>
      </c>
      <c r="AX26" s="31">
        <v>5</v>
      </c>
      <c r="AY26" s="31">
        <v>1</v>
      </c>
      <c r="AZ26" s="31">
        <v>1</v>
      </c>
      <c r="BA26" s="31">
        <v>3</v>
      </c>
      <c r="BB26" s="31">
        <v>1</v>
      </c>
      <c r="BC26" s="31">
        <v>5</v>
      </c>
      <c r="BD26" s="31">
        <v>1</v>
      </c>
      <c r="BE26" s="31">
        <v>6</v>
      </c>
      <c r="BF26" s="31">
        <v>6</v>
      </c>
      <c r="BG26" s="31">
        <v>1</v>
      </c>
      <c r="BH26" s="31">
        <v>1</v>
      </c>
      <c r="BI26" s="31">
        <v>6</v>
      </c>
      <c r="BJ26" s="31">
        <v>6</v>
      </c>
      <c r="BK26" s="31">
        <v>1</v>
      </c>
      <c r="BL26" s="31">
        <v>5</v>
      </c>
      <c r="BM26" s="31">
        <v>5</v>
      </c>
      <c r="BN26" s="31">
        <v>1</v>
      </c>
      <c r="BO26" s="31">
        <v>5</v>
      </c>
      <c r="BP26" s="31">
        <v>1</v>
      </c>
      <c r="BQ26" s="31">
        <v>1</v>
      </c>
      <c r="BR26" s="31">
        <v>1</v>
      </c>
      <c r="BS26" s="31">
        <v>5</v>
      </c>
      <c r="BT26" s="31">
        <v>3</v>
      </c>
      <c r="BU26" s="31">
        <v>1</v>
      </c>
      <c r="BV26" s="31">
        <v>5</v>
      </c>
      <c r="BW26" s="31">
        <v>1</v>
      </c>
      <c r="BX26" s="31">
        <v>5</v>
      </c>
      <c r="BY26" s="31">
        <v>1</v>
      </c>
      <c r="BZ26" s="31">
        <v>1</v>
      </c>
      <c r="CA26" s="31">
        <v>1</v>
      </c>
      <c r="CB26" s="31">
        <v>1</v>
      </c>
      <c r="CC26" s="31">
        <v>6</v>
      </c>
      <c r="CD26" s="31">
        <v>6</v>
      </c>
      <c r="CE26" s="31">
        <v>1</v>
      </c>
      <c r="CF26" s="31">
        <v>6</v>
      </c>
      <c r="CG26" s="31">
        <v>1</v>
      </c>
      <c r="CH26" s="31">
        <v>1</v>
      </c>
      <c r="CI26" s="31">
        <v>5</v>
      </c>
      <c r="CJ26" s="31">
        <v>1</v>
      </c>
      <c r="CK26" s="31">
        <v>5</v>
      </c>
      <c r="CL26" s="31">
        <v>1</v>
      </c>
      <c r="CM26" s="31">
        <v>5</v>
      </c>
      <c r="CN26" s="31">
        <v>5</v>
      </c>
      <c r="CO26" s="31">
        <v>1</v>
      </c>
      <c r="CP26" s="31">
        <v>1</v>
      </c>
      <c r="CQ26" s="31">
        <v>5</v>
      </c>
      <c r="CR26" s="31">
        <v>18966</v>
      </c>
      <c r="CX26">
        <f t="shared" si="5"/>
        <v>3</v>
      </c>
      <c r="CY26">
        <f t="shared" si="21"/>
        <v>2</v>
      </c>
      <c r="CZ26">
        <f t="shared" si="22"/>
        <v>2</v>
      </c>
      <c r="DA26">
        <f t="shared" si="23"/>
        <v>5</v>
      </c>
      <c r="DB26">
        <f t="shared" si="24"/>
        <v>7</v>
      </c>
      <c r="DC26">
        <f t="shared" si="25"/>
        <v>7</v>
      </c>
      <c r="DD26">
        <f t="shared" si="26"/>
        <v>7</v>
      </c>
      <c r="DE26">
        <f t="shared" si="27"/>
        <v>2</v>
      </c>
      <c r="DF26">
        <f t="shared" si="28"/>
        <v>2</v>
      </c>
      <c r="DG26">
        <f t="shared" si="29"/>
        <v>7</v>
      </c>
      <c r="DH26">
        <f t="shared" si="30"/>
        <v>3</v>
      </c>
      <c r="DI26">
        <f t="shared" si="31"/>
        <v>7</v>
      </c>
      <c r="DJ26">
        <f t="shared" si="32"/>
        <v>7</v>
      </c>
      <c r="DK26">
        <f t="shared" si="33"/>
        <v>4</v>
      </c>
      <c r="DL26">
        <f t="shared" si="34"/>
        <v>7</v>
      </c>
      <c r="DM26">
        <f t="shared" si="35"/>
        <v>7</v>
      </c>
      <c r="DN26">
        <f t="shared" si="36"/>
        <v>3</v>
      </c>
      <c r="DO26">
        <f t="shared" si="37"/>
        <v>7</v>
      </c>
      <c r="DP26">
        <f t="shared" si="38"/>
        <v>3</v>
      </c>
      <c r="DQ26">
        <f t="shared" si="39"/>
        <v>2</v>
      </c>
      <c r="DR26">
        <f t="shared" si="40"/>
        <v>2</v>
      </c>
      <c r="DS26">
        <f t="shared" si="41"/>
        <v>2</v>
      </c>
      <c r="DT26">
        <f t="shared" si="42"/>
        <v>2</v>
      </c>
      <c r="DU26">
        <f t="shared" si="43"/>
        <v>2</v>
      </c>
      <c r="DV26">
        <f t="shared" si="44"/>
        <v>2</v>
      </c>
      <c r="DW26">
        <f t="shared" si="45"/>
        <v>7</v>
      </c>
      <c r="DX26">
        <f t="shared" si="46"/>
        <v>7</v>
      </c>
      <c r="DY26">
        <f t="shared" si="47"/>
        <v>7</v>
      </c>
      <c r="DZ26">
        <f t="shared" si="48"/>
        <v>7</v>
      </c>
      <c r="EA26">
        <f t="shared" si="49"/>
        <v>7</v>
      </c>
      <c r="EB26">
        <f t="shared" si="50"/>
        <v>7</v>
      </c>
      <c r="EC26">
        <f t="shared" si="51"/>
        <v>7</v>
      </c>
      <c r="ED26">
        <f t="shared" si="52"/>
        <v>7</v>
      </c>
      <c r="EE26">
        <f t="shared" si="53"/>
        <v>7</v>
      </c>
      <c r="EF26">
        <f t="shared" si="54"/>
        <v>7</v>
      </c>
      <c r="EG26">
        <f t="shared" si="55"/>
        <v>7</v>
      </c>
      <c r="EH26">
        <f t="shared" si="56"/>
        <v>5</v>
      </c>
      <c r="EI26">
        <f t="shared" si="57"/>
        <v>5</v>
      </c>
      <c r="EJ26">
        <f t="shared" si="58"/>
        <v>7</v>
      </c>
      <c r="EK26">
        <f t="shared" si="59"/>
        <v>7</v>
      </c>
      <c r="EL26">
        <f t="shared" si="60"/>
        <v>5</v>
      </c>
      <c r="EM26">
        <f t="shared" si="61"/>
        <v>7</v>
      </c>
      <c r="EN26">
        <f t="shared" si="62"/>
        <v>7</v>
      </c>
      <c r="EO26">
        <f t="shared" si="63"/>
        <v>7</v>
      </c>
      <c r="EP26">
        <f t="shared" si="11"/>
        <v>2</v>
      </c>
      <c r="EQ26">
        <f t="shared" si="12"/>
        <v>7</v>
      </c>
      <c r="ER26">
        <f t="shared" si="13"/>
        <v>7</v>
      </c>
      <c r="ES26">
        <f t="shared" si="14"/>
        <v>5</v>
      </c>
      <c r="ET26">
        <f t="shared" si="15"/>
        <v>3</v>
      </c>
      <c r="EU26">
        <f t="shared" si="16"/>
        <v>7</v>
      </c>
      <c r="EV26">
        <f t="shared" si="17"/>
        <v>7</v>
      </c>
      <c r="EW26">
        <f t="shared" si="18"/>
        <v>5</v>
      </c>
      <c r="EX26">
        <f t="shared" si="19"/>
        <v>7</v>
      </c>
      <c r="EY26">
        <f t="shared" si="20"/>
        <v>3</v>
      </c>
      <c r="EZ26">
        <f t="shared" si="6"/>
        <v>7</v>
      </c>
      <c r="FA26">
        <f t="shared" si="65"/>
        <v>2</v>
      </c>
      <c r="FB26">
        <f t="shared" si="66"/>
        <v>2</v>
      </c>
      <c r="FC26">
        <f t="shared" si="67"/>
        <v>7</v>
      </c>
      <c r="FD26">
        <f t="shared" si="68"/>
        <v>7</v>
      </c>
      <c r="FE26">
        <f t="shared" si="69"/>
        <v>2</v>
      </c>
      <c r="FF26">
        <f t="shared" si="70"/>
        <v>2</v>
      </c>
      <c r="FG26">
        <f t="shared" si="71"/>
        <v>7</v>
      </c>
      <c r="FH26">
        <f t="shared" si="72"/>
        <v>3</v>
      </c>
      <c r="FI26">
        <f t="shared" si="73"/>
        <v>3</v>
      </c>
      <c r="FJ26">
        <f t="shared" si="74"/>
        <v>7</v>
      </c>
      <c r="FK26">
        <f t="shared" si="7"/>
        <v>3</v>
      </c>
      <c r="FL26">
        <f t="shared" si="75"/>
        <v>7</v>
      </c>
      <c r="FM26">
        <f t="shared" si="76"/>
        <v>7</v>
      </c>
      <c r="FN26">
        <f t="shared" si="77"/>
        <v>7</v>
      </c>
      <c r="FO26">
        <f t="shared" si="78"/>
        <v>3</v>
      </c>
      <c r="FP26">
        <f t="shared" si="79"/>
        <v>5</v>
      </c>
      <c r="FQ26">
        <f t="shared" si="80"/>
        <v>7</v>
      </c>
      <c r="FR26">
        <f t="shared" si="81"/>
        <v>3</v>
      </c>
      <c r="FS26">
        <f t="shared" si="82"/>
        <v>7</v>
      </c>
      <c r="FT26">
        <f t="shared" si="83"/>
        <v>3</v>
      </c>
      <c r="FU26">
        <f t="shared" si="84"/>
        <v>7</v>
      </c>
      <c r="FV26">
        <f t="shared" si="85"/>
        <v>7</v>
      </c>
      <c r="FW26">
        <f t="shared" si="86"/>
        <v>7</v>
      </c>
      <c r="FX26">
        <f t="shared" si="87"/>
        <v>7</v>
      </c>
      <c r="FY26">
        <f t="shared" si="88"/>
        <v>2</v>
      </c>
      <c r="FZ26">
        <f t="shared" si="89"/>
        <v>2</v>
      </c>
      <c r="GA26">
        <f t="shared" si="64"/>
        <v>7</v>
      </c>
      <c r="GB26">
        <f t="shared" si="8"/>
        <v>2</v>
      </c>
      <c r="GC26">
        <f t="shared" si="90"/>
        <v>7</v>
      </c>
      <c r="GD26">
        <f t="shared" si="91"/>
        <v>7</v>
      </c>
      <c r="GE26">
        <f t="shared" si="92"/>
        <v>3</v>
      </c>
      <c r="GF26">
        <f t="shared" si="93"/>
        <v>7</v>
      </c>
      <c r="GG26">
        <f t="shared" si="94"/>
        <v>3</v>
      </c>
      <c r="GH26">
        <f t="shared" si="95"/>
        <v>7</v>
      </c>
      <c r="GI26">
        <f t="shared" si="96"/>
        <v>3</v>
      </c>
      <c r="GJ26">
        <f t="shared" si="9"/>
        <v>3</v>
      </c>
      <c r="GK26">
        <f t="shared" si="97"/>
        <v>7</v>
      </c>
      <c r="GL26">
        <f t="shared" si="98"/>
        <v>7</v>
      </c>
      <c r="GM26">
        <f t="shared" si="99"/>
        <v>3</v>
      </c>
      <c r="GN26">
        <f t="shared" si="10"/>
        <v>18966</v>
      </c>
    </row>
    <row r="27" spans="1:196" ht="15" thickBot="1" x14ac:dyDescent="0.35">
      <c r="A27" s="30" t="s">
        <v>404</v>
      </c>
      <c r="B27" s="31">
        <v>3</v>
      </c>
      <c r="C27" s="31">
        <v>6</v>
      </c>
      <c r="D27" s="31">
        <v>6</v>
      </c>
      <c r="E27" s="31">
        <v>3</v>
      </c>
      <c r="F27" s="31">
        <v>1</v>
      </c>
      <c r="G27" s="31">
        <v>5</v>
      </c>
      <c r="H27" s="31">
        <v>1</v>
      </c>
      <c r="I27" s="31">
        <v>6</v>
      </c>
      <c r="J27" s="31">
        <v>6</v>
      </c>
      <c r="K27" s="31">
        <v>1</v>
      </c>
      <c r="L27" s="31">
        <v>3</v>
      </c>
      <c r="M27" s="31">
        <v>5</v>
      </c>
      <c r="N27" s="31">
        <v>1</v>
      </c>
      <c r="O27" s="31">
        <v>2</v>
      </c>
      <c r="P27" s="31">
        <v>1</v>
      </c>
      <c r="Q27" s="31">
        <v>1</v>
      </c>
      <c r="R27" s="31">
        <v>2</v>
      </c>
      <c r="S27" s="31">
        <v>1</v>
      </c>
      <c r="T27" s="31">
        <v>5</v>
      </c>
      <c r="U27" s="31">
        <v>6</v>
      </c>
      <c r="V27" s="31">
        <v>6</v>
      </c>
      <c r="W27" s="31">
        <v>6</v>
      </c>
      <c r="X27" s="31">
        <v>6</v>
      </c>
      <c r="Y27" s="31">
        <v>6</v>
      </c>
      <c r="Z27" s="31">
        <v>6</v>
      </c>
      <c r="AA27" s="31">
        <v>1</v>
      </c>
      <c r="AB27" s="31">
        <v>1</v>
      </c>
      <c r="AC27" s="31">
        <v>3</v>
      </c>
      <c r="AD27" s="31">
        <v>1</v>
      </c>
      <c r="AE27" s="31">
        <v>1</v>
      </c>
      <c r="AF27" s="31">
        <v>3</v>
      </c>
      <c r="AG27" s="31">
        <v>1</v>
      </c>
      <c r="AH27" s="31">
        <v>1</v>
      </c>
      <c r="AI27" s="31">
        <v>1</v>
      </c>
      <c r="AJ27" s="31">
        <v>6</v>
      </c>
      <c r="AK27" s="31">
        <v>2</v>
      </c>
      <c r="AL27" s="31">
        <v>1</v>
      </c>
      <c r="AM27" s="31">
        <v>1</v>
      </c>
      <c r="AN27" s="31">
        <v>2</v>
      </c>
      <c r="AO27" s="31">
        <v>1</v>
      </c>
      <c r="AP27" s="31">
        <v>1</v>
      </c>
      <c r="AQ27" s="31">
        <v>1</v>
      </c>
      <c r="AR27" s="31">
        <v>1</v>
      </c>
      <c r="AS27" s="31">
        <v>4</v>
      </c>
      <c r="AT27" s="31">
        <v>1</v>
      </c>
      <c r="AU27" s="31">
        <v>2</v>
      </c>
      <c r="AV27" s="31">
        <v>1</v>
      </c>
      <c r="AW27" s="31">
        <v>3</v>
      </c>
      <c r="AX27" s="31">
        <v>5</v>
      </c>
      <c r="AY27" s="31">
        <v>1</v>
      </c>
      <c r="AZ27" s="31">
        <v>3</v>
      </c>
      <c r="BA27" s="31">
        <v>1</v>
      </c>
      <c r="BB27" s="31">
        <v>1</v>
      </c>
      <c r="BC27" s="31">
        <v>5</v>
      </c>
      <c r="BD27" s="31">
        <v>1</v>
      </c>
      <c r="BE27" s="31">
        <v>6</v>
      </c>
      <c r="BF27" s="31">
        <v>6</v>
      </c>
      <c r="BG27" s="31">
        <v>1</v>
      </c>
      <c r="BH27" s="31">
        <v>1</v>
      </c>
      <c r="BI27" s="31">
        <v>6</v>
      </c>
      <c r="BJ27" s="31">
        <v>6</v>
      </c>
      <c r="BK27" s="31">
        <v>1</v>
      </c>
      <c r="BL27" s="31">
        <v>2</v>
      </c>
      <c r="BM27" s="31">
        <v>6</v>
      </c>
      <c r="BN27" s="31">
        <v>2</v>
      </c>
      <c r="BO27" s="31">
        <v>2</v>
      </c>
      <c r="BP27" s="31">
        <v>1</v>
      </c>
      <c r="BQ27" s="31">
        <v>1</v>
      </c>
      <c r="BR27" s="31">
        <v>1</v>
      </c>
      <c r="BS27" s="31">
        <v>5</v>
      </c>
      <c r="BT27" s="31">
        <v>1</v>
      </c>
      <c r="BU27" s="31">
        <v>1</v>
      </c>
      <c r="BV27" s="31">
        <v>2</v>
      </c>
      <c r="BW27" s="31">
        <v>1</v>
      </c>
      <c r="BX27" s="31">
        <v>2</v>
      </c>
      <c r="BY27" s="31">
        <v>1</v>
      </c>
      <c r="BZ27" s="31">
        <v>1</v>
      </c>
      <c r="CA27" s="31">
        <v>1</v>
      </c>
      <c r="CB27" s="31">
        <v>3</v>
      </c>
      <c r="CC27" s="31">
        <v>6</v>
      </c>
      <c r="CD27" s="31">
        <v>6</v>
      </c>
      <c r="CE27" s="31">
        <v>1</v>
      </c>
      <c r="CF27" s="31">
        <v>6</v>
      </c>
      <c r="CG27" s="31">
        <v>1</v>
      </c>
      <c r="CH27" s="31">
        <v>3</v>
      </c>
      <c r="CI27" s="31">
        <v>2</v>
      </c>
      <c r="CJ27" s="31">
        <v>1</v>
      </c>
      <c r="CK27" s="31">
        <v>2</v>
      </c>
      <c r="CL27" s="31">
        <v>6</v>
      </c>
      <c r="CM27" s="31">
        <v>5</v>
      </c>
      <c r="CN27" s="31">
        <v>2</v>
      </c>
      <c r="CO27" s="31">
        <v>1</v>
      </c>
      <c r="CP27" s="31">
        <v>1</v>
      </c>
      <c r="CQ27" s="31">
        <v>5</v>
      </c>
      <c r="CR27" s="31">
        <v>16800</v>
      </c>
      <c r="CX27">
        <f t="shared" si="5"/>
        <v>5</v>
      </c>
      <c r="CY27">
        <f t="shared" si="21"/>
        <v>2</v>
      </c>
      <c r="CZ27">
        <f t="shared" si="22"/>
        <v>2</v>
      </c>
      <c r="DA27">
        <f t="shared" si="23"/>
        <v>5</v>
      </c>
      <c r="DB27">
        <f t="shared" si="24"/>
        <v>7</v>
      </c>
      <c r="DC27">
        <f t="shared" si="25"/>
        <v>3</v>
      </c>
      <c r="DD27">
        <f t="shared" si="26"/>
        <v>7</v>
      </c>
      <c r="DE27">
        <f t="shared" si="27"/>
        <v>2</v>
      </c>
      <c r="DF27">
        <f t="shared" si="28"/>
        <v>2</v>
      </c>
      <c r="DG27">
        <f t="shared" si="29"/>
        <v>7</v>
      </c>
      <c r="DH27">
        <f t="shared" si="30"/>
        <v>5</v>
      </c>
      <c r="DI27">
        <f t="shared" si="31"/>
        <v>3</v>
      </c>
      <c r="DJ27">
        <f t="shared" si="32"/>
        <v>7</v>
      </c>
      <c r="DK27">
        <f t="shared" si="33"/>
        <v>6</v>
      </c>
      <c r="DL27">
        <f t="shared" si="34"/>
        <v>7</v>
      </c>
      <c r="DM27">
        <f t="shared" si="35"/>
        <v>7</v>
      </c>
      <c r="DN27">
        <f t="shared" si="36"/>
        <v>6</v>
      </c>
      <c r="DO27">
        <f t="shared" si="37"/>
        <v>7</v>
      </c>
      <c r="DP27">
        <f t="shared" si="38"/>
        <v>3</v>
      </c>
      <c r="DQ27">
        <f t="shared" si="39"/>
        <v>2</v>
      </c>
      <c r="DR27">
        <f t="shared" si="40"/>
        <v>2</v>
      </c>
      <c r="DS27">
        <f t="shared" si="41"/>
        <v>2</v>
      </c>
      <c r="DT27">
        <f t="shared" si="42"/>
        <v>2</v>
      </c>
      <c r="DU27">
        <f t="shared" si="43"/>
        <v>2</v>
      </c>
      <c r="DV27">
        <f t="shared" si="44"/>
        <v>2</v>
      </c>
      <c r="DW27">
        <f t="shared" si="45"/>
        <v>7</v>
      </c>
      <c r="DX27">
        <f t="shared" si="46"/>
        <v>7</v>
      </c>
      <c r="DY27">
        <f t="shared" si="47"/>
        <v>5</v>
      </c>
      <c r="DZ27">
        <f t="shared" si="48"/>
        <v>7</v>
      </c>
      <c r="EA27">
        <f t="shared" si="49"/>
        <v>7</v>
      </c>
      <c r="EB27">
        <f t="shared" si="50"/>
        <v>5</v>
      </c>
      <c r="EC27">
        <f t="shared" si="51"/>
        <v>7</v>
      </c>
      <c r="ED27">
        <f t="shared" si="52"/>
        <v>7</v>
      </c>
      <c r="EE27">
        <f t="shared" si="53"/>
        <v>7</v>
      </c>
      <c r="EF27">
        <f t="shared" si="54"/>
        <v>2</v>
      </c>
      <c r="EG27">
        <f t="shared" si="55"/>
        <v>6</v>
      </c>
      <c r="EH27">
        <f t="shared" si="56"/>
        <v>7</v>
      </c>
      <c r="EI27">
        <f t="shared" si="57"/>
        <v>7</v>
      </c>
      <c r="EJ27">
        <f t="shared" si="58"/>
        <v>6</v>
      </c>
      <c r="EK27">
        <f t="shared" si="59"/>
        <v>7</v>
      </c>
      <c r="EL27">
        <f t="shared" si="60"/>
        <v>7</v>
      </c>
      <c r="EM27">
        <f t="shared" si="61"/>
        <v>7</v>
      </c>
      <c r="EN27">
        <f t="shared" si="62"/>
        <v>7</v>
      </c>
      <c r="EO27">
        <f t="shared" si="63"/>
        <v>4</v>
      </c>
      <c r="EP27">
        <f t="shared" si="11"/>
        <v>7</v>
      </c>
      <c r="EQ27">
        <f t="shared" si="12"/>
        <v>6</v>
      </c>
      <c r="ER27">
        <f t="shared" si="13"/>
        <v>7</v>
      </c>
      <c r="ES27">
        <f t="shared" si="14"/>
        <v>5</v>
      </c>
      <c r="ET27">
        <f t="shared" si="15"/>
        <v>3</v>
      </c>
      <c r="EU27">
        <f t="shared" si="16"/>
        <v>7</v>
      </c>
      <c r="EV27">
        <f t="shared" si="17"/>
        <v>5</v>
      </c>
      <c r="EW27">
        <f t="shared" si="18"/>
        <v>7</v>
      </c>
      <c r="EX27">
        <f t="shared" si="19"/>
        <v>7</v>
      </c>
      <c r="EY27">
        <f t="shared" si="20"/>
        <v>3</v>
      </c>
      <c r="EZ27">
        <f t="shared" si="6"/>
        <v>7</v>
      </c>
      <c r="FA27">
        <f t="shared" si="65"/>
        <v>2</v>
      </c>
      <c r="FB27">
        <f t="shared" si="66"/>
        <v>2</v>
      </c>
      <c r="FC27">
        <f t="shared" si="67"/>
        <v>7</v>
      </c>
      <c r="FD27">
        <f t="shared" si="68"/>
        <v>7</v>
      </c>
      <c r="FE27">
        <f t="shared" si="69"/>
        <v>2</v>
      </c>
      <c r="FF27">
        <f t="shared" si="70"/>
        <v>2</v>
      </c>
      <c r="FG27">
        <f t="shared" si="71"/>
        <v>7</v>
      </c>
      <c r="FH27">
        <f t="shared" si="72"/>
        <v>6</v>
      </c>
      <c r="FI27">
        <f t="shared" si="73"/>
        <v>2</v>
      </c>
      <c r="FJ27">
        <f t="shared" si="74"/>
        <v>6</v>
      </c>
      <c r="FK27">
        <f t="shared" si="7"/>
        <v>6</v>
      </c>
      <c r="FL27">
        <f t="shared" si="75"/>
        <v>7</v>
      </c>
      <c r="FM27">
        <f t="shared" si="76"/>
        <v>7</v>
      </c>
      <c r="FN27">
        <f t="shared" si="77"/>
        <v>7</v>
      </c>
      <c r="FO27">
        <f t="shared" si="78"/>
        <v>3</v>
      </c>
      <c r="FP27">
        <f t="shared" si="79"/>
        <v>7</v>
      </c>
      <c r="FQ27">
        <f t="shared" si="80"/>
        <v>7</v>
      </c>
      <c r="FR27">
        <f t="shared" si="81"/>
        <v>6</v>
      </c>
      <c r="FS27">
        <f t="shared" si="82"/>
        <v>7</v>
      </c>
      <c r="FT27">
        <f t="shared" si="83"/>
        <v>6</v>
      </c>
      <c r="FU27">
        <f t="shared" si="84"/>
        <v>7</v>
      </c>
      <c r="FV27">
        <f t="shared" si="85"/>
        <v>7</v>
      </c>
      <c r="FW27">
        <f t="shared" si="86"/>
        <v>7</v>
      </c>
      <c r="FX27">
        <f t="shared" si="87"/>
        <v>5</v>
      </c>
      <c r="FY27">
        <f t="shared" si="88"/>
        <v>2</v>
      </c>
      <c r="FZ27">
        <f t="shared" si="89"/>
        <v>2</v>
      </c>
      <c r="GA27">
        <f t="shared" si="64"/>
        <v>7</v>
      </c>
      <c r="GB27">
        <f t="shared" si="8"/>
        <v>2</v>
      </c>
      <c r="GC27">
        <f t="shared" si="90"/>
        <v>7</v>
      </c>
      <c r="GD27">
        <f t="shared" si="91"/>
        <v>5</v>
      </c>
      <c r="GE27">
        <f t="shared" si="92"/>
        <v>6</v>
      </c>
      <c r="GF27">
        <f t="shared" si="93"/>
        <v>7</v>
      </c>
      <c r="GG27">
        <f t="shared" si="94"/>
        <v>6</v>
      </c>
      <c r="GH27">
        <f t="shared" si="95"/>
        <v>2</v>
      </c>
      <c r="GI27">
        <f t="shared" si="96"/>
        <v>3</v>
      </c>
      <c r="GJ27">
        <f t="shared" si="9"/>
        <v>6</v>
      </c>
      <c r="GK27">
        <f t="shared" si="97"/>
        <v>7</v>
      </c>
      <c r="GL27">
        <f t="shared" si="98"/>
        <v>7</v>
      </c>
      <c r="GM27">
        <f t="shared" si="99"/>
        <v>3</v>
      </c>
      <c r="GN27">
        <f t="shared" si="10"/>
        <v>16800</v>
      </c>
    </row>
    <row r="28" spans="1:196" ht="15" thickBot="1" x14ac:dyDescent="0.35">
      <c r="A28" s="30" t="s">
        <v>405</v>
      </c>
      <c r="B28" s="31">
        <v>3</v>
      </c>
      <c r="C28" s="31">
        <v>6</v>
      </c>
      <c r="D28" s="31">
        <v>6</v>
      </c>
      <c r="E28" s="31">
        <v>3</v>
      </c>
      <c r="F28" s="31">
        <v>1</v>
      </c>
      <c r="G28" s="31">
        <v>5</v>
      </c>
      <c r="H28" s="31">
        <v>1</v>
      </c>
      <c r="I28" s="31">
        <v>6</v>
      </c>
      <c r="J28" s="31">
        <v>6</v>
      </c>
      <c r="K28" s="31">
        <v>5</v>
      </c>
      <c r="L28" s="31">
        <v>1</v>
      </c>
      <c r="M28" s="31">
        <v>5</v>
      </c>
      <c r="N28" s="31">
        <v>1</v>
      </c>
      <c r="O28" s="31">
        <v>3</v>
      </c>
      <c r="P28" s="31">
        <v>1</v>
      </c>
      <c r="Q28" s="31">
        <v>1</v>
      </c>
      <c r="R28" s="31">
        <v>1</v>
      </c>
      <c r="S28" s="31">
        <v>1</v>
      </c>
      <c r="T28" s="31">
        <v>5</v>
      </c>
      <c r="U28" s="31">
        <v>6</v>
      </c>
      <c r="V28" s="31">
        <v>6</v>
      </c>
      <c r="W28" s="31">
        <v>6</v>
      </c>
      <c r="X28" s="31">
        <v>6</v>
      </c>
      <c r="Y28" s="31">
        <v>1</v>
      </c>
      <c r="Z28" s="31">
        <v>6</v>
      </c>
      <c r="AA28" s="31">
        <v>1</v>
      </c>
      <c r="AB28" s="31">
        <v>1</v>
      </c>
      <c r="AC28" s="31">
        <v>3</v>
      </c>
      <c r="AD28" s="31">
        <v>1</v>
      </c>
      <c r="AE28" s="31">
        <v>1</v>
      </c>
      <c r="AF28" s="31">
        <v>3</v>
      </c>
      <c r="AG28" s="31">
        <v>1</v>
      </c>
      <c r="AH28" s="31">
        <v>1</v>
      </c>
      <c r="AI28" s="31">
        <v>1</v>
      </c>
      <c r="AJ28" s="31">
        <v>6</v>
      </c>
      <c r="AK28" s="31">
        <v>2</v>
      </c>
      <c r="AL28" s="31">
        <v>3</v>
      </c>
      <c r="AM28" s="31">
        <v>3</v>
      </c>
      <c r="AN28" s="31">
        <v>1</v>
      </c>
      <c r="AO28" s="31">
        <v>1</v>
      </c>
      <c r="AP28" s="31">
        <v>3</v>
      </c>
      <c r="AQ28" s="31">
        <v>1</v>
      </c>
      <c r="AR28" s="31">
        <v>1</v>
      </c>
      <c r="AS28" s="31">
        <v>1</v>
      </c>
      <c r="AT28" s="31">
        <v>6</v>
      </c>
      <c r="AU28" s="31">
        <v>1</v>
      </c>
      <c r="AV28" s="31">
        <v>1</v>
      </c>
      <c r="AW28" s="31">
        <v>3</v>
      </c>
      <c r="AX28" s="31">
        <v>5</v>
      </c>
      <c r="AY28" s="31">
        <v>1</v>
      </c>
      <c r="AZ28" s="31">
        <v>3</v>
      </c>
      <c r="BA28" s="31">
        <v>1</v>
      </c>
      <c r="BB28" s="31">
        <v>1</v>
      </c>
      <c r="BC28" s="31">
        <v>5</v>
      </c>
      <c r="BD28" s="31">
        <v>1</v>
      </c>
      <c r="BE28" s="31">
        <v>6</v>
      </c>
      <c r="BF28" s="31">
        <v>6</v>
      </c>
      <c r="BG28" s="31">
        <v>1</v>
      </c>
      <c r="BH28" s="31">
        <v>1</v>
      </c>
      <c r="BI28" s="31">
        <v>6</v>
      </c>
      <c r="BJ28" s="31">
        <v>6</v>
      </c>
      <c r="BK28" s="31">
        <v>1</v>
      </c>
      <c r="BL28" s="31">
        <v>1</v>
      </c>
      <c r="BM28" s="31">
        <v>6</v>
      </c>
      <c r="BN28" s="31">
        <v>1</v>
      </c>
      <c r="BO28" s="31">
        <v>1</v>
      </c>
      <c r="BP28" s="31">
        <v>1</v>
      </c>
      <c r="BQ28" s="31">
        <v>1</v>
      </c>
      <c r="BR28" s="31">
        <v>1</v>
      </c>
      <c r="BS28" s="31">
        <v>5</v>
      </c>
      <c r="BT28" s="31">
        <v>3</v>
      </c>
      <c r="BU28" s="31">
        <v>1</v>
      </c>
      <c r="BV28" s="31">
        <v>3</v>
      </c>
      <c r="BW28" s="31">
        <v>3</v>
      </c>
      <c r="BX28" s="31">
        <v>1</v>
      </c>
      <c r="BY28" s="31">
        <v>1</v>
      </c>
      <c r="BZ28" s="31">
        <v>1</v>
      </c>
      <c r="CA28" s="31">
        <v>1</v>
      </c>
      <c r="CB28" s="31">
        <v>1</v>
      </c>
      <c r="CC28" s="31">
        <v>6</v>
      </c>
      <c r="CD28" s="31">
        <v>6</v>
      </c>
      <c r="CE28" s="31">
        <v>1</v>
      </c>
      <c r="CF28" s="31">
        <v>6</v>
      </c>
      <c r="CG28" s="31">
        <v>1</v>
      </c>
      <c r="CH28" s="31">
        <v>3</v>
      </c>
      <c r="CI28" s="31">
        <v>1</v>
      </c>
      <c r="CJ28" s="31">
        <v>1</v>
      </c>
      <c r="CK28" s="31">
        <v>1</v>
      </c>
      <c r="CL28" s="31">
        <v>1</v>
      </c>
      <c r="CM28" s="31">
        <v>5</v>
      </c>
      <c r="CN28" s="31">
        <v>1</v>
      </c>
      <c r="CO28" s="31">
        <v>1</v>
      </c>
      <c r="CP28" s="31">
        <v>1</v>
      </c>
      <c r="CQ28" s="31">
        <v>5</v>
      </c>
      <c r="CR28" s="31">
        <v>24233</v>
      </c>
      <c r="CX28">
        <f t="shared" si="5"/>
        <v>5</v>
      </c>
      <c r="CY28">
        <f t="shared" si="21"/>
        <v>2</v>
      </c>
      <c r="CZ28">
        <f t="shared" si="22"/>
        <v>2</v>
      </c>
      <c r="DA28">
        <f t="shared" si="23"/>
        <v>5</v>
      </c>
      <c r="DB28">
        <f t="shared" si="24"/>
        <v>7</v>
      </c>
      <c r="DC28">
        <f t="shared" si="25"/>
        <v>3</v>
      </c>
      <c r="DD28">
        <f t="shared" si="26"/>
        <v>7</v>
      </c>
      <c r="DE28">
        <f t="shared" si="27"/>
        <v>2</v>
      </c>
      <c r="DF28">
        <f t="shared" si="28"/>
        <v>2</v>
      </c>
      <c r="DG28">
        <f t="shared" si="29"/>
        <v>3</v>
      </c>
      <c r="DH28">
        <f t="shared" si="30"/>
        <v>7</v>
      </c>
      <c r="DI28">
        <f t="shared" si="31"/>
        <v>3</v>
      </c>
      <c r="DJ28">
        <f t="shared" si="32"/>
        <v>7</v>
      </c>
      <c r="DK28">
        <f t="shared" si="33"/>
        <v>5</v>
      </c>
      <c r="DL28">
        <f t="shared" si="34"/>
        <v>7</v>
      </c>
      <c r="DM28">
        <f t="shared" si="35"/>
        <v>7</v>
      </c>
      <c r="DN28">
        <f t="shared" si="36"/>
        <v>7</v>
      </c>
      <c r="DO28">
        <f t="shared" si="37"/>
        <v>7</v>
      </c>
      <c r="DP28">
        <f t="shared" si="38"/>
        <v>3</v>
      </c>
      <c r="DQ28">
        <f t="shared" si="39"/>
        <v>2</v>
      </c>
      <c r="DR28">
        <f t="shared" si="40"/>
        <v>2</v>
      </c>
      <c r="DS28">
        <f t="shared" si="41"/>
        <v>2</v>
      </c>
      <c r="DT28">
        <f t="shared" si="42"/>
        <v>2</v>
      </c>
      <c r="DU28">
        <f t="shared" si="43"/>
        <v>7</v>
      </c>
      <c r="DV28">
        <f t="shared" si="44"/>
        <v>2</v>
      </c>
      <c r="DW28">
        <f t="shared" si="45"/>
        <v>7</v>
      </c>
      <c r="DX28">
        <f t="shared" si="46"/>
        <v>7</v>
      </c>
      <c r="DY28">
        <f t="shared" si="47"/>
        <v>5</v>
      </c>
      <c r="DZ28">
        <f t="shared" si="48"/>
        <v>7</v>
      </c>
      <c r="EA28">
        <f t="shared" si="49"/>
        <v>7</v>
      </c>
      <c r="EB28">
        <f t="shared" si="50"/>
        <v>5</v>
      </c>
      <c r="EC28">
        <f t="shared" si="51"/>
        <v>7</v>
      </c>
      <c r="ED28">
        <f t="shared" si="52"/>
        <v>7</v>
      </c>
      <c r="EE28">
        <f t="shared" si="53"/>
        <v>7</v>
      </c>
      <c r="EF28">
        <f t="shared" si="54"/>
        <v>2</v>
      </c>
      <c r="EG28">
        <f t="shared" si="55"/>
        <v>6</v>
      </c>
      <c r="EH28">
        <f t="shared" si="56"/>
        <v>5</v>
      </c>
      <c r="EI28">
        <f t="shared" si="57"/>
        <v>5</v>
      </c>
      <c r="EJ28">
        <f t="shared" si="58"/>
        <v>7</v>
      </c>
      <c r="EK28">
        <f t="shared" si="59"/>
        <v>7</v>
      </c>
      <c r="EL28">
        <f t="shared" si="60"/>
        <v>5</v>
      </c>
      <c r="EM28">
        <f t="shared" si="61"/>
        <v>7</v>
      </c>
      <c r="EN28">
        <f t="shared" si="62"/>
        <v>7</v>
      </c>
      <c r="EO28">
        <f t="shared" si="63"/>
        <v>7</v>
      </c>
      <c r="EP28">
        <f t="shared" si="11"/>
        <v>2</v>
      </c>
      <c r="EQ28">
        <f t="shared" si="12"/>
        <v>7</v>
      </c>
      <c r="ER28">
        <f t="shared" si="13"/>
        <v>7</v>
      </c>
      <c r="ES28">
        <f t="shared" si="14"/>
        <v>5</v>
      </c>
      <c r="ET28">
        <f t="shared" si="15"/>
        <v>3</v>
      </c>
      <c r="EU28">
        <f t="shared" si="16"/>
        <v>7</v>
      </c>
      <c r="EV28">
        <f t="shared" si="17"/>
        <v>5</v>
      </c>
      <c r="EW28">
        <f t="shared" si="18"/>
        <v>7</v>
      </c>
      <c r="EX28">
        <f t="shared" si="19"/>
        <v>7</v>
      </c>
      <c r="EY28">
        <f t="shared" si="20"/>
        <v>3</v>
      </c>
      <c r="EZ28">
        <f t="shared" si="6"/>
        <v>7</v>
      </c>
      <c r="FA28">
        <f t="shared" si="65"/>
        <v>2</v>
      </c>
      <c r="FB28">
        <f t="shared" si="66"/>
        <v>2</v>
      </c>
      <c r="FC28">
        <f t="shared" si="67"/>
        <v>7</v>
      </c>
      <c r="FD28">
        <f t="shared" si="68"/>
        <v>7</v>
      </c>
      <c r="FE28">
        <f t="shared" si="69"/>
        <v>2</v>
      </c>
      <c r="FF28">
        <f t="shared" si="70"/>
        <v>2</v>
      </c>
      <c r="FG28">
        <f t="shared" si="71"/>
        <v>7</v>
      </c>
      <c r="FH28">
        <f t="shared" si="72"/>
        <v>7</v>
      </c>
      <c r="FI28">
        <f t="shared" si="73"/>
        <v>2</v>
      </c>
      <c r="FJ28">
        <f t="shared" si="74"/>
        <v>7</v>
      </c>
      <c r="FK28">
        <f t="shared" si="7"/>
        <v>7</v>
      </c>
      <c r="FL28">
        <f t="shared" si="75"/>
        <v>7</v>
      </c>
      <c r="FM28">
        <f t="shared" si="76"/>
        <v>7</v>
      </c>
      <c r="FN28">
        <f t="shared" si="77"/>
        <v>7</v>
      </c>
      <c r="FO28">
        <f t="shared" si="78"/>
        <v>3</v>
      </c>
      <c r="FP28">
        <f t="shared" si="79"/>
        <v>5</v>
      </c>
      <c r="FQ28">
        <f t="shared" si="80"/>
        <v>7</v>
      </c>
      <c r="FR28">
        <f t="shared" si="81"/>
        <v>5</v>
      </c>
      <c r="FS28">
        <f t="shared" si="82"/>
        <v>5</v>
      </c>
      <c r="FT28">
        <f t="shared" si="83"/>
        <v>7</v>
      </c>
      <c r="FU28">
        <f t="shared" si="84"/>
        <v>7</v>
      </c>
      <c r="FV28">
        <f t="shared" si="85"/>
        <v>7</v>
      </c>
      <c r="FW28">
        <f t="shared" si="86"/>
        <v>7</v>
      </c>
      <c r="FX28">
        <f t="shared" si="87"/>
        <v>7</v>
      </c>
      <c r="FY28">
        <f t="shared" si="88"/>
        <v>2</v>
      </c>
      <c r="FZ28">
        <f t="shared" si="89"/>
        <v>2</v>
      </c>
      <c r="GA28">
        <f t="shared" si="64"/>
        <v>7</v>
      </c>
      <c r="GB28">
        <f t="shared" si="8"/>
        <v>2</v>
      </c>
      <c r="GC28">
        <f t="shared" si="90"/>
        <v>7</v>
      </c>
      <c r="GD28">
        <f t="shared" si="91"/>
        <v>5</v>
      </c>
      <c r="GE28">
        <f t="shared" si="92"/>
        <v>7</v>
      </c>
      <c r="GF28">
        <f t="shared" si="93"/>
        <v>7</v>
      </c>
      <c r="GG28">
        <f t="shared" si="94"/>
        <v>7</v>
      </c>
      <c r="GH28">
        <f t="shared" si="95"/>
        <v>7</v>
      </c>
      <c r="GI28">
        <f t="shared" si="96"/>
        <v>3</v>
      </c>
      <c r="GJ28">
        <f t="shared" si="9"/>
        <v>7</v>
      </c>
      <c r="GK28">
        <f t="shared" si="97"/>
        <v>7</v>
      </c>
      <c r="GL28">
        <f t="shared" si="98"/>
        <v>7</v>
      </c>
      <c r="GM28">
        <f t="shared" si="99"/>
        <v>3</v>
      </c>
      <c r="GN28">
        <f t="shared" si="10"/>
        <v>24233</v>
      </c>
    </row>
    <row r="29" spans="1:196" ht="15" thickBot="1" x14ac:dyDescent="0.35">
      <c r="A29" s="30" t="s">
        <v>406</v>
      </c>
      <c r="B29" s="31">
        <v>5</v>
      </c>
      <c r="C29" s="31">
        <v>6</v>
      </c>
      <c r="D29" s="31">
        <v>6</v>
      </c>
      <c r="E29" s="31">
        <v>3</v>
      </c>
      <c r="F29" s="31">
        <v>1</v>
      </c>
      <c r="G29" s="31">
        <v>5</v>
      </c>
      <c r="H29" s="31">
        <v>1</v>
      </c>
      <c r="I29" s="31">
        <v>6</v>
      </c>
      <c r="J29" s="31">
        <v>6</v>
      </c>
      <c r="K29" s="31">
        <v>5</v>
      </c>
      <c r="L29" s="31">
        <v>3</v>
      </c>
      <c r="M29" s="31">
        <v>1</v>
      </c>
      <c r="N29" s="31">
        <v>1</v>
      </c>
      <c r="O29" s="31">
        <v>1</v>
      </c>
      <c r="P29" s="31">
        <v>1</v>
      </c>
      <c r="Q29" s="31">
        <v>1</v>
      </c>
      <c r="R29" s="31">
        <v>1</v>
      </c>
      <c r="S29" s="31">
        <v>1</v>
      </c>
      <c r="T29" s="31">
        <v>5</v>
      </c>
      <c r="U29" s="31">
        <v>6</v>
      </c>
      <c r="V29" s="31">
        <v>6</v>
      </c>
      <c r="W29" s="31">
        <v>6</v>
      </c>
      <c r="X29" s="31">
        <v>6</v>
      </c>
      <c r="Y29" s="31">
        <v>6</v>
      </c>
      <c r="Z29" s="31">
        <v>6</v>
      </c>
      <c r="AA29" s="31">
        <v>1</v>
      </c>
      <c r="AB29" s="31">
        <v>1</v>
      </c>
      <c r="AC29" s="31">
        <v>3</v>
      </c>
      <c r="AD29" s="31">
        <v>1</v>
      </c>
      <c r="AE29" s="31">
        <v>1</v>
      </c>
      <c r="AF29" s="31">
        <v>3</v>
      </c>
      <c r="AG29" s="31">
        <v>1</v>
      </c>
      <c r="AH29" s="31">
        <v>1</v>
      </c>
      <c r="AI29" s="31">
        <v>1</v>
      </c>
      <c r="AJ29" s="31">
        <v>6</v>
      </c>
      <c r="AK29" s="31">
        <v>3</v>
      </c>
      <c r="AL29" s="31">
        <v>1</v>
      </c>
      <c r="AM29" s="31">
        <v>1</v>
      </c>
      <c r="AN29" s="31">
        <v>1</v>
      </c>
      <c r="AO29" s="31">
        <v>1</v>
      </c>
      <c r="AP29" s="31">
        <v>1</v>
      </c>
      <c r="AQ29" s="31">
        <v>1</v>
      </c>
      <c r="AR29" s="31">
        <v>1</v>
      </c>
      <c r="AS29" s="31">
        <v>1</v>
      </c>
      <c r="AT29" s="31">
        <v>1</v>
      </c>
      <c r="AU29" s="31">
        <v>1</v>
      </c>
      <c r="AV29" s="31">
        <v>1</v>
      </c>
      <c r="AW29" s="31">
        <v>3</v>
      </c>
      <c r="AX29" s="31">
        <v>5</v>
      </c>
      <c r="AY29" s="31">
        <v>1</v>
      </c>
      <c r="AZ29" s="31">
        <v>1</v>
      </c>
      <c r="BA29" s="31">
        <v>3</v>
      </c>
      <c r="BB29" s="31">
        <v>1</v>
      </c>
      <c r="BC29" s="31">
        <v>5</v>
      </c>
      <c r="BD29" s="31">
        <v>1</v>
      </c>
      <c r="BE29" s="31">
        <v>6</v>
      </c>
      <c r="BF29" s="31">
        <v>6</v>
      </c>
      <c r="BG29" s="31">
        <v>1</v>
      </c>
      <c r="BH29" s="31">
        <v>1</v>
      </c>
      <c r="BI29" s="31">
        <v>6</v>
      </c>
      <c r="BJ29" s="31">
        <v>6</v>
      </c>
      <c r="BK29" s="31">
        <v>1</v>
      </c>
      <c r="BL29" s="31">
        <v>1</v>
      </c>
      <c r="BM29" s="31">
        <v>6</v>
      </c>
      <c r="BN29" s="31">
        <v>1</v>
      </c>
      <c r="BO29" s="31">
        <v>1</v>
      </c>
      <c r="BP29" s="31">
        <v>1</v>
      </c>
      <c r="BQ29" s="31">
        <v>1</v>
      </c>
      <c r="BR29" s="31">
        <v>1</v>
      </c>
      <c r="BS29" s="31">
        <v>5</v>
      </c>
      <c r="BT29" s="31">
        <v>1</v>
      </c>
      <c r="BU29" s="31">
        <v>1</v>
      </c>
      <c r="BV29" s="31">
        <v>3</v>
      </c>
      <c r="BW29" s="31">
        <v>3</v>
      </c>
      <c r="BX29" s="31">
        <v>1</v>
      </c>
      <c r="BY29" s="31">
        <v>1</v>
      </c>
      <c r="BZ29" s="31">
        <v>1</v>
      </c>
      <c r="CA29" s="31">
        <v>1</v>
      </c>
      <c r="CB29" s="31">
        <v>3</v>
      </c>
      <c r="CC29" s="31">
        <v>6</v>
      </c>
      <c r="CD29" s="31">
        <v>6</v>
      </c>
      <c r="CE29" s="31">
        <v>1</v>
      </c>
      <c r="CF29" s="31">
        <v>6</v>
      </c>
      <c r="CG29" s="31">
        <v>1</v>
      </c>
      <c r="CH29" s="31">
        <v>3</v>
      </c>
      <c r="CI29" s="31">
        <v>1</v>
      </c>
      <c r="CJ29" s="31">
        <v>1</v>
      </c>
      <c r="CK29" s="31">
        <v>1</v>
      </c>
      <c r="CL29" s="31">
        <v>6</v>
      </c>
      <c r="CM29" s="31">
        <v>5</v>
      </c>
      <c r="CN29" s="31">
        <v>1</v>
      </c>
      <c r="CO29" s="31">
        <v>1</v>
      </c>
      <c r="CP29" s="31">
        <v>1</v>
      </c>
      <c r="CQ29" s="31">
        <v>5</v>
      </c>
      <c r="CR29" s="31">
        <v>28300</v>
      </c>
      <c r="CX29">
        <f t="shared" si="5"/>
        <v>3</v>
      </c>
      <c r="CY29">
        <f t="shared" si="21"/>
        <v>2</v>
      </c>
      <c r="CZ29">
        <f t="shared" si="22"/>
        <v>2</v>
      </c>
      <c r="DA29">
        <f t="shared" si="23"/>
        <v>5</v>
      </c>
      <c r="DB29">
        <f t="shared" si="24"/>
        <v>7</v>
      </c>
      <c r="DC29">
        <f t="shared" si="25"/>
        <v>3</v>
      </c>
      <c r="DD29">
        <f t="shared" si="26"/>
        <v>7</v>
      </c>
      <c r="DE29">
        <f t="shared" si="27"/>
        <v>2</v>
      </c>
      <c r="DF29">
        <f t="shared" si="28"/>
        <v>2</v>
      </c>
      <c r="DG29">
        <f t="shared" si="29"/>
        <v>3</v>
      </c>
      <c r="DH29">
        <f t="shared" si="30"/>
        <v>5</v>
      </c>
      <c r="DI29">
        <f t="shared" si="31"/>
        <v>7</v>
      </c>
      <c r="DJ29">
        <f t="shared" si="32"/>
        <v>7</v>
      </c>
      <c r="DK29">
        <f t="shared" si="33"/>
        <v>7</v>
      </c>
      <c r="DL29">
        <f t="shared" si="34"/>
        <v>7</v>
      </c>
      <c r="DM29">
        <f t="shared" si="35"/>
        <v>7</v>
      </c>
      <c r="DN29">
        <f t="shared" si="36"/>
        <v>7</v>
      </c>
      <c r="DO29">
        <f t="shared" si="37"/>
        <v>7</v>
      </c>
      <c r="DP29">
        <f t="shared" si="38"/>
        <v>3</v>
      </c>
      <c r="DQ29">
        <f t="shared" si="39"/>
        <v>2</v>
      </c>
      <c r="DR29">
        <f t="shared" si="40"/>
        <v>2</v>
      </c>
      <c r="DS29">
        <f t="shared" si="41"/>
        <v>2</v>
      </c>
      <c r="DT29">
        <f t="shared" si="42"/>
        <v>2</v>
      </c>
      <c r="DU29">
        <f t="shared" si="43"/>
        <v>2</v>
      </c>
      <c r="DV29">
        <f t="shared" si="44"/>
        <v>2</v>
      </c>
      <c r="DW29">
        <f t="shared" si="45"/>
        <v>7</v>
      </c>
      <c r="DX29">
        <f t="shared" si="46"/>
        <v>7</v>
      </c>
      <c r="DY29">
        <f t="shared" si="47"/>
        <v>5</v>
      </c>
      <c r="DZ29">
        <f t="shared" si="48"/>
        <v>7</v>
      </c>
      <c r="EA29">
        <f t="shared" si="49"/>
        <v>7</v>
      </c>
      <c r="EB29">
        <f t="shared" si="50"/>
        <v>5</v>
      </c>
      <c r="EC29">
        <f t="shared" si="51"/>
        <v>7</v>
      </c>
      <c r="ED29">
        <f t="shared" si="52"/>
        <v>7</v>
      </c>
      <c r="EE29">
        <f t="shared" si="53"/>
        <v>7</v>
      </c>
      <c r="EF29">
        <f t="shared" si="54"/>
        <v>2</v>
      </c>
      <c r="EG29">
        <f t="shared" si="55"/>
        <v>5</v>
      </c>
      <c r="EH29">
        <f t="shared" si="56"/>
        <v>7</v>
      </c>
      <c r="EI29">
        <f t="shared" si="57"/>
        <v>7</v>
      </c>
      <c r="EJ29">
        <f t="shared" si="58"/>
        <v>7</v>
      </c>
      <c r="EK29">
        <f t="shared" si="59"/>
        <v>7</v>
      </c>
      <c r="EL29">
        <f t="shared" si="60"/>
        <v>7</v>
      </c>
      <c r="EM29">
        <f t="shared" si="61"/>
        <v>7</v>
      </c>
      <c r="EN29">
        <f t="shared" si="62"/>
        <v>7</v>
      </c>
      <c r="EO29">
        <f t="shared" si="63"/>
        <v>7</v>
      </c>
      <c r="EP29">
        <f t="shared" si="11"/>
        <v>7</v>
      </c>
      <c r="EQ29">
        <f t="shared" si="12"/>
        <v>7</v>
      </c>
      <c r="ER29">
        <f t="shared" si="13"/>
        <v>7</v>
      </c>
      <c r="ES29">
        <f t="shared" si="14"/>
        <v>5</v>
      </c>
      <c r="ET29">
        <f t="shared" si="15"/>
        <v>3</v>
      </c>
      <c r="EU29">
        <f t="shared" si="16"/>
        <v>7</v>
      </c>
      <c r="EV29">
        <f t="shared" si="17"/>
        <v>7</v>
      </c>
      <c r="EW29">
        <f t="shared" si="18"/>
        <v>5</v>
      </c>
      <c r="EX29">
        <f t="shared" si="19"/>
        <v>7</v>
      </c>
      <c r="EY29">
        <f t="shared" si="20"/>
        <v>3</v>
      </c>
      <c r="EZ29">
        <f t="shared" si="6"/>
        <v>7</v>
      </c>
      <c r="FA29">
        <f t="shared" si="65"/>
        <v>2</v>
      </c>
      <c r="FB29">
        <f t="shared" si="66"/>
        <v>2</v>
      </c>
      <c r="FC29">
        <f t="shared" si="67"/>
        <v>7</v>
      </c>
      <c r="FD29">
        <f t="shared" si="68"/>
        <v>7</v>
      </c>
      <c r="FE29">
        <f t="shared" si="69"/>
        <v>2</v>
      </c>
      <c r="FF29">
        <f t="shared" si="70"/>
        <v>2</v>
      </c>
      <c r="FG29">
        <f t="shared" si="71"/>
        <v>7</v>
      </c>
      <c r="FH29">
        <f t="shared" si="72"/>
        <v>7</v>
      </c>
      <c r="FI29">
        <f t="shared" si="73"/>
        <v>2</v>
      </c>
      <c r="FJ29">
        <f t="shared" si="74"/>
        <v>7</v>
      </c>
      <c r="FK29">
        <f t="shared" si="7"/>
        <v>7</v>
      </c>
      <c r="FL29">
        <f t="shared" si="75"/>
        <v>7</v>
      </c>
      <c r="FM29">
        <f t="shared" si="76"/>
        <v>7</v>
      </c>
      <c r="FN29">
        <f t="shared" si="77"/>
        <v>7</v>
      </c>
      <c r="FO29">
        <f t="shared" si="78"/>
        <v>3</v>
      </c>
      <c r="FP29">
        <f t="shared" si="79"/>
        <v>7</v>
      </c>
      <c r="FQ29">
        <f t="shared" si="80"/>
        <v>7</v>
      </c>
      <c r="FR29">
        <f t="shared" si="81"/>
        <v>5</v>
      </c>
      <c r="FS29">
        <f t="shared" si="82"/>
        <v>5</v>
      </c>
      <c r="FT29">
        <f t="shared" si="83"/>
        <v>7</v>
      </c>
      <c r="FU29">
        <f t="shared" si="84"/>
        <v>7</v>
      </c>
      <c r="FV29">
        <f t="shared" si="85"/>
        <v>7</v>
      </c>
      <c r="FW29">
        <f t="shared" si="86"/>
        <v>7</v>
      </c>
      <c r="FX29">
        <f t="shared" si="87"/>
        <v>5</v>
      </c>
      <c r="FY29">
        <f t="shared" si="88"/>
        <v>2</v>
      </c>
      <c r="FZ29">
        <f t="shared" si="89"/>
        <v>2</v>
      </c>
      <c r="GA29">
        <f t="shared" si="64"/>
        <v>7</v>
      </c>
      <c r="GB29">
        <f t="shared" si="8"/>
        <v>2</v>
      </c>
      <c r="GC29">
        <f t="shared" si="90"/>
        <v>7</v>
      </c>
      <c r="GD29">
        <f t="shared" si="91"/>
        <v>5</v>
      </c>
      <c r="GE29">
        <f t="shared" si="92"/>
        <v>7</v>
      </c>
      <c r="GF29">
        <f t="shared" si="93"/>
        <v>7</v>
      </c>
      <c r="GG29">
        <f t="shared" si="94"/>
        <v>7</v>
      </c>
      <c r="GH29">
        <f t="shared" si="95"/>
        <v>2</v>
      </c>
      <c r="GI29">
        <f t="shared" si="96"/>
        <v>3</v>
      </c>
      <c r="GJ29">
        <f t="shared" si="9"/>
        <v>7</v>
      </c>
      <c r="GK29">
        <f t="shared" si="97"/>
        <v>7</v>
      </c>
      <c r="GL29">
        <f t="shared" si="98"/>
        <v>7</v>
      </c>
      <c r="GM29">
        <f t="shared" si="99"/>
        <v>3</v>
      </c>
      <c r="GN29">
        <f t="shared" si="10"/>
        <v>28300</v>
      </c>
    </row>
    <row r="30" spans="1:196" ht="15" thickBot="1" x14ac:dyDescent="0.35">
      <c r="A30" s="30" t="s">
        <v>407</v>
      </c>
      <c r="B30" s="31">
        <v>3</v>
      </c>
      <c r="C30" s="31">
        <v>6</v>
      </c>
      <c r="D30" s="31">
        <v>6</v>
      </c>
      <c r="E30" s="31">
        <v>3</v>
      </c>
      <c r="F30" s="31">
        <v>1</v>
      </c>
      <c r="G30" s="31">
        <v>5</v>
      </c>
      <c r="H30" s="31">
        <v>1</v>
      </c>
      <c r="I30" s="31">
        <v>6</v>
      </c>
      <c r="J30" s="31">
        <v>6</v>
      </c>
      <c r="K30" s="31">
        <v>5</v>
      </c>
      <c r="L30" s="31">
        <v>1</v>
      </c>
      <c r="M30" s="31">
        <v>1</v>
      </c>
      <c r="N30" s="31">
        <v>3</v>
      </c>
      <c r="O30" s="31">
        <v>1</v>
      </c>
      <c r="P30" s="31">
        <v>1</v>
      </c>
      <c r="Q30" s="31">
        <v>1</v>
      </c>
      <c r="R30" s="31">
        <v>1</v>
      </c>
      <c r="S30" s="31">
        <v>1</v>
      </c>
      <c r="T30" s="31">
        <v>5</v>
      </c>
      <c r="U30" s="31">
        <v>6</v>
      </c>
      <c r="V30" s="31">
        <v>6</v>
      </c>
      <c r="W30" s="31">
        <v>6</v>
      </c>
      <c r="X30" s="31">
        <v>6</v>
      </c>
      <c r="Y30" s="31">
        <v>6</v>
      </c>
      <c r="Z30" s="31">
        <v>6</v>
      </c>
      <c r="AA30" s="31">
        <v>1</v>
      </c>
      <c r="AB30" s="31">
        <v>1</v>
      </c>
      <c r="AC30" s="31">
        <v>3</v>
      </c>
      <c r="AD30" s="31">
        <v>1</v>
      </c>
      <c r="AE30" s="31">
        <v>1</v>
      </c>
      <c r="AF30" s="31">
        <v>3</v>
      </c>
      <c r="AG30" s="31">
        <v>1</v>
      </c>
      <c r="AH30" s="31">
        <v>1</v>
      </c>
      <c r="AI30" s="31">
        <v>1</v>
      </c>
      <c r="AJ30" s="31">
        <v>6</v>
      </c>
      <c r="AK30" s="31">
        <v>2</v>
      </c>
      <c r="AL30" s="31">
        <v>1</v>
      </c>
      <c r="AM30" s="31">
        <v>1</v>
      </c>
      <c r="AN30" s="31">
        <v>1</v>
      </c>
      <c r="AO30" s="31">
        <v>1</v>
      </c>
      <c r="AP30" s="31">
        <v>1</v>
      </c>
      <c r="AQ30" s="31">
        <v>1</v>
      </c>
      <c r="AR30" s="31">
        <v>1</v>
      </c>
      <c r="AS30" s="31">
        <v>1</v>
      </c>
      <c r="AT30" s="31">
        <v>6</v>
      </c>
      <c r="AU30" s="31">
        <v>1</v>
      </c>
      <c r="AV30" s="31">
        <v>1</v>
      </c>
      <c r="AW30" s="31">
        <v>3</v>
      </c>
      <c r="AX30" s="31">
        <v>5</v>
      </c>
      <c r="AY30" s="31">
        <v>1</v>
      </c>
      <c r="AZ30" s="31">
        <v>3</v>
      </c>
      <c r="BA30" s="31">
        <v>1</v>
      </c>
      <c r="BB30" s="31">
        <v>1</v>
      </c>
      <c r="BC30" s="31">
        <v>5</v>
      </c>
      <c r="BD30" s="31">
        <v>1</v>
      </c>
      <c r="BE30" s="31">
        <v>6</v>
      </c>
      <c r="BF30" s="31">
        <v>6</v>
      </c>
      <c r="BG30" s="31">
        <v>1</v>
      </c>
      <c r="BH30" s="31">
        <v>1</v>
      </c>
      <c r="BI30" s="31">
        <v>6</v>
      </c>
      <c r="BJ30" s="31">
        <v>6</v>
      </c>
      <c r="BK30" s="31">
        <v>1</v>
      </c>
      <c r="BL30" s="31">
        <v>1</v>
      </c>
      <c r="BM30" s="31">
        <v>6</v>
      </c>
      <c r="BN30" s="31">
        <v>1</v>
      </c>
      <c r="BO30" s="31">
        <v>1</v>
      </c>
      <c r="BP30" s="31">
        <v>1</v>
      </c>
      <c r="BQ30" s="31">
        <v>1</v>
      </c>
      <c r="BR30" s="31">
        <v>1</v>
      </c>
      <c r="BS30" s="31">
        <v>5</v>
      </c>
      <c r="BT30" s="31">
        <v>1</v>
      </c>
      <c r="BU30" s="31">
        <v>1</v>
      </c>
      <c r="BV30" s="31">
        <v>3</v>
      </c>
      <c r="BW30" s="31">
        <v>3</v>
      </c>
      <c r="BX30" s="31">
        <v>1</v>
      </c>
      <c r="BY30" s="31">
        <v>1</v>
      </c>
      <c r="BZ30" s="31">
        <v>1</v>
      </c>
      <c r="CA30" s="31">
        <v>1</v>
      </c>
      <c r="CB30" s="31">
        <v>1</v>
      </c>
      <c r="CC30" s="31">
        <v>6</v>
      </c>
      <c r="CD30" s="31">
        <v>6</v>
      </c>
      <c r="CE30" s="31">
        <v>1</v>
      </c>
      <c r="CF30" s="31">
        <v>6</v>
      </c>
      <c r="CG30" s="31">
        <v>1</v>
      </c>
      <c r="CH30" s="31">
        <v>1</v>
      </c>
      <c r="CI30" s="31">
        <v>1</v>
      </c>
      <c r="CJ30" s="31">
        <v>1</v>
      </c>
      <c r="CK30" s="31">
        <v>1</v>
      </c>
      <c r="CL30" s="31">
        <v>1</v>
      </c>
      <c r="CM30" s="31">
        <v>5</v>
      </c>
      <c r="CN30" s="31">
        <v>1</v>
      </c>
      <c r="CO30" s="31">
        <v>1</v>
      </c>
      <c r="CP30" s="31">
        <v>1</v>
      </c>
      <c r="CQ30" s="31">
        <v>5</v>
      </c>
      <c r="CR30" s="31">
        <v>17300</v>
      </c>
      <c r="CX30">
        <f t="shared" si="5"/>
        <v>5</v>
      </c>
      <c r="CY30">
        <f t="shared" si="21"/>
        <v>2</v>
      </c>
      <c r="CZ30">
        <f t="shared" si="22"/>
        <v>2</v>
      </c>
      <c r="DA30">
        <f t="shared" si="23"/>
        <v>5</v>
      </c>
      <c r="DB30">
        <f t="shared" si="24"/>
        <v>7</v>
      </c>
      <c r="DC30">
        <f t="shared" si="25"/>
        <v>3</v>
      </c>
      <c r="DD30">
        <f t="shared" si="26"/>
        <v>7</v>
      </c>
      <c r="DE30">
        <f t="shared" si="27"/>
        <v>2</v>
      </c>
      <c r="DF30">
        <f t="shared" si="28"/>
        <v>2</v>
      </c>
      <c r="DG30">
        <f t="shared" si="29"/>
        <v>3</v>
      </c>
      <c r="DH30">
        <f t="shared" si="30"/>
        <v>7</v>
      </c>
      <c r="DI30">
        <f t="shared" si="31"/>
        <v>7</v>
      </c>
      <c r="DJ30">
        <f t="shared" si="32"/>
        <v>5</v>
      </c>
      <c r="DK30">
        <f t="shared" si="33"/>
        <v>7</v>
      </c>
      <c r="DL30">
        <f t="shared" si="34"/>
        <v>7</v>
      </c>
      <c r="DM30">
        <f t="shared" si="35"/>
        <v>7</v>
      </c>
      <c r="DN30">
        <f t="shared" si="36"/>
        <v>7</v>
      </c>
      <c r="DO30">
        <f t="shared" si="37"/>
        <v>7</v>
      </c>
      <c r="DP30">
        <f t="shared" si="38"/>
        <v>3</v>
      </c>
      <c r="DQ30">
        <f t="shared" si="39"/>
        <v>2</v>
      </c>
      <c r="DR30">
        <f t="shared" si="40"/>
        <v>2</v>
      </c>
      <c r="DS30">
        <f t="shared" si="41"/>
        <v>2</v>
      </c>
      <c r="DT30">
        <f t="shared" si="42"/>
        <v>2</v>
      </c>
      <c r="DU30">
        <f t="shared" si="43"/>
        <v>2</v>
      </c>
      <c r="DV30">
        <f t="shared" si="44"/>
        <v>2</v>
      </c>
      <c r="DW30">
        <f t="shared" si="45"/>
        <v>7</v>
      </c>
      <c r="DX30">
        <f t="shared" si="46"/>
        <v>7</v>
      </c>
      <c r="DY30">
        <f t="shared" si="47"/>
        <v>5</v>
      </c>
      <c r="DZ30">
        <f t="shared" si="48"/>
        <v>7</v>
      </c>
      <c r="EA30">
        <f t="shared" si="49"/>
        <v>7</v>
      </c>
      <c r="EB30">
        <f t="shared" si="50"/>
        <v>5</v>
      </c>
      <c r="EC30">
        <f t="shared" si="51"/>
        <v>7</v>
      </c>
      <c r="ED30">
        <f t="shared" si="52"/>
        <v>7</v>
      </c>
      <c r="EE30">
        <f t="shared" si="53"/>
        <v>7</v>
      </c>
      <c r="EF30">
        <f t="shared" si="54"/>
        <v>2</v>
      </c>
      <c r="EG30">
        <f t="shared" si="55"/>
        <v>6</v>
      </c>
      <c r="EH30">
        <f t="shared" si="56"/>
        <v>7</v>
      </c>
      <c r="EI30">
        <f t="shared" si="57"/>
        <v>7</v>
      </c>
      <c r="EJ30">
        <f t="shared" si="58"/>
        <v>7</v>
      </c>
      <c r="EK30">
        <f t="shared" si="59"/>
        <v>7</v>
      </c>
      <c r="EL30">
        <f t="shared" si="60"/>
        <v>7</v>
      </c>
      <c r="EM30">
        <f t="shared" si="61"/>
        <v>7</v>
      </c>
      <c r="EN30">
        <f t="shared" si="62"/>
        <v>7</v>
      </c>
      <c r="EO30">
        <f t="shared" si="63"/>
        <v>7</v>
      </c>
      <c r="EP30">
        <f t="shared" si="11"/>
        <v>2</v>
      </c>
      <c r="EQ30">
        <f t="shared" si="12"/>
        <v>7</v>
      </c>
      <c r="ER30">
        <f t="shared" si="13"/>
        <v>7</v>
      </c>
      <c r="ES30">
        <f t="shared" si="14"/>
        <v>5</v>
      </c>
      <c r="ET30">
        <f t="shared" si="15"/>
        <v>3</v>
      </c>
      <c r="EU30">
        <f t="shared" si="16"/>
        <v>7</v>
      </c>
      <c r="EV30">
        <f t="shared" si="17"/>
        <v>5</v>
      </c>
      <c r="EW30">
        <f t="shared" si="18"/>
        <v>7</v>
      </c>
      <c r="EX30">
        <f t="shared" si="19"/>
        <v>7</v>
      </c>
      <c r="EY30">
        <f t="shared" si="20"/>
        <v>3</v>
      </c>
      <c r="EZ30">
        <f t="shared" si="6"/>
        <v>7</v>
      </c>
      <c r="FA30">
        <f t="shared" si="65"/>
        <v>2</v>
      </c>
      <c r="FB30">
        <f t="shared" si="66"/>
        <v>2</v>
      </c>
      <c r="FC30">
        <f t="shared" si="67"/>
        <v>7</v>
      </c>
      <c r="FD30">
        <f t="shared" si="68"/>
        <v>7</v>
      </c>
      <c r="FE30">
        <f t="shared" si="69"/>
        <v>2</v>
      </c>
      <c r="FF30">
        <f t="shared" si="70"/>
        <v>2</v>
      </c>
      <c r="FG30">
        <f t="shared" si="71"/>
        <v>7</v>
      </c>
      <c r="FH30">
        <f t="shared" si="72"/>
        <v>7</v>
      </c>
      <c r="FI30">
        <f t="shared" si="73"/>
        <v>2</v>
      </c>
      <c r="FJ30">
        <f t="shared" si="74"/>
        <v>7</v>
      </c>
      <c r="FK30">
        <f t="shared" si="7"/>
        <v>7</v>
      </c>
      <c r="FL30">
        <f t="shared" si="75"/>
        <v>7</v>
      </c>
      <c r="FM30">
        <f t="shared" si="76"/>
        <v>7</v>
      </c>
      <c r="FN30">
        <f t="shared" si="77"/>
        <v>7</v>
      </c>
      <c r="FO30">
        <f t="shared" si="78"/>
        <v>3</v>
      </c>
      <c r="FP30">
        <f t="shared" si="79"/>
        <v>7</v>
      </c>
      <c r="FQ30">
        <f t="shared" si="80"/>
        <v>7</v>
      </c>
      <c r="FR30">
        <f t="shared" si="81"/>
        <v>5</v>
      </c>
      <c r="FS30">
        <f t="shared" si="82"/>
        <v>5</v>
      </c>
      <c r="FT30">
        <f t="shared" si="83"/>
        <v>7</v>
      </c>
      <c r="FU30">
        <f t="shared" si="84"/>
        <v>7</v>
      </c>
      <c r="FV30">
        <f t="shared" si="85"/>
        <v>7</v>
      </c>
      <c r="FW30">
        <f t="shared" si="86"/>
        <v>7</v>
      </c>
      <c r="FX30">
        <f t="shared" si="87"/>
        <v>7</v>
      </c>
      <c r="FY30">
        <f t="shared" si="88"/>
        <v>2</v>
      </c>
      <c r="FZ30">
        <f t="shared" si="89"/>
        <v>2</v>
      </c>
      <c r="GA30">
        <f t="shared" si="64"/>
        <v>7</v>
      </c>
      <c r="GB30">
        <f t="shared" si="8"/>
        <v>2</v>
      </c>
      <c r="GC30">
        <f t="shared" si="90"/>
        <v>7</v>
      </c>
      <c r="GD30">
        <f t="shared" si="91"/>
        <v>7</v>
      </c>
      <c r="GE30">
        <f t="shared" si="92"/>
        <v>7</v>
      </c>
      <c r="GF30">
        <f t="shared" si="93"/>
        <v>7</v>
      </c>
      <c r="GG30">
        <f t="shared" si="94"/>
        <v>7</v>
      </c>
      <c r="GH30">
        <f t="shared" si="95"/>
        <v>7</v>
      </c>
      <c r="GI30">
        <f t="shared" si="96"/>
        <v>3</v>
      </c>
      <c r="GJ30">
        <f t="shared" si="9"/>
        <v>7</v>
      </c>
      <c r="GK30">
        <f t="shared" si="97"/>
        <v>7</v>
      </c>
      <c r="GL30">
        <f t="shared" si="98"/>
        <v>7</v>
      </c>
      <c r="GM30">
        <f t="shared" si="99"/>
        <v>3</v>
      </c>
      <c r="GN30">
        <f t="shared" si="10"/>
        <v>17300</v>
      </c>
    </row>
    <row r="31" spans="1:196" ht="15" thickBot="1" x14ac:dyDescent="0.35">
      <c r="A31" s="30" t="s">
        <v>408</v>
      </c>
      <c r="B31" s="31">
        <v>3</v>
      </c>
      <c r="C31" s="31">
        <v>6</v>
      </c>
      <c r="D31" s="31">
        <v>6</v>
      </c>
      <c r="E31" s="31">
        <v>3</v>
      </c>
      <c r="F31" s="31">
        <v>1</v>
      </c>
      <c r="G31" s="31">
        <v>5</v>
      </c>
      <c r="H31" s="31">
        <v>1</v>
      </c>
      <c r="I31" s="31">
        <v>6</v>
      </c>
      <c r="J31" s="31">
        <v>6</v>
      </c>
      <c r="K31" s="31">
        <v>5</v>
      </c>
      <c r="L31" s="31">
        <v>1</v>
      </c>
      <c r="M31" s="31">
        <v>5</v>
      </c>
      <c r="N31" s="31">
        <v>3</v>
      </c>
      <c r="O31" s="31">
        <v>1</v>
      </c>
      <c r="P31" s="31">
        <v>1</v>
      </c>
      <c r="Q31" s="31">
        <v>1</v>
      </c>
      <c r="R31" s="31">
        <v>1</v>
      </c>
      <c r="S31" s="31">
        <v>1</v>
      </c>
      <c r="T31" s="31">
        <v>5</v>
      </c>
      <c r="U31" s="31">
        <v>6</v>
      </c>
      <c r="V31" s="31">
        <v>6</v>
      </c>
      <c r="W31" s="31">
        <v>6</v>
      </c>
      <c r="X31" s="31">
        <v>6</v>
      </c>
      <c r="Y31" s="31">
        <v>6</v>
      </c>
      <c r="Z31" s="31">
        <v>6</v>
      </c>
      <c r="AA31" s="31">
        <v>1</v>
      </c>
      <c r="AB31" s="31">
        <v>1</v>
      </c>
      <c r="AC31" s="31">
        <v>3</v>
      </c>
      <c r="AD31" s="31">
        <v>1</v>
      </c>
      <c r="AE31" s="31">
        <v>1</v>
      </c>
      <c r="AF31" s="31">
        <v>3</v>
      </c>
      <c r="AG31" s="31">
        <v>1</v>
      </c>
      <c r="AH31" s="31">
        <v>1</v>
      </c>
      <c r="AI31" s="31">
        <v>1</v>
      </c>
      <c r="AJ31" s="31">
        <v>6</v>
      </c>
      <c r="AK31" s="31">
        <v>1</v>
      </c>
      <c r="AL31" s="31">
        <v>3</v>
      </c>
      <c r="AM31" s="31">
        <v>3</v>
      </c>
      <c r="AN31" s="31">
        <v>1</v>
      </c>
      <c r="AO31" s="31">
        <v>1</v>
      </c>
      <c r="AP31" s="31">
        <v>3</v>
      </c>
      <c r="AQ31" s="31">
        <v>1</v>
      </c>
      <c r="AR31" s="31">
        <v>1</v>
      </c>
      <c r="AS31" s="31">
        <v>1</v>
      </c>
      <c r="AT31" s="31">
        <v>6</v>
      </c>
      <c r="AU31" s="31">
        <v>1</v>
      </c>
      <c r="AV31" s="31">
        <v>1</v>
      </c>
      <c r="AW31" s="31">
        <v>3</v>
      </c>
      <c r="AX31" s="31">
        <v>5</v>
      </c>
      <c r="AY31" s="31">
        <v>1</v>
      </c>
      <c r="AZ31" s="31">
        <v>3</v>
      </c>
      <c r="BA31" s="31">
        <v>1</v>
      </c>
      <c r="BB31" s="31">
        <v>1</v>
      </c>
      <c r="BC31" s="31">
        <v>5</v>
      </c>
      <c r="BD31" s="31">
        <v>1</v>
      </c>
      <c r="BE31" s="31">
        <v>6</v>
      </c>
      <c r="BF31" s="31">
        <v>6</v>
      </c>
      <c r="BG31" s="31">
        <v>1</v>
      </c>
      <c r="BH31" s="31">
        <v>1</v>
      </c>
      <c r="BI31" s="31">
        <v>6</v>
      </c>
      <c r="BJ31" s="31">
        <v>6</v>
      </c>
      <c r="BK31" s="31">
        <v>1</v>
      </c>
      <c r="BL31" s="31">
        <v>1</v>
      </c>
      <c r="BM31" s="31">
        <v>6</v>
      </c>
      <c r="BN31" s="31">
        <v>1</v>
      </c>
      <c r="BO31" s="31">
        <v>1</v>
      </c>
      <c r="BP31" s="31">
        <v>1</v>
      </c>
      <c r="BQ31" s="31">
        <v>1</v>
      </c>
      <c r="BR31" s="31">
        <v>1</v>
      </c>
      <c r="BS31" s="31">
        <v>5</v>
      </c>
      <c r="BT31" s="31">
        <v>1</v>
      </c>
      <c r="BU31" s="31">
        <v>1</v>
      </c>
      <c r="BV31" s="31">
        <v>1</v>
      </c>
      <c r="BW31" s="31">
        <v>3</v>
      </c>
      <c r="BX31" s="31">
        <v>1</v>
      </c>
      <c r="BY31" s="31">
        <v>1</v>
      </c>
      <c r="BZ31" s="31">
        <v>1</v>
      </c>
      <c r="CA31" s="31">
        <v>1</v>
      </c>
      <c r="CB31" s="31">
        <v>3</v>
      </c>
      <c r="CC31" s="31">
        <v>6</v>
      </c>
      <c r="CD31" s="31">
        <v>6</v>
      </c>
      <c r="CE31" s="31">
        <v>1</v>
      </c>
      <c r="CF31" s="31">
        <v>6</v>
      </c>
      <c r="CG31" s="31">
        <v>1</v>
      </c>
      <c r="CH31" s="31">
        <v>3</v>
      </c>
      <c r="CI31" s="31">
        <v>1</v>
      </c>
      <c r="CJ31" s="31">
        <v>1</v>
      </c>
      <c r="CK31" s="31">
        <v>1</v>
      </c>
      <c r="CL31" s="31">
        <v>1</v>
      </c>
      <c r="CM31" s="31">
        <v>5</v>
      </c>
      <c r="CN31" s="31">
        <v>1</v>
      </c>
      <c r="CO31" s="31">
        <v>1</v>
      </c>
      <c r="CP31" s="31">
        <v>1</v>
      </c>
      <c r="CQ31" s="31">
        <v>5</v>
      </c>
      <c r="CR31" s="31">
        <v>41066</v>
      </c>
      <c r="CX31">
        <f t="shared" si="5"/>
        <v>5</v>
      </c>
      <c r="CY31">
        <f t="shared" si="21"/>
        <v>2</v>
      </c>
      <c r="CZ31">
        <f t="shared" si="22"/>
        <v>2</v>
      </c>
      <c r="DA31">
        <f t="shared" si="23"/>
        <v>5</v>
      </c>
      <c r="DB31">
        <f t="shared" si="24"/>
        <v>7</v>
      </c>
      <c r="DC31">
        <f t="shared" si="25"/>
        <v>3</v>
      </c>
      <c r="DD31">
        <f t="shared" si="26"/>
        <v>7</v>
      </c>
      <c r="DE31">
        <f t="shared" si="27"/>
        <v>2</v>
      </c>
      <c r="DF31">
        <f t="shared" si="28"/>
        <v>2</v>
      </c>
      <c r="DG31">
        <f t="shared" si="29"/>
        <v>3</v>
      </c>
      <c r="DH31">
        <f t="shared" si="30"/>
        <v>7</v>
      </c>
      <c r="DI31">
        <f t="shared" si="31"/>
        <v>3</v>
      </c>
      <c r="DJ31">
        <f t="shared" si="32"/>
        <v>5</v>
      </c>
      <c r="DK31">
        <f t="shared" si="33"/>
        <v>7</v>
      </c>
      <c r="DL31">
        <f t="shared" si="34"/>
        <v>7</v>
      </c>
      <c r="DM31">
        <f t="shared" si="35"/>
        <v>7</v>
      </c>
      <c r="DN31">
        <f t="shared" si="36"/>
        <v>7</v>
      </c>
      <c r="DO31">
        <f t="shared" si="37"/>
        <v>7</v>
      </c>
      <c r="DP31">
        <f t="shared" si="38"/>
        <v>3</v>
      </c>
      <c r="DQ31">
        <f t="shared" si="39"/>
        <v>2</v>
      </c>
      <c r="DR31">
        <f t="shared" si="40"/>
        <v>2</v>
      </c>
      <c r="DS31">
        <f t="shared" si="41"/>
        <v>2</v>
      </c>
      <c r="DT31">
        <f t="shared" si="42"/>
        <v>2</v>
      </c>
      <c r="DU31">
        <f t="shared" si="43"/>
        <v>2</v>
      </c>
      <c r="DV31">
        <f t="shared" si="44"/>
        <v>2</v>
      </c>
      <c r="DW31">
        <f t="shared" si="45"/>
        <v>7</v>
      </c>
      <c r="DX31">
        <f t="shared" si="46"/>
        <v>7</v>
      </c>
      <c r="DY31">
        <f t="shared" si="47"/>
        <v>5</v>
      </c>
      <c r="DZ31">
        <f t="shared" si="48"/>
        <v>7</v>
      </c>
      <c r="EA31">
        <f t="shared" si="49"/>
        <v>7</v>
      </c>
      <c r="EB31">
        <f t="shared" si="50"/>
        <v>5</v>
      </c>
      <c r="EC31">
        <f t="shared" si="51"/>
        <v>7</v>
      </c>
      <c r="ED31">
        <f t="shared" si="52"/>
        <v>7</v>
      </c>
      <c r="EE31">
        <f t="shared" si="53"/>
        <v>7</v>
      </c>
      <c r="EF31">
        <f t="shared" si="54"/>
        <v>2</v>
      </c>
      <c r="EG31">
        <f t="shared" si="55"/>
        <v>7</v>
      </c>
      <c r="EH31">
        <f t="shared" si="56"/>
        <v>5</v>
      </c>
      <c r="EI31">
        <f t="shared" si="57"/>
        <v>5</v>
      </c>
      <c r="EJ31">
        <f t="shared" si="58"/>
        <v>7</v>
      </c>
      <c r="EK31">
        <f t="shared" si="59"/>
        <v>7</v>
      </c>
      <c r="EL31">
        <f t="shared" si="60"/>
        <v>5</v>
      </c>
      <c r="EM31">
        <f t="shared" si="61"/>
        <v>7</v>
      </c>
      <c r="EN31">
        <f t="shared" si="62"/>
        <v>7</v>
      </c>
      <c r="EO31">
        <f t="shared" si="63"/>
        <v>7</v>
      </c>
      <c r="EP31">
        <f t="shared" si="11"/>
        <v>2</v>
      </c>
      <c r="EQ31">
        <f t="shared" si="12"/>
        <v>7</v>
      </c>
      <c r="ER31">
        <f t="shared" si="13"/>
        <v>7</v>
      </c>
      <c r="ES31">
        <f t="shared" si="14"/>
        <v>5</v>
      </c>
      <c r="ET31">
        <f t="shared" si="15"/>
        <v>3</v>
      </c>
      <c r="EU31">
        <f t="shared" si="16"/>
        <v>7</v>
      </c>
      <c r="EV31">
        <f t="shared" si="17"/>
        <v>5</v>
      </c>
      <c r="EW31">
        <f t="shared" si="18"/>
        <v>7</v>
      </c>
      <c r="EX31">
        <f t="shared" si="19"/>
        <v>7</v>
      </c>
      <c r="EY31">
        <f t="shared" si="20"/>
        <v>3</v>
      </c>
      <c r="EZ31">
        <f t="shared" si="6"/>
        <v>7</v>
      </c>
      <c r="FA31">
        <f t="shared" si="65"/>
        <v>2</v>
      </c>
      <c r="FB31">
        <f t="shared" si="66"/>
        <v>2</v>
      </c>
      <c r="FC31">
        <f t="shared" si="67"/>
        <v>7</v>
      </c>
      <c r="FD31">
        <f t="shared" si="68"/>
        <v>7</v>
      </c>
      <c r="FE31">
        <f t="shared" si="69"/>
        <v>2</v>
      </c>
      <c r="FF31">
        <f t="shared" si="70"/>
        <v>2</v>
      </c>
      <c r="FG31">
        <f t="shared" si="71"/>
        <v>7</v>
      </c>
      <c r="FH31">
        <f t="shared" si="72"/>
        <v>7</v>
      </c>
      <c r="FI31">
        <f t="shared" si="73"/>
        <v>2</v>
      </c>
      <c r="FJ31">
        <f t="shared" si="74"/>
        <v>7</v>
      </c>
      <c r="FK31">
        <f t="shared" si="7"/>
        <v>7</v>
      </c>
      <c r="FL31">
        <f t="shared" si="75"/>
        <v>7</v>
      </c>
      <c r="FM31">
        <f t="shared" si="76"/>
        <v>7</v>
      </c>
      <c r="FN31">
        <f t="shared" si="77"/>
        <v>7</v>
      </c>
      <c r="FO31">
        <f t="shared" si="78"/>
        <v>3</v>
      </c>
      <c r="FP31">
        <f t="shared" si="79"/>
        <v>7</v>
      </c>
      <c r="FQ31">
        <f t="shared" si="80"/>
        <v>7</v>
      </c>
      <c r="FR31">
        <f t="shared" si="81"/>
        <v>7</v>
      </c>
      <c r="FS31">
        <f t="shared" si="82"/>
        <v>5</v>
      </c>
      <c r="FT31">
        <f t="shared" si="83"/>
        <v>7</v>
      </c>
      <c r="FU31">
        <f t="shared" si="84"/>
        <v>7</v>
      </c>
      <c r="FV31">
        <f t="shared" si="85"/>
        <v>7</v>
      </c>
      <c r="FW31">
        <f t="shared" si="86"/>
        <v>7</v>
      </c>
      <c r="FX31">
        <f t="shared" si="87"/>
        <v>5</v>
      </c>
      <c r="FY31">
        <f t="shared" si="88"/>
        <v>2</v>
      </c>
      <c r="FZ31">
        <f t="shared" si="89"/>
        <v>2</v>
      </c>
      <c r="GA31">
        <f t="shared" si="64"/>
        <v>7</v>
      </c>
      <c r="GB31">
        <f t="shared" si="8"/>
        <v>2</v>
      </c>
      <c r="GC31">
        <f t="shared" si="90"/>
        <v>7</v>
      </c>
      <c r="GD31">
        <f t="shared" si="91"/>
        <v>5</v>
      </c>
      <c r="GE31">
        <f t="shared" si="92"/>
        <v>7</v>
      </c>
      <c r="GF31">
        <f t="shared" si="93"/>
        <v>7</v>
      </c>
      <c r="GG31">
        <f t="shared" si="94"/>
        <v>7</v>
      </c>
      <c r="GH31">
        <f t="shared" si="95"/>
        <v>7</v>
      </c>
      <c r="GI31">
        <f t="shared" si="96"/>
        <v>3</v>
      </c>
      <c r="GJ31">
        <f t="shared" si="9"/>
        <v>7</v>
      </c>
      <c r="GK31">
        <f t="shared" si="97"/>
        <v>7</v>
      </c>
      <c r="GL31">
        <f t="shared" si="98"/>
        <v>7</v>
      </c>
      <c r="GM31">
        <f t="shared" si="99"/>
        <v>3</v>
      </c>
      <c r="GN31">
        <f t="shared" si="10"/>
        <v>41066</v>
      </c>
    </row>
    <row r="32" spans="1:196" ht="15" thickBot="1" x14ac:dyDescent="0.35">
      <c r="A32" s="30" t="s">
        <v>409</v>
      </c>
      <c r="B32" s="31">
        <v>1</v>
      </c>
      <c r="C32" s="31">
        <v>6</v>
      </c>
      <c r="D32" s="31">
        <v>1</v>
      </c>
      <c r="E32" s="31">
        <v>3</v>
      </c>
      <c r="F32" s="31">
        <v>1</v>
      </c>
      <c r="G32" s="31">
        <v>3</v>
      </c>
      <c r="H32" s="31">
        <v>1</v>
      </c>
      <c r="I32" s="31">
        <v>1</v>
      </c>
      <c r="J32" s="31">
        <v>5</v>
      </c>
      <c r="K32" s="31">
        <v>5</v>
      </c>
      <c r="L32" s="31">
        <v>3</v>
      </c>
      <c r="M32" s="31">
        <v>4</v>
      </c>
      <c r="N32" s="31">
        <v>1</v>
      </c>
      <c r="O32" s="31">
        <v>4</v>
      </c>
      <c r="P32" s="31">
        <v>4</v>
      </c>
      <c r="Q32" s="31">
        <v>1</v>
      </c>
      <c r="R32" s="31">
        <v>1</v>
      </c>
      <c r="S32" s="31">
        <v>5</v>
      </c>
      <c r="T32" s="31">
        <v>1</v>
      </c>
      <c r="U32" s="31">
        <v>5</v>
      </c>
      <c r="V32" s="31">
        <v>6</v>
      </c>
      <c r="W32" s="31">
        <v>6</v>
      </c>
      <c r="X32" s="31">
        <v>5</v>
      </c>
      <c r="Y32" s="31">
        <v>5</v>
      </c>
      <c r="Z32" s="31">
        <v>1</v>
      </c>
      <c r="AA32" s="31">
        <v>1</v>
      </c>
      <c r="AB32" s="31">
        <v>1</v>
      </c>
      <c r="AC32" s="31">
        <v>3</v>
      </c>
      <c r="AD32" s="31">
        <v>1</v>
      </c>
      <c r="AE32" s="31">
        <v>1</v>
      </c>
      <c r="AF32" s="31">
        <v>3</v>
      </c>
      <c r="AG32" s="31">
        <v>1</v>
      </c>
      <c r="AH32" s="31">
        <v>1</v>
      </c>
      <c r="AI32" s="31">
        <v>1</v>
      </c>
      <c r="AJ32" s="31">
        <v>6</v>
      </c>
      <c r="AK32" s="31">
        <v>3</v>
      </c>
      <c r="AL32" s="31">
        <v>1</v>
      </c>
      <c r="AM32" s="31">
        <v>1</v>
      </c>
      <c r="AN32" s="31">
        <v>1</v>
      </c>
      <c r="AO32" s="31">
        <v>3</v>
      </c>
      <c r="AP32" s="31">
        <v>1</v>
      </c>
      <c r="AQ32" s="31">
        <v>1</v>
      </c>
      <c r="AR32" s="31">
        <v>3</v>
      </c>
      <c r="AS32" s="31">
        <v>4</v>
      </c>
      <c r="AT32" s="31">
        <v>5</v>
      </c>
      <c r="AU32" s="31">
        <v>1</v>
      </c>
      <c r="AV32" s="31">
        <v>2</v>
      </c>
      <c r="AW32" s="31">
        <v>4</v>
      </c>
      <c r="AX32" s="31">
        <v>5</v>
      </c>
      <c r="AY32" s="31">
        <v>1</v>
      </c>
      <c r="AZ32" s="31">
        <v>3</v>
      </c>
      <c r="BA32" s="31">
        <v>5</v>
      </c>
      <c r="BB32" s="31">
        <v>1</v>
      </c>
      <c r="BC32" s="31">
        <v>4</v>
      </c>
      <c r="BD32" s="31">
        <v>1</v>
      </c>
      <c r="BE32" s="31">
        <v>1</v>
      </c>
      <c r="BF32" s="31">
        <v>5</v>
      </c>
      <c r="BG32" s="31">
        <v>1</v>
      </c>
      <c r="BH32" s="31">
        <v>1</v>
      </c>
      <c r="BI32" s="31">
        <v>1</v>
      </c>
      <c r="BJ32" s="31">
        <v>1</v>
      </c>
      <c r="BK32" s="31">
        <v>1</v>
      </c>
      <c r="BL32" s="31">
        <v>1</v>
      </c>
      <c r="BM32" s="31">
        <v>1</v>
      </c>
      <c r="BN32" s="31">
        <v>1</v>
      </c>
      <c r="BO32" s="31">
        <v>1</v>
      </c>
      <c r="BP32" s="31">
        <v>1</v>
      </c>
      <c r="BQ32" s="31">
        <v>1</v>
      </c>
      <c r="BR32" s="31">
        <v>3</v>
      </c>
      <c r="BS32" s="31">
        <v>6</v>
      </c>
      <c r="BT32" s="31">
        <v>1</v>
      </c>
      <c r="BU32" s="31">
        <v>1</v>
      </c>
      <c r="BV32" s="31">
        <v>5</v>
      </c>
      <c r="BW32" s="31">
        <v>1</v>
      </c>
      <c r="BX32" s="31">
        <v>1</v>
      </c>
      <c r="BY32" s="31">
        <v>1</v>
      </c>
      <c r="BZ32" s="31">
        <v>1</v>
      </c>
      <c r="CA32" s="31">
        <v>1</v>
      </c>
      <c r="CB32" s="31">
        <v>5</v>
      </c>
      <c r="CC32" s="31">
        <v>6</v>
      </c>
      <c r="CD32" s="31">
        <v>6</v>
      </c>
      <c r="CE32" s="31">
        <v>5</v>
      </c>
      <c r="CF32" s="31">
        <v>1</v>
      </c>
      <c r="CG32" s="31">
        <v>1</v>
      </c>
      <c r="CH32" s="31">
        <v>1</v>
      </c>
      <c r="CI32" s="31">
        <v>2</v>
      </c>
      <c r="CJ32" s="31">
        <v>1</v>
      </c>
      <c r="CK32" s="31">
        <v>1</v>
      </c>
      <c r="CL32" s="31">
        <v>5</v>
      </c>
      <c r="CM32" s="31">
        <v>5</v>
      </c>
      <c r="CN32" s="31">
        <v>1</v>
      </c>
      <c r="CO32" s="31">
        <v>1</v>
      </c>
      <c r="CP32" s="31">
        <v>4</v>
      </c>
      <c r="CQ32" s="31">
        <v>5</v>
      </c>
      <c r="CR32" s="31">
        <v>20339</v>
      </c>
      <c r="CX32">
        <f t="shared" si="5"/>
        <v>7</v>
      </c>
      <c r="CY32">
        <f t="shared" si="21"/>
        <v>2</v>
      </c>
      <c r="CZ32">
        <f t="shared" si="22"/>
        <v>7</v>
      </c>
      <c r="DA32">
        <f t="shared" si="23"/>
        <v>5</v>
      </c>
      <c r="DB32">
        <f t="shared" si="24"/>
        <v>7</v>
      </c>
      <c r="DC32">
        <f t="shared" si="25"/>
        <v>5</v>
      </c>
      <c r="DD32">
        <f t="shared" si="26"/>
        <v>7</v>
      </c>
      <c r="DE32">
        <f t="shared" si="27"/>
        <v>7</v>
      </c>
      <c r="DF32">
        <f t="shared" si="28"/>
        <v>3</v>
      </c>
      <c r="DG32">
        <f t="shared" si="29"/>
        <v>3</v>
      </c>
      <c r="DH32">
        <f t="shared" si="30"/>
        <v>5</v>
      </c>
      <c r="DI32">
        <f t="shared" si="31"/>
        <v>4</v>
      </c>
      <c r="DJ32">
        <f t="shared" si="32"/>
        <v>7</v>
      </c>
      <c r="DK32">
        <f t="shared" si="33"/>
        <v>4</v>
      </c>
      <c r="DL32">
        <f t="shared" si="34"/>
        <v>4</v>
      </c>
      <c r="DM32">
        <f t="shared" si="35"/>
        <v>7</v>
      </c>
      <c r="DN32">
        <f t="shared" si="36"/>
        <v>7</v>
      </c>
      <c r="DO32">
        <f t="shared" si="37"/>
        <v>3</v>
      </c>
      <c r="DP32">
        <f t="shared" si="38"/>
        <v>7</v>
      </c>
      <c r="DQ32">
        <f t="shared" si="39"/>
        <v>3</v>
      </c>
      <c r="DR32">
        <f t="shared" si="40"/>
        <v>2</v>
      </c>
      <c r="DS32">
        <f t="shared" si="41"/>
        <v>2</v>
      </c>
      <c r="DT32">
        <f t="shared" si="42"/>
        <v>3</v>
      </c>
      <c r="DU32">
        <f t="shared" si="43"/>
        <v>3</v>
      </c>
      <c r="DV32">
        <f t="shared" si="44"/>
        <v>7</v>
      </c>
      <c r="DW32">
        <f t="shared" si="45"/>
        <v>7</v>
      </c>
      <c r="DX32">
        <f t="shared" si="46"/>
        <v>7</v>
      </c>
      <c r="DY32">
        <f t="shared" si="47"/>
        <v>5</v>
      </c>
      <c r="DZ32">
        <f t="shared" si="48"/>
        <v>7</v>
      </c>
      <c r="EA32">
        <f t="shared" si="49"/>
        <v>7</v>
      </c>
      <c r="EB32">
        <f t="shared" si="50"/>
        <v>5</v>
      </c>
      <c r="EC32">
        <f t="shared" si="51"/>
        <v>7</v>
      </c>
      <c r="ED32">
        <f t="shared" si="52"/>
        <v>7</v>
      </c>
      <c r="EE32">
        <f t="shared" si="53"/>
        <v>7</v>
      </c>
      <c r="EF32">
        <f t="shared" si="54"/>
        <v>2</v>
      </c>
      <c r="EG32">
        <f t="shared" si="55"/>
        <v>5</v>
      </c>
      <c r="EH32">
        <f t="shared" si="56"/>
        <v>7</v>
      </c>
      <c r="EI32">
        <f t="shared" si="57"/>
        <v>7</v>
      </c>
      <c r="EJ32">
        <f t="shared" si="58"/>
        <v>7</v>
      </c>
      <c r="EK32">
        <f t="shared" si="59"/>
        <v>5</v>
      </c>
      <c r="EL32">
        <f t="shared" si="60"/>
        <v>7</v>
      </c>
      <c r="EM32">
        <f t="shared" si="61"/>
        <v>7</v>
      </c>
      <c r="EN32">
        <f t="shared" si="62"/>
        <v>5</v>
      </c>
      <c r="EO32">
        <f t="shared" si="63"/>
        <v>4</v>
      </c>
      <c r="EP32">
        <f t="shared" si="11"/>
        <v>3</v>
      </c>
      <c r="EQ32">
        <f t="shared" si="12"/>
        <v>7</v>
      </c>
      <c r="ER32">
        <f t="shared" si="13"/>
        <v>6</v>
      </c>
      <c r="ES32">
        <f t="shared" si="14"/>
        <v>4</v>
      </c>
      <c r="ET32">
        <f t="shared" si="15"/>
        <v>3</v>
      </c>
      <c r="EU32">
        <f t="shared" si="16"/>
        <v>7</v>
      </c>
      <c r="EV32">
        <f t="shared" si="17"/>
        <v>5</v>
      </c>
      <c r="EW32">
        <f t="shared" si="18"/>
        <v>3</v>
      </c>
      <c r="EX32">
        <f t="shared" si="19"/>
        <v>7</v>
      </c>
      <c r="EY32">
        <f t="shared" si="20"/>
        <v>4</v>
      </c>
      <c r="EZ32">
        <f t="shared" si="6"/>
        <v>7</v>
      </c>
      <c r="FA32">
        <f t="shared" si="65"/>
        <v>7</v>
      </c>
      <c r="FB32">
        <f t="shared" si="66"/>
        <v>3</v>
      </c>
      <c r="FC32">
        <f t="shared" si="67"/>
        <v>7</v>
      </c>
      <c r="FD32">
        <f t="shared" si="68"/>
        <v>7</v>
      </c>
      <c r="FE32">
        <f t="shared" si="69"/>
        <v>7</v>
      </c>
      <c r="FF32">
        <f t="shared" si="70"/>
        <v>7</v>
      </c>
      <c r="FG32">
        <f t="shared" si="71"/>
        <v>7</v>
      </c>
      <c r="FH32">
        <f t="shared" si="72"/>
        <v>7</v>
      </c>
      <c r="FI32">
        <f t="shared" si="73"/>
        <v>7</v>
      </c>
      <c r="FJ32">
        <f t="shared" si="74"/>
        <v>7</v>
      </c>
      <c r="FK32">
        <f t="shared" si="7"/>
        <v>7</v>
      </c>
      <c r="FL32">
        <f t="shared" si="75"/>
        <v>7</v>
      </c>
      <c r="FM32">
        <f t="shared" si="76"/>
        <v>7</v>
      </c>
      <c r="FN32">
        <f t="shared" si="77"/>
        <v>5</v>
      </c>
      <c r="FO32">
        <f t="shared" si="78"/>
        <v>2</v>
      </c>
      <c r="FP32">
        <f t="shared" si="79"/>
        <v>7</v>
      </c>
      <c r="FQ32">
        <f t="shared" si="80"/>
        <v>7</v>
      </c>
      <c r="FR32">
        <f t="shared" si="81"/>
        <v>3</v>
      </c>
      <c r="FS32">
        <f t="shared" si="82"/>
        <v>7</v>
      </c>
      <c r="FT32">
        <f t="shared" si="83"/>
        <v>7</v>
      </c>
      <c r="FU32">
        <f t="shared" si="84"/>
        <v>7</v>
      </c>
      <c r="FV32">
        <f t="shared" si="85"/>
        <v>7</v>
      </c>
      <c r="FW32">
        <f t="shared" si="86"/>
        <v>7</v>
      </c>
      <c r="FX32">
        <f t="shared" si="87"/>
        <v>3</v>
      </c>
      <c r="FY32">
        <f t="shared" si="88"/>
        <v>2</v>
      </c>
      <c r="FZ32">
        <f t="shared" si="89"/>
        <v>2</v>
      </c>
      <c r="GA32">
        <f t="shared" si="64"/>
        <v>3</v>
      </c>
      <c r="GB32">
        <f t="shared" si="8"/>
        <v>7</v>
      </c>
      <c r="GC32">
        <f t="shared" si="90"/>
        <v>7</v>
      </c>
      <c r="GD32">
        <f t="shared" si="91"/>
        <v>7</v>
      </c>
      <c r="GE32">
        <f t="shared" si="92"/>
        <v>6</v>
      </c>
      <c r="GF32">
        <f t="shared" si="93"/>
        <v>7</v>
      </c>
      <c r="GG32">
        <f t="shared" si="94"/>
        <v>7</v>
      </c>
      <c r="GH32">
        <f t="shared" si="95"/>
        <v>3</v>
      </c>
      <c r="GI32">
        <f t="shared" si="96"/>
        <v>3</v>
      </c>
      <c r="GJ32">
        <f t="shared" si="9"/>
        <v>7</v>
      </c>
      <c r="GK32">
        <f t="shared" si="97"/>
        <v>7</v>
      </c>
      <c r="GL32">
        <f t="shared" si="98"/>
        <v>4</v>
      </c>
      <c r="GM32">
        <f t="shared" si="99"/>
        <v>3</v>
      </c>
      <c r="GN32">
        <f t="shared" si="10"/>
        <v>20339</v>
      </c>
    </row>
    <row r="33" spans="1:196" ht="15" thickBot="1" x14ac:dyDescent="0.35">
      <c r="A33" s="30" t="s">
        <v>410</v>
      </c>
      <c r="B33" s="31">
        <v>6</v>
      </c>
      <c r="C33" s="31">
        <v>6</v>
      </c>
      <c r="D33" s="31">
        <v>6</v>
      </c>
      <c r="E33" s="31">
        <v>1</v>
      </c>
      <c r="F33" s="31">
        <v>1</v>
      </c>
      <c r="G33" s="31">
        <v>1</v>
      </c>
      <c r="H33" s="31">
        <v>6</v>
      </c>
      <c r="I33" s="31">
        <v>5</v>
      </c>
      <c r="J33" s="31">
        <v>6</v>
      </c>
      <c r="K33" s="31">
        <v>1</v>
      </c>
      <c r="L33" s="31">
        <v>1</v>
      </c>
      <c r="M33" s="31">
        <v>1</v>
      </c>
      <c r="N33" s="31">
        <v>4</v>
      </c>
      <c r="O33" s="31">
        <v>1</v>
      </c>
      <c r="P33" s="31">
        <v>2</v>
      </c>
      <c r="Q33" s="31">
        <v>2</v>
      </c>
      <c r="R33" s="31">
        <v>3</v>
      </c>
      <c r="S33" s="31">
        <v>5</v>
      </c>
      <c r="T33" s="31">
        <v>1</v>
      </c>
      <c r="U33" s="31">
        <v>6</v>
      </c>
      <c r="V33" s="31">
        <v>6</v>
      </c>
      <c r="W33" s="31">
        <v>6</v>
      </c>
      <c r="X33" s="31">
        <v>6</v>
      </c>
      <c r="Y33" s="31">
        <v>6</v>
      </c>
      <c r="Z33" s="31">
        <v>5</v>
      </c>
      <c r="AA33" s="31">
        <v>1</v>
      </c>
      <c r="AB33" s="31">
        <v>5</v>
      </c>
      <c r="AC33" s="31">
        <v>1</v>
      </c>
      <c r="AD33" s="31">
        <v>5</v>
      </c>
      <c r="AE33" s="31">
        <v>1</v>
      </c>
      <c r="AF33" s="31">
        <v>1</v>
      </c>
      <c r="AG33" s="31">
        <v>5</v>
      </c>
      <c r="AH33" s="31">
        <v>1</v>
      </c>
      <c r="AI33" s="31">
        <v>1</v>
      </c>
      <c r="AJ33" s="31">
        <v>6</v>
      </c>
      <c r="AK33" s="31">
        <v>1</v>
      </c>
      <c r="AL33" s="31">
        <v>1</v>
      </c>
      <c r="AM33" s="31">
        <v>5</v>
      </c>
      <c r="AN33" s="31">
        <v>1</v>
      </c>
      <c r="AO33" s="31">
        <v>1</v>
      </c>
      <c r="AP33" s="31">
        <v>1</v>
      </c>
      <c r="AQ33" s="31">
        <v>1</v>
      </c>
      <c r="AR33" s="31">
        <v>1</v>
      </c>
      <c r="AS33" s="31">
        <v>4</v>
      </c>
      <c r="AT33" s="31">
        <v>6</v>
      </c>
      <c r="AU33" s="31">
        <v>1</v>
      </c>
      <c r="AV33" s="31">
        <v>5</v>
      </c>
      <c r="AW33" s="31">
        <v>4</v>
      </c>
      <c r="AX33" s="31">
        <v>1</v>
      </c>
      <c r="AY33" s="31">
        <v>5</v>
      </c>
      <c r="AZ33" s="31">
        <v>1</v>
      </c>
      <c r="BA33" s="31">
        <v>5</v>
      </c>
      <c r="BB33" s="31">
        <v>1</v>
      </c>
      <c r="BC33" s="31">
        <v>5</v>
      </c>
      <c r="BD33" s="31">
        <v>1</v>
      </c>
      <c r="BE33" s="31">
        <v>4</v>
      </c>
      <c r="BF33" s="31">
        <v>5</v>
      </c>
      <c r="BG33" s="31">
        <v>4</v>
      </c>
      <c r="BH33" s="31">
        <v>5</v>
      </c>
      <c r="BI33" s="31">
        <v>5</v>
      </c>
      <c r="BJ33" s="31">
        <v>1</v>
      </c>
      <c r="BK33" s="31">
        <v>1</v>
      </c>
      <c r="BL33" s="31">
        <v>5</v>
      </c>
      <c r="BM33" s="31">
        <v>6</v>
      </c>
      <c r="BN33" s="31">
        <v>6</v>
      </c>
      <c r="BO33" s="31">
        <v>1</v>
      </c>
      <c r="BP33" s="31">
        <v>1</v>
      </c>
      <c r="BQ33" s="31">
        <v>1</v>
      </c>
      <c r="BR33" s="31">
        <v>5</v>
      </c>
      <c r="BS33" s="31">
        <v>5</v>
      </c>
      <c r="BT33" s="31">
        <v>1</v>
      </c>
      <c r="BU33" s="31">
        <v>1</v>
      </c>
      <c r="BV33" s="31">
        <v>5</v>
      </c>
      <c r="BW33" s="31">
        <v>5</v>
      </c>
      <c r="BX33" s="31">
        <v>1</v>
      </c>
      <c r="BY33" s="31">
        <v>1</v>
      </c>
      <c r="BZ33" s="31">
        <v>1</v>
      </c>
      <c r="CA33" s="31">
        <v>1</v>
      </c>
      <c r="CB33" s="31">
        <v>1</v>
      </c>
      <c r="CC33" s="31">
        <v>6</v>
      </c>
      <c r="CD33" s="31">
        <v>6</v>
      </c>
      <c r="CE33" s="31">
        <v>1</v>
      </c>
      <c r="CF33" s="31">
        <v>5</v>
      </c>
      <c r="CG33" s="31">
        <v>6</v>
      </c>
      <c r="CH33" s="31">
        <v>1</v>
      </c>
      <c r="CI33" s="31">
        <v>1</v>
      </c>
      <c r="CJ33" s="31">
        <v>1</v>
      </c>
      <c r="CK33" s="31">
        <v>5</v>
      </c>
      <c r="CL33" s="31">
        <v>6</v>
      </c>
      <c r="CM33" s="31">
        <v>5</v>
      </c>
      <c r="CN33" s="31">
        <v>1</v>
      </c>
      <c r="CO33" s="31">
        <v>1</v>
      </c>
      <c r="CP33" s="31">
        <v>2</v>
      </c>
      <c r="CQ33" s="31">
        <v>5</v>
      </c>
      <c r="CR33" s="31">
        <v>11833</v>
      </c>
      <c r="CX33">
        <f t="shared" si="5"/>
        <v>2</v>
      </c>
      <c r="CY33">
        <f t="shared" si="21"/>
        <v>2</v>
      </c>
      <c r="CZ33">
        <f t="shared" si="22"/>
        <v>2</v>
      </c>
      <c r="DA33">
        <f t="shared" si="23"/>
        <v>7</v>
      </c>
      <c r="DB33">
        <f t="shared" si="24"/>
        <v>7</v>
      </c>
      <c r="DC33">
        <f t="shared" si="25"/>
        <v>7</v>
      </c>
      <c r="DD33">
        <f t="shared" si="26"/>
        <v>2</v>
      </c>
      <c r="DE33">
        <f t="shared" si="27"/>
        <v>3</v>
      </c>
      <c r="DF33">
        <f t="shared" si="28"/>
        <v>2</v>
      </c>
      <c r="DG33">
        <f t="shared" si="29"/>
        <v>7</v>
      </c>
      <c r="DH33">
        <f t="shared" si="30"/>
        <v>7</v>
      </c>
      <c r="DI33">
        <f t="shared" si="31"/>
        <v>7</v>
      </c>
      <c r="DJ33">
        <f t="shared" si="32"/>
        <v>4</v>
      </c>
      <c r="DK33">
        <f t="shared" si="33"/>
        <v>7</v>
      </c>
      <c r="DL33">
        <f t="shared" si="34"/>
        <v>6</v>
      </c>
      <c r="DM33">
        <f t="shared" si="35"/>
        <v>6</v>
      </c>
      <c r="DN33">
        <f t="shared" si="36"/>
        <v>5</v>
      </c>
      <c r="DO33">
        <f t="shared" si="37"/>
        <v>3</v>
      </c>
      <c r="DP33">
        <f t="shared" si="38"/>
        <v>7</v>
      </c>
      <c r="DQ33">
        <f t="shared" si="39"/>
        <v>2</v>
      </c>
      <c r="DR33">
        <f t="shared" si="40"/>
        <v>2</v>
      </c>
      <c r="DS33">
        <f t="shared" si="41"/>
        <v>2</v>
      </c>
      <c r="DT33">
        <f t="shared" si="42"/>
        <v>2</v>
      </c>
      <c r="DU33">
        <f t="shared" si="43"/>
        <v>2</v>
      </c>
      <c r="DV33">
        <f t="shared" si="44"/>
        <v>3</v>
      </c>
      <c r="DW33">
        <f t="shared" si="45"/>
        <v>7</v>
      </c>
      <c r="DX33">
        <f t="shared" si="46"/>
        <v>3</v>
      </c>
      <c r="DY33">
        <f t="shared" si="47"/>
        <v>7</v>
      </c>
      <c r="DZ33">
        <f t="shared" si="48"/>
        <v>3</v>
      </c>
      <c r="EA33">
        <f t="shared" si="49"/>
        <v>7</v>
      </c>
      <c r="EB33">
        <f t="shared" si="50"/>
        <v>7</v>
      </c>
      <c r="EC33">
        <f t="shared" si="51"/>
        <v>3</v>
      </c>
      <c r="ED33">
        <f t="shared" si="52"/>
        <v>7</v>
      </c>
      <c r="EE33">
        <f t="shared" si="53"/>
        <v>7</v>
      </c>
      <c r="EF33">
        <f t="shared" si="54"/>
        <v>2</v>
      </c>
      <c r="EG33">
        <f t="shared" si="55"/>
        <v>7</v>
      </c>
      <c r="EH33">
        <f t="shared" si="56"/>
        <v>7</v>
      </c>
      <c r="EI33">
        <f t="shared" si="57"/>
        <v>3</v>
      </c>
      <c r="EJ33">
        <f t="shared" si="58"/>
        <v>7</v>
      </c>
      <c r="EK33">
        <f t="shared" si="59"/>
        <v>7</v>
      </c>
      <c r="EL33">
        <f t="shared" si="60"/>
        <v>7</v>
      </c>
      <c r="EM33">
        <f t="shared" si="61"/>
        <v>7</v>
      </c>
      <c r="EN33">
        <f t="shared" si="62"/>
        <v>7</v>
      </c>
      <c r="EO33">
        <f t="shared" si="63"/>
        <v>4</v>
      </c>
      <c r="EP33">
        <f t="shared" si="11"/>
        <v>2</v>
      </c>
      <c r="EQ33">
        <f t="shared" si="12"/>
        <v>7</v>
      </c>
      <c r="ER33">
        <f t="shared" si="13"/>
        <v>3</v>
      </c>
      <c r="ES33">
        <f t="shared" si="14"/>
        <v>4</v>
      </c>
      <c r="ET33">
        <f t="shared" si="15"/>
        <v>7</v>
      </c>
      <c r="EU33">
        <f t="shared" si="16"/>
        <v>3</v>
      </c>
      <c r="EV33">
        <f t="shared" si="17"/>
        <v>7</v>
      </c>
      <c r="EW33">
        <f t="shared" si="18"/>
        <v>3</v>
      </c>
      <c r="EX33">
        <f t="shared" si="19"/>
        <v>7</v>
      </c>
      <c r="EY33">
        <f t="shared" si="20"/>
        <v>3</v>
      </c>
      <c r="EZ33">
        <f t="shared" si="6"/>
        <v>7</v>
      </c>
      <c r="FA33">
        <f t="shared" si="65"/>
        <v>4</v>
      </c>
      <c r="FB33">
        <f t="shared" si="66"/>
        <v>3</v>
      </c>
      <c r="FC33">
        <f t="shared" si="67"/>
        <v>4</v>
      </c>
      <c r="FD33">
        <f t="shared" si="68"/>
        <v>3</v>
      </c>
      <c r="FE33">
        <f t="shared" si="69"/>
        <v>3</v>
      </c>
      <c r="FF33">
        <f t="shared" si="70"/>
        <v>7</v>
      </c>
      <c r="FG33">
        <f t="shared" si="71"/>
        <v>7</v>
      </c>
      <c r="FH33">
        <f t="shared" si="72"/>
        <v>3</v>
      </c>
      <c r="FI33">
        <f t="shared" si="73"/>
        <v>2</v>
      </c>
      <c r="FJ33">
        <f t="shared" si="74"/>
        <v>2</v>
      </c>
      <c r="FK33">
        <f t="shared" si="7"/>
        <v>7</v>
      </c>
      <c r="FL33">
        <f t="shared" si="75"/>
        <v>7</v>
      </c>
      <c r="FM33">
        <f t="shared" si="76"/>
        <v>7</v>
      </c>
      <c r="FN33">
        <f t="shared" si="77"/>
        <v>3</v>
      </c>
      <c r="FO33">
        <f t="shared" si="78"/>
        <v>3</v>
      </c>
      <c r="FP33">
        <f t="shared" si="79"/>
        <v>7</v>
      </c>
      <c r="FQ33">
        <f t="shared" si="80"/>
        <v>7</v>
      </c>
      <c r="FR33">
        <f t="shared" si="81"/>
        <v>3</v>
      </c>
      <c r="FS33">
        <f t="shared" si="82"/>
        <v>3</v>
      </c>
      <c r="FT33">
        <f t="shared" si="83"/>
        <v>7</v>
      </c>
      <c r="FU33">
        <f t="shared" si="84"/>
        <v>7</v>
      </c>
      <c r="FV33">
        <f t="shared" si="85"/>
        <v>7</v>
      </c>
      <c r="FW33">
        <f t="shared" si="86"/>
        <v>7</v>
      </c>
      <c r="FX33">
        <f t="shared" si="87"/>
        <v>7</v>
      </c>
      <c r="FY33">
        <f t="shared" si="88"/>
        <v>2</v>
      </c>
      <c r="FZ33">
        <f t="shared" si="89"/>
        <v>2</v>
      </c>
      <c r="GA33">
        <f t="shared" si="64"/>
        <v>7</v>
      </c>
      <c r="GB33">
        <f t="shared" si="8"/>
        <v>3</v>
      </c>
      <c r="GC33">
        <f t="shared" si="90"/>
        <v>2</v>
      </c>
      <c r="GD33">
        <f t="shared" si="91"/>
        <v>7</v>
      </c>
      <c r="GE33">
        <f t="shared" si="92"/>
        <v>7</v>
      </c>
      <c r="GF33">
        <f t="shared" si="93"/>
        <v>7</v>
      </c>
      <c r="GG33">
        <f t="shared" si="94"/>
        <v>3</v>
      </c>
      <c r="GH33">
        <f t="shared" si="95"/>
        <v>2</v>
      </c>
      <c r="GI33">
        <f t="shared" si="96"/>
        <v>3</v>
      </c>
      <c r="GJ33">
        <f t="shared" si="9"/>
        <v>7</v>
      </c>
      <c r="GK33">
        <f t="shared" si="97"/>
        <v>7</v>
      </c>
      <c r="GL33">
        <f t="shared" si="98"/>
        <v>6</v>
      </c>
      <c r="GM33">
        <f t="shared" si="99"/>
        <v>3</v>
      </c>
      <c r="GN33">
        <f t="shared" si="10"/>
        <v>11833</v>
      </c>
    </row>
    <row r="34" spans="1:196" ht="15" thickBot="1" x14ac:dyDescent="0.35">
      <c r="A34" s="30" t="s">
        <v>411</v>
      </c>
      <c r="B34" s="31">
        <v>6</v>
      </c>
      <c r="C34" s="31">
        <v>6</v>
      </c>
      <c r="D34" s="31">
        <v>6</v>
      </c>
      <c r="E34" s="31">
        <v>1</v>
      </c>
      <c r="F34" s="31">
        <v>1</v>
      </c>
      <c r="G34" s="31">
        <v>1</v>
      </c>
      <c r="H34" s="31">
        <v>6</v>
      </c>
      <c r="I34" s="31">
        <v>5</v>
      </c>
      <c r="J34" s="31">
        <v>6</v>
      </c>
      <c r="K34" s="31">
        <v>1</v>
      </c>
      <c r="L34" s="31">
        <v>1</v>
      </c>
      <c r="M34" s="31">
        <v>1</v>
      </c>
      <c r="N34" s="31">
        <v>4</v>
      </c>
      <c r="O34" s="31">
        <v>4</v>
      </c>
      <c r="P34" s="31">
        <v>2</v>
      </c>
      <c r="Q34" s="31">
        <v>2</v>
      </c>
      <c r="R34" s="31">
        <v>3</v>
      </c>
      <c r="S34" s="31">
        <v>5</v>
      </c>
      <c r="T34" s="31">
        <v>5</v>
      </c>
      <c r="U34" s="31">
        <v>6</v>
      </c>
      <c r="V34" s="31">
        <v>6</v>
      </c>
      <c r="W34" s="31">
        <v>6</v>
      </c>
      <c r="X34" s="31">
        <v>6</v>
      </c>
      <c r="Y34" s="31">
        <v>6</v>
      </c>
      <c r="Z34" s="31">
        <v>5</v>
      </c>
      <c r="AA34" s="31">
        <v>1</v>
      </c>
      <c r="AB34" s="31">
        <v>5</v>
      </c>
      <c r="AC34" s="31">
        <v>1</v>
      </c>
      <c r="AD34" s="31">
        <v>1</v>
      </c>
      <c r="AE34" s="31">
        <v>1</v>
      </c>
      <c r="AF34" s="31">
        <v>1</v>
      </c>
      <c r="AG34" s="31">
        <v>5</v>
      </c>
      <c r="AH34" s="31">
        <v>1</v>
      </c>
      <c r="AI34" s="31">
        <v>1</v>
      </c>
      <c r="AJ34" s="31">
        <v>6</v>
      </c>
      <c r="AK34" s="31">
        <v>1</v>
      </c>
      <c r="AL34" s="31">
        <v>4</v>
      </c>
      <c r="AM34" s="31">
        <v>4</v>
      </c>
      <c r="AN34" s="31">
        <v>5</v>
      </c>
      <c r="AO34" s="31">
        <v>1</v>
      </c>
      <c r="AP34" s="31">
        <v>4</v>
      </c>
      <c r="AQ34" s="31">
        <v>1</v>
      </c>
      <c r="AR34" s="31">
        <v>1</v>
      </c>
      <c r="AS34" s="31">
        <v>1</v>
      </c>
      <c r="AT34" s="31">
        <v>6</v>
      </c>
      <c r="AU34" s="31">
        <v>1</v>
      </c>
      <c r="AV34" s="31">
        <v>5</v>
      </c>
      <c r="AW34" s="31">
        <v>4</v>
      </c>
      <c r="AX34" s="31">
        <v>1</v>
      </c>
      <c r="AY34" s="31">
        <v>5</v>
      </c>
      <c r="AZ34" s="31">
        <v>1</v>
      </c>
      <c r="BA34" s="31">
        <v>5</v>
      </c>
      <c r="BB34" s="31">
        <v>1</v>
      </c>
      <c r="BC34" s="31">
        <v>5</v>
      </c>
      <c r="BD34" s="31">
        <v>1</v>
      </c>
      <c r="BE34" s="31">
        <v>4</v>
      </c>
      <c r="BF34" s="31">
        <v>5</v>
      </c>
      <c r="BG34" s="31">
        <v>4</v>
      </c>
      <c r="BH34" s="31">
        <v>5</v>
      </c>
      <c r="BI34" s="31">
        <v>5</v>
      </c>
      <c r="BJ34" s="31">
        <v>1</v>
      </c>
      <c r="BK34" s="31">
        <v>1</v>
      </c>
      <c r="BL34" s="31">
        <v>5</v>
      </c>
      <c r="BM34" s="31">
        <v>6</v>
      </c>
      <c r="BN34" s="31">
        <v>6</v>
      </c>
      <c r="BO34" s="31">
        <v>5</v>
      </c>
      <c r="BP34" s="31">
        <v>1</v>
      </c>
      <c r="BQ34" s="31">
        <v>1</v>
      </c>
      <c r="BR34" s="31">
        <v>5</v>
      </c>
      <c r="BS34" s="31">
        <v>1</v>
      </c>
      <c r="BT34" s="31">
        <v>1</v>
      </c>
      <c r="BU34" s="31">
        <v>1</v>
      </c>
      <c r="BV34" s="31">
        <v>5</v>
      </c>
      <c r="BW34" s="31">
        <v>5</v>
      </c>
      <c r="BX34" s="31">
        <v>1</v>
      </c>
      <c r="BY34" s="31">
        <v>1</v>
      </c>
      <c r="BZ34" s="31">
        <v>1</v>
      </c>
      <c r="CA34" s="31">
        <v>1</v>
      </c>
      <c r="CB34" s="31">
        <v>1</v>
      </c>
      <c r="CC34" s="31">
        <v>6</v>
      </c>
      <c r="CD34" s="31">
        <v>6</v>
      </c>
      <c r="CE34" s="31">
        <v>1</v>
      </c>
      <c r="CF34" s="31">
        <v>5</v>
      </c>
      <c r="CG34" s="31">
        <v>6</v>
      </c>
      <c r="CH34" s="31">
        <v>1</v>
      </c>
      <c r="CI34" s="31">
        <v>1</v>
      </c>
      <c r="CJ34" s="31">
        <v>1</v>
      </c>
      <c r="CK34" s="31">
        <v>5</v>
      </c>
      <c r="CL34" s="31">
        <v>6</v>
      </c>
      <c r="CM34" s="31">
        <v>5</v>
      </c>
      <c r="CN34" s="31">
        <v>1</v>
      </c>
      <c r="CO34" s="31">
        <v>1</v>
      </c>
      <c r="CP34" s="31">
        <v>2</v>
      </c>
      <c r="CQ34" s="31">
        <v>5</v>
      </c>
      <c r="CR34" s="31">
        <v>13666</v>
      </c>
      <c r="CX34">
        <f t="shared" si="5"/>
        <v>2</v>
      </c>
      <c r="CY34">
        <f t="shared" si="21"/>
        <v>2</v>
      </c>
      <c r="CZ34">
        <f t="shared" si="22"/>
        <v>2</v>
      </c>
      <c r="DA34">
        <f t="shared" si="23"/>
        <v>7</v>
      </c>
      <c r="DB34">
        <f t="shared" si="24"/>
        <v>7</v>
      </c>
      <c r="DC34">
        <f t="shared" si="25"/>
        <v>7</v>
      </c>
      <c r="DD34">
        <f t="shared" si="26"/>
        <v>2</v>
      </c>
      <c r="DE34">
        <f t="shared" si="27"/>
        <v>3</v>
      </c>
      <c r="DF34">
        <f t="shared" si="28"/>
        <v>2</v>
      </c>
      <c r="DG34">
        <f t="shared" si="29"/>
        <v>7</v>
      </c>
      <c r="DH34">
        <f t="shared" si="30"/>
        <v>7</v>
      </c>
      <c r="DI34">
        <f t="shared" si="31"/>
        <v>7</v>
      </c>
      <c r="DJ34">
        <f t="shared" si="32"/>
        <v>4</v>
      </c>
      <c r="DK34">
        <f t="shared" si="33"/>
        <v>4</v>
      </c>
      <c r="DL34">
        <f t="shared" si="34"/>
        <v>6</v>
      </c>
      <c r="DM34">
        <f t="shared" si="35"/>
        <v>6</v>
      </c>
      <c r="DN34">
        <f t="shared" si="36"/>
        <v>5</v>
      </c>
      <c r="DO34">
        <f t="shared" si="37"/>
        <v>3</v>
      </c>
      <c r="DP34">
        <f t="shared" si="38"/>
        <v>3</v>
      </c>
      <c r="DQ34">
        <f t="shared" si="39"/>
        <v>2</v>
      </c>
      <c r="DR34">
        <f t="shared" si="40"/>
        <v>2</v>
      </c>
      <c r="DS34">
        <f t="shared" si="41"/>
        <v>2</v>
      </c>
      <c r="DT34">
        <f t="shared" si="42"/>
        <v>2</v>
      </c>
      <c r="DU34">
        <f t="shared" si="43"/>
        <v>2</v>
      </c>
      <c r="DV34">
        <f t="shared" si="44"/>
        <v>3</v>
      </c>
      <c r="DW34">
        <f t="shared" si="45"/>
        <v>7</v>
      </c>
      <c r="DX34">
        <f t="shared" si="46"/>
        <v>3</v>
      </c>
      <c r="DY34">
        <f t="shared" si="47"/>
        <v>7</v>
      </c>
      <c r="DZ34">
        <f t="shared" si="48"/>
        <v>7</v>
      </c>
      <c r="EA34">
        <f t="shared" si="49"/>
        <v>7</v>
      </c>
      <c r="EB34">
        <f t="shared" si="50"/>
        <v>7</v>
      </c>
      <c r="EC34">
        <f t="shared" si="51"/>
        <v>3</v>
      </c>
      <c r="ED34">
        <f t="shared" si="52"/>
        <v>7</v>
      </c>
      <c r="EE34">
        <f t="shared" si="53"/>
        <v>7</v>
      </c>
      <c r="EF34">
        <f t="shared" si="54"/>
        <v>2</v>
      </c>
      <c r="EG34">
        <f t="shared" si="55"/>
        <v>7</v>
      </c>
      <c r="EH34">
        <f t="shared" si="56"/>
        <v>4</v>
      </c>
      <c r="EI34">
        <f t="shared" si="57"/>
        <v>4</v>
      </c>
      <c r="EJ34">
        <f t="shared" si="58"/>
        <v>3</v>
      </c>
      <c r="EK34">
        <f t="shared" si="59"/>
        <v>7</v>
      </c>
      <c r="EL34">
        <f t="shared" si="60"/>
        <v>4</v>
      </c>
      <c r="EM34">
        <f t="shared" si="61"/>
        <v>7</v>
      </c>
      <c r="EN34">
        <f t="shared" si="62"/>
        <v>7</v>
      </c>
      <c r="EO34">
        <f t="shared" si="63"/>
        <v>7</v>
      </c>
      <c r="EP34">
        <f t="shared" si="11"/>
        <v>2</v>
      </c>
      <c r="EQ34">
        <f t="shared" si="12"/>
        <v>7</v>
      </c>
      <c r="ER34">
        <f t="shared" si="13"/>
        <v>3</v>
      </c>
      <c r="ES34">
        <f t="shared" si="14"/>
        <v>4</v>
      </c>
      <c r="ET34">
        <f t="shared" si="15"/>
        <v>7</v>
      </c>
      <c r="EU34">
        <f t="shared" si="16"/>
        <v>3</v>
      </c>
      <c r="EV34">
        <f t="shared" si="17"/>
        <v>7</v>
      </c>
      <c r="EW34">
        <f t="shared" si="18"/>
        <v>3</v>
      </c>
      <c r="EX34">
        <f t="shared" si="19"/>
        <v>7</v>
      </c>
      <c r="EY34">
        <f t="shared" si="20"/>
        <v>3</v>
      </c>
      <c r="EZ34">
        <f t="shared" si="6"/>
        <v>7</v>
      </c>
      <c r="FA34">
        <f t="shared" si="65"/>
        <v>4</v>
      </c>
      <c r="FB34">
        <f t="shared" si="66"/>
        <v>3</v>
      </c>
      <c r="FC34">
        <f t="shared" si="67"/>
        <v>4</v>
      </c>
      <c r="FD34">
        <f t="shared" si="68"/>
        <v>3</v>
      </c>
      <c r="FE34">
        <f t="shared" si="69"/>
        <v>3</v>
      </c>
      <c r="FF34">
        <f t="shared" si="70"/>
        <v>7</v>
      </c>
      <c r="FG34">
        <f t="shared" si="71"/>
        <v>7</v>
      </c>
      <c r="FH34">
        <f t="shared" si="72"/>
        <v>3</v>
      </c>
      <c r="FI34">
        <f t="shared" si="73"/>
        <v>2</v>
      </c>
      <c r="FJ34">
        <f t="shared" si="74"/>
        <v>2</v>
      </c>
      <c r="FK34">
        <f t="shared" si="7"/>
        <v>3</v>
      </c>
      <c r="FL34">
        <f t="shared" si="75"/>
        <v>7</v>
      </c>
      <c r="FM34">
        <f t="shared" si="76"/>
        <v>7</v>
      </c>
      <c r="FN34">
        <f t="shared" si="77"/>
        <v>3</v>
      </c>
      <c r="FO34">
        <f t="shared" si="78"/>
        <v>7</v>
      </c>
      <c r="FP34">
        <f t="shared" si="79"/>
        <v>7</v>
      </c>
      <c r="FQ34">
        <f t="shared" si="80"/>
        <v>7</v>
      </c>
      <c r="FR34">
        <f t="shared" si="81"/>
        <v>3</v>
      </c>
      <c r="FS34">
        <f t="shared" si="82"/>
        <v>3</v>
      </c>
      <c r="FT34">
        <f t="shared" si="83"/>
        <v>7</v>
      </c>
      <c r="FU34">
        <f t="shared" si="84"/>
        <v>7</v>
      </c>
      <c r="FV34">
        <f t="shared" si="85"/>
        <v>7</v>
      </c>
      <c r="FW34">
        <f t="shared" si="86"/>
        <v>7</v>
      </c>
      <c r="FX34">
        <f t="shared" si="87"/>
        <v>7</v>
      </c>
      <c r="FY34">
        <f t="shared" si="88"/>
        <v>2</v>
      </c>
      <c r="FZ34">
        <f t="shared" si="89"/>
        <v>2</v>
      </c>
      <c r="GA34">
        <f t="shared" si="64"/>
        <v>7</v>
      </c>
      <c r="GB34">
        <f t="shared" si="8"/>
        <v>3</v>
      </c>
      <c r="GC34">
        <f t="shared" si="90"/>
        <v>2</v>
      </c>
      <c r="GD34">
        <f t="shared" si="91"/>
        <v>7</v>
      </c>
      <c r="GE34">
        <f t="shared" si="92"/>
        <v>7</v>
      </c>
      <c r="GF34">
        <f t="shared" si="93"/>
        <v>7</v>
      </c>
      <c r="GG34">
        <f t="shared" si="94"/>
        <v>3</v>
      </c>
      <c r="GH34">
        <f t="shared" si="95"/>
        <v>2</v>
      </c>
      <c r="GI34">
        <f t="shared" si="96"/>
        <v>3</v>
      </c>
      <c r="GJ34">
        <f t="shared" si="9"/>
        <v>7</v>
      </c>
      <c r="GK34">
        <f t="shared" si="97"/>
        <v>7</v>
      </c>
      <c r="GL34">
        <f t="shared" si="98"/>
        <v>6</v>
      </c>
      <c r="GM34">
        <f t="shared" si="99"/>
        <v>3</v>
      </c>
      <c r="GN34">
        <f t="shared" si="10"/>
        <v>13666</v>
      </c>
    </row>
    <row r="35" spans="1:196" ht="15" thickBot="1" x14ac:dyDescent="0.35">
      <c r="A35" s="30" t="s">
        <v>412</v>
      </c>
      <c r="B35" s="31">
        <v>6</v>
      </c>
      <c r="C35" s="31">
        <v>6</v>
      </c>
      <c r="D35" s="31">
        <v>6</v>
      </c>
      <c r="E35" s="31">
        <v>1</v>
      </c>
      <c r="F35" s="31">
        <v>1</v>
      </c>
      <c r="G35" s="31">
        <v>1</v>
      </c>
      <c r="H35" s="31">
        <v>6</v>
      </c>
      <c r="I35" s="31">
        <v>5</v>
      </c>
      <c r="J35" s="31">
        <v>6</v>
      </c>
      <c r="K35" s="31">
        <v>1</v>
      </c>
      <c r="L35" s="31">
        <v>1</v>
      </c>
      <c r="M35" s="31">
        <v>1</v>
      </c>
      <c r="N35" s="31">
        <v>4</v>
      </c>
      <c r="O35" s="31">
        <v>4</v>
      </c>
      <c r="P35" s="31">
        <v>2</v>
      </c>
      <c r="Q35" s="31">
        <v>2</v>
      </c>
      <c r="R35" s="31">
        <v>3</v>
      </c>
      <c r="S35" s="31">
        <v>5</v>
      </c>
      <c r="T35" s="31">
        <v>5</v>
      </c>
      <c r="U35" s="31">
        <v>6</v>
      </c>
      <c r="V35" s="31">
        <v>6</v>
      </c>
      <c r="W35" s="31">
        <v>6</v>
      </c>
      <c r="X35" s="31">
        <v>6</v>
      </c>
      <c r="Y35" s="31">
        <v>6</v>
      </c>
      <c r="Z35" s="31">
        <v>5</v>
      </c>
      <c r="AA35" s="31">
        <v>1</v>
      </c>
      <c r="AB35" s="31">
        <v>5</v>
      </c>
      <c r="AC35" s="31">
        <v>1</v>
      </c>
      <c r="AD35" s="31">
        <v>1</v>
      </c>
      <c r="AE35" s="31">
        <v>1</v>
      </c>
      <c r="AF35" s="31">
        <v>1</v>
      </c>
      <c r="AG35" s="31">
        <v>5</v>
      </c>
      <c r="AH35" s="31">
        <v>1</v>
      </c>
      <c r="AI35" s="31">
        <v>1</v>
      </c>
      <c r="AJ35" s="31">
        <v>6</v>
      </c>
      <c r="AK35" s="31">
        <v>1</v>
      </c>
      <c r="AL35" s="31">
        <v>4</v>
      </c>
      <c r="AM35" s="31">
        <v>4</v>
      </c>
      <c r="AN35" s="31">
        <v>5</v>
      </c>
      <c r="AO35" s="31">
        <v>1</v>
      </c>
      <c r="AP35" s="31">
        <v>4</v>
      </c>
      <c r="AQ35" s="31">
        <v>1</v>
      </c>
      <c r="AR35" s="31">
        <v>1</v>
      </c>
      <c r="AS35" s="31">
        <v>1</v>
      </c>
      <c r="AT35" s="31">
        <v>6</v>
      </c>
      <c r="AU35" s="31">
        <v>1</v>
      </c>
      <c r="AV35" s="31">
        <v>5</v>
      </c>
      <c r="AW35" s="31">
        <v>4</v>
      </c>
      <c r="AX35" s="31">
        <v>1</v>
      </c>
      <c r="AY35" s="31">
        <v>5</v>
      </c>
      <c r="AZ35" s="31">
        <v>1</v>
      </c>
      <c r="BA35" s="31">
        <v>5</v>
      </c>
      <c r="BB35" s="31">
        <v>1</v>
      </c>
      <c r="BC35" s="31">
        <v>5</v>
      </c>
      <c r="BD35" s="31">
        <v>1</v>
      </c>
      <c r="BE35" s="31">
        <v>4</v>
      </c>
      <c r="BF35" s="31">
        <v>5</v>
      </c>
      <c r="BG35" s="31">
        <v>4</v>
      </c>
      <c r="BH35" s="31">
        <v>5</v>
      </c>
      <c r="BI35" s="31">
        <v>5</v>
      </c>
      <c r="BJ35" s="31">
        <v>1</v>
      </c>
      <c r="BK35" s="31">
        <v>1</v>
      </c>
      <c r="BL35" s="31">
        <v>5</v>
      </c>
      <c r="BM35" s="31">
        <v>6</v>
      </c>
      <c r="BN35" s="31">
        <v>6</v>
      </c>
      <c r="BO35" s="31">
        <v>5</v>
      </c>
      <c r="BP35" s="31">
        <v>1</v>
      </c>
      <c r="BQ35" s="31">
        <v>1</v>
      </c>
      <c r="BR35" s="31">
        <v>5</v>
      </c>
      <c r="BS35" s="31">
        <v>1</v>
      </c>
      <c r="BT35" s="31">
        <v>1</v>
      </c>
      <c r="BU35" s="31">
        <v>1</v>
      </c>
      <c r="BV35" s="31">
        <v>5</v>
      </c>
      <c r="BW35" s="31">
        <v>5</v>
      </c>
      <c r="BX35" s="31">
        <v>1</v>
      </c>
      <c r="BY35" s="31">
        <v>1</v>
      </c>
      <c r="BZ35" s="31">
        <v>1</v>
      </c>
      <c r="CA35" s="31">
        <v>1</v>
      </c>
      <c r="CB35" s="31">
        <v>1</v>
      </c>
      <c r="CC35" s="31">
        <v>6</v>
      </c>
      <c r="CD35" s="31">
        <v>6</v>
      </c>
      <c r="CE35" s="31">
        <v>1</v>
      </c>
      <c r="CF35" s="31">
        <v>5</v>
      </c>
      <c r="CG35" s="31">
        <v>6</v>
      </c>
      <c r="CH35" s="31">
        <v>1</v>
      </c>
      <c r="CI35" s="31">
        <v>1</v>
      </c>
      <c r="CJ35" s="31">
        <v>1</v>
      </c>
      <c r="CK35" s="31">
        <v>5</v>
      </c>
      <c r="CL35" s="31">
        <v>6</v>
      </c>
      <c r="CM35" s="31">
        <v>5</v>
      </c>
      <c r="CN35" s="31">
        <v>1</v>
      </c>
      <c r="CO35" s="31">
        <v>1</v>
      </c>
      <c r="CP35" s="31">
        <v>2</v>
      </c>
      <c r="CQ35" s="31">
        <v>5</v>
      </c>
      <c r="CR35" s="31">
        <v>17033</v>
      </c>
      <c r="CX35">
        <f t="shared" si="5"/>
        <v>2</v>
      </c>
      <c r="CY35">
        <f t="shared" si="21"/>
        <v>2</v>
      </c>
      <c r="CZ35">
        <f t="shared" si="22"/>
        <v>2</v>
      </c>
      <c r="DA35">
        <f t="shared" si="23"/>
        <v>7</v>
      </c>
      <c r="DB35">
        <f t="shared" si="24"/>
        <v>7</v>
      </c>
      <c r="DC35">
        <f t="shared" si="25"/>
        <v>7</v>
      </c>
      <c r="DD35">
        <f t="shared" si="26"/>
        <v>2</v>
      </c>
      <c r="DE35">
        <f t="shared" si="27"/>
        <v>3</v>
      </c>
      <c r="DF35">
        <f t="shared" si="28"/>
        <v>2</v>
      </c>
      <c r="DG35">
        <f t="shared" si="29"/>
        <v>7</v>
      </c>
      <c r="DH35">
        <f t="shared" si="30"/>
        <v>7</v>
      </c>
      <c r="DI35">
        <f t="shared" si="31"/>
        <v>7</v>
      </c>
      <c r="DJ35">
        <f t="shared" si="32"/>
        <v>4</v>
      </c>
      <c r="DK35">
        <f t="shared" si="33"/>
        <v>4</v>
      </c>
      <c r="DL35">
        <f t="shared" si="34"/>
        <v>6</v>
      </c>
      <c r="DM35">
        <f t="shared" si="35"/>
        <v>6</v>
      </c>
      <c r="DN35">
        <f t="shared" si="36"/>
        <v>5</v>
      </c>
      <c r="DO35">
        <f t="shared" si="37"/>
        <v>3</v>
      </c>
      <c r="DP35">
        <f t="shared" si="38"/>
        <v>3</v>
      </c>
      <c r="DQ35">
        <f t="shared" si="39"/>
        <v>2</v>
      </c>
      <c r="DR35">
        <f t="shared" si="40"/>
        <v>2</v>
      </c>
      <c r="DS35">
        <f t="shared" si="41"/>
        <v>2</v>
      </c>
      <c r="DT35">
        <f t="shared" si="42"/>
        <v>2</v>
      </c>
      <c r="DU35">
        <f t="shared" si="43"/>
        <v>2</v>
      </c>
      <c r="DV35">
        <f t="shared" si="44"/>
        <v>3</v>
      </c>
      <c r="DW35">
        <f t="shared" si="45"/>
        <v>7</v>
      </c>
      <c r="DX35">
        <f t="shared" si="46"/>
        <v>3</v>
      </c>
      <c r="DY35">
        <f t="shared" si="47"/>
        <v>7</v>
      </c>
      <c r="DZ35">
        <f t="shared" si="48"/>
        <v>7</v>
      </c>
      <c r="EA35">
        <f t="shared" si="49"/>
        <v>7</v>
      </c>
      <c r="EB35">
        <f t="shared" si="50"/>
        <v>7</v>
      </c>
      <c r="EC35">
        <f t="shared" si="51"/>
        <v>3</v>
      </c>
      <c r="ED35">
        <f t="shared" si="52"/>
        <v>7</v>
      </c>
      <c r="EE35">
        <f t="shared" si="53"/>
        <v>7</v>
      </c>
      <c r="EF35">
        <f t="shared" si="54"/>
        <v>2</v>
      </c>
      <c r="EG35">
        <f t="shared" si="55"/>
        <v>7</v>
      </c>
      <c r="EH35">
        <f t="shared" si="56"/>
        <v>4</v>
      </c>
      <c r="EI35">
        <f t="shared" si="57"/>
        <v>4</v>
      </c>
      <c r="EJ35">
        <f t="shared" si="58"/>
        <v>3</v>
      </c>
      <c r="EK35">
        <f t="shared" si="59"/>
        <v>7</v>
      </c>
      <c r="EL35">
        <f t="shared" si="60"/>
        <v>4</v>
      </c>
      <c r="EM35">
        <f t="shared" si="61"/>
        <v>7</v>
      </c>
      <c r="EN35">
        <f t="shared" si="62"/>
        <v>7</v>
      </c>
      <c r="EO35">
        <f t="shared" si="63"/>
        <v>7</v>
      </c>
      <c r="EP35">
        <f t="shared" si="11"/>
        <v>2</v>
      </c>
      <c r="EQ35">
        <f t="shared" si="12"/>
        <v>7</v>
      </c>
      <c r="ER35">
        <f t="shared" si="13"/>
        <v>3</v>
      </c>
      <c r="ES35">
        <f t="shared" si="14"/>
        <v>4</v>
      </c>
      <c r="ET35">
        <f t="shared" si="15"/>
        <v>7</v>
      </c>
      <c r="EU35">
        <f t="shared" si="16"/>
        <v>3</v>
      </c>
      <c r="EV35">
        <f t="shared" si="17"/>
        <v>7</v>
      </c>
      <c r="EW35">
        <f t="shared" si="18"/>
        <v>3</v>
      </c>
      <c r="EX35">
        <f t="shared" si="19"/>
        <v>7</v>
      </c>
      <c r="EY35">
        <f t="shared" si="20"/>
        <v>3</v>
      </c>
      <c r="EZ35">
        <f t="shared" si="6"/>
        <v>7</v>
      </c>
      <c r="FA35">
        <f t="shared" si="65"/>
        <v>4</v>
      </c>
      <c r="FB35">
        <f t="shared" si="66"/>
        <v>3</v>
      </c>
      <c r="FC35">
        <f t="shared" si="67"/>
        <v>4</v>
      </c>
      <c r="FD35">
        <f t="shared" si="68"/>
        <v>3</v>
      </c>
      <c r="FE35">
        <f t="shared" si="69"/>
        <v>3</v>
      </c>
      <c r="FF35">
        <f t="shared" si="70"/>
        <v>7</v>
      </c>
      <c r="FG35">
        <f t="shared" si="71"/>
        <v>7</v>
      </c>
      <c r="FH35">
        <f t="shared" si="72"/>
        <v>3</v>
      </c>
      <c r="FI35">
        <f t="shared" si="73"/>
        <v>2</v>
      </c>
      <c r="FJ35">
        <f t="shared" si="74"/>
        <v>2</v>
      </c>
      <c r="FK35">
        <f t="shared" si="7"/>
        <v>3</v>
      </c>
      <c r="FL35">
        <f t="shared" si="75"/>
        <v>7</v>
      </c>
      <c r="FM35">
        <f t="shared" si="76"/>
        <v>7</v>
      </c>
      <c r="FN35">
        <f t="shared" si="77"/>
        <v>3</v>
      </c>
      <c r="FO35">
        <f t="shared" si="78"/>
        <v>7</v>
      </c>
      <c r="FP35">
        <f t="shared" si="79"/>
        <v>7</v>
      </c>
      <c r="FQ35">
        <f t="shared" si="80"/>
        <v>7</v>
      </c>
      <c r="FR35">
        <f t="shared" si="81"/>
        <v>3</v>
      </c>
      <c r="FS35">
        <f t="shared" si="82"/>
        <v>3</v>
      </c>
      <c r="FT35">
        <f t="shared" si="83"/>
        <v>7</v>
      </c>
      <c r="FU35">
        <f t="shared" si="84"/>
        <v>7</v>
      </c>
      <c r="FV35">
        <f t="shared" si="85"/>
        <v>7</v>
      </c>
      <c r="FW35">
        <f t="shared" si="86"/>
        <v>7</v>
      </c>
      <c r="FX35">
        <f t="shared" si="87"/>
        <v>7</v>
      </c>
      <c r="FY35">
        <f t="shared" si="88"/>
        <v>2</v>
      </c>
      <c r="FZ35">
        <f t="shared" si="89"/>
        <v>2</v>
      </c>
      <c r="GA35">
        <f t="shared" si="64"/>
        <v>7</v>
      </c>
      <c r="GB35">
        <f t="shared" si="8"/>
        <v>3</v>
      </c>
      <c r="GC35">
        <f t="shared" si="90"/>
        <v>2</v>
      </c>
      <c r="GD35">
        <f t="shared" si="91"/>
        <v>7</v>
      </c>
      <c r="GE35">
        <f t="shared" si="92"/>
        <v>7</v>
      </c>
      <c r="GF35">
        <f t="shared" si="93"/>
        <v>7</v>
      </c>
      <c r="GG35">
        <f t="shared" si="94"/>
        <v>3</v>
      </c>
      <c r="GH35">
        <f t="shared" si="95"/>
        <v>2</v>
      </c>
      <c r="GI35">
        <f t="shared" si="96"/>
        <v>3</v>
      </c>
      <c r="GJ35">
        <f t="shared" si="9"/>
        <v>7</v>
      </c>
      <c r="GK35">
        <f t="shared" si="97"/>
        <v>7</v>
      </c>
      <c r="GL35">
        <f t="shared" si="98"/>
        <v>6</v>
      </c>
      <c r="GM35">
        <f t="shared" si="99"/>
        <v>3</v>
      </c>
      <c r="GN35">
        <f t="shared" si="10"/>
        <v>17033</v>
      </c>
    </row>
    <row r="36" spans="1:196" ht="15" thickBot="1" x14ac:dyDescent="0.35">
      <c r="A36" s="30" t="s">
        <v>413</v>
      </c>
      <c r="B36" s="31">
        <v>6</v>
      </c>
      <c r="C36" s="31">
        <v>6</v>
      </c>
      <c r="D36" s="31">
        <v>6</v>
      </c>
      <c r="E36" s="31">
        <v>1</v>
      </c>
      <c r="F36" s="31">
        <v>1</v>
      </c>
      <c r="G36" s="31">
        <v>1</v>
      </c>
      <c r="H36" s="31">
        <v>6</v>
      </c>
      <c r="I36" s="31">
        <v>5</v>
      </c>
      <c r="J36" s="31">
        <v>6</v>
      </c>
      <c r="K36" s="31">
        <v>1</v>
      </c>
      <c r="L36" s="31">
        <v>1</v>
      </c>
      <c r="M36" s="31">
        <v>1</v>
      </c>
      <c r="N36" s="31">
        <v>4</v>
      </c>
      <c r="O36" s="31">
        <v>4</v>
      </c>
      <c r="P36" s="31">
        <v>2</v>
      </c>
      <c r="Q36" s="31">
        <v>2</v>
      </c>
      <c r="R36" s="31">
        <v>3</v>
      </c>
      <c r="S36" s="31">
        <v>5</v>
      </c>
      <c r="T36" s="31">
        <v>5</v>
      </c>
      <c r="U36" s="31">
        <v>6</v>
      </c>
      <c r="V36" s="31">
        <v>6</v>
      </c>
      <c r="W36" s="31">
        <v>6</v>
      </c>
      <c r="X36" s="31">
        <v>6</v>
      </c>
      <c r="Y36" s="31">
        <v>6</v>
      </c>
      <c r="Z36" s="31">
        <v>5</v>
      </c>
      <c r="AA36" s="31">
        <v>1</v>
      </c>
      <c r="AB36" s="31">
        <v>5</v>
      </c>
      <c r="AC36" s="31">
        <v>1</v>
      </c>
      <c r="AD36" s="31">
        <v>1</v>
      </c>
      <c r="AE36" s="31">
        <v>1</v>
      </c>
      <c r="AF36" s="31">
        <v>1</v>
      </c>
      <c r="AG36" s="31">
        <v>5</v>
      </c>
      <c r="AH36" s="31">
        <v>1</v>
      </c>
      <c r="AI36" s="31">
        <v>1</v>
      </c>
      <c r="AJ36" s="31">
        <v>6</v>
      </c>
      <c r="AK36" s="31">
        <v>1</v>
      </c>
      <c r="AL36" s="31">
        <v>4</v>
      </c>
      <c r="AM36" s="31">
        <v>4</v>
      </c>
      <c r="AN36" s="31">
        <v>5</v>
      </c>
      <c r="AO36" s="31">
        <v>1</v>
      </c>
      <c r="AP36" s="31">
        <v>4</v>
      </c>
      <c r="AQ36" s="31">
        <v>1</v>
      </c>
      <c r="AR36" s="31">
        <v>1</v>
      </c>
      <c r="AS36" s="31">
        <v>1</v>
      </c>
      <c r="AT36" s="31">
        <v>6</v>
      </c>
      <c r="AU36" s="31">
        <v>1</v>
      </c>
      <c r="AV36" s="31">
        <v>5</v>
      </c>
      <c r="AW36" s="31">
        <v>4</v>
      </c>
      <c r="AX36" s="31">
        <v>1</v>
      </c>
      <c r="AY36" s="31">
        <v>5</v>
      </c>
      <c r="AZ36" s="31">
        <v>1</v>
      </c>
      <c r="BA36" s="31">
        <v>5</v>
      </c>
      <c r="BB36" s="31">
        <v>1</v>
      </c>
      <c r="BC36" s="31">
        <v>5</v>
      </c>
      <c r="BD36" s="31">
        <v>1</v>
      </c>
      <c r="BE36" s="31">
        <v>4</v>
      </c>
      <c r="BF36" s="31">
        <v>5</v>
      </c>
      <c r="BG36" s="31">
        <v>4</v>
      </c>
      <c r="BH36" s="31">
        <v>5</v>
      </c>
      <c r="BI36" s="31">
        <v>5</v>
      </c>
      <c r="BJ36" s="31">
        <v>1</v>
      </c>
      <c r="BK36" s="31">
        <v>1</v>
      </c>
      <c r="BL36" s="31">
        <v>5</v>
      </c>
      <c r="BM36" s="31">
        <v>6</v>
      </c>
      <c r="BN36" s="31">
        <v>6</v>
      </c>
      <c r="BO36" s="31">
        <v>5</v>
      </c>
      <c r="BP36" s="31">
        <v>1</v>
      </c>
      <c r="BQ36" s="31">
        <v>1</v>
      </c>
      <c r="BR36" s="31">
        <v>1</v>
      </c>
      <c r="BS36" s="31">
        <v>5</v>
      </c>
      <c r="BT36" s="31">
        <v>1</v>
      </c>
      <c r="BU36" s="31">
        <v>1</v>
      </c>
      <c r="BV36" s="31">
        <v>5</v>
      </c>
      <c r="BW36" s="31">
        <v>5</v>
      </c>
      <c r="BX36" s="31">
        <v>1</v>
      </c>
      <c r="BY36" s="31">
        <v>1</v>
      </c>
      <c r="BZ36" s="31">
        <v>1</v>
      </c>
      <c r="CA36" s="31">
        <v>1</v>
      </c>
      <c r="CB36" s="31">
        <v>1</v>
      </c>
      <c r="CC36" s="31">
        <v>6</v>
      </c>
      <c r="CD36" s="31">
        <v>6</v>
      </c>
      <c r="CE36" s="31">
        <v>1</v>
      </c>
      <c r="CF36" s="31">
        <v>5</v>
      </c>
      <c r="CG36" s="31">
        <v>6</v>
      </c>
      <c r="CH36" s="31">
        <v>1</v>
      </c>
      <c r="CI36" s="31">
        <v>1</v>
      </c>
      <c r="CJ36" s="31">
        <v>1</v>
      </c>
      <c r="CK36" s="31">
        <v>5</v>
      </c>
      <c r="CL36" s="31">
        <v>6</v>
      </c>
      <c r="CM36" s="31">
        <v>5</v>
      </c>
      <c r="CN36" s="31">
        <v>1</v>
      </c>
      <c r="CO36" s="31">
        <v>1</v>
      </c>
      <c r="CP36" s="31">
        <v>2</v>
      </c>
      <c r="CQ36" s="31">
        <v>5</v>
      </c>
      <c r="CR36" s="31">
        <v>11196</v>
      </c>
      <c r="CX36">
        <f t="shared" si="5"/>
        <v>2</v>
      </c>
      <c r="CY36">
        <f t="shared" si="21"/>
        <v>2</v>
      </c>
      <c r="CZ36">
        <f t="shared" si="22"/>
        <v>2</v>
      </c>
      <c r="DA36">
        <f t="shared" si="23"/>
        <v>7</v>
      </c>
      <c r="DB36">
        <f t="shared" si="24"/>
        <v>7</v>
      </c>
      <c r="DC36">
        <f t="shared" si="25"/>
        <v>7</v>
      </c>
      <c r="DD36">
        <f t="shared" si="26"/>
        <v>2</v>
      </c>
      <c r="DE36">
        <f t="shared" si="27"/>
        <v>3</v>
      </c>
      <c r="DF36">
        <f t="shared" si="28"/>
        <v>2</v>
      </c>
      <c r="DG36">
        <f t="shared" si="29"/>
        <v>7</v>
      </c>
      <c r="DH36">
        <f t="shared" si="30"/>
        <v>7</v>
      </c>
      <c r="DI36">
        <f t="shared" si="31"/>
        <v>7</v>
      </c>
      <c r="DJ36">
        <f t="shared" si="32"/>
        <v>4</v>
      </c>
      <c r="DK36">
        <f t="shared" si="33"/>
        <v>4</v>
      </c>
      <c r="DL36">
        <f t="shared" si="34"/>
        <v>6</v>
      </c>
      <c r="DM36">
        <f t="shared" si="35"/>
        <v>6</v>
      </c>
      <c r="DN36">
        <f t="shared" si="36"/>
        <v>5</v>
      </c>
      <c r="DO36">
        <f t="shared" si="37"/>
        <v>3</v>
      </c>
      <c r="DP36">
        <f t="shared" si="38"/>
        <v>3</v>
      </c>
      <c r="DQ36">
        <f t="shared" si="39"/>
        <v>2</v>
      </c>
      <c r="DR36">
        <f t="shared" si="40"/>
        <v>2</v>
      </c>
      <c r="DS36">
        <f t="shared" si="41"/>
        <v>2</v>
      </c>
      <c r="DT36">
        <f t="shared" si="42"/>
        <v>2</v>
      </c>
      <c r="DU36">
        <f t="shared" si="43"/>
        <v>2</v>
      </c>
      <c r="DV36">
        <f t="shared" si="44"/>
        <v>3</v>
      </c>
      <c r="DW36">
        <f t="shared" si="45"/>
        <v>7</v>
      </c>
      <c r="DX36">
        <f t="shared" si="46"/>
        <v>3</v>
      </c>
      <c r="DY36">
        <f t="shared" si="47"/>
        <v>7</v>
      </c>
      <c r="DZ36">
        <f t="shared" si="48"/>
        <v>7</v>
      </c>
      <c r="EA36">
        <f t="shared" si="49"/>
        <v>7</v>
      </c>
      <c r="EB36">
        <f t="shared" si="50"/>
        <v>7</v>
      </c>
      <c r="EC36">
        <f t="shared" si="51"/>
        <v>3</v>
      </c>
      <c r="ED36">
        <f t="shared" si="52"/>
        <v>7</v>
      </c>
      <c r="EE36">
        <f t="shared" si="53"/>
        <v>7</v>
      </c>
      <c r="EF36">
        <f t="shared" si="54"/>
        <v>2</v>
      </c>
      <c r="EG36">
        <f t="shared" si="55"/>
        <v>7</v>
      </c>
      <c r="EH36">
        <f t="shared" si="56"/>
        <v>4</v>
      </c>
      <c r="EI36">
        <f t="shared" si="57"/>
        <v>4</v>
      </c>
      <c r="EJ36">
        <f t="shared" si="58"/>
        <v>3</v>
      </c>
      <c r="EK36">
        <f t="shared" si="59"/>
        <v>7</v>
      </c>
      <c r="EL36">
        <f t="shared" si="60"/>
        <v>4</v>
      </c>
      <c r="EM36">
        <f t="shared" si="61"/>
        <v>7</v>
      </c>
      <c r="EN36">
        <f t="shared" si="62"/>
        <v>7</v>
      </c>
      <c r="EO36">
        <f t="shared" si="63"/>
        <v>7</v>
      </c>
      <c r="EP36">
        <f t="shared" si="11"/>
        <v>2</v>
      </c>
      <c r="EQ36">
        <f t="shared" si="12"/>
        <v>7</v>
      </c>
      <c r="ER36">
        <f t="shared" si="13"/>
        <v>3</v>
      </c>
      <c r="ES36">
        <f t="shared" si="14"/>
        <v>4</v>
      </c>
      <c r="ET36">
        <f t="shared" si="15"/>
        <v>7</v>
      </c>
      <c r="EU36">
        <f t="shared" si="16"/>
        <v>3</v>
      </c>
      <c r="EV36">
        <f t="shared" si="17"/>
        <v>7</v>
      </c>
      <c r="EW36">
        <f t="shared" si="18"/>
        <v>3</v>
      </c>
      <c r="EX36">
        <f t="shared" si="19"/>
        <v>7</v>
      </c>
      <c r="EY36">
        <f t="shared" si="20"/>
        <v>3</v>
      </c>
      <c r="EZ36">
        <f t="shared" si="6"/>
        <v>7</v>
      </c>
      <c r="FA36">
        <f t="shared" si="65"/>
        <v>4</v>
      </c>
      <c r="FB36">
        <f t="shared" si="66"/>
        <v>3</v>
      </c>
      <c r="FC36">
        <f t="shared" si="67"/>
        <v>4</v>
      </c>
      <c r="FD36">
        <f t="shared" si="68"/>
        <v>3</v>
      </c>
      <c r="FE36">
        <f t="shared" si="69"/>
        <v>3</v>
      </c>
      <c r="FF36">
        <f t="shared" si="70"/>
        <v>7</v>
      </c>
      <c r="FG36">
        <f t="shared" si="71"/>
        <v>7</v>
      </c>
      <c r="FH36">
        <f t="shared" si="72"/>
        <v>3</v>
      </c>
      <c r="FI36">
        <f t="shared" si="73"/>
        <v>2</v>
      </c>
      <c r="FJ36">
        <f t="shared" si="74"/>
        <v>2</v>
      </c>
      <c r="FK36">
        <f t="shared" si="7"/>
        <v>3</v>
      </c>
      <c r="FL36">
        <f t="shared" si="75"/>
        <v>7</v>
      </c>
      <c r="FM36">
        <f t="shared" si="76"/>
        <v>7</v>
      </c>
      <c r="FN36">
        <f t="shared" si="77"/>
        <v>7</v>
      </c>
      <c r="FO36">
        <f t="shared" si="78"/>
        <v>3</v>
      </c>
      <c r="FP36">
        <f t="shared" si="79"/>
        <v>7</v>
      </c>
      <c r="FQ36">
        <f t="shared" si="80"/>
        <v>7</v>
      </c>
      <c r="FR36">
        <f t="shared" si="81"/>
        <v>3</v>
      </c>
      <c r="FS36">
        <f t="shared" si="82"/>
        <v>3</v>
      </c>
      <c r="FT36">
        <f t="shared" si="83"/>
        <v>7</v>
      </c>
      <c r="FU36">
        <f t="shared" si="84"/>
        <v>7</v>
      </c>
      <c r="FV36">
        <f t="shared" si="85"/>
        <v>7</v>
      </c>
      <c r="FW36">
        <f t="shared" si="86"/>
        <v>7</v>
      </c>
      <c r="FX36">
        <f t="shared" si="87"/>
        <v>7</v>
      </c>
      <c r="FY36">
        <f t="shared" si="88"/>
        <v>2</v>
      </c>
      <c r="FZ36">
        <f t="shared" si="89"/>
        <v>2</v>
      </c>
      <c r="GA36">
        <f t="shared" si="64"/>
        <v>7</v>
      </c>
      <c r="GB36">
        <f t="shared" si="8"/>
        <v>3</v>
      </c>
      <c r="GC36">
        <f t="shared" si="90"/>
        <v>2</v>
      </c>
      <c r="GD36">
        <f t="shared" si="91"/>
        <v>7</v>
      </c>
      <c r="GE36">
        <f t="shared" si="92"/>
        <v>7</v>
      </c>
      <c r="GF36">
        <f t="shared" si="93"/>
        <v>7</v>
      </c>
      <c r="GG36">
        <f t="shared" si="94"/>
        <v>3</v>
      </c>
      <c r="GH36">
        <f t="shared" si="95"/>
        <v>2</v>
      </c>
      <c r="GI36">
        <f t="shared" si="96"/>
        <v>3</v>
      </c>
      <c r="GJ36">
        <f t="shared" si="9"/>
        <v>7</v>
      </c>
      <c r="GK36">
        <f t="shared" si="97"/>
        <v>7</v>
      </c>
      <c r="GL36">
        <f t="shared" si="98"/>
        <v>6</v>
      </c>
      <c r="GM36">
        <f t="shared" si="99"/>
        <v>3</v>
      </c>
      <c r="GN36">
        <f t="shared" si="10"/>
        <v>11196</v>
      </c>
    </row>
    <row r="37" spans="1:196" ht="15" thickBot="1" x14ac:dyDescent="0.35">
      <c r="A37" s="30" t="s">
        <v>414</v>
      </c>
      <c r="B37" s="31">
        <v>6</v>
      </c>
      <c r="C37" s="31">
        <v>7</v>
      </c>
      <c r="D37" s="31">
        <v>6</v>
      </c>
      <c r="E37" s="31">
        <v>4</v>
      </c>
      <c r="F37" s="31">
        <v>1</v>
      </c>
      <c r="G37" s="31">
        <v>1</v>
      </c>
      <c r="H37" s="31">
        <v>1</v>
      </c>
      <c r="I37" s="31">
        <v>5</v>
      </c>
      <c r="J37" s="31">
        <v>1</v>
      </c>
      <c r="K37" s="31">
        <v>6</v>
      </c>
      <c r="L37" s="31">
        <v>4</v>
      </c>
      <c r="M37" s="31">
        <v>5</v>
      </c>
      <c r="N37" s="31">
        <v>1</v>
      </c>
      <c r="O37" s="31">
        <v>1</v>
      </c>
      <c r="P37" s="31">
        <v>5</v>
      </c>
      <c r="Q37" s="31">
        <v>4</v>
      </c>
      <c r="R37" s="31">
        <v>1</v>
      </c>
      <c r="S37" s="31">
        <v>5</v>
      </c>
      <c r="T37" s="31">
        <v>5</v>
      </c>
      <c r="U37" s="31">
        <v>7</v>
      </c>
      <c r="V37" s="31">
        <v>5</v>
      </c>
      <c r="W37" s="31">
        <v>6</v>
      </c>
      <c r="X37" s="31">
        <v>6</v>
      </c>
      <c r="Y37" s="31">
        <v>5</v>
      </c>
      <c r="Z37" s="31">
        <v>5</v>
      </c>
      <c r="AA37" s="31">
        <v>1</v>
      </c>
      <c r="AB37" s="31">
        <v>3</v>
      </c>
      <c r="AC37" s="31">
        <v>5</v>
      </c>
      <c r="AD37" s="31">
        <v>4</v>
      </c>
      <c r="AE37" s="31">
        <v>1</v>
      </c>
      <c r="AF37" s="31">
        <v>4</v>
      </c>
      <c r="AG37" s="31">
        <v>5</v>
      </c>
      <c r="AH37" s="31">
        <v>1</v>
      </c>
      <c r="AI37" s="31">
        <v>1</v>
      </c>
      <c r="AJ37" s="31">
        <v>6</v>
      </c>
      <c r="AK37" s="31">
        <v>5</v>
      </c>
      <c r="AL37" s="31">
        <v>4</v>
      </c>
      <c r="AM37" s="31">
        <v>4</v>
      </c>
      <c r="AN37" s="31">
        <v>1</v>
      </c>
      <c r="AO37" s="31">
        <v>5</v>
      </c>
      <c r="AP37" s="31">
        <v>4</v>
      </c>
      <c r="AQ37" s="31">
        <v>4</v>
      </c>
      <c r="AR37" s="31">
        <v>4</v>
      </c>
      <c r="AS37" s="31">
        <v>1</v>
      </c>
      <c r="AT37" s="31">
        <v>1</v>
      </c>
      <c r="AU37" s="31">
        <v>7</v>
      </c>
      <c r="AV37" s="31">
        <v>6</v>
      </c>
      <c r="AW37" s="31">
        <v>5</v>
      </c>
      <c r="AX37" s="31">
        <v>1</v>
      </c>
      <c r="AY37" s="31">
        <v>5</v>
      </c>
      <c r="AZ37" s="31">
        <v>4</v>
      </c>
      <c r="BA37" s="31">
        <v>5</v>
      </c>
      <c r="BB37" s="31">
        <v>1</v>
      </c>
      <c r="BC37" s="31">
        <v>5</v>
      </c>
      <c r="BD37" s="31">
        <v>5</v>
      </c>
      <c r="BE37" s="31">
        <v>5</v>
      </c>
      <c r="BF37" s="31">
        <v>6</v>
      </c>
      <c r="BG37" s="31">
        <v>4</v>
      </c>
      <c r="BH37" s="31">
        <v>7</v>
      </c>
      <c r="BI37" s="31">
        <v>5</v>
      </c>
      <c r="BJ37" s="31">
        <v>1</v>
      </c>
      <c r="BK37" s="31">
        <v>1</v>
      </c>
      <c r="BL37" s="31">
        <v>1</v>
      </c>
      <c r="BM37" s="31">
        <v>5</v>
      </c>
      <c r="BN37" s="31">
        <v>1</v>
      </c>
      <c r="BO37" s="31">
        <v>1</v>
      </c>
      <c r="BP37" s="31">
        <v>1</v>
      </c>
      <c r="BQ37" s="31">
        <v>1</v>
      </c>
      <c r="BR37" s="31">
        <v>5</v>
      </c>
      <c r="BS37" s="31">
        <v>5</v>
      </c>
      <c r="BT37" s="31">
        <v>1</v>
      </c>
      <c r="BU37" s="31">
        <v>1</v>
      </c>
      <c r="BV37" s="31">
        <v>5</v>
      </c>
      <c r="BW37" s="31">
        <v>5</v>
      </c>
      <c r="BX37" s="31">
        <v>1</v>
      </c>
      <c r="BY37" s="31">
        <v>1</v>
      </c>
      <c r="BZ37" s="31">
        <v>1</v>
      </c>
      <c r="CA37" s="31">
        <v>1</v>
      </c>
      <c r="CB37" s="31">
        <v>1</v>
      </c>
      <c r="CC37" s="31">
        <v>6</v>
      </c>
      <c r="CD37" s="31">
        <v>7</v>
      </c>
      <c r="CE37" s="31">
        <v>1</v>
      </c>
      <c r="CF37" s="31">
        <v>5</v>
      </c>
      <c r="CG37" s="31">
        <v>4</v>
      </c>
      <c r="CH37" s="31">
        <v>5</v>
      </c>
      <c r="CI37" s="31">
        <v>6</v>
      </c>
      <c r="CJ37" s="31">
        <v>1</v>
      </c>
      <c r="CK37" s="31">
        <v>5</v>
      </c>
      <c r="CL37" s="31">
        <v>6</v>
      </c>
      <c r="CM37" s="31">
        <v>1</v>
      </c>
      <c r="CN37" s="31">
        <v>1</v>
      </c>
      <c r="CO37" s="31">
        <v>5</v>
      </c>
      <c r="CP37" s="31">
        <v>4</v>
      </c>
      <c r="CQ37" s="31">
        <v>5</v>
      </c>
      <c r="CR37" s="31">
        <v>32214</v>
      </c>
      <c r="CX37">
        <f t="shared" si="5"/>
        <v>2</v>
      </c>
      <c r="CY37">
        <f t="shared" si="21"/>
        <v>1</v>
      </c>
      <c r="CZ37">
        <f t="shared" si="22"/>
        <v>2</v>
      </c>
      <c r="DA37">
        <f t="shared" si="23"/>
        <v>4</v>
      </c>
      <c r="DB37">
        <f t="shared" si="24"/>
        <v>7</v>
      </c>
      <c r="DC37">
        <f t="shared" si="25"/>
        <v>7</v>
      </c>
      <c r="DD37">
        <f t="shared" si="26"/>
        <v>7</v>
      </c>
      <c r="DE37">
        <f t="shared" si="27"/>
        <v>3</v>
      </c>
      <c r="DF37">
        <f t="shared" si="28"/>
        <v>7</v>
      </c>
      <c r="DG37">
        <f t="shared" si="29"/>
        <v>2</v>
      </c>
      <c r="DH37">
        <f t="shared" si="30"/>
        <v>4</v>
      </c>
      <c r="DI37">
        <f t="shared" si="31"/>
        <v>3</v>
      </c>
      <c r="DJ37">
        <f t="shared" si="32"/>
        <v>7</v>
      </c>
      <c r="DK37">
        <f t="shared" si="33"/>
        <v>7</v>
      </c>
      <c r="DL37">
        <f t="shared" si="34"/>
        <v>3</v>
      </c>
      <c r="DM37">
        <f t="shared" si="35"/>
        <v>4</v>
      </c>
      <c r="DN37">
        <f t="shared" si="36"/>
        <v>7</v>
      </c>
      <c r="DO37">
        <f t="shared" si="37"/>
        <v>3</v>
      </c>
      <c r="DP37">
        <f t="shared" si="38"/>
        <v>3</v>
      </c>
      <c r="DQ37">
        <f t="shared" si="39"/>
        <v>1</v>
      </c>
      <c r="DR37">
        <f t="shared" si="40"/>
        <v>3</v>
      </c>
      <c r="DS37">
        <f t="shared" si="41"/>
        <v>2</v>
      </c>
      <c r="DT37">
        <f t="shared" si="42"/>
        <v>2</v>
      </c>
      <c r="DU37">
        <f t="shared" si="43"/>
        <v>3</v>
      </c>
      <c r="DV37">
        <f t="shared" si="44"/>
        <v>3</v>
      </c>
      <c r="DW37">
        <f t="shared" si="45"/>
        <v>7</v>
      </c>
      <c r="DX37">
        <f t="shared" si="46"/>
        <v>5</v>
      </c>
      <c r="DY37">
        <f t="shared" si="47"/>
        <v>3</v>
      </c>
      <c r="DZ37">
        <f t="shared" si="48"/>
        <v>4</v>
      </c>
      <c r="EA37">
        <f t="shared" si="49"/>
        <v>7</v>
      </c>
      <c r="EB37">
        <f t="shared" si="50"/>
        <v>4</v>
      </c>
      <c r="EC37">
        <f t="shared" si="51"/>
        <v>3</v>
      </c>
      <c r="ED37">
        <f t="shared" si="52"/>
        <v>7</v>
      </c>
      <c r="EE37">
        <f t="shared" si="53"/>
        <v>7</v>
      </c>
      <c r="EF37">
        <f t="shared" si="54"/>
        <v>2</v>
      </c>
      <c r="EG37">
        <f t="shared" si="55"/>
        <v>3</v>
      </c>
      <c r="EH37">
        <f t="shared" si="56"/>
        <v>4</v>
      </c>
      <c r="EI37">
        <f t="shared" si="57"/>
        <v>4</v>
      </c>
      <c r="EJ37">
        <f t="shared" si="58"/>
        <v>7</v>
      </c>
      <c r="EK37">
        <f t="shared" si="59"/>
        <v>3</v>
      </c>
      <c r="EL37">
        <f t="shared" si="60"/>
        <v>4</v>
      </c>
      <c r="EM37">
        <f t="shared" si="61"/>
        <v>4</v>
      </c>
      <c r="EN37">
        <f t="shared" si="62"/>
        <v>4</v>
      </c>
      <c r="EO37">
        <f t="shared" si="63"/>
        <v>7</v>
      </c>
      <c r="EP37">
        <f t="shared" si="11"/>
        <v>7</v>
      </c>
      <c r="EQ37">
        <f t="shared" si="12"/>
        <v>1</v>
      </c>
      <c r="ER37">
        <f t="shared" si="13"/>
        <v>2</v>
      </c>
      <c r="ES37">
        <f t="shared" si="14"/>
        <v>3</v>
      </c>
      <c r="ET37">
        <f t="shared" si="15"/>
        <v>7</v>
      </c>
      <c r="EU37">
        <f t="shared" si="16"/>
        <v>3</v>
      </c>
      <c r="EV37">
        <f t="shared" si="17"/>
        <v>4</v>
      </c>
      <c r="EW37">
        <f t="shared" si="18"/>
        <v>3</v>
      </c>
      <c r="EX37">
        <f t="shared" si="19"/>
        <v>7</v>
      </c>
      <c r="EY37">
        <f t="shared" si="20"/>
        <v>3</v>
      </c>
      <c r="EZ37">
        <f t="shared" si="6"/>
        <v>3</v>
      </c>
      <c r="FA37">
        <f t="shared" si="65"/>
        <v>3</v>
      </c>
      <c r="FB37">
        <f t="shared" si="66"/>
        <v>2</v>
      </c>
      <c r="FC37">
        <f t="shared" si="67"/>
        <v>4</v>
      </c>
      <c r="FD37">
        <f t="shared" si="68"/>
        <v>1</v>
      </c>
      <c r="FE37">
        <f t="shared" si="69"/>
        <v>3</v>
      </c>
      <c r="FF37">
        <f t="shared" si="70"/>
        <v>7</v>
      </c>
      <c r="FG37">
        <f t="shared" si="71"/>
        <v>7</v>
      </c>
      <c r="FH37">
        <f t="shared" si="72"/>
        <v>7</v>
      </c>
      <c r="FI37">
        <f t="shared" si="73"/>
        <v>3</v>
      </c>
      <c r="FJ37">
        <f t="shared" si="74"/>
        <v>7</v>
      </c>
      <c r="FK37">
        <f t="shared" si="7"/>
        <v>7</v>
      </c>
      <c r="FL37">
        <f t="shared" si="75"/>
        <v>7</v>
      </c>
      <c r="FM37">
        <f t="shared" si="76"/>
        <v>7</v>
      </c>
      <c r="FN37">
        <f t="shared" si="77"/>
        <v>3</v>
      </c>
      <c r="FO37">
        <f t="shared" si="78"/>
        <v>3</v>
      </c>
      <c r="FP37">
        <f t="shared" si="79"/>
        <v>7</v>
      </c>
      <c r="FQ37">
        <f t="shared" si="80"/>
        <v>7</v>
      </c>
      <c r="FR37">
        <f t="shared" si="81"/>
        <v>3</v>
      </c>
      <c r="FS37">
        <f t="shared" si="82"/>
        <v>3</v>
      </c>
      <c r="FT37">
        <f t="shared" si="83"/>
        <v>7</v>
      </c>
      <c r="FU37">
        <f t="shared" si="84"/>
        <v>7</v>
      </c>
      <c r="FV37">
        <f t="shared" si="85"/>
        <v>7</v>
      </c>
      <c r="FW37">
        <f t="shared" si="86"/>
        <v>7</v>
      </c>
      <c r="FX37">
        <f t="shared" si="87"/>
        <v>7</v>
      </c>
      <c r="FY37">
        <f t="shared" si="88"/>
        <v>2</v>
      </c>
      <c r="FZ37">
        <f t="shared" si="89"/>
        <v>1</v>
      </c>
      <c r="GA37">
        <f t="shared" si="64"/>
        <v>7</v>
      </c>
      <c r="GB37">
        <f t="shared" si="8"/>
        <v>3</v>
      </c>
      <c r="GC37">
        <f t="shared" si="90"/>
        <v>4</v>
      </c>
      <c r="GD37">
        <f t="shared" si="91"/>
        <v>3</v>
      </c>
      <c r="GE37">
        <f t="shared" si="92"/>
        <v>2</v>
      </c>
      <c r="GF37">
        <f t="shared" si="93"/>
        <v>7</v>
      </c>
      <c r="GG37">
        <f t="shared" si="94"/>
        <v>3</v>
      </c>
      <c r="GH37">
        <f t="shared" si="95"/>
        <v>2</v>
      </c>
      <c r="GI37">
        <f t="shared" si="96"/>
        <v>7</v>
      </c>
      <c r="GJ37">
        <f t="shared" si="9"/>
        <v>7</v>
      </c>
      <c r="GK37">
        <f t="shared" si="97"/>
        <v>3</v>
      </c>
      <c r="GL37">
        <f t="shared" si="98"/>
        <v>4</v>
      </c>
      <c r="GM37">
        <f t="shared" si="99"/>
        <v>3</v>
      </c>
      <c r="GN37">
        <f t="shared" si="10"/>
        <v>32214</v>
      </c>
    </row>
    <row r="38" spans="1:196" ht="15" thickBot="1" x14ac:dyDescent="0.35">
      <c r="A38" s="30" t="s">
        <v>415</v>
      </c>
      <c r="B38" s="31">
        <v>5</v>
      </c>
      <c r="C38" s="31">
        <v>6</v>
      </c>
      <c r="D38" s="31">
        <v>6</v>
      </c>
      <c r="E38" s="31">
        <v>3</v>
      </c>
      <c r="F38" s="31">
        <v>1</v>
      </c>
      <c r="G38" s="31">
        <v>3</v>
      </c>
      <c r="H38" s="31">
        <v>1</v>
      </c>
      <c r="I38" s="31">
        <v>6</v>
      </c>
      <c r="J38" s="31">
        <v>6</v>
      </c>
      <c r="K38" s="31">
        <v>5</v>
      </c>
      <c r="L38" s="31">
        <v>3</v>
      </c>
      <c r="M38" s="31">
        <v>3</v>
      </c>
      <c r="N38" s="31">
        <v>3</v>
      </c>
      <c r="O38" s="31">
        <v>1</v>
      </c>
      <c r="P38" s="31">
        <v>6</v>
      </c>
      <c r="Q38" s="31">
        <v>5</v>
      </c>
      <c r="R38" s="31">
        <v>3</v>
      </c>
      <c r="S38" s="31">
        <v>5</v>
      </c>
      <c r="T38" s="31">
        <v>1</v>
      </c>
      <c r="U38" s="31">
        <v>6</v>
      </c>
      <c r="V38" s="31">
        <v>6</v>
      </c>
      <c r="W38" s="31">
        <v>6</v>
      </c>
      <c r="X38" s="31">
        <v>6</v>
      </c>
      <c r="Y38" s="31">
        <v>1</v>
      </c>
      <c r="Z38" s="31">
        <v>6</v>
      </c>
      <c r="AA38" s="31">
        <v>1</v>
      </c>
      <c r="AB38" s="31">
        <v>1</v>
      </c>
      <c r="AC38" s="31">
        <v>3</v>
      </c>
      <c r="AD38" s="31">
        <v>3</v>
      </c>
      <c r="AE38" s="31">
        <v>3</v>
      </c>
      <c r="AF38" s="31">
        <v>3</v>
      </c>
      <c r="AG38" s="31">
        <v>4</v>
      </c>
      <c r="AH38" s="31">
        <v>1</v>
      </c>
      <c r="AI38" s="31">
        <v>1</v>
      </c>
      <c r="AJ38" s="31">
        <v>5</v>
      </c>
      <c r="AK38" s="31">
        <v>3</v>
      </c>
      <c r="AL38" s="31">
        <v>3</v>
      </c>
      <c r="AM38" s="31">
        <v>3</v>
      </c>
      <c r="AN38" s="31">
        <v>1</v>
      </c>
      <c r="AO38" s="31">
        <v>1</v>
      </c>
      <c r="AP38" s="31">
        <v>3</v>
      </c>
      <c r="AQ38" s="31">
        <v>3</v>
      </c>
      <c r="AR38" s="31">
        <v>3</v>
      </c>
      <c r="AS38" s="31">
        <v>1</v>
      </c>
      <c r="AT38" s="31">
        <v>1</v>
      </c>
      <c r="AU38" s="31">
        <v>5</v>
      </c>
      <c r="AV38" s="31">
        <v>3</v>
      </c>
      <c r="AW38" s="31">
        <v>3</v>
      </c>
      <c r="AX38" s="31">
        <v>1</v>
      </c>
      <c r="AY38" s="31">
        <v>1</v>
      </c>
      <c r="AZ38" s="31">
        <v>3</v>
      </c>
      <c r="BA38" s="31">
        <v>1</v>
      </c>
      <c r="BB38" s="31">
        <v>1</v>
      </c>
      <c r="BC38" s="31">
        <v>6</v>
      </c>
      <c r="BD38" s="31">
        <v>4</v>
      </c>
      <c r="BE38" s="31">
        <v>1</v>
      </c>
      <c r="BF38" s="31">
        <v>6</v>
      </c>
      <c r="BG38" s="31">
        <v>3</v>
      </c>
      <c r="BH38" s="31">
        <v>3</v>
      </c>
      <c r="BI38" s="31">
        <v>1</v>
      </c>
      <c r="BJ38" s="31">
        <v>1</v>
      </c>
      <c r="BK38" s="31">
        <v>1</v>
      </c>
      <c r="BL38" s="31">
        <v>3</v>
      </c>
      <c r="BM38" s="31">
        <v>1</v>
      </c>
      <c r="BN38" s="31">
        <v>3</v>
      </c>
      <c r="BO38" s="31">
        <v>1</v>
      </c>
      <c r="BP38" s="31">
        <v>1</v>
      </c>
      <c r="BQ38" s="31">
        <v>3</v>
      </c>
      <c r="BR38" s="31">
        <v>4</v>
      </c>
      <c r="BS38" s="31">
        <v>4</v>
      </c>
      <c r="BT38" s="31">
        <v>1</v>
      </c>
      <c r="BU38" s="31">
        <v>4</v>
      </c>
      <c r="BV38" s="31">
        <v>5</v>
      </c>
      <c r="BW38" s="31">
        <v>5</v>
      </c>
      <c r="BX38" s="31">
        <v>5</v>
      </c>
      <c r="BY38" s="31">
        <v>1</v>
      </c>
      <c r="BZ38" s="31">
        <v>3</v>
      </c>
      <c r="CA38" s="31">
        <v>3</v>
      </c>
      <c r="CB38" s="31">
        <v>1</v>
      </c>
      <c r="CC38" s="31">
        <v>4</v>
      </c>
      <c r="CD38" s="31">
        <v>6</v>
      </c>
      <c r="CE38" s="31">
        <v>1</v>
      </c>
      <c r="CF38" s="31">
        <v>1</v>
      </c>
      <c r="CG38" s="31">
        <v>1</v>
      </c>
      <c r="CH38" s="31">
        <v>3</v>
      </c>
      <c r="CI38" s="31">
        <v>3</v>
      </c>
      <c r="CJ38" s="31">
        <v>3</v>
      </c>
      <c r="CK38" s="31">
        <v>3</v>
      </c>
      <c r="CL38" s="31">
        <v>5</v>
      </c>
      <c r="CM38" s="31">
        <v>6</v>
      </c>
      <c r="CN38" s="31">
        <v>4</v>
      </c>
      <c r="CO38" s="31">
        <v>1</v>
      </c>
      <c r="CP38" s="31">
        <v>3</v>
      </c>
      <c r="CQ38" s="31">
        <v>3</v>
      </c>
      <c r="CR38" s="31">
        <v>24233</v>
      </c>
      <c r="CX38">
        <f t="shared" si="5"/>
        <v>3</v>
      </c>
      <c r="CY38">
        <f t="shared" si="21"/>
        <v>2</v>
      </c>
      <c r="CZ38">
        <f t="shared" si="22"/>
        <v>2</v>
      </c>
      <c r="DA38">
        <f t="shared" si="23"/>
        <v>5</v>
      </c>
      <c r="DB38">
        <f t="shared" si="24"/>
        <v>7</v>
      </c>
      <c r="DC38">
        <f t="shared" si="25"/>
        <v>5</v>
      </c>
      <c r="DD38">
        <f t="shared" si="26"/>
        <v>7</v>
      </c>
      <c r="DE38">
        <f t="shared" si="27"/>
        <v>2</v>
      </c>
      <c r="DF38">
        <f t="shared" si="28"/>
        <v>2</v>
      </c>
      <c r="DG38">
        <f t="shared" si="29"/>
        <v>3</v>
      </c>
      <c r="DH38">
        <f t="shared" si="30"/>
        <v>5</v>
      </c>
      <c r="DI38">
        <f t="shared" si="31"/>
        <v>5</v>
      </c>
      <c r="DJ38">
        <f t="shared" si="32"/>
        <v>5</v>
      </c>
      <c r="DK38">
        <f t="shared" si="33"/>
        <v>7</v>
      </c>
      <c r="DL38">
        <f t="shared" si="34"/>
        <v>2</v>
      </c>
      <c r="DM38">
        <f t="shared" si="35"/>
        <v>3</v>
      </c>
      <c r="DN38">
        <f t="shared" si="36"/>
        <v>5</v>
      </c>
      <c r="DO38">
        <f t="shared" si="37"/>
        <v>3</v>
      </c>
      <c r="DP38">
        <f t="shared" si="38"/>
        <v>7</v>
      </c>
      <c r="DQ38">
        <f t="shared" si="39"/>
        <v>2</v>
      </c>
      <c r="DR38">
        <f t="shared" si="40"/>
        <v>2</v>
      </c>
      <c r="DS38">
        <f t="shared" si="41"/>
        <v>2</v>
      </c>
      <c r="DT38">
        <f t="shared" si="42"/>
        <v>2</v>
      </c>
      <c r="DU38">
        <f t="shared" si="43"/>
        <v>7</v>
      </c>
      <c r="DV38">
        <f t="shared" si="44"/>
        <v>2</v>
      </c>
      <c r="DW38">
        <f t="shared" si="45"/>
        <v>7</v>
      </c>
      <c r="DX38">
        <f t="shared" si="46"/>
        <v>7</v>
      </c>
      <c r="DY38">
        <f t="shared" si="47"/>
        <v>5</v>
      </c>
      <c r="DZ38">
        <f t="shared" si="48"/>
        <v>5</v>
      </c>
      <c r="EA38">
        <f t="shared" si="49"/>
        <v>5</v>
      </c>
      <c r="EB38">
        <f t="shared" si="50"/>
        <v>5</v>
      </c>
      <c r="EC38">
        <f t="shared" si="51"/>
        <v>4</v>
      </c>
      <c r="ED38">
        <f t="shared" si="52"/>
        <v>7</v>
      </c>
      <c r="EE38">
        <f t="shared" si="53"/>
        <v>7</v>
      </c>
      <c r="EF38">
        <f t="shared" si="54"/>
        <v>3</v>
      </c>
      <c r="EG38">
        <f t="shared" si="55"/>
        <v>5</v>
      </c>
      <c r="EH38">
        <f t="shared" si="56"/>
        <v>5</v>
      </c>
      <c r="EI38">
        <f t="shared" si="57"/>
        <v>5</v>
      </c>
      <c r="EJ38">
        <f t="shared" si="58"/>
        <v>7</v>
      </c>
      <c r="EK38">
        <f t="shared" si="59"/>
        <v>7</v>
      </c>
      <c r="EL38">
        <f t="shared" si="60"/>
        <v>5</v>
      </c>
      <c r="EM38">
        <f t="shared" si="61"/>
        <v>5</v>
      </c>
      <c r="EN38">
        <f t="shared" si="62"/>
        <v>5</v>
      </c>
      <c r="EO38">
        <f t="shared" si="63"/>
        <v>7</v>
      </c>
      <c r="EP38">
        <f t="shared" si="11"/>
        <v>7</v>
      </c>
      <c r="EQ38">
        <f t="shared" si="12"/>
        <v>3</v>
      </c>
      <c r="ER38">
        <f t="shared" si="13"/>
        <v>5</v>
      </c>
      <c r="ES38">
        <f t="shared" si="14"/>
        <v>5</v>
      </c>
      <c r="ET38">
        <f t="shared" si="15"/>
        <v>7</v>
      </c>
      <c r="EU38">
        <f t="shared" si="16"/>
        <v>7</v>
      </c>
      <c r="EV38">
        <f t="shared" si="17"/>
        <v>5</v>
      </c>
      <c r="EW38">
        <f t="shared" si="18"/>
        <v>7</v>
      </c>
      <c r="EX38">
        <f t="shared" si="19"/>
        <v>7</v>
      </c>
      <c r="EY38">
        <f t="shared" si="20"/>
        <v>2</v>
      </c>
      <c r="EZ38">
        <f t="shared" si="6"/>
        <v>4</v>
      </c>
      <c r="FA38">
        <f t="shared" si="65"/>
        <v>7</v>
      </c>
      <c r="FB38">
        <f t="shared" si="66"/>
        <v>2</v>
      </c>
      <c r="FC38">
        <f t="shared" si="67"/>
        <v>5</v>
      </c>
      <c r="FD38">
        <f t="shared" si="68"/>
        <v>5</v>
      </c>
      <c r="FE38">
        <f t="shared" si="69"/>
        <v>7</v>
      </c>
      <c r="FF38">
        <f t="shared" si="70"/>
        <v>7</v>
      </c>
      <c r="FG38">
        <f t="shared" si="71"/>
        <v>7</v>
      </c>
      <c r="FH38">
        <f t="shared" si="72"/>
        <v>5</v>
      </c>
      <c r="FI38">
        <f t="shared" si="73"/>
        <v>7</v>
      </c>
      <c r="FJ38">
        <f t="shared" si="74"/>
        <v>5</v>
      </c>
      <c r="FK38">
        <f t="shared" si="7"/>
        <v>7</v>
      </c>
      <c r="FL38">
        <f t="shared" si="75"/>
        <v>7</v>
      </c>
      <c r="FM38">
        <f t="shared" si="76"/>
        <v>5</v>
      </c>
      <c r="FN38">
        <f t="shared" si="77"/>
        <v>4</v>
      </c>
      <c r="FO38">
        <f t="shared" si="78"/>
        <v>4</v>
      </c>
      <c r="FP38">
        <f t="shared" si="79"/>
        <v>7</v>
      </c>
      <c r="FQ38">
        <f t="shared" si="80"/>
        <v>4</v>
      </c>
      <c r="FR38">
        <f t="shared" si="81"/>
        <v>3</v>
      </c>
      <c r="FS38">
        <f t="shared" si="82"/>
        <v>3</v>
      </c>
      <c r="FT38">
        <f t="shared" si="83"/>
        <v>3</v>
      </c>
      <c r="FU38">
        <f t="shared" si="84"/>
        <v>7</v>
      </c>
      <c r="FV38">
        <f t="shared" si="85"/>
        <v>5</v>
      </c>
      <c r="FW38">
        <f t="shared" si="86"/>
        <v>5</v>
      </c>
      <c r="FX38">
        <f t="shared" si="87"/>
        <v>7</v>
      </c>
      <c r="FY38">
        <f t="shared" si="88"/>
        <v>4</v>
      </c>
      <c r="FZ38">
        <f t="shared" si="89"/>
        <v>2</v>
      </c>
      <c r="GA38">
        <f t="shared" si="64"/>
        <v>7</v>
      </c>
      <c r="GB38">
        <f t="shared" si="8"/>
        <v>7</v>
      </c>
      <c r="GC38">
        <f t="shared" si="90"/>
        <v>7</v>
      </c>
      <c r="GD38">
        <f t="shared" si="91"/>
        <v>5</v>
      </c>
      <c r="GE38">
        <f t="shared" si="92"/>
        <v>5</v>
      </c>
      <c r="GF38">
        <f t="shared" si="93"/>
        <v>5</v>
      </c>
      <c r="GG38">
        <f t="shared" si="94"/>
        <v>5</v>
      </c>
      <c r="GH38">
        <f t="shared" si="95"/>
        <v>3</v>
      </c>
      <c r="GI38">
        <f t="shared" si="96"/>
        <v>2</v>
      </c>
      <c r="GJ38">
        <f t="shared" si="9"/>
        <v>4</v>
      </c>
      <c r="GK38">
        <f t="shared" si="97"/>
        <v>7</v>
      </c>
      <c r="GL38">
        <f t="shared" si="98"/>
        <v>5</v>
      </c>
      <c r="GM38">
        <f t="shared" si="99"/>
        <v>5</v>
      </c>
      <c r="GN38">
        <f t="shared" si="10"/>
        <v>24233</v>
      </c>
    </row>
    <row r="39" spans="1:196" ht="15" thickBot="1" x14ac:dyDescent="0.35">
      <c r="A39" s="30" t="s">
        <v>416</v>
      </c>
      <c r="B39" s="31">
        <v>6</v>
      </c>
      <c r="C39" s="31">
        <v>6</v>
      </c>
      <c r="D39" s="31">
        <v>6</v>
      </c>
      <c r="E39" s="31">
        <v>1</v>
      </c>
      <c r="F39" s="31">
        <v>1</v>
      </c>
      <c r="G39" s="31">
        <v>1</v>
      </c>
      <c r="H39" s="31">
        <v>6</v>
      </c>
      <c r="I39" s="31">
        <v>5</v>
      </c>
      <c r="J39" s="31">
        <v>6</v>
      </c>
      <c r="K39" s="31">
        <v>1</v>
      </c>
      <c r="L39" s="31">
        <v>1</v>
      </c>
      <c r="M39" s="31">
        <v>1</v>
      </c>
      <c r="N39" s="31">
        <v>4</v>
      </c>
      <c r="O39" s="31">
        <v>1</v>
      </c>
      <c r="P39" s="31">
        <v>2</v>
      </c>
      <c r="Q39" s="31">
        <v>2</v>
      </c>
      <c r="R39" s="31">
        <v>3</v>
      </c>
      <c r="S39" s="31">
        <v>5</v>
      </c>
      <c r="T39" s="31">
        <v>5</v>
      </c>
      <c r="U39" s="31">
        <v>6</v>
      </c>
      <c r="V39" s="31">
        <v>6</v>
      </c>
      <c r="W39" s="31">
        <v>6</v>
      </c>
      <c r="X39" s="31">
        <v>6</v>
      </c>
      <c r="Y39" s="31">
        <v>6</v>
      </c>
      <c r="Z39" s="31">
        <v>5</v>
      </c>
      <c r="AA39" s="31">
        <v>1</v>
      </c>
      <c r="AB39" s="31">
        <v>5</v>
      </c>
      <c r="AC39" s="31">
        <v>1</v>
      </c>
      <c r="AD39" s="31">
        <v>1</v>
      </c>
      <c r="AE39" s="31">
        <v>1</v>
      </c>
      <c r="AF39" s="31">
        <v>1</v>
      </c>
      <c r="AG39" s="31">
        <v>5</v>
      </c>
      <c r="AH39" s="31">
        <v>1</v>
      </c>
      <c r="AI39" s="31">
        <v>1</v>
      </c>
      <c r="AJ39" s="31">
        <v>6</v>
      </c>
      <c r="AK39" s="31">
        <v>1</v>
      </c>
      <c r="AL39" s="31">
        <v>4</v>
      </c>
      <c r="AM39" s="31">
        <v>4</v>
      </c>
      <c r="AN39" s="31">
        <v>5</v>
      </c>
      <c r="AO39" s="31">
        <v>1</v>
      </c>
      <c r="AP39" s="31">
        <v>4</v>
      </c>
      <c r="AQ39" s="31">
        <v>1</v>
      </c>
      <c r="AR39" s="31">
        <v>1</v>
      </c>
      <c r="AS39" s="31">
        <v>1</v>
      </c>
      <c r="AT39" s="31">
        <v>6</v>
      </c>
      <c r="AU39" s="31">
        <v>1</v>
      </c>
      <c r="AV39" s="31">
        <v>5</v>
      </c>
      <c r="AW39" s="31">
        <v>4</v>
      </c>
      <c r="AX39" s="31">
        <v>1</v>
      </c>
      <c r="AY39" s="31">
        <v>5</v>
      </c>
      <c r="AZ39" s="31">
        <v>1</v>
      </c>
      <c r="BA39" s="31">
        <v>5</v>
      </c>
      <c r="BB39" s="31">
        <v>1</v>
      </c>
      <c r="BC39" s="31">
        <v>5</v>
      </c>
      <c r="BD39" s="31">
        <v>1</v>
      </c>
      <c r="BE39" s="31">
        <v>4</v>
      </c>
      <c r="BF39" s="31">
        <v>5</v>
      </c>
      <c r="BG39" s="31">
        <v>4</v>
      </c>
      <c r="BH39" s="31">
        <v>5</v>
      </c>
      <c r="BI39" s="31">
        <v>5</v>
      </c>
      <c r="BJ39" s="31">
        <v>1</v>
      </c>
      <c r="BK39" s="31">
        <v>1</v>
      </c>
      <c r="BL39" s="31">
        <v>5</v>
      </c>
      <c r="BM39" s="31">
        <v>6</v>
      </c>
      <c r="BN39" s="31">
        <v>6</v>
      </c>
      <c r="BO39" s="31">
        <v>5</v>
      </c>
      <c r="BP39" s="31">
        <v>1</v>
      </c>
      <c r="BQ39" s="31">
        <v>1</v>
      </c>
      <c r="BR39" s="31">
        <v>5</v>
      </c>
      <c r="BS39" s="31">
        <v>1</v>
      </c>
      <c r="BT39" s="31">
        <v>1</v>
      </c>
      <c r="BU39" s="31">
        <v>1</v>
      </c>
      <c r="BV39" s="31">
        <v>5</v>
      </c>
      <c r="BW39" s="31">
        <v>5</v>
      </c>
      <c r="BX39" s="31">
        <v>1</v>
      </c>
      <c r="BY39" s="31">
        <v>1</v>
      </c>
      <c r="BZ39" s="31">
        <v>1</v>
      </c>
      <c r="CA39" s="31">
        <v>1</v>
      </c>
      <c r="CB39" s="31">
        <v>1</v>
      </c>
      <c r="CC39" s="31">
        <v>6</v>
      </c>
      <c r="CD39" s="31">
        <v>6</v>
      </c>
      <c r="CE39" s="31">
        <v>1</v>
      </c>
      <c r="CF39" s="31">
        <v>5</v>
      </c>
      <c r="CG39" s="31">
        <v>6</v>
      </c>
      <c r="CH39" s="31">
        <v>1</v>
      </c>
      <c r="CI39" s="31">
        <v>1</v>
      </c>
      <c r="CJ39" s="31">
        <v>1</v>
      </c>
      <c r="CK39" s="31">
        <v>5</v>
      </c>
      <c r="CL39" s="31">
        <v>6</v>
      </c>
      <c r="CM39" s="31">
        <v>5</v>
      </c>
      <c r="CN39" s="31">
        <v>1</v>
      </c>
      <c r="CO39" s="31">
        <v>1</v>
      </c>
      <c r="CP39" s="31">
        <v>2</v>
      </c>
      <c r="CQ39" s="31">
        <v>5</v>
      </c>
      <c r="CR39" s="31">
        <v>20250</v>
      </c>
      <c r="CX39">
        <f t="shared" si="5"/>
        <v>2</v>
      </c>
      <c r="CY39">
        <f t="shared" si="21"/>
        <v>2</v>
      </c>
      <c r="CZ39">
        <f t="shared" si="22"/>
        <v>2</v>
      </c>
      <c r="DA39">
        <f t="shared" si="23"/>
        <v>7</v>
      </c>
      <c r="DB39">
        <f t="shared" si="24"/>
        <v>7</v>
      </c>
      <c r="DC39">
        <f t="shared" si="25"/>
        <v>7</v>
      </c>
      <c r="DD39">
        <f t="shared" si="26"/>
        <v>2</v>
      </c>
      <c r="DE39">
        <f t="shared" si="27"/>
        <v>3</v>
      </c>
      <c r="DF39">
        <f t="shared" si="28"/>
        <v>2</v>
      </c>
      <c r="DG39">
        <f t="shared" si="29"/>
        <v>7</v>
      </c>
      <c r="DH39">
        <f t="shared" si="30"/>
        <v>7</v>
      </c>
      <c r="DI39">
        <f t="shared" si="31"/>
        <v>7</v>
      </c>
      <c r="DJ39">
        <f t="shared" si="32"/>
        <v>4</v>
      </c>
      <c r="DK39">
        <f t="shared" si="33"/>
        <v>7</v>
      </c>
      <c r="DL39">
        <f t="shared" si="34"/>
        <v>6</v>
      </c>
      <c r="DM39">
        <f t="shared" si="35"/>
        <v>6</v>
      </c>
      <c r="DN39">
        <f t="shared" si="36"/>
        <v>5</v>
      </c>
      <c r="DO39">
        <f t="shared" si="37"/>
        <v>3</v>
      </c>
      <c r="DP39">
        <f t="shared" si="38"/>
        <v>3</v>
      </c>
      <c r="DQ39">
        <f t="shared" si="39"/>
        <v>2</v>
      </c>
      <c r="DR39">
        <f t="shared" si="40"/>
        <v>2</v>
      </c>
      <c r="DS39">
        <f t="shared" si="41"/>
        <v>2</v>
      </c>
      <c r="DT39">
        <f t="shared" si="42"/>
        <v>2</v>
      </c>
      <c r="DU39">
        <f t="shared" si="43"/>
        <v>2</v>
      </c>
      <c r="DV39">
        <f t="shared" si="44"/>
        <v>3</v>
      </c>
      <c r="DW39">
        <f t="shared" si="45"/>
        <v>7</v>
      </c>
      <c r="DX39">
        <f t="shared" si="46"/>
        <v>3</v>
      </c>
      <c r="DY39">
        <f t="shared" si="47"/>
        <v>7</v>
      </c>
      <c r="DZ39">
        <f t="shared" si="48"/>
        <v>7</v>
      </c>
      <c r="EA39">
        <f t="shared" si="49"/>
        <v>7</v>
      </c>
      <c r="EB39">
        <f t="shared" si="50"/>
        <v>7</v>
      </c>
      <c r="EC39">
        <f t="shared" si="51"/>
        <v>3</v>
      </c>
      <c r="ED39">
        <f t="shared" si="52"/>
        <v>7</v>
      </c>
      <c r="EE39">
        <f t="shared" si="53"/>
        <v>7</v>
      </c>
      <c r="EF39">
        <f t="shared" si="54"/>
        <v>2</v>
      </c>
      <c r="EG39">
        <f t="shared" si="55"/>
        <v>7</v>
      </c>
      <c r="EH39">
        <f t="shared" si="56"/>
        <v>4</v>
      </c>
      <c r="EI39">
        <f t="shared" si="57"/>
        <v>4</v>
      </c>
      <c r="EJ39">
        <f t="shared" si="58"/>
        <v>3</v>
      </c>
      <c r="EK39">
        <f t="shared" si="59"/>
        <v>7</v>
      </c>
      <c r="EL39">
        <f t="shared" si="60"/>
        <v>4</v>
      </c>
      <c r="EM39">
        <f t="shared" si="61"/>
        <v>7</v>
      </c>
      <c r="EN39">
        <f t="shared" si="62"/>
        <v>7</v>
      </c>
      <c r="EO39">
        <f t="shared" si="63"/>
        <v>7</v>
      </c>
      <c r="EP39">
        <f t="shared" si="11"/>
        <v>2</v>
      </c>
      <c r="EQ39">
        <f t="shared" si="12"/>
        <v>7</v>
      </c>
      <c r="ER39">
        <f t="shared" si="13"/>
        <v>3</v>
      </c>
      <c r="ES39">
        <f t="shared" si="14"/>
        <v>4</v>
      </c>
      <c r="ET39">
        <f t="shared" si="15"/>
        <v>7</v>
      </c>
      <c r="EU39">
        <f t="shared" si="16"/>
        <v>3</v>
      </c>
      <c r="EV39">
        <f t="shared" si="17"/>
        <v>7</v>
      </c>
      <c r="EW39">
        <f t="shared" si="18"/>
        <v>3</v>
      </c>
      <c r="EX39">
        <f t="shared" si="19"/>
        <v>7</v>
      </c>
      <c r="EY39">
        <f t="shared" si="20"/>
        <v>3</v>
      </c>
      <c r="EZ39">
        <f t="shared" si="6"/>
        <v>7</v>
      </c>
      <c r="FA39">
        <f t="shared" si="65"/>
        <v>4</v>
      </c>
      <c r="FB39">
        <f t="shared" si="66"/>
        <v>3</v>
      </c>
      <c r="FC39">
        <f t="shared" si="67"/>
        <v>4</v>
      </c>
      <c r="FD39">
        <f t="shared" si="68"/>
        <v>3</v>
      </c>
      <c r="FE39">
        <f t="shared" si="69"/>
        <v>3</v>
      </c>
      <c r="FF39">
        <f t="shared" si="70"/>
        <v>7</v>
      </c>
      <c r="FG39">
        <f t="shared" si="71"/>
        <v>7</v>
      </c>
      <c r="FH39">
        <f t="shared" si="72"/>
        <v>3</v>
      </c>
      <c r="FI39">
        <f t="shared" si="73"/>
        <v>2</v>
      </c>
      <c r="FJ39">
        <f t="shared" si="74"/>
        <v>2</v>
      </c>
      <c r="FK39">
        <f t="shared" si="7"/>
        <v>3</v>
      </c>
      <c r="FL39">
        <f t="shared" si="75"/>
        <v>7</v>
      </c>
      <c r="FM39">
        <f t="shared" si="76"/>
        <v>7</v>
      </c>
      <c r="FN39">
        <f t="shared" si="77"/>
        <v>3</v>
      </c>
      <c r="FO39">
        <f t="shared" si="78"/>
        <v>7</v>
      </c>
      <c r="FP39">
        <f t="shared" si="79"/>
        <v>7</v>
      </c>
      <c r="FQ39">
        <f t="shared" si="80"/>
        <v>7</v>
      </c>
      <c r="FR39">
        <f t="shared" si="81"/>
        <v>3</v>
      </c>
      <c r="FS39">
        <f t="shared" si="82"/>
        <v>3</v>
      </c>
      <c r="FT39">
        <f t="shared" si="83"/>
        <v>7</v>
      </c>
      <c r="FU39">
        <f t="shared" si="84"/>
        <v>7</v>
      </c>
      <c r="FV39">
        <f t="shared" si="85"/>
        <v>7</v>
      </c>
      <c r="FW39">
        <f t="shared" si="86"/>
        <v>7</v>
      </c>
      <c r="FX39">
        <f t="shared" si="87"/>
        <v>7</v>
      </c>
      <c r="FY39">
        <f t="shared" si="88"/>
        <v>2</v>
      </c>
      <c r="FZ39">
        <f t="shared" si="89"/>
        <v>2</v>
      </c>
      <c r="GA39">
        <f t="shared" si="64"/>
        <v>7</v>
      </c>
      <c r="GB39">
        <f t="shared" si="8"/>
        <v>3</v>
      </c>
      <c r="GC39">
        <f t="shared" si="90"/>
        <v>2</v>
      </c>
      <c r="GD39">
        <f t="shared" si="91"/>
        <v>7</v>
      </c>
      <c r="GE39">
        <f t="shared" si="92"/>
        <v>7</v>
      </c>
      <c r="GF39">
        <f t="shared" si="93"/>
        <v>7</v>
      </c>
      <c r="GG39">
        <f t="shared" si="94"/>
        <v>3</v>
      </c>
      <c r="GH39">
        <f t="shared" si="95"/>
        <v>2</v>
      </c>
      <c r="GI39">
        <f t="shared" si="96"/>
        <v>3</v>
      </c>
      <c r="GJ39">
        <f t="shared" si="9"/>
        <v>7</v>
      </c>
      <c r="GK39">
        <f t="shared" si="97"/>
        <v>7</v>
      </c>
      <c r="GL39">
        <f t="shared" si="98"/>
        <v>6</v>
      </c>
      <c r="GM39">
        <f t="shared" si="99"/>
        <v>3</v>
      </c>
      <c r="GN39">
        <f t="shared" si="10"/>
        <v>20250</v>
      </c>
    </row>
    <row r="40" spans="1:196" ht="15" thickBot="1" x14ac:dyDescent="0.35">
      <c r="A40" s="30" t="s">
        <v>417</v>
      </c>
      <c r="B40" s="31">
        <v>3</v>
      </c>
      <c r="C40" s="31">
        <v>6</v>
      </c>
      <c r="D40" s="31">
        <v>6</v>
      </c>
      <c r="E40" s="31">
        <v>3</v>
      </c>
      <c r="F40" s="31">
        <v>1</v>
      </c>
      <c r="G40" s="31">
        <v>5</v>
      </c>
      <c r="H40" s="31">
        <v>1</v>
      </c>
      <c r="I40" s="31">
        <v>6</v>
      </c>
      <c r="J40" s="31">
        <v>6</v>
      </c>
      <c r="K40" s="31">
        <v>5</v>
      </c>
      <c r="L40" s="31">
        <v>1</v>
      </c>
      <c r="M40" s="31">
        <v>5</v>
      </c>
      <c r="N40" s="31">
        <v>3</v>
      </c>
      <c r="O40" s="31">
        <v>1</v>
      </c>
      <c r="P40" s="31">
        <v>1</v>
      </c>
      <c r="Q40" s="31">
        <v>1</v>
      </c>
      <c r="R40" s="31">
        <v>1</v>
      </c>
      <c r="S40" s="31">
        <v>1</v>
      </c>
      <c r="T40" s="31">
        <v>5</v>
      </c>
      <c r="U40" s="31">
        <v>6</v>
      </c>
      <c r="V40" s="31">
        <v>6</v>
      </c>
      <c r="W40" s="31">
        <v>6</v>
      </c>
      <c r="X40" s="31">
        <v>6</v>
      </c>
      <c r="Y40" s="31">
        <v>1</v>
      </c>
      <c r="Z40" s="31">
        <v>6</v>
      </c>
      <c r="AA40" s="31">
        <v>1</v>
      </c>
      <c r="AB40" s="31">
        <v>1</v>
      </c>
      <c r="AC40" s="31">
        <v>3</v>
      </c>
      <c r="AD40" s="31">
        <v>1</v>
      </c>
      <c r="AE40" s="31">
        <v>1</v>
      </c>
      <c r="AF40" s="31">
        <v>3</v>
      </c>
      <c r="AG40" s="31">
        <v>1</v>
      </c>
      <c r="AH40" s="31">
        <v>1</v>
      </c>
      <c r="AI40" s="31">
        <v>1</v>
      </c>
      <c r="AJ40" s="31">
        <v>6</v>
      </c>
      <c r="AK40" s="31">
        <v>2</v>
      </c>
      <c r="AL40" s="31">
        <v>3</v>
      </c>
      <c r="AM40" s="31">
        <v>3</v>
      </c>
      <c r="AN40" s="31">
        <v>1</v>
      </c>
      <c r="AO40" s="31">
        <v>3</v>
      </c>
      <c r="AP40" s="31">
        <v>3</v>
      </c>
      <c r="AQ40" s="31">
        <v>1</v>
      </c>
      <c r="AR40" s="31">
        <v>1</v>
      </c>
      <c r="AS40" s="31">
        <v>5</v>
      </c>
      <c r="AT40" s="31">
        <v>6</v>
      </c>
      <c r="AU40" s="31">
        <v>1</v>
      </c>
      <c r="AV40" s="31">
        <v>1</v>
      </c>
      <c r="AW40" s="31">
        <v>3</v>
      </c>
      <c r="AX40" s="31">
        <v>5</v>
      </c>
      <c r="AY40" s="31">
        <v>1</v>
      </c>
      <c r="AZ40" s="31">
        <v>3</v>
      </c>
      <c r="BA40" s="31">
        <v>1</v>
      </c>
      <c r="BB40" s="31">
        <v>1</v>
      </c>
      <c r="BC40" s="31">
        <v>5</v>
      </c>
      <c r="BD40" s="31">
        <v>1</v>
      </c>
      <c r="BE40" s="31">
        <v>6</v>
      </c>
      <c r="BF40" s="31">
        <v>6</v>
      </c>
      <c r="BG40" s="31">
        <v>1</v>
      </c>
      <c r="BH40" s="31">
        <v>1</v>
      </c>
      <c r="BI40" s="31">
        <v>6</v>
      </c>
      <c r="BJ40" s="31">
        <v>6</v>
      </c>
      <c r="BK40" s="31">
        <v>1</v>
      </c>
      <c r="BL40" s="31">
        <v>1</v>
      </c>
      <c r="BM40" s="31">
        <v>6</v>
      </c>
      <c r="BN40" s="31">
        <v>1</v>
      </c>
      <c r="BO40" s="31">
        <v>1</v>
      </c>
      <c r="BP40" s="31">
        <v>1</v>
      </c>
      <c r="BQ40" s="31">
        <v>1</v>
      </c>
      <c r="BR40" s="31">
        <v>1</v>
      </c>
      <c r="BS40" s="31">
        <v>5</v>
      </c>
      <c r="BT40" s="31">
        <v>1</v>
      </c>
      <c r="BU40" s="31">
        <v>1</v>
      </c>
      <c r="BV40" s="31">
        <v>1</v>
      </c>
      <c r="BW40" s="31">
        <v>3</v>
      </c>
      <c r="BX40" s="31">
        <v>1</v>
      </c>
      <c r="BY40" s="31">
        <v>1</v>
      </c>
      <c r="BZ40" s="31">
        <v>1</v>
      </c>
      <c r="CA40" s="31">
        <v>1</v>
      </c>
      <c r="CB40" s="31">
        <v>3</v>
      </c>
      <c r="CC40" s="31">
        <v>6</v>
      </c>
      <c r="CD40" s="31">
        <v>6</v>
      </c>
      <c r="CE40" s="31">
        <v>1</v>
      </c>
      <c r="CF40" s="31">
        <v>6</v>
      </c>
      <c r="CG40" s="31">
        <v>1</v>
      </c>
      <c r="CH40" s="31">
        <v>3</v>
      </c>
      <c r="CI40" s="31">
        <v>1</v>
      </c>
      <c r="CJ40" s="31">
        <v>1</v>
      </c>
      <c r="CK40" s="31">
        <v>1</v>
      </c>
      <c r="CL40" s="31">
        <v>1</v>
      </c>
      <c r="CM40" s="31">
        <v>5</v>
      </c>
      <c r="CN40" s="31">
        <v>1</v>
      </c>
      <c r="CO40" s="31">
        <v>1</v>
      </c>
      <c r="CP40" s="31">
        <v>1</v>
      </c>
      <c r="CQ40" s="31">
        <v>5</v>
      </c>
      <c r="CR40" s="31">
        <v>30900</v>
      </c>
      <c r="CX40">
        <f t="shared" si="5"/>
        <v>5</v>
      </c>
      <c r="CY40">
        <f t="shared" si="21"/>
        <v>2</v>
      </c>
      <c r="CZ40">
        <f t="shared" si="22"/>
        <v>2</v>
      </c>
      <c r="DA40">
        <f t="shared" si="23"/>
        <v>5</v>
      </c>
      <c r="DB40">
        <f t="shared" si="24"/>
        <v>7</v>
      </c>
      <c r="DC40">
        <f t="shared" si="25"/>
        <v>3</v>
      </c>
      <c r="DD40">
        <f t="shared" si="26"/>
        <v>7</v>
      </c>
      <c r="DE40">
        <f t="shared" si="27"/>
        <v>2</v>
      </c>
      <c r="DF40">
        <f t="shared" si="28"/>
        <v>2</v>
      </c>
      <c r="DG40">
        <f t="shared" si="29"/>
        <v>3</v>
      </c>
      <c r="DH40">
        <f t="shared" si="30"/>
        <v>7</v>
      </c>
      <c r="DI40">
        <f t="shared" si="31"/>
        <v>3</v>
      </c>
      <c r="DJ40">
        <f t="shared" si="32"/>
        <v>5</v>
      </c>
      <c r="DK40">
        <f t="shared" si="33"/>
        <v>7</v>
      </c>
      <c r="DL40">
        <f t="shared" si="34"/>
        <v>7</v>
      </c>
      <c r="DM40">
        <f t="shared" si="35"/>
        <v>7</v>
      </c>
      <c r="DN40">
        <f t="shared" si="36"/>
        <v>7</v>
      </c>
      <c r="DO40">
        <f t="shared" si="37"/>
        <v>7</v>
      </c>
      <c r="DP40">
        <f t="shared" si="38"/>
        <v>3</v>
      </c>
      <c r="DQ40">
        <f t="shared" si="39"/>
        <v>2</v>
      </c>
      <c r="DR40">
        <f t="shared" si="40"/>
        <v>2</v>
      </c>
      <c r="DS40">
        <f t="shared" si="41"/>
        <v>2</v>
      </c>
      <c r="DT40">
        <f t="shared" si="42"/>
        <v>2</v>
      </c>
      <c r="DU40">
        <f t="shared" si="43"/>
        <v>7</v>
      </c>
      <c r="DV40">
        <f t="shared" si="44"/>
        <v>2</v>
      </c>
      <c r="DW40">
        <f t="shared" si="45"/>
        <v>7</v>
      </c>
      <c r="DX40">
        <f t="shared" si="46"/>
        <v>7</v>
      </c>
      <c r="DY40">
        <f t="shared" si="47"/>
        <v>5</v>
      </c>
      <c r="DZ40">
        <f t="shared" si="48"/>
        <v>7</v>
      </c>
      <c r="EA40">
        <f t="shared" si="49"/>
        <v>7</v>
      </c>
      <c r="EB40">
        <f t="shared" si="50"/>
        <v>5</v>
      </c>
      <c r="EC40">
        <f t="shared" si="51"/>
        <v>7</v>
      </c>
      <c r="ED40">
        <f t="shared" si="52"/>
        <v>7</v>
      </c>
      <c r="EE40">
        <f t="shared" si="53"/>
        <v>7</v>
      </c>
      <c r="EF40">
        <f t="shared" si="54"/>
        <v>2</v>
      </c>
      <c r="EG40">
        <f t="shared" si="55"/>
        <v>6</v>
      </c>
      <c r="EH40">
        <f t="shared" si="56"/>
        <v>5</v>
      </c>
      <c r="EI40">
        <f t="shared" si="57"/>
        <v>5</v>
      </c>
      <c r="EJ40">
        <f t="shared" si="58"/>
        <v>7</v>
      </c>
      <c r="EK40">
        <f t="shared" si="59"/>
        <v>5</v>
      </c>
      <c r="EL40">
        <f t="shared" si="60"/>
        <v>5</v>
      </c>
      <c r="EM40">
        <f t="shared" si="61"/>
        <v>7</v>
      </c>
      <c r="EN40">
        <f t="shared" si="62"/>
        <v>7</v>
      </c>
      <c r="EO40">
        <f t="shared" si="63"/>
        <v>3</v>
      </c>
      <c r="EP40">
        <f t="shared" si="11"/>
        <v>2</v>
      </c>
      <c r="EQ40">
        <f t="shared" si="12"/>
        <v>7</v>
      </c>
      <c r="ER40">
        <f t="shared" si="13"/>
        <v>7</v>
      </c>
      <c r="ES40">
        <f t="shared" si="14"/>
        <v>5</v>
      </c>
      <c r="ET40">
        <f t="shared" si="15"/>
        <v>3</v>
      </c>
      <c r="EU40">
        <f t="shared" si="16"/>
        <v>7</v>
      </c>
      <c r="EV40">
        <f t="shared" si="17"/>
        <v>5</v>
      </c>
      <c r="EW40">
        <f t="shared" si="18"/>
        <v>7</v>
      </c>
      <c r="EX40">
        <f t="shared" si="19"/>
        <v>7</v>
      </c>
      <c r="EY40">
        <f t="shared" si="20"/>
        <v>3</v>
      </c>
      <c r="EZ40">
        <f t="shared" si="6"/>
        <v>7</v>
      </c>
      <c r="FA40">
        <f t="shared" si="65"/>
        <v>2</v>
      </c>
      <c r="FB40">
        <f t="shared" si="66"/>
        <v>2</v>
      </c>
      <c r="FC40">
        <f t="shared" si="67"/>
        <v>7</v>
      </c>
      <c r="FD40">
        <f t="shared" si="68"/>
        <v>7</v>
      </c>
      <c r="FE40">
        <f t="shared" si="69"/>
        <v>2</v>
      </c>
      <c r="FF40">
        <f t="shared" si="70"/>
        <v>2</v>
      </c>
      <c r="FG40">
        <f t="shared" si="71"/>
        <v>7</v>
      </c>
      <c r="FH40">
        <f t="shared" si="72"/>
        <v>7</v>
      </c>
      <c r="FI40">
        <f t="shared" si="73"/>
        <v>2</v>
      </c>
      <c r="FJ40">
        <f t="shared" si="74"/>
        <v>7</v>
      </c>
      <c r="FK40">
        <f t="shared" si="7"/>
        <v>7</v>
      </c>
      <c r="FL40">
        <f t="shared" si="75"/>
        <v>7</v>
      </c>
      <c r="FM40">
        <f t="shared" si="76"/>
        <v>7</v>
      </c>
      <c r="FN40">
        <f t="shared" si="77"/>
        <v>7</v>
      </c>
      <c r="FO40">
        <f t="shared" si="78"/>
        <v>3</v>
      </c>
      <c r="FP40">
        <f t="shared" si="79"/>
        <v>7</v>
      </c>
      <c r="FQ40">
        <f t="shared" si="80"/>
        <v>7</v>
      </c>
      <c r="FR40">
        <f t="shared" si="81"/>
        <v>7</v>
      </c>
      <c r="FS40">
        <f t="shared" si="82"/>
        <v>5</v>
      </c>
      <c r="FT40">
        <f t="shared" si="83"/>
        <v>7</v>
      </c>
      <c r="FU40">
        <f t="shared" si="84"/>
        <v>7</v>
      </c>
      <c r="FV40">
        <f t="shared" si="85"/>
        <v>7</v>
      </c>
      <c r="FW40">
        <f t="shared" si="86"/>
        <v>7</v>
      </c>
      <c r="FX40">
        <f t="shared" si="87"/>
        <v>5</v>
      </c>
      <c r="FY40">
        <f t="shared" si="88"/>
        <v>2</v>
      </c>
      <c r="FZ40">
        <f t="shared" si="89"/>
        <v>2</v>
      </c>
      <c r="GA40">
        <f t="shared" si="64"/>
        <v>7</v>
      </c>
      <c r="GB40">
        <f t="shared" si="8"/>
        <v>2</v>
      </c>
      <c r="GC40">
        <f t="shared" si="90"/>
        <v>7</v>
      </c>
      <c r="GD40">
        <f t="shared" si="91"/>
        <v>5</v>
      </c>
      <c r="GE40">
        <f t="shared" si="92"/>
        <v>7</v>
      </c>
      <c r="GF40">
        <f t="shared" si="93"/>
        <v>7</v>
      </c>
      <c r="GG40">
        <f t="shared" si="94"/>
        <v>7</v>
      </c>
      <c r="GH40">
        <f t="shared" si="95"/>
        <v>7</v>
      </c>
      <c r="GI40">
        <f t="shared" si="96"/>
        <v>3</v>
      </c>
      <c r="GJ40">
        <f t="shared" si="9"/>
        <v>7</v>
      </c>
      <c r="GK40">
        <f t="shared" si="97"/>
        <v>7</v>
      </c>
      <c r="GL40">
        <f t="shared" si="98"/>
        <v>7</v>
      </c>
      <c r="GM40">
        <f t="shared" si="99"/>
        <v>3</v>
      </c>
      <c r="GN40">
        <f t="shared" si="10"/>
        <v>30900</v>
      </c>
    </row>
    <row r="41" spans="1:196" ht="18.600000000000001" thickBot="1" x14ac:dyDescent="0.35">
      <c r="A41" s="26"/>
    </row>
    <row r="42" spans="1:196" ht="15" thickBot="1" x14ac:dyDescent="0.35">
      <c r="A42" s="30" t="s">
        <v>419</v>
      </c>
      <c r="B42" s="30" t="s">
        <v>290</v>
      </c>
      <c r="C42" s="30" t="s">
        <v>291</v>
      </c>
      <c r="D42" s="30" t="s">
        <v>292</v>
      </c>
      <c r="E42" s="30" t="s">
        <v>293</v>
      </c>
      <c r="F42" s="30" t="s">
        <v>294</v>
      </c>
      <c r="G42" s="30" t="s">
        <v>295</v>
      </c>
      <c r="H42" s="30" t="s">
        <v>296</v>
      </c>
      <c r="I42" s="30" t="s">
        <v>297</v>
      </c>
      <c r="J42" s="30" t="s">
        <v>298</v>
      </c>
      <c r="K42" s="30" t="s">
        <v>299</v>
      </c>
      <c r="L42" s="30" t="s">
        <v>300</v>
      </c>
      <c r="M42" s="30" t="s">
        <v>301</v>
      </c>
      <c r="N42" s="30" t="s">
        <v>302</v>
      </c>
      <c r="O42" s="30" t="s">
        <v>303</v>
      </c>
      <c r="P42" s="30" t="s">
        <v>304</v>
      </c>
      <c r="Q42" s="30" t="s">
        <v>305</v>
      </c>
      <c r="R42" s="30" t="s">
        <v>306</v>
      </c>
      <c r="S42" s="30" t="s">
        <v>307</v>
      </c>
      <c r="T42" s="30" t="s">
        <v>308</v>
      </c>
      <c r="U42" s="30" t="s">
        <v>309</v>
      </c>
      <c r="V42" s="30" t="s">
        <v>310</v>
      </c>
      <c r="W42" s="30" t="s">
        <v>311</v>
      </c>
      <c r="X42" s="30" t="s">
        <v>312</v>
      </c>
      <c r="Y42" s="30" t="s">
        <v>313</v>
      </c>
      <c r="Z42" s="30" t="s">
        <v>314</v>
      </c>
      <c r="AA42" s="30" t="s">
        <v>315</v>
      </c>
      <c r="AB42" s="30" t="s">
        <v>316</v>
      </c>
      <c r="AC42" s="30" t="s">
        <v>317</v>
      </c>
      <c r="AD42" s="30" t="s">
        <v>318</v>
      </c>
      <c r="AE42" s="30" t="s">
        <v>319</v>
      </c>
      <c r="AF42" s="30" t="s">
        <v>320</v>
      </c>
      <c r="AG42" s="30" t="s">
        <v>321</v>
      </c>
      <c r="AH42" s="30" t="s">
        <v>322</v>
      </c>
      <c r="AI42" s="30" t="s">
        <v>323</v>
      </c>
      <c r="AJ42" s="30" t="s">
        <v>324</v>
      </c>
      <c r="AK42" s="30" t="s">
        <v>325</v>
      </c>
      <c r="AL42" s="30" t="s">
        <v>326</v>
      </c>
      <c r="AM42" s="30" t="s">
        <v>327</v>
      </c>
      <c r="AN42" s="30" t="s">
        <v>328</v>
      </c>
      <c r="AO42" s="30" t="s">
        <v>329</v>
      </c>
      <c r="AP42" s="30" t="s">
        <v>330</v>
      </c>
      <c r="AQ42" s="30" t="s">
        <v>331</v>
      </c>
      <c r="AR42" s="30" t="s">
        <v>332</v>
      </c>
      <c r="AS42" s="30" t="s">
        <v>333</v>
      </c>
      <c r="AT42" s="30" t="s">
        <v>334</v>
      </c>
      <c r="AU42" s="30" t="s">
        <v>335</v>
      </c>
      <c r="AV42" s="30" t="s">
        <v>336</v>
      </c>
      <c r="AW42" s="30" t="s">
        <v>337</v>
      </c>
      <c r="AX42" s="30" t="s">
        <v>338</v>
      </c>
      <c r="AY42" s="30" t="s">
        <v>339</v>
      </c>
      <c r="AZ42" s="30" t="s">
        <v>340</v>
      </c>
      <c r="BA42" s="30" t="s">
        <v>341</v>
      </c>
      <c r="BB42" s="30" t="s">
        <v>342</v>
      </c>
      <c r="BC42" s="30" t="s">
        <v>343</v>
      </c>
      <c r="BD42" s="30" t="s">
        <v>344</v>
      </c>
      <c r="BE42" s="30" t="s">
        <v>345</v>
      </c>
      <c r="BF42" s="30" t="s">
        <v>346</v>
      </c>
      <c r="BG42" s="30" t="s">
        <v>347</v>
      </c>
      <c r="BH42" s="30" t="s">
        <v>348</v>
      </c>
      <c r="BI42" s="30" t="s">
        <v>349</v>
      </c>
      <c r="BJ42" s="30" t="s">
        <v>350</v>
      </c>
      <c r="BK42" s="30" t="s">
        <v>351</v>
      </c>
      <c r="BL42" s="30" t="s">
        <v>352</v>
      </c>
      <c r="BM42" s="30" t="s">
        <v>353</v>
      </c>
      <c r="BN42" s="30" t="s">
        <v>354</v>
      </c>
      <c r="BO42" s="30" t="s">
        <v>355</v>
      </c>
      <c r="BP42" s="30" t="s">
        <v>356</v>
      </c>
      <c r="BQ42" s="30" t="s">
        <v>357</v>
      </c>
      <c r="BR42" s="30" t="s">
        <v>358</v>
      </c>
      <c r="BS42" s="30" t="s">
        <v>359</v>
      </c>
      <c r="BT42" s="30" t="s">
        <v>360</v>
      </c>
      <c r="BU42" s="30" t="s">
        <v>361</v>
      </c>
      <c r="BV42" s="30" t="s">
        <v>362</v>
      </c>
      <c r="BW42" s="30" t="s">
        <v>363</v>
      </c>
      <c r="BX42" s="30" t="s">
        <v>364</v>
      </c>
      <c r="BY42" s="30" t="s">
        <v>365</v>
      </c>
      <c r="BZ42" s="30" t="s">
        <v>366</v>
      </c>
      <c r="CA42" s="30" t="s">
        <v>367</v>
      </c>
      <c r="CB42" s="30" t="s">
        <v>368</v>
      </c>
      <c r="CC42" s="30" t="s">
        <v>369</v>
      </c>
      <c r="CD42" s="30" t="s">
        <v>370</v>
      </c>
      <c r="CE42" s="30" t="s">
        <v>371</v>
      </c>
      <c r="CF42" s="30" t="s">
        <v>372</v>
      </c>
      <c r="CG42" s="30" t="s">
        <v>373</v>
      </c>
      <c r="CH42" s="30" t="s">
        <v>374</v>
      </c>
      <c r="CI42" s="30" t="s">
        <v>375</v>
      </c>
      <c r="CJ42" s="30" t="s">
        <v>376</v>
      </c>
      <c r="CK42" s="30" t="s">
        <v>377</v>
      </c>
      <c r="CL42" s="30" t="s">
        <v>378</v>
      </c>
      <c r="CM42" s="30" t="s">
        <v>379</v>
      </c>
      <c r="CN42" s="30" t="s">
        <v>380</v>
      </c>
      <c r="CO42" s="30" t="s">
        <v>381</v>
      </c>
      <c r="CP42" s="30" t="s">
        <v>382</v>
      </c>
      <c r="CQ42" s="30" t="s">
        <v>383</v>
      </c>
    </row>
    <row r="43" spans="1:196" ht="18.600000000000001" thickBot="1" x14ac:dyDescent="0.35">
      <c r="A43" s="30" t="s">
        <v>420</v>
      </c>
      <c r="B43" s="31" t="s">
        <v>421</v>
      </c>
      <c r="C43" s="31" t="s">
        <v>421</v>
      </c>
      <c r="D43" s="31" t="s">
        <v>421</v>
      </c>
      <c r="E43" s="31" t="s">
        <v>421</v>
      </c>
      <c r="F43" s="31" t="s">
        <v>421</v>
      </c>
      <c r="G43" s="31" t="s">
        <v>562</v>
      </c>
      <c r="H43" s="31" t="s">
        <v>421</v>
      </c>
      <c r="I43" s="31" t="s">
        <v>563</v>
      </c>
      <c r="J43" s="31" t="s">
        <v>564</v>
      </c>
      <c r="K43" s="31" t="s">
        <v>421</v>
      </c>
      <c r="L43" s="31" t="s">
        <v>421</v>
      </c>
      <c r="M43" s="31" t="s">
        <v>565</v>
      </c>
      <c r="N43" s="31" t="s">
        <v>421</v>
      </c>
      <c r="O43" s="31" t="s">
        <v>566</v>
      </c>
      <c r="P43" s="31" t="s">
        <v>421</v>
      </c>
      <c r="Q43" s="31" t="s">
        <v>421</v>
      </c>
      <c r="R43" s="31" t="s">
        <v>421</v>
      </c>
      <c r="S43" s="31" t="s">
        <v>567</v>
      </c>
      <c r="T43" s="31" t="s">
        <v>421</v>
      </c>
      <c r="U43" s="31" t="s">
        <v>421</v>
      </c>
      <c r="V43" s="31" t="s">
        <v>568</v>
      </c>
      <c r="W43" s="31" t="s">
        <v>421</v>
      </c>
      <c r="X43" s="31" t="s">
        <v>421</v>
      </c>
      <c r="Y43" s="31" t="s">
        <v>569</v>
      </c>
      <c r="Z43" s="31" t="s">
        <v>421</v>
      </c>
      <c r="AA43" s="31" t="s">
        <v>421</v>
      </c>
      <c r="AB43" s="31" t="s">
        <v>421</v>
      </c>
      <c r="AC43" s="31" t="s">
        <v>421</v>
      </c>
      <c r="AD43" s="31" t="s">
        <v>421</v>
      </c>
      <c r="AE43" s="31" t="s">
        <v>421</v>
      </c>
      <c r="AF43" s="31" t="s">
        <v>421</v>
      </c>
      <c r="AG43" s="31" t="s">
        <v>421</v>
      </c>
      <c r="AH43" s="31" t="s">
        <v>421</v>
      </c>
      <c r="AI43" s="31" t="s">
        <v>421</v>
      </c>
      <c r="AJ43" s="31" t="s">
        <v>570</v>
      </c>
      <c r="AK43" s="31" t="s">
        <v>571</v>
      </c>
      <c r="AL43" s="31" t="s">
        <v>421</v>
      </c>
      <c r="AM43" s="31" t="s">
        <v>572</v>
      </c>
      <c r="AN43" s="31" t="s">
        <v>421</v>
      </c>
      <c r="AO43" s="31" t="s">
        <v>421</v>
      </c>
      <c r="AP43" s="31" t="s">
        <v>421</v>
      </c>
      <c r="AQ43" s="31" t="s">
        <v>421</v>
      </c>
      <c r="AR43" s="31" t="s">
        <v>421</v>
      </c>
      <c r="AS43" s="31" t="s">
        <v>573</v>
      </c>
      <c r="AT43" s="31" t="s">
        <v>574</v>
      </c>
      <c r="AU43" s="31" t="s">
        <v>421</v>
      </c>
      <c r="AV43" s="31" t="s">
        <v>421</v>
      </c>
      <c r="AW43" s="31" t="s">
        <v>575</v>
      </c>
      <c r="AX43" s="31" t="s">
        <v>421</v>
      </c>
      <c r="AY43" s="31" t="s">
        <v>421</v>
      </c>
      <c r="AZ43" s="31" t="s">
        <v>576</v>
      </c>
      <c r="BA43" s="31" t="s">
        <v>577</v>
      </c>
      <c r="BB43" s="31" t="s">
        <v>421</v>
      </c>
      <c r="BC43" s="31" t="s">
        <v>421</v>
      </c>
      <c r="BD43" s="31" t="s">
        <v>421</v>
      </c>
      <c r="BE43" s="31" t="s">
        <v>421</v>
      </c>
      <c r="BF43" s="31" t="s">
        <v>578</v>
      </c>
      <c r="BG43" s="31" t="s">
        <v>421</v>
      </c>
      <c r="BH43" s="31" t="s">
        <v>421</v>
      </c>
      <c r="BI43" s="31" t="s">
        <v>579</v>
      </c>
      <c r="BJ43" s="31" t="s">
        <v>421</v>
      </c>
      <c r="BK43" s="31" t="s">
        <v>421</v>
      </c>
      <c r="BL43" s="31" t="s">
        <v>421</v>
      </c>
      <c r="BM43" s="31" t="s">
        <v>421</v>
      </c>
      <c r="BN43" s="31" t="s">
        <v>580</v>
      </c>
      <c r="BO43" s="31" t="s">
        <v>421</v>
      </c>
      <c r="BP43" s="31" t="s">
        <v>421</v>
      </c>
      <c r="BQ43" s="31" t="s">
        <v>421</v>
      </c>
      <c r="BR43" s="31" t="s">
        <v>421</v>
      </c>
      <c r="BS43" s="31" t="s">
        <v>581</v>
      </c>
      <c r="BT43" s="31" t="s">
        <v>421</v>
      </c>
      <c r="BU43" s="31" t="s">
        <v>421</v>
      </c>
      <c r="BV43" s="31" t="s">
        <v>582</v>
      </c>
      <c r="BW43" s="31" t="s">
        <v>421</v>
      </c>
      <c r="BX43" s="31" t="s">
        <v>421</v>
      </c>
      <c r="BY43" s="31" t="s">
        <v>421</v>
      </c>
      <c r="BZ43" s="31" t="s">
        <v>421</v>
      </c>
      <c r="CA43" s="31" t="s">
        <v>421</v>
      </c>
      <c r="CB43" s="31" t="s">
        <v>421</v>
      </c>
      <c r="CC43" s="31" t="s">
        <v>421</v>
      </c>
      <c r="CD43" s="31" t="s">
        <v>583</v>
      </c>
      <c r="CE43" s="31" t="s">
        <v>421</v>
      </c>
      <c r="CF43" s="31" t="s">
        <v>421</v>
      </c>
      <c r="CG43" s="31" t="s">
        <v>421</v>
      </c>
      <c r="CH43" s="31" t="s">
        <v>421</v>
      </c>
      <c r="CI43" s="31" t="s">
        <v>421</v>
      </c>
      <c r="CJ43" s="31" t="s">
        <v>421</v>
      </c>
      <c r="CK43" s="31" t="s">
        <v>421</v>
      </c>
      <c r="CL43" s="31" t="s">
        <v>584</v>
      </c>
      <c r="CM43" s="31" t="s">
        <v>421</v>
      </c>
      <c r="CN43" s="31" t="s">
        <v>421</v>
      </c>
      <c r="CO43" s="31" t="s">
        <v>421</v>
      </c>
      <c r="CP43" s="31" t="s">
        <v>585</v>
      </c>
      <c r="CQ43" s="31" t="s">
        <v>421</v>
      </c>
      <c r="CX43" s="26"/>
    </row>
    <row r="44" spans="1:196" ht="15" thickBot="1" x14ac:dyDescent="0.35">
      <c r="A44" s="30" t="s">
        <v>422</v>
      </c>
      <c r="B44" s="31" t="s">
        <v>421</v>
      </c>
      <c r="C44" s="31" t="s">
        <v>421</v>
      </c>
      <c r="D44" s="31" t="s">
        <v>421</v>
      </c>
      <c r="E44" s="31" t="s">
        <v>421</v>
      </c>
      <c r="F44" s="31" t="s">
        <v>421</v>
      </c>
      <c r="G44" s="31" t="s">
        <v>562</v>
      </c>
      <c r="H44" s="31" t="s">
        <v>421</v>
      </c>
      <c r="I44" s="31" t="s">
        <v>563</v>
      </c>
      <c r="J44" s="31" t="s">
        <v>586</v>
      </c>
      <c r="K44" s="31" t="s">
        <v>421</v>
      </c>
      <c r="L44" s="31" t="s">
        <v>421</v>
      </c>
      <c r="M44" s="31" t="s">
        <v>565</v>
      </c>
      <c r="N44" s="31" t="s">
        <v>421</v>
      </c>
      <c r="O44" s="31" t="s">
        <v>587</v>
      </c>
      <c r="P44" s="31" t="s">
        <v>421</v>
      </c>
      <c r="Q44" s="31" t="s">
        <v>421</v>
      </c>
      <c r="R44" s="31" t="s">
        <v>421</v>
      </c>
      <c r="S44" s="31" t="s">
        <v>567</v>
      </c>
      <c r="T44" s="31" t="s">
        <v>421</v>
      </c>
      <c r="U44" s="31" t="s">
        <v>421</v>
      </c>
      <c r="V44" s="31" t="s">
        <v>568</v>
      </c>
      <c r="W44" s="31" t="s">
        <v>421</v>
      </c>
      <c r="X44" s="31" t="s">
        <v>421</v>
      </c>
      <c r="Y44" s="31" t="s">
        <v>421</v>
      </c>
      <c r="Z44" s="31" t="s">
        <v>421</v>
      </c>
      <c r="AA44" s="31" t="s">
        <v>421</v>
      </c>
      <c r="AB44" s="31" t="s">
        <v>421</v>
      </c>
      <c r="AC44" s="31" t="s">
        <v>421</v>
      </c>
      <c r="AD44" s="31" t="s">
        <v>421</v>
      </c>
      <c r="AE44" s="31" t="s">
        <v>421</v>
      </c>
      <c r="AF44" s="31" t="s">
        <v>421</v>
      </c>
      <c r="AG44" s="31" t="s">
        <v>421</v>
      </c>
      <c r="AH44" s="31" t="s">
        <v>421</v>
      </c>
      <c r="AI44" s="31" t="s">
        <v>421</v>
      </c>
      <c r="AJ44" s="31" t="s">
        <v>421</v>
      </c>
      <c r="AK44" s="31" t="s">
        <v>421</v>
      </c>
      <c r="AL44" s="31" t="s">
        <v>421</v>
      </c>
      <c r="AM44" s="31" t="s">
        <v>572</v>
      </c>
      <c r="AN44" s="31" t="s">
        <v>421</v>
      </c>
      <c r="AO44" s="31" t="s">
        <v>421</v>
      </c>
      <c r="AP44" s="31" t="s">
        <v>421</v>
      </c>
      <c r="AQ44" s="31" t="s">
        <v>421</v>
      </c>
      <c r="AR44" s="31" t="s">
        <v>421</v>
      </c>
      <c r="AS44" s="31" t="s">
        <v>588</v>
      </c>
      <c r="AT44" s="31" t="s">
        <v>574</v>
      </c>
      <c r="AU44" s="31" t="s">
        <v>421</v>
      </c>
      <c r="AV44" s="31" t="s">
        <v>421</v>
      </c>
      <c r="AW44" s="31" t="s">
        <v>575</v>
      </c>
      <c r="AX44" s="31" t="s">
        <v>421</v>
      </c>
      <c r="AY44" s="31" t="s">
        <v>421</v>
      </c>
      <c r="AZ44" s="31" t="s">
        <v>576</v>
      </c>
      <c r="BA44" s="31" t="s">
        <v>577</v>
      </c>
      <c r="BB44" s="31" t="s">
        <v>421</v>
      </c>
      <c r="BC44" s="31" t="s">
        <v>421</v>
      </c>
      <c r="BD44" s="31" t="s">
        <v>421</v>
      </c>
      <c r="BE44" s="31" t="s">
        <v>421</v>
      </c>
      <c r="BF44" s="31" t="s">
        <v>578</v>
      </c>
      <c r="BG44" s="31" t="s">
        <v>421</v>
      </c>
      <c r="BH44" s="31" t="s">
        <v>421</v>
      </c>
      <c r="BI44" s="31" t="s">
        <v>421</v>
      </c>
      <c r="BJ44" s="31" t="s">
        <v>421</v>
      </c>
      <c r="BK44" s="31" t="s">
        <v>421</v>
      </c>
      <c r="BL44" s="31" t="s">
        <v>421</v>
      </c>
      <c r="BM44" s="31" t="s">
        <v>421</v>
      </c>
      <c r="BN44" s="31" t="s">
        <v>580</v>
      </c>
      <c r="BO44" s="31" t="s">
        <v>421</v>
      </c>
      <c r="BP44" s="31" t="s">
        <v>421</v>
      </c>
      <c r="BQ44" s="31" t="s">
        <v>421</v>
      </c>
      <c r="BR44" s="31" t="s">
        <v>421</v>
      </c>
      <c r="BS44" s="31" t="s">
        <v>589</v>
      </c>
      <c r="BT44" s="31" t="s">
        <v>421</v>
      </c>
      <c r="BU44" s="31" t="s">
        <v>421</v>
      </c>
      <c r="BV44" s="31" t="s">
        <v>590</v>
      </c>
      <c r="BW44" s="31" t="s">
        <v>421</v>
      </c>
      <c r="BX44" s="31" t="s">
        <v>421</v>
      </c>
      <c r="BY44" s="31" t="s">
        <v>421</v>
      </c>
      <c r="BZ44" s="31" t="s">
        <v>421</v>
      </c>
      <c r="CA44" s="31" t="s">
        <v>421</v>
      </c>
      <c r="CB44" s="31" t="s">
        <v>421</v>
      </c>
      <c r="CC44" s="31" t="s">
        <v>421</v>
      </c>
      <c r="CD44" s="31" t="s">
        <v>421</v>
      </c>
      <c r="CE44" s="31" t="s">
        <v>421</v>
      </c>
      <c r="CF44" s="31" t="s">
        <v>421</v>
      </c>
      <c r="CG44" s="31" t="s">
        <v>421</v>
      </c>
      <c r="CH44" s="31" t="s">
        <v>421</v>
      </c>
      <c r="CI44" s="31" t="s">
        <v>421</v>
      </c>
      <c r="CJ44" s="31" t="s">
        <v>421</v>
      </c>
      <c r="CK44" s="31" t="s">
        <v>421</v>
      </c>
      <c r="CL44" s="31" t="s">
        <v>584</v>
      </c>
      <c r="CM44" s="31" t="s">
        <v>421</v>
      </c>
      <c r="CN44" s="31" t="s">
        <v>421</v>
      </c>
      <c r="CO44" s="31" t="s">
        <v>421</v>
      </c>
      <c r="CP44" s="31" t="s">
        <v>421</v>
      </c>
      <c r="CQ44" s="31" t="s">
        <v>421</v>
      </c>
      <c r="CX44" s="27"/>
    </row>
    <row r="45" spans="1:196" ht="15" thickBot="1" x14ac:dyDescent="0.35">
      <c r="A45" s="30" t="s">
        <v>423</v>
      </c>
      <c r="B45" s="31" t="s">
        <v>421</v>
      </c>
      <c r="C45" s="31" t="s">
        <v>421</v>
      </c>
      <c r="D45" s="31" t="s">
        <v>421</v>
      </c>
      <c r="E45" s="31" t="s">
        <v>421</v>
      </c>
      <c r="F45" s="31" t="s">
        <v>421</v>
      </c>
      <c r="G45" s="31" t="s">
        <v>421</v>
      </c>
      <c r="H45" s="31" t="s">
        <v>421</v>
      </c>
      <c r="I45" s="31" t="s">
        <v>563</v>
      </c>
      <c r="J45" s="31" t="s">
        <v>586</v>
      </c>
      <c r="K45" s="31" t="s">
        <v>421</v>
      </c>
      <c r="L45" s="31" t="s">
        <v>421</v>
      </c>
      <c r="M45" s="31" t="s">
        <v>421</v>
      </c>
      <c r="N45" s="31" t="s">
        <v>421</v>
      </c>
      <c r="O45" s="31" t="s">
        <v>591</v>
      </c>
      <c r="P45" s="31" t="s">
        <v>421</v>
      </c>
      <c r="Q45" s="31" t="s">
        <v>421</v>
      </c>
      <c r="R45" s="31" t="s">
        <v>421</v>
      </c>
      <c r="S45" s="31" t="s">
        <v>421</v>
      </c>
      <c r="T45" s="31" t="s">
        <v>421</v>
      </c>
      <c r="U45" s="31" t="s">
        <v>421</v>
      </c>
      <c r="V45" s="31" t="s">
        <v>568</v>
      </c>
      <c r="W45" s="31" t="s">
        <v>421</v>
      </c>
      <c r="X45" s="31" t="s">
        <v>421</v>
      </c>
      <c r="Y45" s="31" t="s">
        <v>421</v>
      </c>
      <c r="Z45" s="31" t="s">
        <v>421</v>
      </c>
      <c r="AA45" s="31" t="s">
        <v>421</v>
      </c>
      <c r="AB45" s="31" t="s">
        <v>421</v>
      </c>
      <c r="AC45" s="31" t="s">
        <v>421</v>
      </c>
      <c r="AD45" s="31" t="s">
        <v>421</v>
      </c>
      <c r="AE45" s="31" t="s">
        <v>421</v>
      </c>
      <c r="AF45" s="31" t="s">
        <v>421</v>
      </c>
      <c r="AG45" s="31" t="s">
        <v>421</v>
      </c>
      <c r="AH45" s="31" t="s">
        <v>421</v>
      </c>
      <c r="AI45" s="31" t="s">
        <v>421</v>
      </c>
      <c r="AJ45" s="31" t="s">
        <v>421</v>
      </c>
      <c r="AK45" s="31" t="s">
        <v>421</v>
      </c>
      <c r="AL45" s="31" t="s">
        <v>421</v>
      </c>
      <c r="AM45" s="31" t="s">
        <v>572</v>
      </c>
      <c r="AN45" s="31" t="s">
        <v>421</v>
      </c>
      <c r="AO45" s="31" t="s">
        <v>421</v>
      </c>
      <c r="AP45" s="31" t="s">
        <v>421</v>
      </c>
      <c r="AQ45" s="31" t="s">
        <v>421</v>
      </c>
      <c r="AR45" s="31" t="s">
        <v>421</v>
      </c>
      <c r="AS45" s="31" t="s">
        <v>588</v>
      </c>
      <c r="AT45" s="31" t="s">
        <v>574</v>
      </c>
      <c r="AU45" s="31" t="s">
        <v>421</v>
      </c>
      <c r="AV45" s="31" t="s">
        <v>421</v>
      </c>
      <c r="AW45" s="31" t="s">
        <v>421</v>
      </c>
      <c r="AX45" s="31" t="s">
        <v>421</v>
      </c>
      <c r="AY45" s="31" t="s">
        <v>421</v>
      </c>
      <c r="AZ45" s="31" t="s">
        <v>421</v>
      </c>
      <c r="BA45" s="31" t="s">
        <v>421</v>
      </c>
      <c r="BB45" s="31" t="s">
        <v>421</v>
      </c>
      <c r="BC45" s="31" t="s">
        <v>421</v>
      </c>
      <c r="BD45" s="31" t="s">
        <v>421</v>
      </c>
      <c r="BE45" s="31" t="s">
        <v>421</v>
      </c>
      <c r="BF45" s="31" t="s">
        <v>578</v>
      </c>
      <c r="BG45" s="31" t="s">
        <v>421</v>
      </c>
      <c r="BH45" s="31" t="s">
        <v>421</v>
      </c>
      <c r="BI45" s="31" t="s">
        <v>421</v>
      </c>
      <c r="BJ45" s="31" t="s">
        <v>421</v>
      </c>
      <c r="BK45" s="31" t="s">
        <v>421</v>
      </c>
      <c r="BL45" s="31" t="s">
        <v>421</v>
      </c>
      <c r="BM45" s="31" t="s">
        <v>421</v>
      </c>
      <c r="BN45" s="31" t="s">
        <v>580</v>
      </c>
      <c r="BO45" s="31" t="s">
        <v>421</v>
      </c>
      <c r="BP45" s="31" t="s">
        <v>421</v>
      </c>
      <c r="BQ45" s="31" t="s">
        <v>421</v>
      </c>
      <c r="BR45" s="31" t="s">
        <v>421</v>
      </c>
      <c r="BS45" s="31" t="s">
        <v>589</v>
      </c>
      <c r="BT45" s="31" t="s">
        <v>421</v>
      </c>
      <c r="BU45" s="31" t="s">
        <v>421</v>
      </c>
      <c r="BV45" s="31" t="s">
        <v>421</v>
      </c>
      <c r="BW45" s="31" t="s">
        <v>421</v>
      </c>
      <c r="BX45" s="31" t="s">
        <v>421</v>
      </c>
      <c r="BY45" s="31" t="s">
        <v>421</v>
      </c>
      <c r="BZ45" s="31" t="s">
        <v>421</v>
      </c>
      <c r="CA45" s="31" t="s">
        <v>421</v>
      </c>
      <c r="CB45" s="31" t="s">
        <v>421</v>
      </c>
      <c r="CC45" s="31" t="s">
        <v>421</v>
      </c>
      <c r="CD45" s="31" t="s">
        <v>421</v>
      </c>
      <c r="CE45" s="31" t="s">
        <v>421</v>
      </c>
      <c r="CF45" s="31" t="s">
        <v>421</v>
      </c>
      <c r="CG45" s="31" t="s">
        <v>421</v>
      </c>
      <c r="CH45" s="31" t="s">
        <v>421</v>
      </c>
      <c r="CI45" s="31" t="s">
        <v>421</v>
      </c>
      <c r="CJ45" s="31" t="s">
        <v>421</v>
      </c>
      <c r="CK45" s="31" t="s">
        <v>421</v>
      </c>
      <c r="CL45" s="31" t="s">
        <v>584</v>
      </c>
      <c r="CM45" s="31" t="s">
        <v>421</v>
      </c>
      <c r="CN45" s="31" t="s">
        <v>421</v>
      </c>
      <c r="CO45" s="31" t="s">
        <v>421</v>
      </c>
      <c r="CP45" s="31" t="s">
        <v>421</v>
      </c>
      <c r="CQ45" s="31" t="s">
        <v>421</v>
      </c>
    </row>
    <row r="46" spans="1:196" ht="15" thickBot="1" x14ac:dyDescent="0.35">
      <c r="A46" s="30" t="s">
        <v>424</v>
      </c>
      <c r="B46" s="31" t="s">
        <v>421</v>
      </c>
      <c r="C46" s="31" t="s">
        <v>421</v>
      </c>
      <c r="D46" s="31" t="s">
        <v>421</v>
      </c>
      <c r="E46" s="31" t="s">
        <v>421</v>
      </c>
      <c r="F46" s="31" t="s">
        <v>421</v>
      </c>
      <c r="G46" s="31" t="s">
        <v>421</v>
      </c>
      <c r="H46" s="31" t="s">
        <v>421</v>
      </c>
      <c r="I46" s="31" t="s">
        <v>563</v>
      </c>
      <c r="J46" s="31" t="s">
        <v>586</v>
      </c>
      <c r="K46" s="31" t="s">
        <v>421</v>
      </c>
      <c r="L46" s="31" t="s">
        <v>421</v>
      </c>
      <c r="M46" s="31" t="s">
        <v>421</v>
      </c>
      <c r="N46" s="31" t="s">
        <v>421</v>
      </c>
      <c r="O46" s="31" t="s">
        <v>421</v>
      </c>
      <c r="P46" s="31" t="s">
        <v>421</v>
      </c>
      <c r="Q46" s="31" t="s">
        <v>421</v>
      </c>
      <c r="R46" s="31" t="s">
        <v>421</v>
      </c>
      <c r="S46" s="31" t="s">
        <v>421</v>
      </c>
      <c r="T46" s="31" t="s">
        <v>421</v>
      </c>
      <c r="U46" s="31" t="s">
        <v>421</v>
      </c>
      <c r="V46" s="31" t="s">
        <v>568</v>
      </c>
      <c r="W46" s="31" t="s">
        <v>421</v>
      </c>
      <c r="X46" s="31" t="s">
        <v>421</v>
      </c>
      <c r="Y46" s="31" t="s">
        <v>421</v>
      </c>
      <c r="Z46" s="31" t="s">
        <v>421</v>
      </c>
      <c r="AA46" s="31" t="s">
        <v>421</v>
      </c>
      <c r="AB46" s="31" t="s">
        <v>421</v>
      </c>
      <c r="AC46" s="31" t="s">
        <v>421</v>
      </c>
      <c r="AD46" s="31" t="s">
        <v>421</v>
      </c>
      <c r="AE46" s="31" t="s">
        <v>421</v>
      </c>
      <c r="AF46" s="31" t="s">
        <v>421</v>
      </c>
      <c r="AG46" s="31" t="s">
        <v>421</v>
      </c>
      <c r="AH46" s="31" t="s">
        <v>421</v>
      </c>
      <c r="AI46" s="31" t="s">
        <v>421</v>
      </c>
      <c r="AJ46" s="31" t="s">
        <v>421</v>
      </c>
      <c r="AK46" s="31" t="s">
        <v>421</v>
      </c>
      <c r="AL46" s="31" t="s">
        <v>421</v>
      </c>
      <c r="AM46" s="31" t="s">
        <v>421</v>
      </c>
      <c r="AN46" s="31" t="s">
        <v>421</v>
      </c>
      <c r="AO46" s="31" t="s">
        <v>421</v>
      </c>
      <c r="AP46" s="31" t="s">
        <v>421</v>
      </c>
      <c r="AQ46" s="31" t="s">
        <v>421</v>
      </c>
      <c r="AR46" s="31" t="s">
        <v>421</v>
      </c>
      <c r="AS46" s="31" t="s">
        <v>421</v>
      </c>
      <c r="AT46" s="31" t="s">
        <v>574</v>
      </c>
      <c r="AU46" s="31" t="s">
        <v>421</v>
      </c>
      <c r="AV46" s="31" t="s">
        <v>421</v>
      </c>
      <c r="AW46" s="31" t="s">
        <v>421</v>
      </c>
      <c r="AX46" s="31" t="s">
        <v>421</v>
      </c>
      <c r="AY46" s="31" t="s">
        <v>421</v>
      </c>
      <c r="AZ46" s="31" t="s">
        <v>421</v>
      </c>
      <c r="BA46" s="31" t="s">
        <v>421</v>
      </c>
      <c r="BB46" s="31" t="s">
        <v>421</v>
      </c>
      <c r="BC46" s="31" t="s">
        <v>421</v>
      </c>
      <c r="BD46" s="31" t="s">
        <v>421</v>
      </c>
      <c r="BE46" s="31" t="s">
        <v>421</v>
      </c>
      <c r="BF46" s="31" t="s">
        <v>578</v>
      </c>
      <c r="BG46" s="31" t="s">
        <v>421</v>
      </c>
      <c r="BH46" s="31" t="s">
        <v>421</v>
      </c>
      <c r="BI46" s="31" t="s">
        <v>421</v>
      </c>
      <c r="BJ46" s="31" t="s">
        <v>421</v>
      </c>
      <c r="BK46" s="31" t="s">
        <v>421</v>
      </c>
      <c r="BL46" s="31" t="s">
        <v>421</v>
      </c>
      <c r="BM46" s="31" t="s">
        <v>421</v>
      </c>
      <c r="BN46" s="31" t="s">
        <v>580</v>
      </c>
      <c r="BO46" s="31" t="s">
        <v>421</v>
      </c>
      <c r="BP46" s="31" t="s">
        <v>421</v>
      </c>
      <c r="BQ46" s="31" t="s">
        <v>421</v>
      </c>
      <c r="BR46" s="31" t="s">
        <v>421</v>
      </c>
      <c r="BS46" s="31" t="s">
        <v>589</v>
      </c>
      <c r="BT46" s="31" t="s">
        <v>421</v>
      </c>
      <c r="BU46" s="31" t="s">
        <v>421</v>
      </c>
      <c r="BV46" s="31" t="s">
        <v>421</v>
      </c>
      <c r="BW46" s="31" t="s">
        <v>421</v>
      </c>
      <c r="BX46" s="31" t="s">
        <v>421</v>
      </c>
      <c r="BY46" s="31" t="s">
        <v>421</v>
      </c>
      <c r="BZ46" s="31" t="s">
        <v>421</v>
      </c>
      <c r="CA46" s="31" t="s">
        <v>421</v>
      </c>
      <c r="CB46" s="31" t="s">
        <v>421</v>
      </c>
      <c r="CC46" s="31" t="s">
        <v>421</v>
      </c>
      <c r="CD46" s="31" t="s">
        <v>421</v>
      </c>
      <c r="CE46" s="31" t="s">
        <v>421</v>
      </c>
      <c r="CF46" s="31" t="s">
        <v>421</v>
      </c>
      <c r="CG46" s="31" t="s">
        <v>421</v>
      </c>
      <c r="CH46" s="31" t="s">
        <v>421</v>
      </c>
      <c r="CI46" s="31" t="s">
        <v>421</v>
      </c>
      <c r="CJ46" s="31" t="s">
        <v>421</v>
      </c>
      <c r="CK46" s="31" t="s">
        <v>421</v>
      </c>
      <c r="CL46" s="31" t="s">
        <v>584</v>
      </c>
      <c r="CM46" s="31" t="s">
        <v>421</v>
      </c>
      <c r="CN46" s="31" t="s">
        <v>421</v>
      </c>
      <c r="CO46" s="31" t="s">
        <v>421</v>
      </c>
      <c r="CP46" s="31" t="s">
        <v>421</v>
      </c>
      <c r="CQ46" s="31" t="s">
        <v>421</v>
      </c>
    </row>
    <row r="47" spans="1:196" ht="18.600000000000001" thickBot="1" x14ac:dyDescent="0.35">
      <c r="A47" s="30" t="s">
        <v>425</v>
      </c>
      <c r="B47" s="31" t="s">
        <v>421</v>
      </c>
      <c r="C47" s="31" t="s">
        <v>421</v>
      </c>
      <c r="D47" s="31" t="s">
        <v>421</v>
      </c>
      <c r="E47" s="31" t="s">
        <v>421</v>
      </c>
      <c r="F47" s="31" t="s">
        <v>421</v>
      </c>
      <c r="G47" s="31" t="s">
        <v>421</v>
      </c>
      <c r="H47" s="31" t="s">
        <v>421</v>
      </c>
      <c r="I47" s="31" t="s">
        <v>563</v>
      </c>
      <c r="J47" s="31" t="s">
        <v>586</v>
      </c>
      <c r="K47" s="31" t="s">
        <v>421</v>
      </c>
      <c r="L47" s="31" t="s">
        <v>421</v>
      </c>
      <c r="M47" s="31" t="s">
        <v>421</v>
      </c>
      <c r="N47" s="31" t="s">
        <v>421</v>
      </c>
      <c r="O47" s="31" t="s">
        <v>421</v>
      </c>
      <c r="P47" s="31" t="s">
        <v>421</v>
      </c>
      <c r="Q47" s="31" t="s">
        <v>421</v>
      </c>
      <c r="R47" s="31" t="s">
        <v>421</v>
      </c>
      <c r="S47" s="31" t="s">
        <v>421</v>
      </c>
      <c r="T47" s="31" t="s">
        <v>421</v>
      </c>
      <c r="U47" s="31" t="s">
        <v>421</v>
      </c>
      <c r="V47" s="31" t="s">
        <v>592</v>
      </c>
      <c r="W47" s="31" t="s">
        <v>421</v>
      </c>
      <c r="X47" s="31" t="s">
        <v>421</v>
      </c>
      <c r="Y47" s="31" t="s">
        <v>421</v>
      </c>
      <c r="Z47" s="31" t="s">
        <v>421</v>
      </c>
      <c r="AA47" s="31" t="s">
        <v>421</v>
      </c>
      <c r="AB47" s="31" t="s">
        <v>421</v>
      </c>
      <c r="AC47" s="31" t="s">
        <v>421</v>
      </c>
      <c r="AD47" s="31" t="s">
        <v>421</v>
      </c>
      <c r="AE47" s="31" t="s">
        <v>421</v>
      </c>
      <c r="AF47" s="31" t="s">
        <v>421</v>
      </c>
      <c r="AG47" s="31" t="s">
        <v>421</v>
      </c>
      <c r="AH47" s="31" t="s">
        <v>421</v>
      </c>
      <c r="AI47" s="31" t="s">
        <v>421</v>
      </c>
      <c r="AJ47" s="31" t="s">
        <v>421</v>
      </c>
      <c r="AK47" s="31" t="s">
        <v>421</v>
      </c>
      <c r="AL47" s="31" t="s">
        <v>421</v>
      </c>
      <c r="AM47" s="31" t="s">
        <v>421</v>
      </c>
      <c r="AN47" s="31" t="s">
        <v>421</v>
      </c>
      <c r="AO47" s="31" t="s">
        <v>421</v>
      </c>
      <c r="AP47" s="31" t="s">
        <v>421</v>
      </c>
      <c r="AQ47" s="31" t="s">
        <v>421</v>
      </c>
      <c r="AR47" s="31" t="s">
        <v>421</v>
      </c>
      <c r="AS47" s="31" t="s">
        <v>421</v>
      </c>
      <c r="AT47" s="31" t="s">
        <v>421</v>
      </c>
      <c r="AU47" s="31" t="s">
        <v>421</v>
      </c>
      <c r="AV47" s="31" t="s">
        <v>421</v>
      </c>
      <c r="AW47" s="31" t="s">
        <v>421</v>
      </c>
      <c r="AX47" s="31" t="s">
        <v>421</v>
      </c>
      <c r="AY47" s="31" t="s">
        <v>421</v>
      </c>
      <c r="AZ47" s="31" t="s">
        <v>421</v>
      </c>
      <c r="BA47" s="31" t="s">
        <v>421</v>
      </c>
      <c r="BB47" s="31" t="s">
        <v>421</v>
      </c>
      <c r="BC47" s="31" t="s">
        <v>421</v>
      </c>
      <c r="BD47" s="31" t="s">
        <v>421</v>
      </c>
      <c r="BE47" s="31" t="s">
        <v>421</v>
      </c>
      <c r="BF47" s="31" t="s">
        <v>421</v>
      </c>
      <c r="BG47" s="31" t="s">
        <v>421</v>
      </c>
      <c r="BH47" s="31" t="s">
        <v>421</v>
      </c>
      <c r="BI47" s="31" t="s">
        <v>421</v>
      </c>
      <c r="BJ47" s="31" t="s">
        <v>421</v>
      </c>
      <c r="BK47" s="31" t="s">
        <v>421</v>
      </c>
      <c r="BL47" s="31" t="s">
        <v>421</v>
      </c>
      <c r="BM47" s="31" t="s">
        <v>421</v>
      </c>
      <c r="BN47" s="31" t="s">
        <v>580</v>
      </c>
      <c r="BO47" s="31" t="s">
        <v>421</v>
      </c>
      <c r="BP47" s="31" t="s">
        <v>421</v>
      </c>
      <c r="BQ47" s="31" t="s">
        <v>421</v>
      </c>
      <c r="BR47" s="31" t="s">
        <v>421</v>
      </c>
      <c r="BS47" s="31" t="s">
        <v>421</v>
      </c>
      <c r="BT47" s="31" t="s">
        <v>421</v>
      </c>
      <c r="BU47" s="31" t="s">
        <v>421</v>
      </c>
      <c r="BV47" s="31" t="s">
        <v>421</v>
      </c>
      <c r="BW47" s="31" t="s">
        <v>421</v>
      </c>
      <c r="BX47" s="31" t="s">
        <v>421</v>
      </c>
      <c r="BY47" s="31" t="s">
        <v>421</v>
      </c>
      <c r="BZ47" s="31" t="s">
        <v>421</v>
      </c>
      <c r="CA47" s="31" t="s">
        <v>421</v>
      </c>
      <c r="CB47" s="31" t="s">
        <v>421</v>
      </c>
      <c r="CC47" s="31" t="s">
        <v>421</v>
      </c>
      <c r="CD47" s="31" t="s">
        <v>421</v>
      </c>
      <c r="CE47" s="31" t="s">
        <v>421</v>
      </c>
      <c r="CF47" s="31" t="s">
        <v>421</v>
      </c>
      <c r="CG47" s="31" t="s">
        <v>421</v>
      </c>
      <c r="CH47" s="31" t="s">
        <v>421</v>
      </c>
      <c r="CI47" s="31" t="s">
        <v>421</v>
      </c>
      <c r="CJ47" s="31" t="s">
        <v>421</v>
      </c>
      <c r="CK47" s="31" t="s">
        <v>421</v>
      </c>
      <c r="CL47" s="31" t="s">
        <v>421</v>
      </c>
      <c r="CM47" s="31" t="s">
        <v>421</v>
      </c>
      <c r="CN47" s="31" t="s">
        <v>421</v>
      </c>
      <c r="CO47" s="31" t="s">
        <v>421</v>
      </c>
      <c r="CP47" s="31" t="s">
        <v>421</v>
      </c>
      <c r="CQ47" s="31" t="s">
        <v>421</v>
      </c>
      <c r="CX47" s="28" t="s">
        <v>283</v>
      </c>
      <c r="CY47" s="29">
        <v>4580930</v>
      </c>
      <c r="CZ47" s="28" t="s">
        <v>284</v>
      </c>
      <c r="DA47" s="29">
        <v>33</v>
      </c>
      <c r="DB47" s="28" t="s">
        <v>285</v>
      </c>
      <c r="DC47" s="29">
        <v>94</v>
      </c>
      <c r="DD47" s="28" t="s">
        <v>286</v>
      </c>
      <c r="DE47" s="29">
        <v>7</v>
      </c>
      <c r="DF47" s="28" t="s">
        <v>287</v>
      </c>
      <c r="DG47" s="29">
        <v>0</v>
      </c>
      <c r="DH47" s="28" t="s">
        <v>288</v>
      </c>
      <c r="DI47" s="29" t="s">
        <v>1000</v>
      </c>
    </row>
    <row r="48" spans="1:196" ht="18.600000000000001" thickBot="1" x14ac:dyDescent="0.35">
      <c r="A48" s="30" t="s">
        <v>426</v>
      </c>
      <c r="B48" s="31" t="s">
        <v>421</v>
      </c>
      <c r="C48" s="31" t="s">
        <v>421</v>
      </c>
      <c r="D48" s="31" t="s">
        <v>421</v>
      </c>
      <c r="E48" s="31" t="s">
        <v>421</v>
      </c>
      <c r="F48" s="31" t="s">
        <v>421</v>
      </c>
      <c r="G48" s="31" t="s">
        <v>421</v>
      </c>
      <c r="H48" s="31" t="s">
        <v>421</v>
      </c>
      <c r="I48" s="31" t="s">
        <v>421</v>
      </c>
      <c r="J48" s="31" t="s">
        <v>421</v>
      </c>
      <c r="K48" s="31" t="s">
        <v>421</v>
      </c>
      <c r="L48" s="31" t="s">
        <v>421</v>
      </c>
      <c r="M48" s="31" t="s">
        <v>421</v>
      </c>
      <c r="N48" s="31" t="s">
        <v>421</v>
      </c>
      <c r="O48" s="31" t="s">
        <v>421</v>
      </c>
      <c r="P48" s="31" t="s">
        <v>421</v>
      </c>
      <c r="Q48" s="31" t="s">
        <v>421</v>
      </c>
      <c r="R48" s="31" t="s">
        <v>421</v>
      </c>
      <c r="S48" s="31" t="s">
        <v>421</v>
      </c>
      <c r="T48" s="31" t="s">
        <v>421</v>
      </c>
      <c r="U48" s="31" t="s">
        <v>421</v>
      </c>
      <c r="V48" s="31" t="s">
        <v>421</v>
      </c>
      <c r="W48" s="31" t="s">
        <v>421</v>
      </c>
      <c r="X48" s="31" t="s">
        <v>421</v>
      </c>
      <c r="Y48" s="31" t="s">
        <v>421</v>
      </c>
      <c r="Z48" s="31" t="s">
        <v>421</v>
      </c>
      <c r="AA48" s="31" t="s">
        <v>421</v>
      </c>
      <c r="AB48" s="31" t="s">
        <v>421</v>
      </c>
      <c r="AC48" s="31" t="s">
        <v>421</v>
      </c>
      <c r="AD48" s="31" t="s">
        <v>421</v>
      </c>
      <c r="AE48" s="31" t="s">
        <v>421</v>
      </c>
      <c r="AF48" s="31" t="s">
        <v>421</v>
      </c>
      <c r="AG48" s="31" t="s">
        <v>421</v>
      </c>
      <c r="AH48" s="31" t="s">
        <v>421</v>
      </c>
      <c r="AI48" s="31" t="s">
        <v>421</v>
      </c>
      <c r="AJ48" s="31" t="s">
        <v>421</v>
      </c>
      <c r="AK48" s="31" t="s">
        <v>421</v>
      </c>
      <c r="AL48" s="31" t="s">
        <v>421</v>
      </c>
      <c r="AM48" s="31" t="s">
        <v>421</v>
      </c>
      <c r="AN48" s="31" t="s">
        <v>421</v>
      </c>
      <c r="AO48" s="31" t="s">
        <v>421</v>
      </c>
      <c r="AP48" s="31" t="s">
        <v>421</v>
      </c>
      <c r="AQ48" s="31" t="s">
        <v>421</v>
      </c>
      <c r="AR48" s="31" t="s">
        <v>421</v>
      </c>
      <c r="AS48" s="31" t="s">
        <v>421</v>
      </c>
      <c r="AT48" s="31" t="s">
        <v>421</v>
      </c>
      <c r="AU48" s="31" t="s">
        <v>421</v>
      </c>
      <c r="AV48" s="31" t="s">
        <v>421</v>
      </c>
      <c r="AW48" s="31" t="s">
        <v>421</v>
      </c>
      <c r="AX48" s="31" t="s">
        <v>421</v>
      </c>
      <c r="AY48" s="31" t="s">
        <v>421</v>
      </c>
      <c r="AZ48" s="31" t="s">
        <v>421</v>
      </c>
      <c r="BA48" s="31" t="s">
        <v>421</v>
      </c>
      <c r="BB48" s="31" t="s">
        <v>421</v>
      </c>
      <c r="BC48" s="31" t="s">
        <v>421</v>
      </c>
      <c r="BD48" s="31" t="s">
        <v>421</v>
      </c>
      <c r="BE48" s="31" t="s">
        <v>421</v>
      </c>
      <c r="BF48" s="31" t="s">
        <v>421</v>
      </c>
      <c r="BG48" s="31" t="s">
        <v>421</v>
      </c>
      <c r="BH48" s="31" t="s">
        <v>421</v>
      </c>
      <c r="BI48" s="31" t="s">
        <v>421</v>
      </c>
      <c r="BJ48" s="31" t="s">
        <v>421</v>
      </c>
      <c r="BK48" s="31" t="s">
        <v>421</v>
      </c>
      <c r="BL48" s="31" t="s">
        <v>421</v>
      </c>
      <c r="BM48" s="31" t="s">
        <v>421</v>
      </c>
      <c r="BN48" s="31" t="s">
        <v>421</v>
      </c>
      <c r="BO48" s="31" t="s">
        <v>421</v>
      </c>
      <c r="BP48" s="31" t="s">
        <v>421</v>
      </c>
      <c r="BQ48" s="31" t="s">
        <v>421</v>
      </c>
      <c r="BR48" s="31" t="s">
        <v>421</v>
      </c>
      <c r="BS48" s="31" t="s">
        <v>421</v>
      </c>
      <c r="BT48" s="31" t="s">
        <v>421</v>
      </c>
      <c r="BU48" s="31" t="s">
        <v>421</v>
      </c>
      <c r="BV48" s="31" t="s">
        <v>421</v>
      </c>
      <c r="BW48" s="31" t="s">
        <v>421</v>
      </c>
      <c r="BX48" s="31" t="s">
        <v>421</v>
      </c>
      <c r="BY48" s="31" t="s">
        <v>421</v>
      </c>
      <c r="BZ48" s="31" t="s">
        <v>421</v>
      </c>
      <c r="CA48" s="31" t="s">
        <v>421</v>
      </c>
      <c r="CB48" s="31" t="s">
        <v>421</v>
      </c>
      <c r="CC48" s="31" t="s">
        <v>421</v>
      </c>
      <c r="CD48" s="31" t="s">
        <v>421</v>
      </c>
      <c r="CE48" s="31" t="s">
        <v>421</v>
      </c>
      <c r="CF48" s="31" t="s">
        <v>421</v>
      </c>
      <c r="CG48" s="31" t="s">
        <v>421</v>
      </c>
      <c r="CH48" s="31" t="s">
        <v>421</v>
      </c>
      <c r="CI48" s="31" t="s">
        <v>421</v>
      </c>
      <c r="CJ48" s="31" t="s">
        <v>421</v>
      </c>
      <c r="CK48" s="31" t="s">
        <v>421</v>
      </c>
      <c r="CL48" s="31" t="s">
        <v>421</v>
      </c>
      <c r="CM48" s="31" t="s">
        <v>421</v>
      </c>
      <c r="CN48" s="31" t="s">
        <v>421</v>
      </c>
      <c r="CO48" s="31" t="s">
        <v>421</v>
      </c>
      <c r="CP48" s="31" t="s">
        <v>421</v>
      </c>
      <c r="CQ48" s="31" t="s">
        <v>421</v>
      </c>
      <c r="CX48" s="26"/>
    </row>
    <row r="49" spans="1:197" ht="15" thickBot="1" x14ac:dyDescent="0.35">
      <c r="A49" s="30" t="s">
        <v>427</v>
      </c>
      <c r="B49" s="31" t="s">
        <v>421</v>
      </c>
      <c r="C49" s="31" t="s">
        <v>421</v>
      </c>
      <c r="D49" s="31" t="s">
        <v>421</v>
      </c>
      <c r="E49" s="31" t="s">
        <v>421</v>
      </c>
      <c r="F49" s="31" t="s">
        <v>421</v>
      </c>
      <c r="G49" s="31" t="s">
        <v>421</v>
      </c>
      <c r="H49" s="31" t="s">
        <v>421</v>
      </c>
      <c r="I49" s="31" t="s">
        <v>421</v>
      </c>
      <c r="J49" s="31" t="s">
        <v>421</v>
      </c>
      <c r="K49" s="31" t="s">
        <v>421</v>
      </c>
      <c r="L49" s="31" t="s">
        <v>421</v>
      </c>
      <c r="M49" s="31" t="s">
        <v>421</v>
      </c>
      <c r="N49" s="31" t="s">
        <v>421</v>
      </c>
      <c r="O49" s="31" t="s">
        <v>421</v>
      </c>
      <c r="P49" s="31" t="s">
        <v>421</v>
      </c>
      <c r="Q49" s="31" t="s">
        <v>421</v>
      </c>
      <c r="R49" s="31" t="s">
        <v>421</v>
      </c>
      <c r="S49" s="31" t="s">
        <v>421</v>
      </c>
      <c r="T49" s="31" t="s">
        <v>421</v>
      </c>
      <c r="U49" s="31" t="s">
        <v>421</v>
      </c>
      <c r="V49" s="31" t="s">
        <v>421</v>
      </c>
      <c r="W49" s="31" t="s">
        <v>421</v>
      </c>
      <c r="X49" s="31" t="s">
        <v>421</v>
      </c>
      <c r="Y49" s="31" t="s">
        <v>421</v>
      </c>
      <c r="Z49" s="31" t="s">
        <v>421</v>
      </c>
      <c r="AA49" s="31" t="s">
        <v>421</v>
      </c>
      <c r="AB49" s="31" t="s">
        <v>421</v>
      </c>
      <c r="AC49" s="31" t="s">
        <v>421</v>
      </c>
      <c r="AD49" s="31" t="s">
        <v>421</v>
      </c>
      <c r="AE49" s="31" t="s">
        <v>421</v>
      </c>
      <c r="AF49" s="31" t="s">
        <v>421</v>
      </c>
      <c r="AG49" s="31" t="s">
        <v>421</v>
      </c>
      <c r="AH49" s="31" t="s">
        <v>421</v>
      </c>
      <c r="AI49" s="31" t="s">
        <v>421</v>
      </c>
      <c r="AJ49" s="31" t="s">
        <v>421</v>
      </c>
      <c r="AK49" s="31" t="s">
        <v>421</v>
      </c>
      <c r="AL49" s="31" t="s">
        <v>421</v>
      </c>
      <c r="AM49" s="31" t="s">
        <v>421</v>
      </c>
      <c r="AN49" s="31" t="s">
        <v>421</v>
      </c>
      <c r="AO49" s="31" t="s">
        <v>421</v>
      </c>
      <c r="AP49" s="31" t="s">
        <v>421</v>
      </c>
      <c r="AQ49" s="31" t="s">
        <v>421</v>
      </c>
      <c r="AR49" s="31" t="s">
        <v>421</v>
      </c>
      <c r="AS49" s="31" t="s">
        <v>421</v>
      </c>
      <c r="AT49" s="31" t="s">
        <v>421</v>
      </c>
      <c r="AU49" s="31" t="s">
        <v>421</v>
      </c>
      <c r="AV49" s="31" t="s">
        <v>421</v>
      </c>
      <c r="AW49" s="31" t="s">
        <v>421</v>
      </c>
      <c r="AX49" s="31" t="s">
        <v>421</v>
      </c>
      <c r="AY49" s="31" t="s">
        <v>421</v>
      </c>
      <c r="AZ49" s="31" t="s">
        <v>421</v>
      </c>
      <c r="BA49" s="31" t="s">
        <v>421</v>
      </c>
      <c r="BB49" s="31" t="s">
        <v>421</v>
      </c>
      <c r="BC49" s="31" t="s">
        <v>421</v>
      </c>
      <c r="BD49" s="31" t="s">
        <v>421</v>
      </c>
      <c r="BE49" s="31" t="s">
        <v>421</v>
      </c>
      <c r="BF49" s="31" t="s">
        <v>421</v>
      </c>
      <c r="BG49" s="31" t="s">
        <v>421</v>
      </c>
      <c r="BH49" s="31" t="s">
        <v>421</v>
      </c>
      <c r="BI49" s="31" t="s">
        <v>421</v>
      </c>
      <c r="BJ49" s="31" t="s">
        <v>421</v>
      </c>
      <c r="BK49" s="31" t="s">
        <v>421</v>
      </c>
      <c r="BL49" s="31" t="s">
        <v>421</v>
      </c>
      <c r="BM49" s="31" t="s">
        <v>421</v>
      </c>
      <c r="BN49" s="31" t="s">
        <v>421</v>
      </c>
      <c r="BO49" s="31" t="s">
        <v>421</v>
      </c>
      <c r="BP49" s="31" t="s">
        <v>421</v>
      </c>
      <c r="BQ49" s="31" t="s">
        <v>421</v>
      </c>
      <c r="BR49" s="31" t="s">
        <v>421</v>
      </c>
      <c r="BS49" s="31" t="s">
        <v>421</v>
      </c>
      <c r="BT49" s="31" t="s">
        <v>421</v>
      </c>
      <c r="BU49" s="31" t="s">
        <v>421</v>
      </c>
      <c r="BV49" s="31" t="s">
        <v>421</v>
      </c>
      <c r="BW49" s="31" t="s">
        <v>421</v>
      </c>
      <c r="BX49" s="31" t="s">
        <v>421</v>
      </c>
      <c r="BY49" s="31" t="s">
        <v>421</v>
      </c>
      <c r="BZ49" s="31" t="s">
        <v>421</v>
      </c>
      <c r="CA49" s="31" t="s">
        <v>421</v>
      </c>
      <c r="CB49" s="31" t="s">
        <v>421</v>
      </c>
      <c r="CC49" s="31" t="s">
        <v>421</v>
      </c>
      <c r="CD49" s="31" t="s">
        <v>421</v>
      </c>
      <c r="CE49" s="31" t="s">
        <v>421</v>
      </c>
      <c r="CF49" s="31" t="s">
        <v>421</v>
      </c>
      <c r="CG49" s="31" t="s">
        <v>421</v>
      </c>
      <c r="CH49" s="31" t="s">
        <v>421</v>
      </c>
      <c r="CI49" s="31" t="s">
        <v>421</v>
      </c>
      <c r="CJ49" s="31" t="s">
        <v>421</v>
      </c>
      <c r="CK49" s="31" t="s">
        <v>421</v>
      </c>
      <c r="CL49" s="31" t="s">
        <v>421</v>
      </c>
      <c r="CM49" s="31" t="s">
        <v>421</v>
      </c>
      <c r="CN49" s="31" t="s">
        <v>421</v>
      </c>
      <c r="CO49" s="31" t="s">
        <v>421</v>
      </c>
      <c r="CP49" s="31" t="s">
        <v>421</v>
      </c>
      <c r="CQ49" s="31" t="s">
        <v>421</v>
      </c>
      <c r="CX49" s="30" t="s">
        <v>289</v>
      </c>
      <c r="CY49" s="30" t="s">
        <v>290</v>
      </c>
      <c r="CZ49" s="30" t="s">
        <v>291</v>
      </c>
      <c r="DA49" s="30" t="s">
        <v>292</v>
      </c>
      <c r="DB49" s="30" t="s">
        <v>293</v>
      </c>
      <c r="DC49" s="30" t="s">
        <v>294</v>
      </c>
      <c r="DD49" s="30" t="s">
        <v>295</v>
      </c>
      <c r="DE49" s="30" t="s">
        <v>296</v>
      </c>
      <c r="DF49" s="30" t="s">
        <v>297</v>
      </c>
      <c r="DG49" s="30" t="s">
        <v>298</v>
      </c>
      <c r="DH49" s="30" t="s">
        <v>299</v>
      </c>
      <c r="DI49" s="30" t="s">
        <v>300</v>
      </c>
      <c r="DJ49" s="30" t="s">
        <v>301</v>
      </c>
      <c r="DK49" s="30" t="s">
        <v>302</v>
      </c>
      <c r="DL49" s="30" t="s">
        <v>303</v>
      </c>
      <c r="DM49" s="30" t="s">
        <v>304</v>
      </c>
      <c r="DN49" s="30" t="s">
        <v>305</v>
      </c>
      <c r="DO49" s="30" t="s">
        <v>306</v>
      </c>
      <c r="DP49" s="30" t="s">
        <v>307</v>
      </c>
      <c r="DQ49" s="30" t="s">
        <v>308</v>
      </c>
      <c r="DR49" s="30" t="s">
        <v>309</v>
      </c>
      <c r="DS49" s="30" t="s">
        <v>310</v>
      </c>
      <c r="DT49" s="30" t="s">
        <v>311</v>
      </c>
      <c r="DU49" s="30" t="s">
        <v>312</v>
      </c>
      <c r="DV49" s="30" t="s">
        <v>313</v>
      </c>
      <c r="DW49" s="30" t="s">
        <v>314</v>
      </c>
      <c r="DX49" s="30" t="s">
        <v>315</v>
      </c>
      <c r="DY49" s="30" t="s">
        <v>316</v>
      </c>
      <c r="DZ49" s="30" t="s">
        <v>317</v>
      </c>
      <c r="EA49" s="30" t="s">
        <v>318</v>
      </c>
      <c r="EB49" s="30" t="s">
        <v>319</v>
      </c>
      <c r="EC49" s="30" t="s">
        <v>320</v>
      </c>
      <c r="ED49" s="30" t="s">
        <v>321</v>
      </c>
      <c r="EE49" s="30" t="s">
        <v>322</v>
      </c>
      <c r="EF49" s="30" t="s">
        <v>323</v>
      </c>
      <c r="EG49" s="30" t="s">
        <v>324</v>
      </c>
      <c r="EH49" s="30" t="s">
        <v>325</v>
      </c>
      <c r="EI49" s="30" t="s">
        <v>326</v>
      </c>
      <c r="EJ49" s="30" t="s">
        <v>327</v>
      </c>
      <c r="EK49" s="30" t="s">
        <v>328</v>
      </c>
      <c r="EL49" s="30" t="s">
        <v>329</v>
      </c>
      <c r="EM49" s="30" t="s">
        <v>330</v>
      </c>
      <c r="EN49" s="30" t="s">
        <v>331</v>
      </c>
      <c r="EO49" s="30" t="s">
        <v>332</v>
      </c>
      <c r="EP49" s="30" t="s">
        <v>333</v>
      </c>
      <c r="EQ49" s="30" t="s">
        <v>334</v>
      </c>
      <c r="ER49" s="30" t="s">
        <v>335</v>
      </c>
      <c r="ES49" s="30" t="s">
        <v>336</v>
      </c>
      <c r="ET49" s="30" t="s">
        <v>337</v>
      </c>
      <c r="EU49" s="30" t="s">
        <v>338</v>
      </c>
      <c r="EV49" s="30" t="s">
        <v>339</v>
      </c>
      <c r="EW49" s="30" t="s">
        <v>340</v>
      </c>
      <c r="EX49" s="30" t="s">
        <v>341</v>
      </c>
      <c r="EY49" s="30" t="s">
        <v>342</v>
      </c>
      <c r="EZ49" s="30" t="s">
        <v>343</v>
      </c>
      <c r="FA49" s="30" t="s">
        <v>344</v>
      </c>
      <c r="FB49" s="30" t="s">
        <v>345</v>
      </c>
      <c r="FC49" s="30" t="s">
        <v>346</v>
      </c>
      <c r="FD49" s="30" t="s">
        <v>347</v>
      </c>
      <c r="FE49" s="30" t="s">
        <v>348</v>
      </c>
      <c r="FF49" s="30" t="s">
        <v>349</v>
      </c>
      <c r="FG49" s="30" t="s">
        <v>350</v>
      </c>
      <c r="FH49" s="30" t="s">
        <v>351</v>
      </c>
      <c r="FI49" s="30" t="s">
        <v>352</v>
      </c>
      <c r="FJ49" s="30" t="s">
        <v>353</v>
      </c>
      <c r="FK49" s="30" t="s">
        <v>354</v>
      </c>
      <c r="FL49" s="30" t="s">
        <v>355</v>
      </c>
      <c r="FM49" s="30" t="s">
        <v>356</v>
      </c>
      <c r="FN49" s="30" t="s">
        <v>357</v>
      </c>
      <c r="FO49" s="30" t="s">
        <v>358</v>
      </c>
      <c r="FP49" s="30" t="s">
        <v>359</v>
      </c>
      <c r="FQ49" s="30" t="s">
        <v>360</v>
      </c>
      <c r="FR49" s="30" t="s">
        <v>361</v>
      </c>
      <c r="FS49" s="30" t="s">
        <v>362</v>
      </c>
      <c r="FT49" s="30" t="s">
        <v>363</v>
      </c>
      <c r="FU49" s="30" t="s">
        <v>364</v>
      </c>
      <c r="FV49" s="30" t="s">
        <v>365</v>
      </c>
      <c r="FW49" s="30" t="s">
        <v>366</v>
      </c>
      <c r="FX49" s="30" t="s">
        <v>367</v>
      </c>
      <c r="FY49" s="30" t="s">
        <v>368</v>
      </c>
      <c r="FZ49" s="30" t="s">
        <v>369</v>
      </c>
      <c r="GA49" s="30" t="s">
        <v>370</v>
      </c>
      <c r="GB49" s="30" t="s">
        <v>371</v>
      </c>
      <c r="GC49" s="30" t="s">
        <v>372</v>
      </c>
      <c r="GD49" s="30" t="s">
        <v>373</v>
      </c>
      <c r="GE49" s="30" t="s">
        <v>374</v>
      </c>
      <c r="GF49" s="30" t="s">
        <v>375</v>
      </c>
      <c r="GG49" s="30" t="s">
        <v>376</v>
      </c>
      <c r="GH49" s="30" t="s">
        <v>377</v>
      </c>
      <c r="GI49" s="30" t="s">
        <v>378</v>
      </c>
      <c r="GJ49" s="30" t="s">
        <v>379</v>
      </c>
      <c r="GK49" s="30" t="s">
        <v>380</v>
      </c>
      <c r="GL49" s="30" t="s">
        <v>381</v>
      </c>
      <c r="GM49" s="30" t="s">
        <v>382</v>
      </c>
      <c r="GN49" s="30" t="s">
        <v>383</v>
      </c>
      <c r="GO49" s="30" t="s">
        <v>384</v>
      </c>
    </row>
    <row r="50" spans="1:197" ht="36.6" thickBot="1" x14ac:dyDescent="0.35">
      <c r="A50" s="26" t="s">
        <v>482</v>
      </c>
      <c r="B50">
        <f>'o34 s34 s7 med'!B224</f>
        <v>0</v>
      </c>
      <c r="C50">
        <f>'o34 s34 s7 med'!C224</f>
        <v>0</v>
      </c>
      <c r="D50">
        <f>'o34 s34 s7 med'!D224</f>
        <v>334.3</v>
      </c>
      <c r="E50">
        <f>'o34 s34 s7 med'!E224</f>
        <v>0</v>
      </c>
      <c r="F50">
        <f>'o34 s34 s7 med'!F224</f>
        <v>0</v>
      </c>
      <c r="G50">
        <f>'o34 s34 s7 med'!G224</f>
        <v>2061.6</v>
      </c>
      <c r="H50">
        <f>'o34 s34 s7 med'!H224</f>
        <v>0</v>
      </c>
      <c r="I50">
        <f>'o34 s34 s7 med'!I224</f>
        <v>5803</v>
      </c>
      <c r="J50">
        <f>'o34 s34 s7 med'!J224</f>
        <v>15086.3</v>
      </c>
      <c r="K50">
        <f>'o34 s34 s7 med'!K224</f>
        <v>0</v>
      </c>
      <c r="L50">
        <f>'o34 s34 s7 med'!L224</f>
        <v>0</v>
      </c>
      <c r="M50">
        <f>'o34 s34 s7 med'!M224</f>
        <v>0</v>
      </c>
      <c r="N50">
        <f>'o34 s34 s7 med'!N224</f>
        <v>0</v>
      </c>
      <c r="O50">
        <f>'o34 s34 s7 med'!O224</f>
        <v>509.4</v>
      </c>
      <c r="P50">
        <f>'o34 s34 s7 med'!P224</f>
        <v>0</v>
      </c>
      <c r="Q50">
        <f>'o34 s34 s7 med'!Q224</f>
        <v>0</v>
      </c>
      <c r="R50">
        <f>'o34 s34 s7 med'!R224</f>
        <v>0</v>
      </c>
      <c r="S50">
        <f>'o34 s34 s7 med'!S224</f>
        <v>1280</v>
      </c>
      <c r="T50">
        <f>'o34 s34 s7 med'!T224</f>
        <v>0</v>
      </c>
      <c r="U50">
        <f>'o34 s34 s7 med'!U224</f>
        <v>0</v>
      </c>
      <c r="V50">
        <f>'o34 s34 s7 med'!V224</f>
        <v>697.8</v>
      </c>
      <c r="W50">
        <f>'o34 s34 s7 med'!W224</f>
        <v>75042.399999999994</v>
      </c>
      <c r="X50">
        <f>'o34 s34 s7 med'!X224</f>
        <v>0</v>
      </c>
      <c r="Y50">
        <f>'o34 s34 s7 med'!Y224</f>
        <v>3583.2</v>
      </c>
      <c r="Z50">
        <f>'o34 s34 s7 med'!Z224</f>
        <v>0</v>
      </c>
      <c r="AA50">
        <f>'o34 s34 s7 med'!AA224</f>
        <v>0</v>
      </c>
      <c r="AB50">
        <f>'o34 s34 s7 med'!AB224</f>
        <v>0</v>
      </c>
      <c r="AC50">
        <f>'o34 s34 s7 med'!AC224</f>
        <v>0</v>
      </c>
      <c r="AD50">
        <f>'o34 s34 s7 med'!AD224</f>
        <v>1244</v>
      </c>
      <c r="AE50">
        <f>'o34 s34 s7 med'!AE224</f>
        <v>0</v>
      </c>
      <c r="AF50">
        <f>'o34 s34 s7 med'!AF224</f>
        <v>0</v>
      </c>
      <c r="AG50">
        <f>'o34 s34 s7 med'!AG224</f>
        <v>0</v>
      </c>
      <c r="AH50">
        <f>'o34 s34 s7 med'!AH224</f>
        <v>0</v>
      </c>
      <c r="AI50">
        <f>'o34 s34 s7 med'!AI224</f>
        <v>0</v>
      </c>
      <c r="AJ50">
        <f>'o34 s34 s7 med'!AJ224</f>
        <v>5907.6</v>
      </c>
      <c r="AK50">
        <f>'o34 s34 s7 med'!AK224</f>
        <v>4462.8</v>
      </c>
      <c r="AL50">
        <f>'o34 s34 s7 med'!AL224</f>
        <v>0</v>
      </c>
      <c r="AM50">
        <f>'o34 s34 s7 med'!AM224</f>
        <v>1064.5</v>
      </c>
      <c r="AN50">
        <f>'o34 s34 s7 med'!AN224</f>
        <v>0</v>
      </c>
      <c r="AO50">
        <f>'o34 s34 s7 med'!AO224</f>
        <v>0</v>
      </c>
      <c r="AP50">
        <f>'o34 s34 s7 med'!AP224</f>
        <v>0</v>
      </c>
      <c r="AQ50">
        <f>'o34 s34 s7 med'!AQ224</f>
        <v>0</v>
      </c>
      <c r="AR50">
        <f>'o34 s34 s7 med'!AR224</f>
        <v>0</v>
      </c>
      <c r="AS50">
        <f>'o34 s34 s7 med'!AS224</f>
        <v>43</v>
      </c>
      <c r="AT50">
        <f>'o34 s34 s7 med'!AT224</f>
        <v>0</v>
      </c>
      <c r="AU50">
        <f>'o34 s34 s7 med'!AU224</f>
        <v>0</v>
      </c>
      <c r="AV50">
        <f>'o34 s34 s7 med'!AV224</f>
        <v>0</v>
      </c>
      <c r="AW50">
        <f>'o34 s34 s7 med'!AW224</f>
        <v>1694</v>
      </c>
      <c r="AX50">
        <f>'o34 s34 s7 med'!AX224</f>
        <v>0</v>
      </c>
      <c r="AY50">
        <f>'o34 s34 s7 med'!AY224</f>
        <v>0</v>
      </c>
      <c r="AZ50">
        <f>'o34 s34 s7 med'!AZ224</f>
        <v>44.3</v>
      </c>
      <c r="BA50">
        <f>'o34 s34 s7 med'!BA224</f>
        <v>0</v>
      </c>
      <c r="BB50">
        <f>'o34 s34 s7 med'!BB224</f>
        <v>0</v>
      </c>
      <c r="BC50">
        <f>'o34 s34 s7 med'!BC224</f>
        <v>0</v>
      </c>
      <c r="BD50">
        <f>'o34 s34 s7 med'!BD224</f>
        <v>0</v>
      </c>
      <c r="BE50">
        <f>'o34 s34 s7 med'!BE224</f>
        <v>0</v>
      </c>
      <c r="BF50">
        <f>'o34 s34 s7 med'!BF224</f>
        <v>0</v>
      </c>
      <c r="BG50">
        <f>'o34 s34 s7 med'!BG224</f>
        <v>0</v>
      </c>
      <c r="BH50">
        <f>'o34 s34 s7 med'!BH224</f>
        <v>0</v>
      </c>
      <c r="BI50">
        <f>'o34 s34 s7 med'!BI224</f>
        <v>1911.3</v>
      </c>
      <c r="BJ50">
        <f>'o34 s34 s7 med'!BJ224</f>
        <v>0</v>
      </c>
      <c r="BK50">
        <f>'o34 s34 s7 med'!BK224</f>
        <v>0</v>
      </c>
      <c r="BL50">
        <f>'o34 s34 s7 med'!BL224</f>
        <v>415.4</v>
      </c>
      <c r="BM50">
        <f>'o34 s34 s7 med'!BM224</f>
        <v>0</v>
      </c>
      <c r="BN50">
        <f>'o34 s34 s7 med'!BN224</f>
        <v>2712.4</v>
      </c>
      <c r="BO50">
        <f>'o34 s34 s7 med'!BO224</f>
        <v>0</v>
      </c>
      <c r="BP50">
        <f>'o34 s34 s7 med'!BP224</f>
        <v>0</v>
      </c>
      <c r="BQ50">
        <f>'o34 s34 s7 med'!BQ224</f>
        <v>0</v>
      </c>
      <c r="BR50">
        <f>'o34 s34 s7 med'!BR224</f>
        <v>184</v>
      </c>
      <c r="BS50">
        <f>'o34 s34 s7 med'!BS224</f>
        <v>1279.0999999999999</v>
      </c>
      <c r="BT50">
        <f>'o34 s34 s7 med'!BT224</f>
        <v>0</v>
      </c>
      <c r="BU50">
        <f>'o34 s34 s7 med'!BU224</f>
        <v>0</v>
      </c>
      <c r="BV50">
        <f>'o34 s34 s7 med'!BV224</f>
        <v>2489.4</v>
      </c>
      <c r="BW50">
        <f>'o34 s34 s7 med'!BW224</f>
        <v>0</v>
      </c>
      <c r="BX50">
        <f>'o34 s34 s7 med'!BX224</f>
        <v>0</v>
      </c>
      <c r="BY50">
        <f>'o34 s34 s7 med'!BY224</f>
        <v>0</v>
      </c>
      <c r="BZ50">
        <f>'o34 s34 s7 med'!BZ224</f>
        <v>0</v>
      </c>
      <c r="CA50">
        <f>'o34 s34 s7 med'!CA224</f>
        <v>0</v>
      </c>
      <c r="CB50">
        <f>'o34 s34 s7 med'!CB224</f>
        <v>0</v>
      </c>
      <c r="CC50">
        <f>'o34 s34 s7 med'!CC224</f>
        <v>0</v>
      </c>
      <c r="CD50">
        <f>'o34 s34 s7 med'!CD224</f>
        <v>0</v>
      </c>
      <c r="CE50">
        <f>'o34 s34 s7 med'!CE224</f>
        <v>0</v>
      </c>
      <c r="CF50">
        <f>'o34 s34 s7 med'!CF224</f>
        <v>0</v>
      </c>
      <c r="CG50">
        <f>'o34 s34 s7 med'!CG224</f>
        <v>0</v>
      </c>
      <c r="CH50">
        <f>'o34 s34 s7 med'!CH224</f>
        <v>0</v>
      </c>
      <c r="CI50">
        <f>'o34 s34 s7 med'!CI224</f>
        <v>0</v>
      </c>
      <c r="CJ50">
        <f>'o34 s34 s7 med'!CJ224</f>
        <v>0</v>
      </c>
      <c r="CK50">
        <f>'o34 s34 s7 med'!CK224</f>
        <v>0</v>
      </c>
      <c r="CL50">
        <f>'o34 s34 s7 med'!CL224</f>
        <v>2027.4</v>
      </c>
      <c r="CM50">
        <f>'o34 s34 s7 med'!CM224</f>
        <v>0</v>
      </c>
      <c r="CN50">
        <f>'o34 s34 s7 med'!CN224</f>
        <v>98.9</v>
      </c>
      <c r="CO50">
        <f>'o34 s34 s7 med'!CO224</f>
        <v>0</v>
      </c>
      <c r="CP50">
        <f>'o34 s34 s7 med'!CP224</f>
        <v>12220.5</v>
      </c>
      <c r="CQ50">
        <f>'o34 s34 s7 med'!CQ224</f>
        <v>0</v>
      </c>
      <c r="CX50" s="30" t="s">
        <v>385</v>
      </c>
      <c r="CY50" s="31">
        <v>2</v>
      </c>
      <c r="CZ50" s="31">
        <v>2</v>
      </c>
      <c r="DA50" s="31">
        <v>2</v>
      </c>
      <c r="DB50" s="31">
        <v>4</v>
      </c>
      <c r="DC50" s="31">
        <v>3</v>
      </c>
      <c r="DD50" s="31">
        <v>6</v>
      </c>
      <c r="DE50" s="31">
        <v>3</v>
      </c>
      <c r="DF50" s="31">
        <v>3</v>
      </c>
      <c r="DG50" s="31">
        <v>3</v>
      </c>
      <c r="DH50" s="31">
        <v>3</v>
      </c>
      <c r="DI50" s="31">
        <v>4</v>
      </c>
      <c r="DJ50" s="31">
        <v>4</v>
      </c>
      <c r="DK50" s="31">
        <v>6</v>
      </c>
      <c r="DL50" s="31">
        <v>5</v>
      </c>
      <c r="DM50" s="31">
        <v>6</v>
      </c>
      <c r="DN50" s="31">
        <v>7</v>
      </c>
      <c r="DO50" s="31">
        <v>6</v>
      </c>
      <c r="DP50" s="31">
        <v>7</v>
      </c>
      <c r="DQ50" s="31">
        <v>3</v>
      </c>
      <c r="DR50" s="31">
        <v>2</v>
      </c>
      <c r="DS50" s="31">
        <v>2</v>
      </c>
      <c r="DT50" s="31">
        <v>2</v>
      </c>
      <c r="DU50" s="31">
        <v>2</v>
      </c>
      <c r="DV50" s="31">
        <v>2</v>
      </c>
      <c r="DW50" s="31">
        <v>4</v>
      </c>
      <c r="DX50" s="31">
        <v>5</v>
      </c>
      <c r="DY50" s="31">
        <v>5</v>
      </c>
      <c r="DZ50" s="31">
        <v>6</v>
      </c>
      <c r="EA50" s="31">
        <v>7</v>
      </c>
      <c r="EB50" s="31">
        <v>7</v>
      </c>
      <c r="EC50" s="31">
        <v>6</v>
      </c>
      <c r="ED50" s="31">
        <v>7</v>
      </c>
      <c r="EE50" s="31">
        <v>6</v>
      </c>
      <c r="EF50" s="31">
        <v>3</v>
      </c>
      <c r="EG50" s="31">
        <v>2</v>
      </c>
      <c r="EH50" s="31">
        <v>7</v>
      </c>
      <c r="EI50" s="31">
        <v>7</v>
      </c>
      <c r="EJ50" s="31">
        <v>6</v>
      </c>
      <c r="EK50" s="31">
        <v>7</v>
      </c>
      <c r="EL50" s="31">
        <v>6</v>
      </c>
      <c r="EM50" s="31">
        <v>6</v>
      </c>
      <c r="EN50" s="31">
        <v>7</v>
      </c>
      <c r="EO50" s="31">
        <v>7</v>
      </c>
      <c r="EP50" s="31">
        <v>2</v>
      </c>
      <c r="EQ50" s="31">
        <v>2</v>
      </c>
      <c r="ER50" s="31">
        <v>2</v>
      </c>
      <c r="ES50" s="31">
        <v>3</v>
      </c>
      <c r="ET50" s="31">
        <v>3</v>
      </c>
      <c r="EU50" s="31">
        <v>7</v>
      </c>
      <c r="EV50" s="31">
        <v>3</v>
      </c>
      <c r="EW50" s="31">
        <v>2</v>
      </c>
      <c r="EX50" s="31">
        <v>7</v>
      </c>
      <c r="EY50" s="31">
        <v>2</v>
      </c>
      <c r="EZ50" s="31">
        <v>3</v>
      </c>
      <c r="FA50" s="31">
        <v>7</v>
      </c>
      <c r="FB50" s="31">
        <v>3</v>
      </c>
      <c r="FC50" s="31">
        <v>4</v>
      </c>
      <c r="FD50" s="31">
        <v>4</v>
      </c>
      <c r="FE50" s="31">
        <v>5</v>
      </c>
      <c r="FF50" s="31">
        <v>7</v>
      </c>
      <c r="FG50" s="31">
        <v>3</v>
      </c>
      <c r="FH50" s="31">
        <v>2</v>
      </c>
      <c r="FI50" s="31">
        <v>7</v>
      </c>
      <c r="FJ50" s="31">
        <v>7</v>
      </c>
      <c r="FK50" s="31">
        <v>2</v>
      </c>
      <c r="FL50" s="31">
        <v>3</v>
      </c>
      <c r="FM50" s="31">
        <v>3</v>
      </c>
      <c r="FN50" s="31">
        <v>3</v>
      </c>
      <c r="FO50" s="31">
        <v>7</v>
      </c>
      <c r="FP50" s="31">
        <v>7</v>
      </c>
      <c r="FQ50" s="31">
        <v>3</v>
      </c>
      <c r="FR50" s="31">
        <v>3</v>
      </c>
      <c r="FS50" s="31">
        <v>3</v>
      </c>
      <c r="FT50" s="31">
        <v>7</v>
      </c>
      <c r="FU50" s="31">
        <v>3</v>
      </c>
      <c r="FV50" s="31">
        <v>3</v>
      </c>
      <c r="FW50" s="31">
        <v>7</v>
      </c>
      <c r="FX50" s="31">
        <v>7</v>
      </c>
      <c r="FY50" s="31">
        <v>3</v>
      </c>
      <c r="FZ50" s="31">
        <v>2</v>
      </c>
      <c r="GA50" s="31">
        <v>2</v>
      </c>
      <c r="GB50" s="31">
        <v>6</v>
      </c>
      <c r="GC50" s="31">
        <v>3</v>
      </c>
      <c r="GD50" s="31">
        <v>3</v>
      </c>
      <c r="GE50" s="31">
        <v>7</v>
      </c>
      <c r="GF50" s="31">
        <v>4</v>
      </c>
      <c r="GG50" s="31">
        <v>3</v>
      </c>
      <c r="GH50" s="31">
        <v>3</v>
      </c>
      <c r="GI50" s="31">
        <v>2</v>
      </c>
      <c r="GJ50" s="31">
        <v>7</v>
      </c>
      <c r="GK50" s="31">
        <v>3</v>
      </c>
      <c r="GL50" s="31">
        <v>2</v>
      </c>
      <c r="GM50" s="31">
        <v>7</v>
      </c>
      <c r="GN50" s="31">
        <v>3</v>
      </c>
      <c r="GO50" s="31">
        <v>38700</v>
      </c>
    </row>
    <row r="51" spans="1:197" ht="15" thickBot="1" x14ac:dyDescent="0.35">
      <c r="A51" s="30" t="s">
        <v>455</v>
      </c>
      <c r="B51" s="30" t="s">
        <v>290</v>
      </c>
      <c r="C51" s="30" t="s">
        <v>291</v>
      </c>
      <c r="D51" s="30" t="s">
        <v>292</v>
      </c>
      <c r="E51" s="30" t="s">
        <v>293</v>
      </c>
      <c r="F51" s="30" t="s">
        <v>294</v>
      </c>
      <c r="G51" s="30" t="s">
        <v>295</v>
      </c>
      <c r="H51" s="30" t="s">
        <v>296</v>
      </c>
      <c r="I51" s="30" t="s">
        <v>297</v>
      </c>
      <c r="J51" s="30" t="s">
        <v>298</v>
      </c>
      <c r="K51" s="30" t="s">
        <v>299</v>
      </c>
      <c r="L51" s="30" t="s">
        <v>300</v>
      </c>
      <c r="M51" s="30" t="s">
        <v>301</v>
      </c>
      <c r="N51" s="30" t="s">
        <v>302</v>
      </c>
      <c r="O51" s="30" t="s">
        <v>303</v>
      </c>
      <c r="P51" s="30" t="s">
        <v>304</v>
      </c>
      <c r="Q51" s="30" t="s">
        <v>305</v>
      </c>
      <c r="R51" s="30" t="s">
        <v>306</v>
      </c>
      <c r="S51" s="30" t="s">
        <v>307</v>
      </c>
      <c r="T51" s="30" t="s">
        <v>308</v>
      </c>
      <c r="U51" s="30" t="s">
        <v>309</v>
      </c>
      <c r="V51" s="30" t="s">
        <v>310</v>
      </c>
      <c r="W51" s="30" t="s">
        <v>311</v>
      </c>
      <c r="X51" s="30" t="s">
        <v>312</v>
      </c>
      <c r="Y51" s="30" t="s">
        <v>313</v>
      </c>
      <c r="Z51" s="30" t="s">
        <v>314</v>
      </c>
      <c r="AA51" s="30" t="s">
        <v>315</v>
      </c>
      <c r="AB51" s="30" t="s">
        <v>316</v>
      </c>
      <c r="AC51" s="30" t="s">
        <v>317</v>
      </c>
      <c r="AD51" s="30" t="s">
        <v>318</v>
      </c>
      <c r="AE51" s="30" t="s">
        <v>319</v>
      </c>
      <c r="AF51" s="30" t="s">
        <v>320</v>
      </c>
      <c r="AG51" s="30" t="s">
        <v>321</v>
      </c>
      <c r="AH51" s="30" t="s">
        <v>322</v>
      </c>
      <c r="AI51" s="30" t="s">
        <v>323</v>
      </c>
      <c r="AJ51" s="30" t="s">
        <v>324</v>
      </c>
      <c r="AK51" s="30" t="s">
        <v>325</v>
      </c>
      <c r="AL51" s="30" t="s">
        <v>326</v>
      </c>
      <c r="AM51" s="30" t="s">
        <v>327</v>
      </c>
      <c r="AN51" s="30" t="s">
        <v>328</v>
      </c>
      <c r="AO51" s="30" t="s">
        <v>329</v>
      </c>
      <c r="AP51" s="30" t="s">
        <v>330</v>
      </c>
      <c r="AQ51" s="30" t="s">
        <v>331</v>
      </c>
      <c r="AR51" s="30" t="s">
        <v>332</v>
      </c>
      <c r="AS51" s="30" t="s">
        <v>333</v>
      </c>
      <c r="AT51" s="30" t="s">
        <v>334</v>
      </c>
      <c r="AU51" s="30" t="s">
        <v>335</v>
      </c>
      <c r="AV51" s="30" t="s">
        <v>336</v>
      </c>
      <c r="AW51" s="30" t="s">
        <v>337</v>
      </c>
      <c r="AX51" s="30" t="s">
        <v>338</v>
      </c>
      <c r="AY51" s="30" t="s">
        <v>339</v>
      </c>
      <c r="AZ51" s="30" t="s">
        <v>340</v>
      </c>
      <c r="BA51" s="30" t="s">
        <v>341</v>
      </c>
      <c r="BB51" s="30" t="s">
        <v>342</v>
      </c>
      <c r="BC51" s="30" t="s">
        <v>343</v>
      </c>
      <c r="BD51" s="30" t="s">
        <v>344</v>
      </c>
      <c r="BE51" s="30" t="s">
        <v>345</v>
      </c>
      <c r="BF51" s="30" t="s">
        <v>346</v>
      </c>
      <c r="BG51" s="30" t="s">
        <v>347</v>
      </c>
      <c r="BH51" s="30" t="s">
        <v>348</v>
      </c>
      <c r="BI51" s="30" t="s">
        <v>349</v>
      </c>
      <c r="BJ51" s="30" t="s">
        <v>350</v>
      </c>
      <c r="BK51" s="30" t="s">
        <v>351</v>
      </c>
      <c r="BL51" s="30" t="s">
        <v>352</v>
      </c>
      <c r="BM51" s="30" t="s">
        <v>353</v>
      </c>
      <c r="BN51" s="30" t="s">
        <v>354</v>
      </c>
      <c r="BO51" s="30" t="s">
        <v>355</v>
      </c>
      <c r="BP51" s="30" t="s">
        <v>356</v>
      </c>
      <c r="BQ51" s="30" t="s">
        <v>357</v>
      </c>
      <c r="BR51" s="30" t="s">
        <v>358</v>
      </c>
      <c r="BS51" s="30" t="s">
        <v>359</v>
      </c>
      <c r="BT51" s="30" t="s">
        <v>360</v>
      </c>
      <c r="BU51" s="30" t="s">
        <v>361</v>
      </c>
      <c r="BV51" s="30" t="s">
        <v>362</v>
      </c>
      <c r="BW51" s="30" t="s">
        <v>363</v>
      </c>
      <c r="BX51" s="30" t="s">
        <v>364</v>
      </c>
      <c r="BY51" s="30" t="s">
        <v>365</v>
      </c>
      <c r="BZ51" s="30" t="s">
        <v>366</v>
      </c>
      <c r="CA51" s="30" t="s">
        <v>367</v>
      </c>
      <c r="CB51" s="30" t="s">
        <v>368</v>
      </c>
      <c r="CC51" s="30" t="s">
        <v>369</v>
      </c>
      <c r="CD51" s="30" t="s">
        <v>370</v>
      </c>
      <c r="CE51" s="30" t="s">
        <v>371</v>
      </c>
      <c r="CF51" s="30" t="s">
        <v>372</v>
      </c>
      <c r="CG51" s="30" t="s">
        <v>373</v>
      </c>
      <c r="CH51" s="30" t="s">
        <v>374</v>
      </c>
      <c r="CI51" s="30" t="s">
        <v>375</v>
      </c>
      <c r="CJ51" s="30" t="s">
        <v>376</v>
      </c>
      <c r="CK51" s="30" t="s">
        <v>377</v>
      </c>
      <c r="CL51" s="30" t="s">
        <v>378</v>
      </c>
      <c r="CM51" s="30" t="s">
        <v>379</v>
      </c>
      <c r="CN51" s="30" t="s">
        <v>380</v>
      </c>
      <c r="CO51" s="30" t="s">
        <v>381</v>
      </c>
      <c r="CP51" s="30" t="s">
        <v>382</v>
      </c>
      <c r="CQ51" s="30" t="s">
        <v>383</v>
      </c>
      <c r="CX51" s="30" t="s">
        <v>386</v>
      </c>
      <c r="CY51" s="31">
        <v>3</v>
      </c>
      <c r="CZ51" s="31">
        <v>2</v>
      </c>
      <c r="DA51" s="31">
        <v>2</v>
      </c>
      <c r="DB51" s="31">
        <v>5</v>
      </c>
      <c r="DC51" s="31">
        <v>7</v>
      </c>
      <c r="DD51" s="31">
        <v>5</v>
      </c>
      <c r="DE51" s="31">
        <v>7</v>
      </c>
      <c r="DF51" s="31">
        <v>2</v>
      </c>
      <c r="DG51" s="31">
        <v>2</v>
      </c>
      <c r="DH51" s="31">
        <v>3</v>
      </c>
      <c r="DI51" s="31">
        <v>5</v>
      </c>
      <c r="DJ51" s="31">
        <v>5</v>
      </c>
      <c r="DK51" s="31">
        <v>5</v>
      </c>
      <c r="DL51" s="31">
        <v>7</v>
      </c>
      <c r="DM51" s="31">
        <v>2</v>
      </c>
      <c r="DN51" s="31">
        <v>3</v>
      </c>
      <c r="DO51" s="31">
        <v>5</v>
      </c>
      <c r="DP51" s="31">
        <v>7</v>
      </c>
      <c r="DQ51" s="31">
        <v>7</v>
      </c>
      <c r="DR51" s="31">
        <v>2</v>
      </c>
      <c r="DS51" s="31">
        <v>2</v>
      </c>
      <c r="DT51" s="31">
        <v>2</v>
      </c>
      <c r="DU51" s="31">
        <v>2</v>
      </c>
      <c r="DV51" s="31">
        <v>7</v>
      </c>
      <c r="DW51" s="31">
        <v>2</v>
      </c>
      <c r="DX51" s="31">
        <v>7</v>
      </c>
      <c r="DY51" s="31">
        <v>4</v>
      </c>
      <c r="DZ51" s="31">
        <v>5</v>
      </c>
      <c r="EA51" s="31">
        <v>5</v>
      </c>
      <c r="EB51" s="31">
        <v>5</v>
      </c>
      <c r="EC51" s="31">
        <v>5</v>
      </c>
      <c r="ED51" s="31">
        <v>4</v>
      </c>
      <c r="EE51" s="31">
        <v>7</v>
      </c>
      <c r="EF51" s="31">
        <v>7</v>
      </c>
      <c r="EG51" s="31">
        <v>3</v>
      </c>
      <c r="EH51" s="31">
        <v>5</v>
      </c>
      <c r="EI51" s="31">
        <v>5</v>
      </c>
      <c r="EJ51" s="31">
        <v>5</v>
      </c>
      <c r="EK51" s="31">
        <v>7</v>
      </c>
      <c r="EL51" s="31">
        <v>7</v>
      </c>
      <c r="EM51" s="31">
        <v>5</v>
      </c>
      <c r="EN51" s="31">
        <v>5</v>
      </c>
      <c r="EO51" s="31">
        <v>7</v>
      </c>
      <c r="EP51" s="31">
        <v>7</v>
      </c>
      <c r="EQ51" s="31">
        <v>7</v>
      </c>
      <c r="ER51" s="31">
        <v>3</v>
      </c>
      <c r="ES51" s="31">
        <v>5</v>
      </c>
      <c r="ET51" s="31">
        <v>5</v>
      </c>
      <c r="EU51" s="31">
        <v>7</v>
      </c>
      <c r="EV51" s="31">
        <v>7</v>
      </c>
      <c r="EW51" s="31">
        <v>5</v>
      </c>
      <c r="EX51" s="31">
        <v>7</v>
      </c>
      <c r="EY51" s="31">
        <v>7</v>
      </c>
      <c r="EZ51" s="31">
        <v>2</v>
      </c>
      <c r="FA51" s="31">
        <v>4</v>
      </c>
      <c r="FB51" s="31">
        <v>7</v>
      </c>
      <c r="FC51" s="31">
        <v>2</v>
      </c>
      <c r="FD51" s="31">
        <v>5</v>
      </c>
      <c r="FE51" s="31">
        <v>5</v>
      </c>
      <c r="FF51" s="31">
        <v>4</v>
      </c>
      <c r="FG51" s="31">
        <v>7</v>
      </c>
      <c r="FH51" s="31">
        <v>7</v>
      </c>
      <c r="FI51" s="31">
        <v>5</v>
      </c>
      <c r="FJ51" s="31">
        <v>7</v>
      </c>
      <c r="FK51" s="31">
        <v>5</v>
      </c>
      <c r="FL51" s="31">
        <v>7</v>
      </c>
      <c r="FM51" s="31">
        <v>7</v>
      </c>
      <c r="FN51" s="31">
        <v>5</v>
      </c>
      <c r="FO51" s="31">
        <v>4</v>
      </c>
      <c r="FP51" s="31">
        <v>4</v>
      </c>
      <c r="FQ51" s="31">
        <v>4</v>
      </c>
      <c r="FR51" s="31">
        <v>3</v>
      </c>
      <c r="FS51" s="31">
        <v>3</v>
      </c>
      <c r="FT51" s="31">
        <v>3</v>
      </c>
      <c r="FU51" s="31">
        <v>3</v>
      </c>
      <c r="FV51" s="31">
        <v>7</v>
      </c>
      <c r="FW51" s="31">
        <v>5</v>
      </c>
      <c r="FX51" s="31">
        <v>5</v>
      </c>
      <c r="FY51" s="31">
        <v>7</v>
      </c>
      <c r="FZ51" s="31">
        <v>4</v>
      </c>
      <c r="GA51" s="31">
        <v>2</v>
      </c>
      <c r="GB51" s="31">
        <v>7</v>
      </c>
      <c r="GC51" s="31">
        <v>7</v>
      </c>
      <c r="GD51" s="31">
        <v>7</v>
      </c>
      <c r="GE51" s="31">
        <v>5</v>
      </c>
      <c r="GF51" s="31">
        <v>5</v>
      </c>
      <c r="GG51" s="31">
        <v>5</v>
      </c>
      <c r="GH51" s="31">
        <v>5</v>
      </c>
      <c r="GI51" s="31">
        <v>3</v>
      </c>
      <c r="GJ51" s="31">
        <v>2</v>
      </c>
      <c r="GK51" s="31">
        <v>4</v>
      </c>
      <c r="GL51" s="31">
        <v>7</v>
      </c>
      <c r="GM51" s="31">
        <v>5</v>
      </c>
      <c r="GN51" s="31">
        <v>5</v>
      </c>
      <c r="GO51" s="31">
        <v>15100</v>
      </c>
    </row>
    <row r="52" spans="1:197" ht="15" thickBot="1" x14ac:dyDescent="0.35">
      <c r="A52" s="30" t="s">
        <v>420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126.3</v>
      </c>
      <c r="H52" s="31">
        <v>0</v>
      </c>
      <c r="I52" s="31">
        <v>3675.2</v>
      </c>
      <c r="J52" s="31">
        <v>18488</v>
      </c>
      <c r="K52" s="31">
        <v>0</v>
      </c>
      <c r="L52" s="31">
        <v>0</v>
      </c>
      <c r="M52" s="31">
        <v>1998.5</v>
      </c>
      <c r="N52" s="31">
        <v>0</v>
      </c>
      <c r="O52" s="31">
        <v>2622.7</v>
      </c>
      <c r="P52" s="31">
        <v>0</v>
      </c>
      <c r="Q52" s="31">
        <v>0</v>
      </c>
      <c r="R52" s="31">
        <v>0</v>
      </c>
      <c r="S52" s="31">
        <v>6090.2</v>
      </c>
      <c r="T52" s="31">
        <v>0</v>
      </c>
      <c r="U52" s="31">
        <v>0</v>
      </c>
      <c r="V52" s="31">
        <v>4367.7</v>
      </c>
      <c r="W52" s="31">
        <v>0</v>
      </c>
      <c r="X52" s="31">
        <v>0</v>
      </c>
      <c r="Y52" s="31">
        <v>3530.1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21.4</v>
      </c>
      <c r="AK52" s="31">
        <v>4121.2</v>
      </c>
      <c r="AL52" s="31">
        <v>0</v>
      </c>
      <c r="AM52" s="31">
        <v>101.8</v>
      </c>
      <c r="AN52" s="31">
        <v>0</v>
      </c>
      <c r="AO52" s="31">
        <v>0</v>
      </c>
      <c r="AP52" s="31">
        <v>0</v>
      </c>
      <c r="AQ52" s="31">
        <v>0</v>
      </c>
      <c r="AR52" s="31">
        <v>0</v>
      </c>
      <c r="AS52" s="31">
        <v>3476.1</v>
      </c>
      <c r="AT52" s="31">
        <v>1452.7</v>
      </c>
      <c r="AU52" s="31">
        <v>0</v>
      </c>
      <c r="AV52" s="31">
        <v>0</v>
      </c>
      <c r="AW52" s="31">
        <v>1808.1</v>
      </c>
      <c r="AX52" s="31">
        <v>0</v>
      </c>
      <c r="AY52" s="31">
        <v>0</v>
      </c>
      <c r="AZ52" s="31">
        <v>976.6</v>
      </c>
      <c r="BA52" s="31">
        <v>1148.7</v>
      </c>
      <c r="BB52" s="31">
        <v>0</v>
      </c>
      <c r="BC52" s="31">
        <v>0</v>
      </c>
      <c r="BD52" s="31">
        <v>0</v>
      </c>
      <c r="BE52" s="31">
        <v>0</v>
      </c>
      <c r="BF52" s="31">
        <v>676.2</v>
      </c>
      <c r="BG52" s="31">
        <v>0</v>
      </c>
      <c r="BH52" s="31">
        <v>0</v>
      </c>
      <c r="BI52" s="31">
        <v>4623.3</v>
      </c>
      <c r="BJ52" s="31">
        <v>0</v>
      </c>
      <c r="BK52" s="31">
        <v>0</v>
      </c>
      <c r="BL52" s="31">
        <v>0</v>
      </c>
      <c r="BM52" s="31">
        <v>0</v>
      </c>
      <c r="BN52" s="31">
        <v>1354.9</v>
      </c>
      <c r="BO52" s="31">
        <v>0</v>
      </c>
      <c r="BP52" s="31">
        <v>0</v>
      </c>
      <c r="BQ52" s="31">
        <v>0</v>
      </c>
      <c r="BR52" s="31">
        <v>0</v>
      </c>
      <c r="BS52" s="31">
        <v>1257.7</v>
      </c>
      <c r="BT52" s="31">
        <v>0</v>
      </c>
      <c r="BU52" s="31">
        <v>0</v>
      </c>
      <c r="BV52" s="31">
        <v>4398.7</v>
      </c>
      <c r="BW52" s="31">
        <v>0</v>
      </c>
      <c r="BX52" s="31">
        <v>0</v>
      </c>
      <c r="BY52" s="31">
        <v>0</v>
      </c>
      <c r="BZ52" s="31">
        <v>0</v>
      </c>
      <c r="CA52" s="31">
        <v>0</v>
      </c>
      <c r="CB52" s="31">
        <v>0</v>
      </c>
      <c r="CC52" s="31">
        <v>0</v>
      </c>
      <c r="CD52" s="31">
        <v>1255.0999999999999</v>
      </c>
      <c r="CE52" s="31">
        <v>0</v>
      </c>
      <c r="CF52" s="31">
        <v>0</v>
      </c>
      <c r="CG52" s="31">
        <v>0</v>
      </c>
      <c r="CH52" s="31">
        <v>0</v>
      </c>
      <c r="CI52" s="31">
        <v>0</v>
      </c>
      <c r="CJ52" s="31">
        <v>0</v>
      </c>
      <c r="CK52" s="31">
        <v>0</v>
      </c>
      <c r="CL52" s="31">
        <v>8841.2999999999993</v>
      </c>
      <c r="CM52" s="31">
        <v>0</v>
      </c>
      <c r="CN52" s="31">
        <v>0</v>
      </c>
      <c r="CO52" s="31">
        <v>0</v>
      </c>
      <c r="CP52" s="31">
        <v>3378.4</v>
      </c>
      <c r="CQ52" s="31">
        <v>0</v>
      </c>
      <c r="CX52" s="30" t="s">
        <v>387</v>
      </c>
      <c r="CY52" s="31">
        <v>2</v>
      </c>
      <c r="CZ52" s="31">
        <v>2</v>
      </c>
      <c r="DA52" s="31">
        <v>2</v>
      </c>
      <c r="DB52" s="31">
        <v>7</v>
      </c>
      <c r="DC52" s="31">
        <v>7</v>
      </c>
      <c r="DD52" s="31">
        <v>2</v>
      </c>
      <c r="DE52" s="31">
        <v>7</v>
      </c>
      <c r="DF52" s="31">
        <v>3</v>
      </c>
      <c r="DG52" s="31">
        <v>2</v>
      </c>
      <c r="DH52" s="31">
        <v>7</v>
      </c>
      <c r="DI52" s="31">
        <v>7</v>
      </c>
      <c r="DJ52" s="31">
        <v>4</v>
      </c>
      <c r="DK52" s="31">
        <v>4</v>
      </c>
      <c r="DL52" s="31">
        <v>7</v>
      </c>
      <c r="DM52" s="31">
        <v>6</v>
      </c>
      <c r="DN52" s="31">
        <v>6</v>
      </c>
      <c r="DO52" s="31">
        <v>5</v>
      </c>
      <c r="DP52" s="31">
        <v>3</v>
      </c>
      <c r="DQ52" s="31">
        <v>3</v>
      </c>
      <c r="DR52" s="31">
        <v>2</v>
      </c>
      <c r="DS52" s="31">
        <v>2</v>
      </c>
      <c r="DT52" s="31">
        <v>2</v>
      </c>
      <c r="DU52" s="31">
        <v>2</v>
      </c>
      <c r="DV52" s="31">
        <v>2</v>
      </c>
      <c r="DW52" s="31">
        <v>3</v>
      </c>
      <c r="DX52" s="31">
        <v>7</v>
      </c>
      <c r="DY52" s="31">
        <v>3</v>
      </c>
      <c r="DZ52" s="31">
        <v>7</v>
      </c>
      <c r="EA52" s="31">
        <v>7</v>
      </c>
      <c r="EB52" s="31">
        <v>7</v>
      </c>
      <c r="EC52" s="31">
        <v>7</v>
      </c>
      <c r="ED52" s="31">
        <v>3</v>
      </c>
      <c r="EE52" s="31">
        <v>7</v>
      </c>
      <c r="EF52" s="31">
        <v>7</v>
      </c>
      <c r="EG52" s="31">
        <v>2</v>
      </c>
      <c r="EH52" s="31">
        <v>7</v>
      </c>
      <c r="EI52" s="31">
        <v>4</v>
      </c>
      <c r="EJ52" s="31">
        <v>4</v>
      </c>
      <c r="EK52" s="31">
        <v>3</v>
      </c>
      <c r="EL52" s="31">
        <v>7</v>
      </c>
      <c r="EM52" s="31">
        <v>4</v>
      </c>
      <c r="EN52" s="31">
        <v>7</v>
      </c>
      <c r="EO52" s="31">
        <v>7</v>
      </c>
      <c r="EP52" s="31">
        <v>7</v>
      </c>
      <c r="EQ52" s="31">
        <v>2</v>
      </c>
      <c r="ER52" s="31">
        <v>7</v>
      </c>
      <c r="ES52" s="31">
        <v>3</v>
      </c>
      <c r="ET52" s="31">
        <v>4</v>
      </c>
      <c r="EU52" s="31">
        <v>7</v>
      </c>
      <c r="EV52" s="31">
        <v>3</v>
      </c>
      <c r="EW52" s="31">
        <v>7</v>
      </c>
      <c r="EX52" s="31">
        <v>3</v>
      </c>
      <c r="EY52" s="31">
        <v>7</v>
      </c>
      <c r="EZ52" s="31">
        <v>3</v>
      </c>
      <c r="FA52" s="31">
        <v>7</v>
      </c>
      <c r="FB52" s="31">
        <v>4</v>
      </c>
      <c r="FC52" s="31">
        <v>3</v>
      </c>
      <c r="FD52" s="31">
        <v>4</v>
      </c>
      <c r="FE52" s="31">
        <v>3</v>
      </c>
      <c r="FF52" s="31">
        <v>3</v>
      </c>
      <c r="FG52" s="31">
        <v>7</v>
      </c>
      <c r="FH52" s="31">
        <v>7</v>
      </c>
      <c r="FI52" s="31">
        <v>3</v>
      </c>
      <c r="FJ52" s="31">
        <v>2</v>
      </c>
      <c r="FK52" s="31">
        <v>2</v>
      </c>
      <c r="FL52" s="31">
        <v>3</v>
      </c>
      <c r="FM52" s="31">
        <v>7</v>
      </c>
      <c r="FN52" s="31">
        <v>3</v>
      </c>
      <c r="FO52" s="31">
        <v>7</v>
      </c>
      <c r="FP52" s="31">
        <v>7</v>
      </c>
      <c r="FQ52" s="31">
        <v>7</v>
      </c>
      <c r="FR52" s="31">
        <v>7</v>
      </c>
      <c r="FS52" s="31">
        <v>3</v>
      </c>
      <c r="FT52" s="31">
        <v>3</v>
      </c>
      <c r="FU52" s="31">
        <v>7</v>
      </c>
      <c r="FV52" s="31">
        <v>7</v>
      </c>
      <c r="FW52" s="31">
        <v>7</v>
      </c>
      <c r="FX52" s="31">
        <v>7</v>
      </c>
      <c r="FY52" s="31">
        <v>7</v>
      </c>
      <c r="FZ52" s="31">
        <v>2</v>
      </c>
      <c r="GA52" s="31">
        <v>2</v>
      </c>
      <c r="GB52" s="31">
        <v>7</v>
      </c>
      <c r="GC52" s="31">
        <v>3</v>
      </c>
      <c r="GD52" s="31">
        <v>2</v>
      </c>
      <c r="GE52" s="31">
        <v>7</v>
      </c>
      <c r="GF52" s="31">
        <v>2</v>
      </c>
      <c r="GG52" s="31">
        <v>7</v>
      </c>
      <c r="GH52" s="31">
        <v>3</v>
      </c>
      <c r="GI52" s="31">
        <v>2</v>
      </c>
      <c r="GJ52" s="31">
        <v>3</v>
      </c>
      <c r="GK52" s="31">
        <v>7</v>
      </c>
      <c r="GL52" s="31">
        <v>7</v>
      </c>
      <c r="GM52" s="31">
        <v>6</v>
      </c>
      <c r="GN52" s="31">
        <v>3</v>
      </c>
      <c r="GO52" s="31">
        <v>15600</v>
      </c>
    </row>
    <row r="53" spans="1:197" ht="15" thickBot="1" x14ac:dyDescent="0.35">
      <c r="A53" s="30" t="s">
        <v>422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126.3</v>
      </c>
      <c r="H53" s="31">
        <v>0</v>
      </c>
      <c r="I53" s="31">
        <v>3675.2</v>
      </c>
      <c r="J53" s="31">
        <v>13226.2</v>
      </c>
      <c r="K53" s="31">
        <v>0</v>
      </c>
      <c r="L53" s="31">
        <v>0</v>
      </c>
      <c r="M53" s="31">
        <v>1998.5</v>
      </c>
      <c r="N53" s="31">
        <v>0</v>
      </c>
      <c r="O53" s="31">
        <v>1358</v>
      </c>
      <c r="P53" s="31">
        <v>0</v>
      </c>
      <c r="Q53" s="31">
        <v>0</v>
      </c>
      <c r="R53" s="31">
        <v>0</v>
      </c>
      <c r="S53" s="31">
        <v>6090.2</v>
      </c>
      <c r="T53" s="31">
        <v>0</v>
      </c>
      <c r="U53" s="31">
        <v>0</v>
      </c>
      <c r="V53" s="31">
        <v>4367.7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101.8</v>
      </c>
      <c r="AN53" s="31">
        <v>0</v>
      </c>
      <c r="AO53" s="31">
        <v>0</v>
      </c>
      <c r="AP53" s="31">
        <v>0</v>
      </c>
      <c r="AQ53" s="31">
        <v>0</v>
      </c>
      <c r="AR53" s="31">
        <v>0</v>
      </c>
      <c r="AS53" s="31">
        <v>137</v>
      </c>
      <c r="AT53" s="31">
        <v>1452.7</v>
      </c>
      <c r="AU53" s="31">
        <v>0</v>
      </c>
      <c r="AV53" s="31">
        <v>0</v>
      </c>
      <c r="AW53" s="31">
        <v>1808.1</v>
      </c>
      <c r="AX53" s="31">
        <v>0</v>
      </c>
      <c r="AY53" s="31">
        <v>0</v>
      </c>
      <c r="AZ53" s="31">
        <v>976.6</v>
      </c>
      <c r="BA53" s="31">
        <v>1148.7</v>
      </c>
      <c r="BB53" s="31">
        <v>0</v>
      </c>
      <c r="BC53" s="31">
        <v>0</v>
      </c>
      <c r="BD53" s="31">
        <v>0</v>
      </c>
      <c r="BE53" s="31">
        <v>0</v>
      </c>
      <c r="BF53" s="31">
        <v>676.2</v>
      </c>
      <c r="BG53" s="31">
        <v>0</v>
      </c>
      <c r="BH53" s="31">
        <v>0</v>
      </c>
      <c r="BI53" s="31">
        <v>0</v>
      </c>
      <c r="BJ53" s="31">
        <v>0</v>
      </c>
      <c r="BK53" s="31">
        <v>0</v>
      </c>
      <c r="BL53" s="31">
        <v>0</v>
      </c>
      <c r="BM53" s="31">
        <v>0</v>
      </c>
      <c r="BN53" s="31">
        <v>1354.9</v>
      </c>
      <c r="BO53" s="31">
        <v>0</v>
      </c>
      <c r="BP53" s="31">
        <v>0</v>
      </c>
      <c r="BQ53" s="31">
        <v>0</v>
      </c>
      <c r="BR53" s="31">
        <v>0</v>
      </c>
      <c r="BS53" s="31">
        <v>545.79999999999995</v>
      </c>
      <c r="BT53" s="31">
        <v>0</v>
      </c>
      <c r="BU53" s="31">
        <v>0</v>
      </c>
      <c r="BV53" s="31">
        <v>2223.6</v>
      </c>
      <c r="BW53" s="31">
        <v>0</v>
      </c>
      <c r="BX53" s="31">
        <v>0</v>
      </c>
      <c r="BY53" s="31">
        <v>0</v>
      </c>
      <c r="BZ53" s="31">
        <v>0</v>
      </c>
      <c r="CA53" s="31">
        <v>0</v>
      </c>
      <c r="CB53" s="31">
        <v>0</v>
      </c>
      <c r="CC53" s="31">
        <v>0</v>
      </c>
      <c r="CD53" s="31">
        <v>0</v>
      </c>
      <c r="CE53" s="31">
        <v>0</v>
      </c>
      <c r="CF53" s="31">
        <v>0</v>
      </c>
      <c r="CG53" s="31">
        <v>0</v>
      </c>
      <c r="CH53" s="31">
        <v>0</v>
      </c>
      <c r="CI53" s="31">
        <v>0</v>
      </c>
      <c r="CJ53" s="31">
        <v>0</v>
      </c>
      <c r="CK53" s="31">
        <v>0</v>
      </c>
      <c r="CL53" s="31">
        <v>8841.2999999999993</v>
      </c>
      <c r="CM53" s="31">
        <v>0</v>
      </c>
      <c r="CN53" s="31">
        <v>0</v>
      </c>
      <c r="CO53" s="31">
        <v>0</v>
      </c>
      <c r="CP53" s="31">
        <v>0</v>
      </c>
      <c r="CQ53" s="31">
        <v>0</v>
      </c>
      <c r="CX53" s="30" t="s">
        <v>388</v>
      </c>
      <c r="CY53" s="31">
        <v>3</v>
      </c>
      <c r="CZ53" s="31">
        <v>2</v>
      </c>
      <c r="DA53" s="31">
        <v>2</v>
      </c>
      <c r="DB53" s="31">
        <v>5</v>
      </c>
      <c r="DC53" s="31">
        <v>7</v>
      </c>
      <c r="DD53" s="31">
        <v>3</v>
      </c>
      <c r="DE53" s="31">
        <v>7</v>
      </c>
      <c r="DF53" s="31">
        <v>2</v>
      </c>
      <c r="DG53" s="31">
        <v>2</v>
      </c>
      <c r="DH53" s="31">
        <v>3</v>
      </c>
      <c r="DI53" s="31">
        <v>5</v>
      </c>
      <c r="DJ53" s="31">
        <v>7</v>
      </c>
      <c r="DK53" s="31">
        <v>7</v>
      </c>
      <c r="DL53" s="31">
        <v>6</v>
      </c>
      <c r="DM53" s="31">
        <v>7</v>
      </c>
      <c r="DN53" s="31">
        <v>7</v>
      </c>
      <c r="DO53" s="31">
        <v>6</v>
      </c>
      <c r="DP53" s="31">
        <v>7</v>
      </c>
      <c r="DQ53" s="31">
        <v>3</v>
      </c>
      <c r="DR53" s="31">
        <v>2</v>
      </c>
      <c r="DS53" s="31">
        <v>2</v>
      </c>
      <c r="DT53" s="31">
        <v>2</v>
      </c>
      <c r="DU53" s="31">
        <v>2</v>
      </c>
      <c r="DV53" s="31">
        <v>2</v>
      </c>
      <c r="DW53" s="31">
        <v>2</v>
      </c>
      <c r="DX53" s="31">
        <v>7</v>
      </c>
      <c r="DY53" s="31">
        <v>7</v>
      </c>
      <c r="DZ53" s="31">
        <v>5</v>
      </c>
      <c r="EA53" s="31">
        <v>7</v>
      </c>
      <c r="EB53" s="31">
        <v>7</v>
      </c>
      <c r="EC53" s="31">
        <v>5</v>
      </c>
      <c r="ED53" s="31">
        <v>7</v>
      </c>
      <c r="EE53" s="31">
        <v>7</v>
      </c>
      <c r="EF53" s="31">
        <v>7</v>
      </c>
      <c r="EG53" s="31">
        <v>2</v>
      </c>
      <c r="EH53" s="31">
        <v>6</v>
      </c>
      <c r="EI53" s="31">
        <v>7</v>
      </c>
      <c r="EJ53" s="31">
        <v>7</v>
      </c>
      <c r="EK53" s="31">
        <v>6</v>
      </c>
      <c r="EL53" s="31">
        <v>7</v>
      </c>
      <c r="EM53" s="31">
        <v>7</v>
      </c>
      <c r="EN53" s="31">
        <v>7</v>
      </c>
      <c r="EO53" s="31">
        <v>7</v>
      </c>
      <c r="EP53" s="31">
        <v>4</v>
      </c>
      <c r="EQ53" s="31">
        <v>2</v>
      </c>
      <c r="ER53" s="31">
        <v>6</v>
      </c>
      <c r="ES53" s="31">
        <v>7</v>
      </c>
      <c r="ET53" s="31">
        <v>5</v>
      </c>
      <c r="EU53" s="31">
        <v>3</v>
      </c>
      <c r="EV53" s="31">
        <v>7</v>
      </c>
      <c r="EW53" s="31">
        <v>5</v>
      </c>
      <c r="EX53" s="31">
        <v>7</v>
      </c>
      <c r="EY53" s="31">
        <v>7</v>
      </c>
      <c r="EZ53" s="31">
        <v>3</v>
      </c>
      <c r="FA53" s="31">
        <v>7</v>
      </c>
      <c r="FB53" s="31">
        <v>2</v>
      </c>
      <c r="FC53" s="31">
        <v>2</v>
      </c>
      <c r="FD53" s="31">
        <v>7</v>
      </c>
      <c r="FE53" s="31">
        <v>7</v>
      </c>
      <c r="FF53" s="31">
        <v>2</v>
      </c>
      <c r="FG53" s="31">
        <v>2</v>
      </c>
      <c r="FH53" s="31">
        <v>7</v>
      </c>
      <c r="FI53" s="31">
        <v>6</v>
      </c>
      <c r="FJ53" s="31">
        <v>2</v>
      </c>
      <c r="FK53" s="31">
        <v>6</v>
      </c>
      <c r="FL53" s="31">
        <v>6</v>
      </c>
      <c r="FM53" s="31">
        <v>7</v>
      </c>
      <c r="FN53" s="31">
        <v>7</v>
      </c>
      <c r="FO53" s="31">
        <v>7</v>
      </c>
      <c r="FP53" s="31">
        <v>3</v>
      </c>
      <c r="FQ53" s="31">
        <v>7</v>
      </c>
      <c r="FR53" s="31">
        <v>5</v>
      </c>
      <c r="FS53" s="31">
        <v>6</v>
      </c>
      <c r="FT53" s="31">
        <v>5</v>
      </c>
      <c r="FU53" s="31">
        <v>6</v>
      </c>
      <c r="FV53" s="31">
        <v>7</v>
      </c>
      <c r="FW53" s="31">
        <v>7</v>
      </c>
      <c r="FX53" s="31">
        <v>7</v>
      </c>
      <c r="FY53" s="31">
        <v>5</v>
      </c>
      <c r="FZ53" s="31">
        <v>2</v>
      </c>
      <c r="GA53" s="31">
        <v>2</v>
      </c>
      <c r="GB53" s="31">
        <v>7</v>
      </c>
      <c r="GC53" s="31">
        <v>2</v>
      </c>
      <c r="GD53" s="31">
        <v>7</v>
      </c>
      <c r="GE53" s="31">
        <v>5</v>
      </c>
      <c r="GF53" s="31">
        <v>6</v>
      </c>
      <c r="GG53" s="31">
        <v>7</v>
      </c>
      <c r="GH53" s="31">
        <v>6</v>
      </c>
      <c r="GI53" s="31">
        <v>7</v>
      </c>
      <c r="GJ53" s="31">
        <v>3</v>
      </c>
      <c r="GK53" s="31">
        <v>6</v>
      </c>
      <c r="GL53" s="31">
        <v>7</v>
      </c>
      <c r="GM53" s="31">
        <v>7</v>
      </c>
      <c r="GN53" s="31">
        <v>3</v>
      </c>
      <c r="GO53" s="31">
        <v>31666</v>
      </c>
    </row>
    <row r="54" spans="1:197" ht="15" thickBot="1" x14ac:dyDescent="0.35">
      <c r="A54" s="30" t="s">
        <v>423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3675.2</v>
      </c>
      <c r="J54" s="31">
        <v>13226.2</v>
      </c>
      <c r="K54" s="31">
        <v>0</v>
      </c>
      <c r="L54" s="31">
        <v>0</v>
      </c>
      <c r="M54" s="31">
        <v>0</v>
      </c>
      <c r="N54" s="31">
        <v>0</v>
      </c>
      <c r="O54" s="31">
        <v>984.7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4367.7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101.8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137</v>
      </c>
      <c r="AT54" s="31">
        <v>1452.7</v>
      </c>
      <c r="AU54" s="31"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676.2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1">
        <v>1354.9</v>
      </c>
      <c r="BO54" s="31">
        <v>0</v>
      </c>
      <c r="BP54" s="31">
        <v>0</v>
      </c>
      <c r="BQ54" s="31">
        <v>0</v>
      </c>
      <c r="BR54" s="31">
        <v>0</v>
      </c>
      <c r="BS54" s="31">
        <v>545.79999999999995</v>
      </c>
      <c r="BT54" s="31">
        <v>0</v>
      </c>
      <c r="BU54" s="31">
        <v>0</v>
      </c>
      <c r="BV54" s="31">
        <v>0</v>
      </c>
      <c r="BW54" s="31">
        <v>0</v>
      </c>
      <c r="BX54" s="31">
        <v>0</v>
      </c>
      <c r="BY54" s="31">
        <v>0</v>
      </c>
      <c r="BZ54" s="31">
        <v>0</v>
      </c>
      <c r="CA54" s="31">
        <v>0</v>
      </c>
      <c r="CB54" s="31">
        <v>0</v>
      </c>
      <c r="CC54" s="31">
        <v>0</v>
      </c>
      <c r="CD54" s="31">
        <v>0</v>
      </c>
      <c r="CE54" s="31">
        <v>0</v>
      </c>
      <c r="CF54" s="31">
        <v>0</v>
      </c>
      <c r="CG54" s="31">
        <v>0</v>
      </c>
      <c r="CH54" s="31">
        <v>0</v>
      </c>
      <c r="CI54" s="31">
        <v>0</v>
      </c>
      <c r="CJ54" s="31">
        <v>0</v>
      </c>
      <c r="CK54" s="31">
        <v>0</v>
      </c>
      <c r="CL54" s="31">
        <v>8841.2999999999993</v>
      </c>
      <c r="CM54" s="31">
        <v>0</v>
      </c>
      <c r="CN54" s="31">
        <v>0</v>
      </c>
      <c r="CO54" s="31">
        <v>0</v>
      </c>
      <c r="CP54" s="31">
        <v>0</v>
      </c>
      <c r="CQ54" s="31">
        <v>0</v>
      </c>
      <c r="CX54" s="30" t="s">
        <v>389</v>
      </c>
      <c r="CY54" s="31">
        <v>3</v>
      </c>
      <c r="CZ54" s="31">
        <v>2</v>
      </c>
      <c r="DA54" s="31">
        <v>2</v>
      </c>
      <c r="DB54" s="31">
        <v>5</v>
      </c>
      <c r="DC54" s="31">
        <v>7</v>
      </c>
      <c r="DD54" s="31">
        <v>3</v>
      </c>
      <c r="DE54" s="31">
        <v>7</v>
      </c>
      <c r="DF54" s="31">
        <v>2</v>
      </c>
      <c r="DG54" s="31">
        <v>2</v>
      </c>
      <c r="DH54" s="31">
        <v>3</v>
      </c>
      <c r="DI54" s="31">
        <v>3</v>
      </c>
      <c r="DJ54" s="31">
        <v>7</v>
      </c>
      <c r="DK54" s="31">
        <v>7</v>
      </c>
      <c r="DL54" s="31">
        <v>3</v>
      </c>
      <c r="DM54" s="31">
        <v>7</v>
      </c>
      <c r="DN54" s="31">
        <v>7</v>
      </c>
      <c r="DO54" s="31">
        <v>3</v>
      </c>
      <c r="DP54" s="31">
        <v>7</v>
      </c>
      <c r="DQ54" s="31">
        <v>3</v>
      </c>
      <c r="DR54" s="31">
        <v>2</v>
      </c>
      <c r="DS54" s="31">
        <v>2</v>
      </c>
      <c r="DT54" s="31">
        <v>2</v>
      </c>
      <c r="DU54" s="31">
        <v>2</v>
      </c>
      <c r="DV54" s="31">
        <v>2</v>
      </c>
      <c r="DW54" s="31">
        <v>2</v>
      </c>
      <c r="DX54" s="31">
        <v>7</v>
      </c>
      <c r="DY54" s="31">
        <v>7</v>
      </c>
      <c r="DZ54" s="31">
        <v>5</v>
      </c>
      <c r="EA54" s="31">
        <v>7</v>
      </c>
      <c r="EB54" s="31">
        <v>7</v>
      </c>
      <c r="EC54" s="31">
        <v>5</v>
      </c>
      <c r="ED54" s="31">
        <v>7</v>
      </c>
      <c r="EE54" s="31">
        <v>7</v>
      </c>
      <c r="EF54" s="31">
        <v>7</v>
      </c>
      <c r="EG54" s="31">
        <v>2</v>
      </c>
      <c r="EH54" s="31">
        <v>3</v>
      </c>
      <c r="EI54" s="31">
        <v>5</v>
      </c>
      <c r="EJ54" s="31">
        <v>5</v>
      </c>
      <c r="EK54" s="31">
        <v>3</v>
      </c>
      <c r="EL54" s="31">
        <v>7</v>
      </c>
      <c r="EM54" s="31">
        <v>5</v>
      </c>
      <c r="EN54" s="31">
        <v>7</v>
      </c>
      <c r="EO54" s="31">
        <v>7</v>
      </c>
      <c r="EP54" s="31">
        <v>3</v>
      </c>
      <c r="EQ54" s="31">
        <v>2</v>
      </c>
      <c r="ER54" s="31">
        <v>3</v>
      </c>
      <c r="ES54" s="31">
        <v>7</v>
      </c>
      <c r="ET54" s="31">
        <v>5</v>
      </c>
      <c r="EU54" s="31">
        <v>3</v>
      </c>
      <c r="EV54" s="31">
        <v>7</v>
      </c>
      <c r="EW54" s="31">
        <v>5</v>
      </c>
      <c r="EX54" s="31">
        <v>7</v>
      </c>
      <c r="EY54" s="31">
        <v>7</v>
      </c>
      <c r="EZ54" s="31">
        <v>3</v>
      </c>
      <c r="FA54" s="31">
        <v>7</v>
      </c>
      <c r="FB54" s="31">
        <v>2</v>
      </c>
      <c r="FC54" s="31">
        <v>2</v>
      </c>
      <c r="FD54" s="31">
        <v>7</v>
      </c>
      <c r="FE54" s="31">
        <v>7</v>
      </c>
      <c r="FF54" s="31">
        <v>2</v>
      </c>
      <c r="FG54" s="31">
        <v>2</v>
      </c>
      <c r="FH54" s="31">
        <v>5</v>
      </c>
      <c r="FI54" s="31">
        <v>3</v>
      </c>
      <c r="FJ54" s="31">
        <v>2</v>
      </c>
      <c r="FK54" s="31">
        <v>3</v>
      </c>
      <c r="FL54" s="31">
        <v>3</v>
      </c>
      <c r="FM54" s="31">
        <v>7</v>
      </c>
      <c r="FN54" s="31">
        <v>7</v>
      </c>
      <c r="FO54" s="31">
        <v>7</v>
      </c>
      <c r="FP54" s="31">
        <v>3</v>
      </c>
      <c r="FQ54" s="31">
        <v>5</v>
      </c>
      <c r="FR54" s="31">
        <v>7</v>
      </c>
      <c r="FS54" s="31">
        <v>3</v>
      </c>
      <c r="FT54" s="31">
        <v>5</v>
      </c>
      <c r="FU54" s="31">
        <v>3</v>
      </c>
      <c r="FV54" s="31">
        <v>7</v>
      </c>
      <c r="FW54" s="31">
        <v>7</v>
      </c>
      <c r="FX54" s="31">
        <v>7</v>
      </c>
      <c r="FY54" s="31">
        <v>5</v>
      </c>
      <c r="FZ54" s="31">
        <v>2</v>
      </c>
      <c r="GA54" s="31">
        <v>2</v>
      </c>
      <c r="GB54" s="31">
        <v>7</v>
      </c>
      <c r="GC54" s="31">
        <v>2</v>
      </c>
      <c r="GD54" s="31">
        <v>7</v>
      </c>
      <c r="GE54" s="31">
        <v>5</v>
      </c>
      <c r="GF54" s="31">
        <v>3</v>
      </c>
      <c r="GG54" s="31">
        <v>7</v>
      </c>
      <c r="GH54" s="31">
        <v>3</v>
      </c>
      <c r="GI54" s="31">
        <v>7</v>
      </c>
      <c r="GJ54" s="31">
        <v>3</v>
      </c>
      <c r="GK54" s="31">
        <v>3</v>
      </c>
      <c r="GL54" s="31">
        <v>7</v>
      </c>
      <c r="GM54" s="31">
        <v>7</v>
      </c>
      <c r="GN54" s="31">
        <v>3</v>
      </c>
      <c r="GO54" s="31">
        <v>30933</v>
      </c>
    </row>
    <row r="55" spans="1:197" ht="15" thickBot="1" x14ac:dyDescent="0.35">
      <c r="A55" s="30" t="s">
        <v>424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3675.2</v>
      </c>
      <c r="J55" s="31">
        <v>13226.2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4367.7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  <c r="AO55" s="31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1452.7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676.2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0</v>
      </c>
      <c r="BN55" s="31">
        <v>1354.9</v>
      </c>
      <c r="BO55" s="31">
        <v>0</v>
      </c>
      <c r="BP55" s="31">
        <v>0</v>
      </c>
      <c r="BQ55" s="31">
        <v>0</v>
      </c>
      <c r="BR55" s="31">
        <v>0</v>
      </c>
      <c r="BS55" s="31">
        <v>545.79999999999995</v>
      </c>
      <c r="BT55" s="31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31">
        <v>0</v>
      </c>
      <c r="CA55" s="31">
        <v>0</v>
      </c>
      <c r="CB55" s="31">
        <v>0</v>
      </c>
      <c r="CC55" s="31">
        <v>0</v>
      </c>
      <c r="CD55" s="31">
        <v>0</v>
      </c>
      <c r="CE55" s="31">
        <v>0</v>
      </c>
      <c r="CF55" s="31">
        <v>0</v>
      </c>
      <c r="CG55" s="31">
        <v>0</v>
      </c>
      <c r="CH55" s="31">
        <v>0</v>
      </c>
      <c r="CI55" s="31">
        <v>0</v>
      </c>
      <c r="CJ55" s="31">
        <v>0</v>
      </c>
      <c r="CK55" s="31">
        <v>0</v>
      </c>
      <c r="CL55" s="31">
        <v>8841.2999999999993</v>
      </c>
      <c r="CM55" s="31">
        <v>0</v>
      </c>
      <c r="CN55" s="31">
        <v>0</v>
      </c>
      <c r="CO55" s="31">
        <v>0</v>
      </c>
      <c r="CP55" s="31">
        <v>0</v>
      </c>
      <c r="CQ55" s="31">
        <v>0</v>
      </c>
      <c r="CX55" s="30" t="s">
        <v>390</v>
      </c>
      <c r="CY55" s="31">
        <v>2</v>
      </c>
      <c r="CZ55" s="31">
        <v>1</v>
      </c>
      <c r="DA55" s="31">
        <v>2</v>
      </c>
      <c r="DB55" s="31">
        <v>7</v>
      </c>
      <c r="DC55" s="31">
        <v>7</v>
      </c>
      <c r="DD55" s="31">
        <v>7</v>
      </c>
      <c r="DE55" s="31">
        <v>7</v>
      </c>
      <c r="DF55" s="31">
        <v>3</v>
      </c>
      <c r="DG55" s="31">
        <v>2</v>
      </c>
      <c r="DH55" s="31">
        <v>2</v>
      </c>
      <c r="DI55" s="31">
        <v>7</v>
      </c>
      <c r="DJ55" s="31">
        <v>3</v>
      </c>
      <c r="DK55" s="31">
        <v>7</v>
      </c>
      <c r="DL55" s="31">
        <v>7</v>
      </c>
      <c r="DM55" s="31">
        <v>3</v>
      </c>
      <c r="DN55" s="31">
        <v>4</v>
      </c>
      <c r="DO55" s="31">
        <v>7</v>
      </c>
      <c r="DP55" s="31">
        <v>4</v>
      </c>
      <c r="DQ55" s="31">
        <v>7</v>
      </c>
      <c r="DR55" s="31">
        <v>1</v>
      </c>
      <c r="DS55" s="31">
        <v>3</v>
      </c>
      <c r="DT55" s="31">
        <v>2</v>
      </c>
      <c r="DU55" s="31">
        <v>2</v>
      </c>
      <c r="DV55" s="31">
        <v>3</v>
      </c>
      <c r="DW55" s="31">
        <v>3</v>
      </c>
      <c r="DX55" s="31">
        <v>7</v>
      </c>
      <c r="DY55" s="31">
        <v>7</v>
      </c>
      <c r="DZ55" s="31">
        <v>3</v>
      </c>
      <c r="EA55" s="31">
        <v>4</v>
      </c>
      <c r="EB55" s="31">
        <v>7</v>
      </c>
      <c r="EC55" s="31">
        <v>4</v>
      </c>
      <c r="ED55" s="31">
        <v>2</v>
      </c>
      <c r="EE55" s="31">
        <v>7</v>
      </c>
      <c r="EF55" s="31">
        <v>7</v>
      </c>
      <c r="EG55" s="31">
        <v>2</v>
      </c>
      <c r="EH55" s="31">
        <v>3</v>
      </c>
      <c r="EI55" s="31">
        <v>7</v>
      </c>
      <c r="EJ55" s="31">
        <v>4</v>
      </c>
      <c r="EK55" s="31">
        <v>7</v>
      </c>
      <c r="EL55" s="31">
        <v>3</v>
      </c>
      <c r="EM55" s="31">
        <v>4</v>
      </c>
      <c r="EN55" s="31">
        <v>7</v>
      </c>
      <c r="EO55" s="31">
        <v>4</v>
      </c>
      <c r="EP55" s="31">
        <v>3</v>
      </c>
      <c r="EQ55" s="31">
        <v>7</v>
      </c>
      <c r="ER55" s="31">
        <v>3</v>
      </c>
      <c r="ES55" s="31">
        <v>2</v>
      </c>
      <c r="ET55" s="31">
        <v>3</v>
      </c>
      <c r="EU55" s="31">
        <v>7</v>
      </c>
      <c r="EV55" s="31">
        <v>3</v>
      </c>
      <c r="EW55" s="31">
        <v>4</v>
      </c>
      <c r="EX55" s="31">
        <v>3</v>
      </c>
      <c r="EY55" s="31">
        <v>7</v>
      </c>
      <c r="EZ55" s="31">
        <v>3</v>
      </c>
      <c r="FA55" s="31">
        <v>4</v>
      </c>
      <c r="FB55" s="31">
        <v>3</v>
      </c>
      <c r="FC55" s="31">
        <v>2</v>
      </c>
      <c r="FD55" s="31">
        <v>7</v>
      </c>
      <c r="FE55" s="31">
        <v>1</v>
      </c>
      <c r="FF55" s="31">
        <v>7</v>
      </c>
      <c r="FG55" s="31">
        <v>7</v>
      </c>
      <c r="FH55" s="31">
        <v>7</v>
      </c>
      <c r="FI55" s="31">
        <v>7</v>
      </c>
      <c r="FJ55" s="31">
        <v>3</v>
      </c>
      <c r="FK55" s="31">
        <v>7</v>
      </c>
      <c r="FL55" s="31">
        <v>7</v>
      </c>
      <c r="FM55" s="31">
        <v>7</v>
      </c>
      <c r="FN55" s="31">
        <v>3</v>
      </c>
      <c r="FO55" s="31">
        <v>4</v>
      </c>
      <c r="FP55" s="31">
        <v>3</v>
      </c>
      <c r="FQ55" s="31">
        <v>7</v>
      </c>
      <c r="FR55" s="31">
        <v>7</v>
      </c>
      <c r="FS55" s="31">
        <v>2</v>
      </c>
      <c r="FT55" s="31">
        <v>2</v>
      </c>
      <c r="FU55" s="31">
        <v>3</v>
      </c>
      <c r="FV55" s="31">
        <v>7</v>
      </c>
      <c r="FW55" s="31">
        <v>7</v>
      </c>
      <c r="FX55" s="31">
        <v>7</v>
      </c>
      <c r="FY55" s="31">
        <v>7</v>
      </c>
      <c r="FZ55" s="31">
        <v>2</v>
      </c>
      <c r="GA55" s="31">
        <v>1</v>
      </c>
      <c r="GB55" s="31">
        <v>7</v>
      </c>
      <c r="GC55" s="31">
        <v>3</v>
      </c>
      <c r="GD55" s="31">
        <v>7</v>
      </c>
      <c r="GE55" s="31">
        <v>7</v>
      </c>
      <c r="GF55" s="31">
        <v>2</v>
      </c>
      <c r="GG55" s="31">
        <v>7</v>
      </c>
      <c r="GH55" s="31">
        <v>3</v>
      </c>
      <c r="GI55" s="31">
        <v>2</v>
      </c>
      <c r="GJ55" s="31">
        <v>4</v>
      </c>
      <c r="GK55" s="31">
        <v>3</v>
      </c>
      <c r="GL55" s="31">
        <v>3</v>
      </c>
      <c r="GM55" s="31">
        <v>4</v>
      </c>
      <c r="GN55" s="31">
        <v>3</v>
      </c>
      <c r="GO55" s="31">
        <v>12800</v>
      </c>
    </row>
    <row r="56" spans="1:197" ht="15" thickBot="1" x14ac:dyDescent="0.35">
      <c r="A56" s="30" t="s">
        <v>425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3675.2</v>
      </c>
      <c r="J56" s="31">
        <v>13226.2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1507.7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1354.9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1">
        <v>0</v>
      </c>
      <c r="BV56" s="31">
        <v>0</v>
      </c>
      <c r="BW56" s="31">
        <v>0</v>
      </c>
      <c r="BX56" s="31">
        <v>0</v>
      </c>
      <c r="BY56" s="31">
        <v>0</v>
      </c>
      <c r="BZ56" s="31">
        <v>0</v>
      </c>
      <c r="CA56" s="31">
        <v>0</v>
      </c>
      <c r="CB56" s="31">
        <v>0</v>
      </c>
      <c r="CC56" s="31">
        <v>0</v>
      </c>
      <c r="CD56" s="31">
        <v>0</v>
      </c>
      <c r="CE56" s="31">
        <v>0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  <c r="CN56" s="31">
        <v>0</v>
      </c>
      <c r="CO56" s="31">
        <v>0</v>
      </c>
      <c r="CP56" s="31">
        <v>0</v>
      </c>
      <c r="CQ56" s="31">
        <v>0</v>
      </c>
      <c r="CX56" s="30" t="s">
        <v>391</v>
      </c>
      <c r="CY56" s="31">
        <v>2</v>
      </c>
      <c r="CZ56" s="31">
        <v>1</v>
      </c>
      <c r="DA56" s="31">
        <v>2</v>
      </c>
      <c r="DB56" s="31">
        <v>4</v>
      </c>
      <c r="DC56" s="31">
        <v>7</v>
      </c>
      <c r="DD56" s="31">
        <v>7</v>
      </c>
      <c r="DE56" s="31">
        <v>7</v>
      </c>
      <c r="DF56" s="31">
        <v>3</v>
      </c>
      <c r="DG56" s="31">
        <v>2</v>
      </c>
      <c r="DH56" s="31">
        <v>2</v>
      </c>
      <c r="DI56" s="31">
        <v>4</v>
      </c>
      <c r="DJ56" s="31">
        <v>3</v>
      </c>
      <c r="DK56" s="31">
        <v>7</v>
      </c>
      <c r="DL56" s="31">
        <v>7</v>
      </c>
      <c r="DM56" s="31">
        <v>3</v>
      </c>
      <c r="DN56" s="31">
        <v>4</v>
      </c>
      <c r="DO56" s="31">
        <v>5</v>
      </c>
      <c r="DP56" s="31">
        <v>7</v>
      </c>
      <c r="DQ56" s="31">
        <v>3</v>
      </c>
      <c r="DR56" s="31">
        <v>1</v>
      </c>
      <c r="DS56" s="31">
        <v>3</v>
      </c>
      <c r="DT56" s="31">
        <v>2</v>
      </c>
      <c r="DU56" s="31">
        <v>2</v>
      </c>
      <c r="DV56" s="31">
        <v>3</v>
      </c>
      <c r="DW56" s="31">
        <v>3</v>
      </c>
      <c r="DX56" s="31">
        <v>3</v>
      </c>
      <c r="DY56" s="31">
        <v>7</v>
      </c>
      <c r="DZ56" s="31">
        <v>3</v>
      </c>
      <c r="EA56" s="31">
        <v>4</v>
      </c>
      <c r="EB56" s="31">
        <v>7</v>
      </c>
      <c r="EC56" s="31">
        <v>4</v>
      </c>
      <c r="ED56" s="31">
        <v>7</v>
      </c>
      <c r="EE56" s="31">
        <v>7</v>
      </c>
      <c r="EF56" s="31">
        <v>7</v>
      </c>
      <c r="EG56" s="31">
        <v>2</v>
      </c>
      <c r="EH56" s="31">
        <v>3</v>
      </c>
      <c r="EI56" s="31">
        <v>4</v>
      </c>
      <c r="EJ56" s="31">
        <v>4</v>
      </c>
      <c r="EK56" s="31">
        <v>7</v>
      </c>
      <c r="EL56" s="31">
        <v>3</v>
      </c>
      <c r="EM56" s="31">
        <v>4</v>
      </c>
      <c r="EN56" s="31">
        <v>7</v>
      </c>
      <c r="EO56" s="31">
        <v>4</v>
      </c>
      <c r="EP56" s="31">
        <v>4</v>
      </c>
      <c r="EQ56" s="31">
        <v>1</v>
      </c>
      <c r="ER56" s="31">
        <v>3</v>
      </c>
      <c r="ES56" s="31">
        <v>2</v>
      </c>
      <c r="ET56" s="31">
        <v>3</v>
      </c>
      <c r="EU56" s="31">
        <v>7</v>
      </c>
      <c r="EV56" s="31">
        <v>3</v>
      </c>
      <c r="EW56" s="31">
        <v>4</v>
      </c>
      <c r="EX56" s="31">
        <v>3</v>
      </c>
      <c r="EY56" s="31">
        <v>7</v>
      </c>
      <c r="EZ56" s="31">
        <v>3</v>
      </c>
      <c r="FA56" s="31">
        <v>4</v>
      </c>
      <c r="FB56" s="31">
        <v>3</v>
      </c>
      <c r="FC56" s="31">
        <v>2</v>
      </c>
      <c r="FD56" s="31">
        <v>4</v>
      </c>
      <c r="FE56" s="31">
        <v>1</v>
      </c>
      <c r="FF56" s="31">
        <v>3</v>
      </c>
      <c r="FG56" s="31">
        <v>7</v>
      </c>
      <c r="FH56" s="31">
        <v>7</v>
      </c>
      <c r="FI56" s="31">
        <v>5</v>
      </c>
      <c r="FJ56" s="31">
        <v>3</v>
      </c>
      <c r="FK56" s="31">
        <v>5</v>
      </c>
      <c r="FL56" s="31">
        <v>7</v>
      </c>
      <c r="FM56" s="31">
        <v>7</v>
      </c>
      <c r="FN56" s="31">
        <v>3</v>
      </c>
      <c r="FO56" s="31">
        <v>4</v>
      </c>
      <c r="FP56" s="31">
        <v>3</v>
      </c>
      <c r="FQ56" s="31">
        <v>7</v>
      </c>
      <c r="FR56" s="31">
        <v>7</v>
      </c>
      <c r="FS56" s="31">
        <v>2</v>
      </c>
      <c r="FT56" s="31">
        <v>2</v>
      </c>
      <c r="FU56" s="31">
        <v>3</v>
      </c>
      <c r="FV56" s="31">
        <v>7</v>
      </c>
      <c r="FW56" s="31">
        <v>7</v>
      </c>
      <c r="FX56" s="31">
        <v>7</v>
      </c>
      <c r="FY56" s="31">
        <v>2</v>
      </c>
      <c r="FZ56" s="31">
        <v>2</v>
      </c>
      <c r="GA56" s="31">
        <v>1</v>
      </c>
      <c r="GB56" s="31">
        <v>7</v>
      </c>
      <c r="GC56" s="31">
        <v>3</v>
      </c>
      <c r="GD56" s="31">
        <v>7</v>
      </c>
      <c r="GE56" s="31">
        <v>2</v>
      </c>
      <c r="GF56" s="31">
        <v>2</v>
      </c>
      <c r="GG56" s="31">
        <v>3</v>
      </c>
      <c r="GH56" s="31">
        <v>3</v>
      </c>
      <c r="GI56" s="31">
        <v>2</v>
      </c>
      <c r="GJ56" s="31">
        <v>4</v>
      </c>
      <c r="GK56" s="31">
        <v>3</v>
      </c>
      <c r="GL56" s="31">
        <v>3</v>
      </c>
      <c r="GM56" s="31">
        <v>4</v>
      </c>
      <c r="GN56" s="31">
        <v>3</v>
      </c>
      <c r="GO56" s="31">
        <v>15100</v>
      </c>
    </row>
    <row r="57" spans="1:197" ht="15" thickBot="1" x14ac:dyDescent="0.35">
      <c r="A57" s="30" t="s">
        <v>426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v>0</v>
      </c>
      <c r="BY57" s="31">
        <v>0</v>
      </c>
      <c r="BZ57" s="31">
        <v>0</v>
      </c>
      <c r="CA57" s="31">
        <v>0</v>
      </c>
      <c r="CB57" s="31">
        <v>0</v>
      </c>
      <c r="CC57" s="31">
        <v>0</v>
      </c>
      <c r="CD57" s="31">
        <v>0</v>
      </c>
      <c r="CE57" s="31">
        <v>0</v>
      </c>
      <c r="CF57" s="31">
        <v>0</v>
      </c>
      <c r="CG57" s="31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0</v>
      </c>
      <c r="CQ57" s="31">
        <v>0</v>
      </c>
      <c r="CX57" s="30" t="s">
        <v>392</v>
      </c>
      <c r="CY57" s="31">
        <v>2</v>
      </c>
      <c r="CZ57" s="31">
        <v>1</v>
      </c>
      <c r="DA57" s="31">
        <v>2</v>
      </c>
      <c r="DB57" s="31">
        <v>4</v>
      </c>
      <c r="DC57" s="31">
        <v>7</v>
      </c>
      <c r="DD57" s="31">
        <v>7</v>
      </c>
      <c r="DE57" s="31">
        <v>7</v>
      </c>
      <c r="DF57" s="31">
        <v>3</v>
      </c>
      <c r="DG57" s="31">
        <v>2</v>
      </c>
      <c r="DH57" s="31">
        <v>2</v>
      </c>
      <c r="DI57" s="31">
        <v>4</v>
      </c>
      <c r="DJ57" s="31">
        <v>3</v>
      </c>
      <c r="DK57" s="31">
        <v>7</v>
      </c>
      <c r="DL57" s="31">
        <v>7</v>
      </c>
      <c r="DM57" s="31">
        <v>3</v>
      </c>
      <c r="DN57" s="31">
        <v>4</v>
      </c>
      <c r="DO57" s="31">
        <v>7</v>
      </c>
      <c r="DP57" s="31">
        <v>3</v>
      </c>
      <c r="DQ57" s="31">
        <v>3</v>
      </c>
      <c r="DR57" s="31">
        <v>1</v>
      </c>
      <c r="DS57" s="31">
        <v>3</v>
      </c>
      <c r="DT57" s="31">
        <v>2</v>
      </c>
      <c r="DU57" s="31">
        <v>2</v>
      </c>
      <c r="DV57" s="31">
        <v>3</v>
      </c>
      <c r="DW57" s="31">
        <v>3</v>
      </c>
      <c r="DX57" s="31">
        <v>3</v>
      </c>
      <c r="DY57" s="31">
        <v>7</v>
      </c>
      <c r="DZ57" s="31">
        <v>3</v>
      </c>
      <c r="EA57" s="31">
        <v>4</v>
      </c>
      <c r="EB57" s="31">
        <v>7</v>
      </c>
      <c r="EC57" s="31">
        <v>4</v>
      </c>
      <c r="ED57" s="31">
        <v>7</v>
      </c>
      <c r="EE57" s="31">
        <v>7</v>
      </c>
      <c r="EF57" s="31">
        <v>7</v>
      </c>
      <c r="EG57" s="31">
        <v>2</v>
      </c>
      <c r="EH57" s="31">
        <v>3</v>
      </c>
      <c r="EI57" s="31">
        <v>4</v>
      </c>
      <c r="EJ57" s="31">
        <v>4</v>
      </c>
      <c r="EK57" s="31">
        <v>7</v>
      </c>
      <c r="EL57" s="31">
        <v>3</v>
      </c>
      <c r="EM57" s="31">
        <v>4</v>
      </c>
      <c r="EN57" s="31">
        <v>4</v>
      </c>
      <c r="EO57" s="31">
        <v>4</v>
      </c>
      <c r="EP57" s="31">
        <v>7</v>
      </c>
      <c r="EQ57" s="31">
        <v>1</v>
      </c>
      <c r="ER57" s="31">
        <v>3</v>
      </c>
      <c r="ES57" s="31">
        <v>2</v>
      </c>
      <c r="ET57" s="31">
        <v>3</v>
      </c>
      <c r="EU57" s="31">
        <v>7</v>
      </c>
      <c r="EV57" s="31">
        <v>3</v>
      </c>
      <c r="EW57" s="31">
        <v>4</v>
      </c>
      <c r="EX57" s="31">
        <v>3</v>
      </c>
      <c r="EY57" s="31">
        <v>7</v>
      </c>
      <c r="EZ57" s="31">
        <v>3</v>
      </c>
      <c r="FA57" s="31">
        <v>4</v>
      </c>
      <c r="FB57" s="31">
        <v>3</v>
      </c>
      <c r="FC57" s="31">
        <v>2</v>
      </c>
      <c r="FD57" s="31">
        <v>4</v>
      </c>
      <c r="FE57" s="31">
        <v>1</v>
      </c>
      <c r="FF57" s="31">
        <v>3</v>
      </c>
      <c r="FG57" s="31">
        <v>7</v>
      </c>
      <c r="FH57" s="31">
        <v>7</v>
      </c>
      <c r="FI57" s="31">
        <v>7</v>
      </c>
      <c r="FJ57" s="31">
        <v>3</v>
      </c>
      <c r="FK57" s="31">
        <v>7</v>
      </c>
      <c r="FL57" s="31">
        <v>7</v>
      </c>
      <c r="FM57" s="31">
        <v>7</v>
      </c>
      <c r="FN57" s="31">
        <v>3</v>
      </c>
      <c r="FO57" s="31">
        <v>4</v>
      </c>
      <c r="FP57" s="31">
        <v>3</v>
      </c>
      <c r="FQ57" s="31">
        <v>7</v>
      </c>
      <c r="FR57" s="31">
        <v>2</v>
      </c>
      <c r="FS57" s="31">
        <v>2</v>
      </c>
      <c r="FT57" s="31">
        <v>2</v>
      </c>
      <c r="FU57" s="31">
        <v>7</v>
      </c>
      <c r="FV57" s="31">
        <v>7</v>
      </c>
      <c r="FW57" s="31">
        <v>7</v>
      </c>
      <c r="FX57" s="31">
        <v>7</v>
      </c>
      <c r="FY57" s="31">
        <v>3</v>
      </c>
      <c r="FZ57" s="31">
        <v>2</v>
      </c>
      <c r="GA57" s="31">
        <v>1</v>
      </c>
      <c r="GB57" s="31">
        <v>7</v>
      </c>
      <c r="GC57" s="31">
        <v>3</v>
      </c>
      <c r="GD57" s="31">
        <v>7</v>
      </c>
      <c r="GE57" s="31">
        <v>3</v>
      </c>
      <c r="GF57" s="31">
        <v>2</v>
      </c>
      <c r="GG57" s="31">
        <v>7</v>
      </c>
      <c r="GH57" s="31">
        <v>3</v>
      </c>
      <c r="GI57" s="31">
        <v>2</v>
      </c>
      <c r="GJ57" s="31">
        <v>4</v>
      </c>
      <c r="GK57" s="31">
        <v>7</v>
      </c>
      <c r="GL57" s="31">
        <v>3</v>
      </c>
      <c r="GM57" s="31">
        <v>4</v>
      </c>
      <c r="GN57" s="31">
        <v>3</v>
      </c>
      <c r="GO57" s="31">
        <v>12533</v>
      </c>
    </row>
    <row r="58" spans="1:197" ht="15" thickBot="1" x14ac:dyDescent="0.35">
      <c r="A58" s="30" t="s">
        <v>427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v>0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1">
        <v>0</v>
      </c>
      <c r="AZ58" s="31">
        <v>0</v>
      </c>
      <c r="BA58" s="31">
        <v>0</v>
      </c>
      <c r="BB58" s="31">
        <v>0</v>
      </c>
      <c r="BC58" s="31">
        <v>0</v>
      </c>
      <c r="BD58" s="31">
        <v>0</v>
      </c>
      <c r="BE58" s="31">
        <v>0</v>
      </c>
      <c r="BF58" s="31">
        <v>0</v>
      </c>
      <c r="BG58" s="31">
        <v>0</v>
      </c>
      <c r="BH58" s="31">
        <v>0</v>
      </c>
      <c r="BI58" s="31">
        <v>0</v>
      </c>
      <c r="BJ58" s="31">
        <v>0</v>
      </c>
      <c r="BK58" s="31">
        <v>0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1">
        <v>0</v>
      </c>
      <c r="BV58" s="31">
        <v>0</v>
      </c>
      <c r="BW58" s="31">
        <v>0</v>
      </c>
      <c r="BX58" s="31">
        <v>0</v>
      </c>
      <c r="BY58" s="31">
        <v>0</v>
      </c>
      <c r="BZ58" s="31">
        <v>0</v>
      </c>
      <c r="CA58" s="31">
        <v>0</v>
      </c>
      <c r="CB58" s="31">
        <v>0</v>
      </c>
      <c r="CC58" s="31">
        <v>0</v>
      </c>
      <c r="CD58" s="31">
        <v>0</v>
      </c>
      <c r="CE58" s="31">
        <v>0</v>
      </c>
      <c r="CF58" s="31">
        <v>0</v>
      </c>
      <c r="CG58" s="31">
        <v>0</v>
      </c>
      <c r="CH58" s="31">
        <v>0</v>
      </c>
      <c r="CI58" s="31">
        <v>0</v>
      </c>
      <c r="CJ58" s="31">
        <v>0</v>
      </c>
      <c r="CK58" s="31">
        <v>0</v>
      </c>
      <c r="CL58" s="31">
        <v>0</v>
      </c>
      <c r="CM58" s="31">
        <v>0</v>
      </c>
      <c r="CN58" s="31">
        <v>0</v>
      </c>
      <c r="CO58" s="31">
        <v>0</v>
      </c>
      <c r="CP58" s="31">
        <v>0</v>
      </c>
      <c r="CQ58" s="31">
        <v>0</v>
      </c>
      <c r="CX58" s="30" t="s">
        <v>393</v>
      </c>
      <c r="CY58" s="31">
        <v>3</v>
      </c>
      <c r="CZ58" s="31">
        <v>2</v>
      </c>
      <c r="DA58" s="31">
        <v>4</v>
      </c>
      <c r="DB58" s="31">
        <v>7</v>
      </c>
      <c r="DC58" s="31">
        <v>3</v>
      </c>
      <c r="DD58" s="31">
        <v>6</v>
      </c>
      <c r="DE58" s="31">
        <v>4</v>
      </c>
      <c r="DF58" s="31">
        <v>3</v>
      </c>
      <c r="DG58" s="31">
        <v>3</v>
      </c>
      <c r="DH58" s="31">
        <v>4</v>
      </c>
      <c r="DI58" s="31">
        <v>6</v>
      </c>
      <c r="DJ58" s="31">
        <v>6</v>
      </c>
      <c r="DK58" s="31">
        <v>7</v>
      </c>
      <c r="DL58" s="31">
        <v>4</v>
      </c>
      <c r="DM58" s="31">
        <v>6</v>
      </c>
      <c r="DN58" s="31">
        <v>7</v>
      </c>
      <c r="DO58" s="31">
        <v>7</v>
      </c>
      <c r="DP58" s="31">
        <v>7</v>
      </c>
      <c r="DQ58" s="31">
        <v>7</v>
      </c>
      <c r="DR58" s="31">
        <v>3</v>
      </c>
      <c r="DS58" s="31">
        <v>4</v>
      </c>
      <c r="DT58" s="31">
        <v>3</v>
      </c>
      <c r="DU58" s="31">
        <v>3</v>
      </c>
      <c r="DV58" s="31">
        <v>3</v>
      </c>
      <c r="DW58" s="31">
        <v>3</v>
      </c>
      <c r="DX58" s="31">
        <v>6</v>
      </c>
      <c r="DY58" s="31">
        <v>7</v>
      </c>
      <c r="DZ58" s="31">
        <v>6</v>
      </c>
      <c r="EA58" s="31">
        <v>6</v>
      </c>
      <c r="EB58" s="31">
        <v>7</v>
      </c>
      <c r="EC58" s="31">
        <v>4</v>
      </c>
      <c r="ED58" s="31">
        <v>7</v>
      </c>
      <c r="EE58" s="31">
        <v>7</v>
      </c>
      <c r="EF58" s="31">
        <v>7</v>
      </c>
      <c r="EG58" s="31">
        <v>2</v>
      </c>
      <c r="EH58" s="31">
        <v>7</v>
      </c>
      <c r="EI58" s="31">
        <v>7</v>
      </c>
      <c r="EJ58" s="31">
        <v>4</v>
      </c>
      <c r="EK58" s="31">
        <v>7</v>
      </c>
      <c r="EL58" s="31">
        <v>7</v>
      </c>
      <c r="EM58" s="31">
        <v>4</v>
      </c>
      <c r="EN58" s="31">
        <v>7</v>
      </c>
      <c r="EO58" s="31">
        <v>7</v>
      </c>
      <c r="EP58" s="31">
        <v>7</v>
      </c>
      <c r="EQ58" s="31">
        <v>2</v>
      </c>
      <c r="ER58" s="31">
        <v>3</v>
      </c>
      <c r="ES58" s="31">
        <v>4</v>
      </c>
      <c r="ET58" s="31">
        <v>6</v>
      </c>
      <c r="EU58" s="31">
        <v>4</v>
      </c>
      <c r="EV58" s="31">
        <v>7</v>
      </c>
      <c r="EW58" s="31">
        <v>6</v>
      </c>
      <c r="EX58" s="31">
        <v>7</v>
      </c>
      <c r="EY58" s="31">
        <v>4</v>
      </c>
      <c r="EZ58" s="31">
        <v>4</v>
      </c>
      <c r="FA58" s="31">
        <v>7</v>
      </c>
      <c r="FB58" s="31">
        <v>4</v>
      </c>
      <c r="FC58" s="31">
        <v>4</v>
      </c>
      <c r="FD58" s="31">
        <v>6</v>
      </c>
      <c r="FE58" s="31">
        <v>6</v>
      </c>
      <c r="FF58" s="31">
        <v>7</v>
      </c>
      <c r="FG58" s="31">
        <v>4</v>
      </c>
      <c r="FH58" s="31">
        <v>3</v>
      </c>
      <c r="FI58" s="31">
        <v>4</v>
      </c>
      <c r="FJ58" s="31">
        <v>7</v>
      </c>
      <c r="FK58" s="31">
        <v>3</v>
      </c>
      <c r="FL58" s="31">
        <v>3</v>
      </c>
      <c r="FM58" s="31">
        <v>4</v>
      </c>
      <c r="FN58" s="31">
        <v>7</v>
      </c>
      <c r="FO58" s="31">
        <v>4</v>
      </c>
      <c r="FP58" s="31">
        <v>4</v>
      </c>
      <c r="FQ58" s="31">
        <v>7</v>
      </c>
      <c r="FR58" s="31">
        <v>4</v>
      </c>
      <c r="FS58" s="31">
        <v>4</v>
      </c>
      <c r="FT58" s="31">
        <v>4</v>
      </c>
      <c r="FU58" s="31">
        <v>3</v>
      </c>
      <c r="FV58" s="31">
        <v>7</v>
      </c>
      <c r="FW58" s="31">
        <v>6</v>
      </c>
      <c r="FX58" s="31">
        <v>7</v>
      </c>
      <c r="FY58" s="31">
        <v>4</v>
      </c>
      <c r="FZ58" s="31">
        <v>2</v>
      </c>
      <c r="GA58" s="31">
        <v>2</v>
      </c>
      <c r="GB58" s="31">
        <v>7</v>
      </c>
      <c r="GC58" s="31">
        <v>3</v>
      </c>
      <c r="GD58" s="31">
        <v>6</v>
      </c>
      <c r="GE58" s="31">
        <v>7</v>
      </c>
      <c r="GF58" s="31">
        <v>7</v>
      </c>
      <c r="GG58" s="31">
        <v>4</v>
      </c>
      <c r="GH58" s="31">
        <v>6</v>
      </c>
      <c r="GI58" s="31">
        <v>4</v>
      </c>
      <c r="GJ58" s="31">
        <v>4</v>
      </c>
      <c r="GK58" s="31">
        <v>3</v>
      </c>
      <c r="GL58" s="31">
        <v>3</v>
      </c>
      <c r="GM58" s="31">
        <v>7</v>
      </c>
      <c r="GN58" s="31">
        <v>3</v>
      </c>
      <c r="GO58" s="31">
        <v>74357</v>
      </c>
    </row>
    <row r="59" spans="1:197" ht="18.600000000000001" thickBot="1" x14ac:dyDescent="0.35">
      <c r="A59" s="26"/>
      <c r="CX59" s="30" t="s">
        <v>394</v>
      </c>
      <c r="CY59" s="31">
        <v>2</v>
      </c>
      <c r="CZ59" s="31">
        <v>2</v>
      </c>
      <c r="DA59" s="31">
        <v>2</v>
      </c>
      <c r="DB59" s="31">
        <v>7</v>
      </c>
      <c r="DC59" s="31">
        <v>7</v>
      </c>
      <c r="DD59" s="31">
        <v>7</v>
      </c>
      <c r="DE59" s="31">
        <v>2</v>
      </c>
      <c r="DF59" s="31">
        <v>3</v>
      </c>
      <c r="DG59" s="31">
        <v>2</v>
      </c>
      <c r="DH59" s="31">
        <v>7</v>
      </c>
      <c r="DI59" s="31">
        <v>4</v>
      </c>
      <c r="DJ59" s="31">
        <v>7</v>
      </c>
      <c r="DK59" s="31">
        <v>4</v>
      </c>
      <c r="DL59" s="31">
        <v>7</v>
      </c>
      <c r="DM59" s="31">
        <v>6</v>
      </c>
      <c r="DN59" s="31">
        <v>6</v>
      </c>
      <c r="DO59" s="31">
        <v>5</v>
      </c>
      <c r="DP59" s="31">
        <v>3</v>
      </c>
      <c r="DQ59" s="31">
        <v>3</v>
      </c>
      <c r="DR59" s="31">
        <v>2</v>
      </c>
      <c r="DS59" s="31">
        <v>2</v>
      </c>
      <c r="DT59" s="31">
        <v>2</v>
      </c>
      <c r="DU59" s="31">
        <v>2</v>
      </c>
      <c r="DV59" s="31">
        <v>2</v>
      </c>
      <c r="DW59" s="31">
        <v>3</v>
      </c>
      <c r="DX59" s="31">
        <v>7</v>
      </c>
      <c r="DY59" s="31">
        <v>3</v>
      </c>
      <c r="DZ59" s="31">
        <v>3</v>
      </c>
      <c r="EA59" s="31">
        <v>3</v>
      </c>
      <c r="EB59" s="31">
        <v>7</v>
      </c>
      <c r="EC59" s="31">
        <v>7</v>
      </c>
      <c r="ED59" s="31">
        <v>3</v>
      </c>
      <c r="EE59" s="31">
        <v>7</v>
      </c>
      <c r="EF59" s="31">
        <v>7</v>
      </c>
      <c r="EG59" s="31">
        <v>2</v>
      </c>
      <c r="EH59" s="31">
        <v>7</v>
      </c>
      <c r="EI59" s="31">
        <v>7</v>
      </c>
      <c r="EJ59" s="31">
        <v>7</v>
      </c>
      <c r="EK59" s="31">
        <v>7</v>
      </c>
      <c r="EL59" s="31">
        <v>7</v>
      </c>
      <c r="EM59" s="31">
        <v>7</v>
      </c>
      <c r="EN59" s="31">
        <v>7</v>
      </c>
      <c r="EO59" s="31">
        <v>7</v>
      </c>
      <c r="EP59" s="31">
        <v>7</v>
      </c>
      <c r="EQ59" s="31">
        <v>4</v>
      </c>
      <c r="ER59" s="31">
        <v>7</v>
      </c>
      <c r="ES59" s="31">
        <v>3</v>
      </c>
      <c r="ET59" s="31">
        <v>4</v>
      </c>
      <c r="EU59" s="31">
        <v>7</v>
      </c>
      <c r="EV59" s="31">
        <v>3</v>
      </c>
      <c r="EW59" s="31">
        <v>7</v>
      </c>
      <c r="EX59" s="31">
        <v>3</v>
      </c>
      <c r="EY59" s="31">
        <v>7</v>
      </c>
      <c r="EZ59" s="31">
        <v>3</v>
      </c>
      <c r="FA59" s="31">
        <v>7</v>
      </c>
      <c r="FB59" s="31">
        <v>4</v>
      </c>
      <c r="FC59" s="31">
        <v>3</v>
      </c>
      <c r="FD59" s="31">
        <v>4</v>
      </c>
      <c r="FE59" s="31">
        <v>3</v>
      </c>
      <c r="FF59" s="31">
        <v>3</v>
      </c>
      <c r="FG59" s="31">
        <v>7</v>
      </c>
      <c r="FH59" s="31">
        <v>7</v>
      </c>
      <c r="FI59" s="31">
        <v>3</v>
      </c>
      <c r="FJ59" s="31">
        <v>2</v>
      </c>
      <c r="FK59" s="31">
        <v>3</v>
      </c>
      <c r="FL59" s="31">
        <v>3</v>
      </c>
      <c r="FM59" s="31">
        <v>7</v>
      </c>
      <c r="FN59" s="31">
        <v>7</v>
      </c>
      <c r="FO59" s="31">
        <v>3</v>
      </c>
      <c r="FP59" s="31">
        <v>3</v>
      </c>
      <c r="FQ59" s="31">
        <v>3</v>
      </c>
      <c r="FR59" s="31">
        <v>7</v>
      </c>
      <c r="FS59" s="31">
        <v>3</v>
      </c>
      <c r="FT59" s="31">
        <v>3</v>
      </c>
      <c r="FU59" s="31">
        <v>7</v>
      </c>
      <c r="FV59" s="31">
        <v>7</v>
      </c>
      <c r="FW59" s="31">
        <v>7</v>
      </c>
      <c r="FX59" s="31">
        <v>7</v>
      </c>
      <c r="FY59" s="31">
        <v>7</v>
      </c>
      <c r="FZ59" s="31">
        <v>2</v>
      </c>
      <c r="GA59" s="31">
        <v>2</v>
      </c>
      <c r="GB59" s="31">
        <v>7</v>
      </c>
      <c r="GC59" s="31">
        <v>3</v>
      </c>
      <c r="GD59" s="31">
        <v>2</v>
      </c>
      <c r="GE59" s="31">
        <v>7</v>
      </c>
      <c r="GF59" s="31">
        <v>2</v>
      </c>
      <c r="GG59" s="31">
        <v>7</v>
      </c>
      <c r="GH59" s="31">
        <v>3</v>
      </c>
      <c r="GI59" s="31">
        <v>2</v>
      </c>
      <c r="GJ59" s="31">
        <v>3</v>
      </c>
      <c r="GK59" s="31">
        <v>7</v>
      </c>
      <c r="GL59" s="31">
        <v>7</v>
      </c>
      <c r="GM59" s="31">
        <v>6</v>
      </c>
      <c r="GN59" s="31">
        <v>3</v>
      </c>
      <c r="GO59" s="31">
        <v>25964</v>
      </c>
    </row>
    <row r="60" spans="1:197" ht="15" thickBot="1" x14ac:dyDescent="0.35">
      <c r="A60" s="30" t="s">
        <v>456</v>
      </c>
      <c r="B60" s="30" t="s">
        <v>290</v>
      </c>
      <c r="C60" s="30" t="s">
        <v>291</v>
      </c>
      <c r="D60" s="30" t="s">
        <v>292</v>
      </c>
      <c r="E60" s="30" t="s">
        <v>293</v>
      </c>
      <c r="F60" s="30" t="s">
        <v>294</v>
      </c>
      <c r="G60" s="30" t="s">
        <v>295</v>
      </c>
      <c r="H60" s="30" t="s">
        <v>296</v>
      </c>
      <c r="I60" s="30" t="s">
        <v>297</v>
      </c>
      <c r="J60" s="30" t="s">
        <v>298</v>
      </c>
      <c r="K60" s="30" t="s">
        <v>299</v>
      </c>
      <c r="L60" s="30" t="s">
        <v>300</v>
      </c>
      <c r="M60" s="30" t="s">
        <v>301</v>
      </c>
      <c r="N60" s="30" t="s">
        <v>302</v>
      </c>
      <c r="O60" s="30" t="s">
        <v>303</v>
      </c>
      <c r="P60" s="30" t="s">
        <v>304</v>
      </c>
      <c r="Q60" s="30" t="s">
        <v>305</v>
      </c>
      <c r="R60" s="30" t="s">
        <v>306</v>
      </c>
      <c r="S60" s="30" t="s">
        <v>307</v>
      </c>
      <c r="T60" s="30" t="s">
        <v>308</v>
      </c>
      <c r="U60" s="30" t="s">
        <v>309</v>
      </c>
      <c r="V60" s="30" t="s">
        <v>310</v>
      </c>
      <c r="W60" s="30" t="s">
        <v>311</v>
      </c>
      <c r="X60" s="30" t="s">
        <v>312</v>
      </c>
      <c r="Y60" s="30" t="s">
        <v>313</v>
      </c>
      <c r="Z60" s="30" t="s">
        <v>314</v>
      </c>
      <c r="AA60" s="30" t="s">
        <v>315</v>
      </c>
      <c r="AB60" s="30" t="s">
        <v>316</v>
      </c>
      <c r="AC60" s="30" t="s">
        <v>317</v>
      </c>
      <c r="AD60" s="30" t="s">
        <v>318</v>
      </c>
      <c r="AE60" s="30" t="s">
        <v>319</v>
      </c>
      <c r="AF60" s="30" t="s">
        <v>320</v>
      </c>
      <c r="AG60" s="30" t="s">
        <v>321</v>
      </c>
      <c r="AH60" s="30" t="s">
        <v>322</v>
      </c>
      <c r="AI60" s="30" t="s">
        <v>323</v>
      </c>
      <c r="AJ60" s="30" t="s">
        <v>324</v>
      </c>
      <c r="AK60" s="30" t="s">
        <v>325</v>
      </c>
      <c r="AL60" s="30" t="s">
        <v>326</v>
      </c>
      <c r="AM60" s="30" t="s">
        <v>327</v>
      </c>
      <c r="AN60" s="30" t="s">
        <v>328</v>
      </c>
      <c r="AO60" s="30" t="s">
        <v>329</v>
      </c>
      <c r="AP60" s="30" t="s">
        <v>330</v>
      </c>
      <c r="AQ60" s="30" t="s">
        <v>331</v>
      </c>
      <c r="AR60" s="30" t="s">
        <v>332</v>
      </c>
      <c r="AS60" s="30" t="s">
        <v>333</v>
      </c>
      <c r="AT60" s="30" t="s">
        <v>334</v>
      </c>
      <c r="AU60" s="30" t="s">
        <v>335</v>
      </c>
      <c r="AV60" s="30" t="s">
        <v>336</v>
      </c>
      <c r="AW60" s="30" t="s">
        <v>337</v>
      </c>
      <c r="AX60" s="30" t="s">
        <v>338</v>
      </c>
      <c r="AY60" s="30" t="s">
        <v>339</v>
      </c>
      <c r="AZ60" s="30" t="s">
        <v>340</v>
      </c>
      <c r="BA60" s="30" t="s">
        <v>341</v>
      </c>
      <c r="BB60" s="30" t="s">
        <v>342</v>
      </c>
      <c r="BC60" s="30" t="s">
        <v>343</v>
      </c>
      <c r="BD60" s="30" t="s">
        <v>344</v>
      </c>
      <c r="BE60" s="30" t="s">
        <v>345</v>
      </c>
      <c r="BF60" s="30" t="s">
        <v>346</v>
      </c>
      <c r="BG60" s="30" t="s">
        <v>347</v>
      </c>
      <c r="BH60" s="30" t="s">
        <v>348</v>
      </c>
      <c r="BI60" s="30" t="s">
        <v>349</v>
      </c>
      <c r="BJ60" s="30" t="s">
        <v>350</v>
      </c>
      <c r="BK60" s="30" t="s">
        <v>351</v>
      </c>
      <c r="BL60" s="30" t="s">
        <v>352</v>
      </c>
      <c r="BM60" s="30" t="s">
        <v>353</v>
      </c>
      <c r="BN60" s="30" t="s">
        <v>354</v>
      </c>
      <c r="BO60" s="30" t="s">
        <v>355</v>
      </c>
      <c r="BP60" s="30" t="s">
        <v>356</v>
      </c>
      <c r="BQ60" s="30" t="s">
        <v>357</v>
      </c>
      <c r="BR60" s="30" t="s">
        <v>358</v>
      </c>
      <c r="BS60" s="30" t="s">
        <v>359</v>
      </c>
      <c r="BT60" s="30" t="s">
        <v>360</v>
      </c>
      <c r="BU60" s="30" t="s">
        <v>361</v>
      </c>
      <c r="BV60" s="30" t="s">
        <v>362</v>
      </c>
      <c r="BW60" s="30" t="s">
        <v>363</v>
      </c>
      <c r="BX60" s="30" t="s">
        <v>364</v>
      </c>
      <c r="BY60" s="30" t="s">
        <v>365</v>
      </c>
      <c r="BZ60" s="30" t="s">
        <v>366</v>
      </c>
      <c r="CA60" s="30" t="s">
        <v>367</v>
      </c>
      <c r="CB60" s="30" t="s">
        <v>368</v>
      </c>
      <c r="CC60" s="30" t="s">
        <v>369</v>
      </c>
      <c r="CD60" s="30" t="s">
        <v>370</v>
      </c>
      <c r="CE60" s="30" t="s">
        <v>371</v>
      </c>
      <c r="CF60" s="30" t="s">
        <v>372</v>
      </c>
      <c r="CG60" s="30" t="s">
        <v>373</v>
      </c>
      <c r="CH60" s="30" t="s">
        <v>374</v>
      </c>
      <c r="CI60" s="30" t="s">
        <v>375</v>
      </c>
      <c r="CJ60" s="30" t="s">
        <v>376</v>
      </c>
      <c r="CK60" s="30" t="s">
        <v>377</v>
      </c>
      <c r="CL60" s="30" t="s">
        <v>378</v>
      </c>
      <c r="CM60" s="30" t="s">
        <v>379</v>
      </c>
      <c r="CN60" s="30" t="s">
        <v>380</v>
      </c>
      <c r="CO60" s="30" t="s">
        <v>381</v>
      </c>
      <c r="CP60" s="30" t="s">
        <v>382</v>
      </c>
      <c r="CQ60" s="30" t="s">
        <v>383</v>
      </c>
      <c r="CR60" s="30" t="s">
        <v>457</v>
      </c>
      <c r="CS60" s="30" t="s">
        <v>458</v>
      </c>
      <c r="CT60" s="30" t="s">
        <v>459</v>
      </c>
      <c r="CU60" s="30" t="s">
        <v>460</v>
      </c>
      <c r="CX60" s="30" t="s">
        <v>395</v>
      </c>
      <c r="CY60" s="31">
        <v>3</v>
      </c>
      <c r="CZ60" s="31">
        <v>2</v>
      </c>
      <c r="DA60" s="31">
        <v>3</v>
      </c>
      <c r="DB60" s="31">
        <v>4</v>
      </c>
      <c r="DC60" s="31">
        <v>7</v>
      </c>
      <c r="DD60" s="31">
        <v>7</v>
      </c>
      <c r="DE60" s="31">
        <v>7</v>
      </c>
      <c r="DF60" s="31">
        <v>7</v>
      </c>
      <c r="DG60" s="31">
        <v>3</v>
      </c>
      <c r="DH60" s="31">
        <v>7</v>
      </c>
      <c r="DI60" s="31">
        <v>4</v>
      </c>
      <c r="DJ60" s="31">
        <v>7</v>
      </c>
      <c r="DK60" s="31">
        <v>7</v>
      </c>
      <c r="DL60" s="31">
        <v>7</v>
      </c>
      <c r="DM60" s="31">
        <v>4</v>
      </c>
      <c r="DN60" s="31">
        <v>7</v>
      </c>
      <c r="DO60" s="31">
        <v>4</v>
      </c>
      <c r="DP60" s="31">
        <v>3</v>
      </c>
      <c r="DQ60" s="31">
        <v>3</v>
      </c>
      <c r="DR60" s="31">
        <v>2</v>
      </c>
      <c r="DS60" s="31">
        <v>3</v>
      </c>
      <c r="DT60" s="31">
        <v>3</v>
      </c>
      <c r="DU60" s="31">
        <v>4</v>
      </c>
      <c r="DV60" s="31">
        <v>7</v>
      </c>
      <c r="DW60" s="31">
        <v>7</v>
      </c>
      <c r="DX60" s="31">
        <v>7</v>
      </c>
      <c r="DY60" s="31">
        <v>7</v>
      </c>
      <c r="DZ60" s="31">
        <v>4</v>
      </c>
      <c r="EA60" s="31">
        <v>4</v>
      </c>
      <c r="EB60" s="31">
        <v>7</v>
      </c>
      <c r="EC60" s="31">
        <v>4</v>
      </c>
      <c r="ED60" s="31">
        <v>7</v>
      </c>
      <c r="EE60" s="31">
        <v>7</v>
      </c>
      <c r="EF60" s="31">
        <v>7</v>
      </c>
      <c r="EG60" s="31">
        <v>3</v>
      </c>
      <c r="EH60" s="31">
        <v>7</v>
      </c>
      <c r="EI60" s="31">
        <v>4</v>
      </c>
      <c r="EJ60" s="31">
        <v>4</v>
      </c>
      <c r="EK60" s="31">
        <v>7</v>
      </c>
      <c r="EL60" s="31">
        <v>7</v>
      </c>
      <c r="EM60" s="31">
        <v>4</v>
      </c>
      <c r="EN60" s="31">
        <v>7</v>
      </c>
      <c r="EO60" s="31">
        <v>7</v>
      </c>
      <c r="EP60" s="31">
        <v>7</v>
      </c>
      <c r="EQ60" s="31">
        <v>3</v>
      </c>
      <c r="ER60" s="31">
        <v>7</v>
      </c>
      <c r="ES60" s="31">
        <v>7</v>
      </c>
      <c r="ET60" s="31">
        <v>7</v>
      </c>
      <c r="EU60" s="31">
        <v>7</v>
      </c>
      <c r="EV60" s="31">
        <v>7</v>
      </c>
      <c r="EW60" s="31">
        <v>7</v>
      </c>
      <c r="EX60" s="31">
        <v>3</v>
      </c>
      <c r="EY60" s="31">
        <v>7</v>
      </c>
      <c r="EZ60" s="31">
        <v>3</v>
      </c>
      <c r="FA60" s="31">
        <v>7</v>
      </c>
      <c r="FB60" s="31">
        <v>7</v>
      </c>
      <c r="FC60" s="31">
        <v>3</v>
      </c>
      <c r="FD60" s="31">
        <v>4</v>
      </c>
      <c r="FE60" s="31">
        <v>3</v>
      </c>
      <c r="FF60" s="31">
        <v>4</v>
      </c>
      <c r="FG60" s="31">
        <v>7</v>
      </c>
      <c r="FH60" s="31">
        <v>4</v>
      </c>
      <c r="FI60" s="31">
        <v>3</v>
      </c>
      <c r="FJ60" s="31">
        <v>3</v>
      </c>
      <c r="FK60" s="31">
        <v>3</v>
      </c>
      <c r="FL60" s="31">
        <v>7</v>
      </c>
      <c r="FM60" s="31">
        <v>7</v>
      </c>
      <c r="FN60" s="31">
        <v>7</v>
      </c>
      <c r="FO60" s="31">
        <v>7</v>
      </c>
      <c r="FP60" s="31">
        <v>7</v>
      </c>
      <c r="FQ60" s="31">
        <v>4</v>
      </c>
      <c r="FR60" s="31">
        <v>7</v>
      </c>
      <c r="FS60" s="31">
        <v>3</v>
      </c>
      <c r="FT60" s="31">
        <v>3</v>
      </c>
      <c r="FU60" s="31">
        <v>7</v>
      </c>
      <c r="FV60" s="31">
        <v>7</v>
      </c>
      <c r="FW60" s="31">
        <v>7</v>
      </c>
      <c r="FX60" s="31">
        <v>7</v>
      </c>
      <c r="FY60" s="31">
        <v>4</v>
      </c>
      <c r="FZ60" s="31">
        <v>2</v>
      </c>
      <c r="GA60" s="31">
        <v>2</v>
      </c>
      <c r="GB60" s="31">
        <v>7</v>
      </c>
      <c r="GC60" s="31">
        <v>3</v>
      </c>
      <c r="GD60" s="31">
        <v>4</v>
      </c>
      <c r="GE60" s="31">
        <v>7</v>
      </c>
      <c r="GF60" s="31">
        <v>3</v>
      </c>
      <c r="GG60" s="31">
        <v>7</v>
      </c>
      <c r="GH60" s="31">
        <v>7</v>
      </c>
      <c r="GI60" s="31">
        <v>2</v>
      </c>
      <c r="GJ60" s="31">
        <v>3</v>
      </c>
      <c r="GK60" s="31">
        <v>7</v>
      </c>
      <c r="GL60" s="31">
        <v>7</v>
      </c>
      <c r="GM60" s="31">
        <v>4</v>
      </c>
      <c r="GN60" s="31">
        <v>3</v>
      </c>
      <c r="GO60" s="31">
        <v>38966</v>
      </c>
    </row>
    <row r="61" spans="1:197" ht="15" thickBot="1" x14ac:dyDescent="0.35">
      <c r="A61" s="30" t="s">
        <v>385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126.3</v>
      </c>
      <c r="H61" s="31">
        <v>0</v>
      </c>
      <c r="I61" s="31">
        <v>3675.2</v>
      </c>
      <c r="J61" s="31">
        <v>13226.2</v>
      </c>
      <c r="K61" s="31">
        <v>0</v>
      </c>
      <c r="L61" s="31">
        <v>0</v>
      </c>
      <c r="M61" s="31">
        <v>0</v>
      </c>
      <c r="N61" s="31">
        <v>0</v>
      </c>
      <c r="O61" s="31">
        <v>984.7</v>
      </c>
      <c r="P61" s="31">
        <v>0</v>
      </c>
      <c r="Q61" s="31">
        <v>0</v>
      </c>
      <c r="R61" s="31">
        <v>0</v>
      </c>
      <c r="S61" s="31">
        <v>6090.2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4121.2</v>
      </c>
      <c r="AL61" s="31">
        <v>0</v>
      </c>
      <c r="AM61" s="31">
        <v>101.8</v>
      </c>
      <c r="AN61" s="31">
        <v>0</v>
      </c>
      <c r="AO61" s="31">
        <v>0</v>
      </c>
      <c r="AP61" s="31">
        <v>0</v>
      </c>
      <c r="AQ61" s="31">
        <v>0</v>
      </c>
      <c r="AR61" s="31">
        <v>0</v>
      </c>
      <c r="AS61" s="31">
        <v>0</v>
      </c>
      <c r="AT61" s="31">
        <v>0</v>
      </c>
      <c r="AU61" s="31">
        <v>0</v>
      </c>
      <c r="AV61" s="31">
        <v>0</v>
      </c>
      <c r="AW61" s="31">
        <v>0</v>
      </c>
      <c r="AX61" s="31">
        <v>0</v>
      </c>
      <c r="AY61" s="31">
        <v>0</v>
      </c>
      <c r="AZ61" s="31">
        <v>0</v>
      </c>
      <c r="BA61" s="31">
        <v>1148.7</v>
      </c>
      <c r="BB61" s="31">
        <v>0</v>
      </c>
      <c r="BC61" s="31">
        <v>0</v>
      </c>
      <c r="BD61" s="31">
        <v>0</v>
      </c>
      <c r="BE61" s="31">
        <v>0</v>
      </c>
      <c r="BF61" s="31">
        <v>676.2</v>
      </c>
      <c r="BG61" s="31">
        <v>0</v>
      </c>
      <c r="BH61" s="31">
        <v>0</v>
      </c>
      <c r="BI61" s="31">
        <v>4623.3</v>
      </c>
      <c r="BJ61" s="31">
        <v>0</v>
      </c>
      <c r="BK61" s="31">
        <v>0</v>
      </c>
      <c r="BL61" s="31">
        <v>0</v>
      </c>
      <c r="BM61" s="31">
        <v>0</v>
      </c>
      <c r="BN61" s="31">
        <v>0</v>
      </c>
      <c r="BO61" s="31">
        <v>0</v>
      </c>
      <c r="BP61" s="31">
        <v>0</v>
      </c>
      <c r="BQ61" s="31">
        <v>0</v>
      </c>
      <c r="BR61" s="31">
        <v>0</v>
      </c>
      <c r="BS61" s="31">
        <v>1257.7</v>
      </c>
      <c r="BT61" s="31">
        <v>0</v>
      </c>
      <c r="BU61" s="31">
        <v>0</v>
      </c>
      <c r="BV61" s="31">
        <v>0</v>
      </c>
      <c r="BW61" s="31">
        <v>0</v>
      </c>
      <c r="BX61" s="31">
        <v>0</v>
      </c>
      <c r="BY61" s="31">
        <v>0</v>
      </c>
      <c r="BZ61" s="31">
        <v>0</v>
      </c>
      <c r="CA61" s="31">
        <v>0</v>
      </c>
      <c r="CB61" s="31">
        <v>0</v>
      </c>
      <c r="CC61" s="31">
        <v>0</v>
      </c>
      <c r="CD61" s="31">
        <v>0</v>
      </c>
      <c r="CE61" s="31">
        <v>0</v>
      </c>
      <c r="CF61" s="31">
        <v>0</v>
      </c>
      <c r="CG61" s="31">
        <v>0</v>
      </c>
      <c r="CH61" s="31">
        <v>0</v>
      </c>
      <c r="CI61" s="31">
        <v>0</v>
      </c>
      <c r="CJ61" s="31">
        <v>0</v>
      </c>
      <c r="CK61" s="31">
        <v>0</v>
      </c>
      <c r="CL61" s="31">
        <v>0</v>
      </c>
      <c r="CM61" s="31">
        <v>0</v>
      </c>
      <c r="CN61" s="31">
        <v>0</v>
      </c>
      <c r="CO61" s="31">
        <v>0</v>
      </c>
      <c r="CP61" s="31">
        <v>3378.4</v>
      </c>
      <c r="CQ61" s="31">
        <v>0</v>
      </c>
      <c r="CR61" s="31">
        <v>39409.9</v>
      </c>
      <c r="CS61" s="31">
        <v>38700</v>
      </c>
      <c r="CT61" s="31">
        <v>-709.9</v>
      </c>
      <c r="CU61" s="31">
        <v>-1.83</v>
      </c>
      <c r="CX61" s="30" t="s">
        <v>396</v>
      </c>
      <c r="CY61" s="31">
        <v>7</v>
      </c>
      <c r="CZ61" s="31">
        <v>2</v>
      </c>
      <c r="DA61" s="31">
        <v>5</v>
      </c>
      <c r="DB61" s="31">
        <v>5</v>
      </c>
      <c r="DC61" s="31">
        <v>7</v>
      </c>
      <c r="DD61" s="31">
        <v>5</v>
      </c>
      <c r="DE61" s="31">
        <v>7</v>
      </c>
      <c r="DF61" s="31">
        <v>3</v>
      </c>
      <c r="DG61" s="31">
        <v>7</v>
      </c>
      <c r="DH61" s="31">
        <v>3</v>
      </c>
      <c r="DI61" s="31">
        <v>5</v>
      </c>
      <c r="DJ61" s="31">
        <v>4</v>
      </c>
      <c r="DK61" s="31">
        <v>4</v>
      </c>
      <c r="DL61" s="31">
        <v>7</v>
      </c>
      <c r="DM61" s="31">
        <v>4</v>
      </c>
      <c r="DN61" s="31">
        <v>3</v>
      </c>
      <c r="DO61" s="31">
        <v>7</v>
      </c>
      <c r="DP61" s="31">
        <v>2</v>
      </c>
      <c r="DQ61" s="31">
        <v>5</v>
      </c>
      <c r="DR61" s="31">
        <v>3</v>
      </c>
      <c r="DS61" s="31">
        <v>2</v>
      </c>
      <c r="DT61" s="31">
        <v>2</v>
      </c>
      <c r="DU61" s="31">
        <v>3</v>
      </c>
      <c r="DV61" s="31">
        <v>3</v>
      </c>
      <c r="DW61" s="31">
        <v>7</v>
      </c>
      <c r="DX61" s="31">
        <v>7</v>
      </c>
      <c r="DY61" s="31">
        <v>7</v>
      </c>
      <c r="DZ61" s="31">
        <v>5</v>
      </c>
      <c r="EA61" s="31">
        <v>5</v>
      </c>
      <c r="EB61" s="31">
        <v>7</v>
      </c>
      <c r="EC61" s="31">
        <v>5</v>
      </c>
      <c r="ED61" s="31">
        <v>7</v>
      </c>
      <c r="EE61" s="31">
        <v>7</v>
      </c>
      <c r="EF61" s="31">
        <v>7</v>
      </c>
      <c r="EG61" s="31">
        <v>2</v>
      </c>
      <c r="EH61" s="31">
        <v>5</v>
      </c>
      <c r="EI61" s="31">
        <v>5</v>
      </c>
      <c r="EJ61" s="31">
        <v>5</v>
      </c>
      <c r="EK61" s="31">
        <v>7</v>
      </c>
      <c r="EL61" s="31">
        <v>5</v>
      </c>
      <c r="EM61" s="31">
        <v>5</v>
      </c>
      <c r="EN61" s="31">
        <v>5</v>
      </c>
      <c r="EO61" s="31">
        <v>5</v>
      </c>
      <c r="EP61" s="31">
        <v>3</v>
      </c>
      <c r="EQ61" s="31">
        <v>3</v>
      </c>
      <c r="ER61" s="31">
        <v>7</v>
      </c>
      <c r="ES61" s="31">
        <v>3</v>
      </c>
      <c r="ET61" s="31">
        <v>4</v>
      </c>
      <c r="EU61" s="31">
        <v>3</v>
      </c>
      <c r="EV61" s="31">
        <v>7</v>
      </c>
      <c r="EW61" s="31">
        <v>7</v>
      </c>
      <c r="EX61" s="31">
        <v>7</v>
      </c>
      <c r="EY61" s="31">
        <v>7</v>
      </c>
      <c r="EZ61" s="31">
        <v>4</v>
      </c>
      <c r="FA61" s="31">
        <v>7</v>
      </c>
      <c r="FB61" s="31">
        <v>7</v>
      </c>
      <c r="FC61" s="31">
        <v>3</v>
      </c>
      <c r="FD61" s="31">
        <v>7</v>
      </c>
      <c r="FE61" s="31">
        <v>7</v>
      </c>
      <c r="FF61" s="31">
        <v>3</v>
      </c>
      <c r="FG61" s="31">
        <v>7</v>
      </c>
      <c r="FH61" s="31">
        <v>7</v>
      </c>
      <c r="FI61" s="31">
        <v>7</v>
      </c>
      <c r="FJ61" s="31">
        <v>7</v>
      </c>
      <c r="FK61" s="31">
        <v>7</v>
      </c>
      <c r="FL61" s="31">
        <v>7</v>
      </c>
      <c r="FM61" s="31">
        <v>7</v>
      </c>
      <c r="FN61" s="31">
        <v>7</v>
      </c>
      <c r="FO61" s="31">
        <v>5</v>
      </c>
      <c r="FP61" s="31">
        <v>2</v>
      </c>
      <c r="FQ61" s="31">
        <v>5</v>
      </c>
      <c r="FR61" s="31">
        <v>7</v>
      </c>
      <c r="FS61" s="31">
        <v>3</v>
      </c>
      <c r="FT61" s="31">
        <v>7</v>
      </c>
      <c r="FU61" s="31">
        <v>3</v>
      </c>
      <c r="FV61" s="31">
        <v>7</v>
      </c>
      <c r="FW61" s="31">
        <v>7</v>
      </c>
      <c r="FX61" s="31">
        <v>7</v>
      </c>
      <c r="FY61" s="31">
        <v>3</v>
      </c>
      <c r="FZ61" s="31">
        <v>2</v>
      </c>
      <c r="GA61" s="31">
        <v>2</v>
      </c>
      <c r="GB61" s="31">
        <v>7</v>
      </c>
      <c r="GC61" s="31">
        <v>3</v>
      </c>
      <c r="GD61" s="31">
        <v>5</v>
      </c>
      <c r="GE61" s="31">
        <v>7</v>
      </c>
      <c r="GF61" s="31">
        <v>3</v>
      </c>
      <c r="GG61" s="31">
        <v>3</v>
      </c>
      <c r="GH61" s="31">
        <v>7</v>
      </c>
      <c r="GI61" s="31">
        <v>3</v>
      </c>
      <c r="GJ61" s="31">
        <v>7</v>
      </c>
      <c r="GK61" s="31">
        <v>3</v>
      </c>
      <c r="GL61" s="31">
        <v>3</v>
      </c>
      <c r="GM61" s="31">
        <v>4</v>
      </c>
      <c r="GN61" s="31">
        <v>3</v>
      </c>
      <c r="GO61" s="31">
        <v>27857</v>
      </c>
    </row>
    <row r="62" spans="1:197" ht="15" thickBot="1" x14ac:dyDescent="0.35">
      <c r="A62" s="30" t="s">
        <v>386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2622.7</v>
      </c>
      <c r="P62" s="31">
        <v>0</v>
      </c>
      <c r="Q62" s="31">
        <v>0</v>
      </c>
      <c r="R62" s="31">
        <v>0</v>
      </c>
      <c r="S62" s="31">
        <v>6090.2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3530.1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101.8</v>
      </c>
      <c r="AN62" s="31">
        <v>0</v>
      </c>
      <c r="AO62" s="31">
        <v>0</v>
      </c>
      <c r="AP62" s="31">
        <v>0</v>
      </c>
      <c r="AQ62" s="31">
        <v>0</v>
      </c>
      <c r="AR62" s="31">
        <v>0</v>
      </c>
      <c r="AS62" s="31">
        <v>3476.1</v>
      </c>
      <c r="AT62" s="31">
        <v>1452.7</v>
      </c>
      <c r="AU62" s="31">
        <v>0</v>
      </c>
      <c r="AV62" s="31">
        <v>0</v>
      </c>
      <c r="AW62" s="31">
        <v>0</v>
      </c>
      <c r="AX62" s="31">
        <v>0</v>
      </c>
      <c r="AY62" s="31">
        <v>0</v>
      </c>
      <c r="AZ62" s="31">
        <v>0</v>
      </c>
      <c r="BA62" s="31">
        <v>1148.7</v>
      </c>
      <c r="BB62" s="31">
        <v>0</v>
      </c>
      <c r="BC62" s="31">
        <v>0</v>
      </c>
      <c r="BD62" s="31">
        <v>0</v>
      </c>
      <c r="BE62" s="31">
        <v>0</v>
      </c>
      <c r="BF62" s="31">
        <v>0</v>
      </c>
      <c r="BG62" s="31">
        <v>0</v>
      </c>
      <c r="BH62" s="31">
        <v>0</v>
      </c>
      <c r="BI62" s="31">
        <v>0</v>
      </c>
      <c r="BJ62" s="31">
        <v>0</v>
      </c>
      <c r="BK62" s="31">
        <v>0</v>
      </c>
      <c r="BL62" s="31">
        <v>0</v>
      </c>
      <c r="BM62" s="31">
        <v>0</v>
      </c>
      <c r="BN62" s="31">
        <v>1354.9</v>
      </c>
      <c r="BO62" s="31">
        <v>0</v>
      </c>
      <c r="BP62" s="31">
        <v>0</v>
      </c>
      <c r="BQ62" s="31">
        <v>0</v>
      </c>
      <c r="BR62" s="31">
        <v>0</v>
      </c>
      <c r="BS62" s="31">
        <v>545.79999999999995</v>
      </c>
      <c r="BT62" s="31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0</v>
      </c>
      <c r="BZ62" s="31">
        <v>0</v>
      </c>
      <c r="CA62" s="31">
        <v>0</v>
      </c>
      <c r="CB62" s="31">
        <v>0</v>
      </c>
      <c r="CC62" s="31">
        <v>0</v>
      </c>
      <c r="CD62" s="31">
        <v>0</v>
      </c>
      <c r="CE62" s="31">
        <v>0</v>
      </c>
      <c r="CF62" s="31">
        <v>0</v>
      </c>
      <c r="CG62" s="31">
        <v>0</v>
      </c>
      <c r="CH62" s="31">
        <v>0</v>
      </c>
      <c r="CI62" s="31">
        <v>0</v>
      </c>
      <c r="CJ62" s="31">
        <v>0</v>
      </c>
      <c r="CK62" s="31">
        <v>0</v>
      </c>
      <c r="CL62" s="31">
        <v>0</v>
      </c>
      <c r="CM62" s="31">
        <v>0</v>
      </c>
      <c r="CN62" s="31">
        <v>0</v>
      </c>
      <c r="CO62" s="31">
        <v>0</v>
      </c>
      <c r="CP62" s="31">
        <v>0</v>
      </c>
      <c r="CQ62" s="31">
        <v>0</v>
      </c>
      <c r="CR62" s="31">
        <v>20323.099999999999</v>
      </c>
      <c r="CS62" s="31">
        <v>15100</v>
      </c>
      <c r="CT62" s="31">
        <v>-5223.1000000000004</v>
      </c>
      <c r="CU62" s="31">
        <v>-34.590000000000003</v>
      </c>
      <c r="CX62" s="30" t="s">
        <v>397</v>
      </c>
      <c r="CY62" s="31">
        <v>7</v>
      </c>
      <c r="CZ62" s="31">
        <v>2</v>
      </c>
      <c r="DA62" s="31">
        <v>7</v>
      </c>
      <c r="DB62" s="31">
        <v>5</v>
      </c>
      <c r="DC62" s="31">
        <v>7</v>
      </c>
      <c r="DD62" s="31">
        <v>5</v>
      </c>
      <c r="DE62" s="31">
        <v>7</v>
      </c>
      <c r="DF62" s="31">
        <v>7</v>
      </c>
      <c r="DG62" s="31">
        <v>3</v>
      </c>
      <c r="DH62" s="31">
        <v>3</v>
      </c>
      <c r="DI62" s="31">
        <v>5</v>
      </c>
      <c r="DJ62" s="31">
        <v>4</v>
      </c>
      <c r="DK62" s="31">
        <v>5</v>
      </c>
      <c r="DL62" s="31">
        <v>4</v>
      </c>
      <c r="DM62" s="31">
        <v>4</v>
      </c>
      <c r="DN62" s="31">
        <v>3</v>
      </c>
      <c r="DO62" s="31">
        <v>7</v>
      </c>
      <c r="DP62" s="31">
        <v>3</v>
      </c>
      <c r="DQ62" s="31">
        <v>5</v>
      </c>
      <c r="DR62" s="31">
        <v>3</v>
      </c>
      <c r="DS62" s="31">
        <v>2</v>
      </c>
      <c r="DT62" s="31">
        <v>2</v>
      </c>
      <c r="DU62" s="31">
        <v>3</v>
      </c>
      <c r="DV62" s="31">
        <v>3</v>
      </c>
      <c r="DW62" s="31">
        <v>7</v>
      </c>
      <c r="DX62" s="31">
        <v>7</v>
      </c>
      <c r="DY62" s="31">
        <v>7</v>
      </c>
      <c r="DZ62" s="31">
        <v>5</v>
      </c>
      <c r="EA62" s="31">
        <v>5</v>
      </c>
      <c r="EB62" s="31">
        <v>7</v>
      </c>
      <c r="EC62" s="31">
        <v>5</v>
      </c>
      <c r="ED62" s="31">
        <v>7</v>
      </c>
      <c r="EE62" s="31">
        <v>7</v>
      </c>
      <c r="EF62" s="31">
        <v>7</v>
      </c>
      <c r="EG62" s="31">
        <v>7</v>
      </c>
      <c r="EH62" s="31">
        <v>5</v>
      </c>
      <c r="EI62" s="31">
        <v>4</v>
      </c>
      <c r="EJ62" s="31">
        <v>5</v>
      </c>
      <c r="EK62" s="31">
        <v>7</v>
      </c>
      <c r="EL62" s="31">
        <v>5</v>
      </c>
      <c r="EM62" s="31">
        <v>5</v>
      </c>
      <c r="EN62" s="31">
        <v>5</v>
      </c>
      <c r="EO62" s="31">
        <v>5</v>
      </c>
      <c r="EP62" s="31">
        <v>7</v>
      </c>
      <c r="EQ62" s="31">
        <v>3</v>
      </c>
      <c r="ER62" s="31">
        <v>7</v>
      </c>
      <c r="ES62" s="31">
        <v>6</v>
      </c>
      <c r="ET62" s="31">
        <v>4</v>
      </c>
      <c r="EU62" s="31">
        <v>3</v>
      </c>
      <c r="EV62" s="31">
        <v>7</v>
      </c>
      <c r="EW62" s="31">
        <v>3</v>
      </c>
      <c r="EX62" s="31">
        <v>7</v>
      </c>
      <c r="EY62" s="31">
        <v>7</v>
      </c>
      <c r="EZ62" s="31">
        <v>4</v>
      </c>
      <c r="FA62" s="31">
        <v>7</v>
      </c>
      <c r="FB62" s="31">
        <v>7</v>
      </c>
      <c r="FC62" s="31">
        <v>3</v>
      </c>
      <c r="FD62" s="31">
        <v>7</v>
      </c>
      <c r="FE62" s="31">
        <v>7</v>
      </c>
      <c r="FF62" s="31">
        <v>3</v>
      </c>
      <c r="FG62" s="31">
        <v>7</v>
      </c>
      <c r="FH62" s="31">
        <v>7</v>
      </c>
      <c r="FI62" s="31">
        <v>7</v>
      </c>
      <c r="FJ62" s="31">
        <v>7</v>
      </c>
      <c r="FK62" s="31">
        <v>7</v>
      </c>
      <c r="FL62" s="31">
        <v>7</v>
      </c>
      <c r="FM62" s="31">
        <v>7</v>
      </c>
      <c r="FN62" s="31">
        <v>4</v>
      </c>
      <c r="FO62" s="31">
        <v>5</v>
      </c>
      <c r="FP62" s="31">
        <v>2</v>
      </c>
      <c r="FQ62" s="31">
        <v>4</v>
      </c>
      <c r="FR62" s="31">
        <v>7</v>
      </c>
      <c r="FS62" s="31">
        <v>3</v>
      </c>
      <c r="FT62" s="31">
        <v>7</v>
      </c>
      <c r="FU62" s="31">
        <v>3</v>
      </c>
      <c r="FV62" s="31">
        <v>7</v>
      </c>
      <c r="FW62" s="31">
        <v>7</v>
      </c>
      <c r="FX62" s="31">
        <v>7</v>
      </c>
      <c r="FY62" s="31">
        <v>3</v>
      </c>
      <c r="FZ62" s="31">
        <v>2</v>
      </c>
      <c r="GA62" s="31">
        <v>2</v>
      </c>
      <c r="GB62" s="31">
        <v>7</v>
      </c>
      <c r="GC62" s="31">
        <v>3</v>
      </c>
      <c r="GD62" s="31">
        <v>7</v>
      </c>
      <c r="GE62" s="31">
        <v>7</v>
      </c>
      <c r="GF62" s="31">
        <v>6</v>
      </c>
      <c r="GG62" s="31">
        <v>3</v>
      </c>
      <c r="GH62" s="31">
        <v>7</v>
      </c>
      <c r="GI62" s="31">
        <v>3</v>
      </c>
      <c r="GJ62" s="31">
        <v>3</v>
      </c>
      <c r="GK62" s="31">
        <v>7</v>
      </c>
      <c r="GL62" s="31">
        <v>7</v>
      </c>
      <c r="GM62" s="31">
        <v>4</v>
      </c>
      <c r="GN62" s="31">
        <v>3</v>
      </c>
      <c r="GO62" s="31">
        <v>25066</v>
      </c>
    </row>
    <row r="63" spans="1:197" ht="15" thickBot="1" x14ac:dyDescent="0.35">
      <c r="A63" s="30" t="s">
        <v>387</v>
      </c>
      <c r="B63" s="31">
        <v>0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3675.2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2622.7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4121.2</v>
      </c>
      <c r="AL63" s="31">
        <v>0</v>
      </c>
      <c r="AM63" s="31">
        <v>0</v>
      </c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3476.1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976.6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1257.7</v>
      </c>
      <c r="BT63" s="31">
        <v>0</v>
      </c>
      <c r="BU63" s="31">
        <v>0</v>
      </c>
      <c r="BV63" s="31">
        <v>0</v>
      </c>
      <c r="BW63" s="31">
        <v>0</v>
      </c>
      <c r="BX63" s="31">
        <v>0</v>
      </c>
      <c r="BY63" s="31">
        <v>0</v>
      </c>
      <c r="BZ63" s="31">
        <v>0</v>
      </c>
      <c r="CA63" s="31">
        <v>0</v>
      </c>
      <c r="CB63" s="31">
        <v>0</v>
      </c>
      <c r="CC63" s="31">
        <v>0</v>
      </c>
      <c r="CD63" s="31">
        <v>0</v>
      </c>
      <c r="CE63" s="31">
        <v>0</v>
      </c>
      <c r="CF63" s="31">
        <v>0</v>
      </c>
      <c r="CG63" s="31">
        <v>0</v>
      </c>
      <c r="CH63" s="31">
        <v>0</v>
      </c>
      <c r="CI63" s="31">
        <v>0</v>
      </c>
      <c r="CJ63" s="31">
        <v>0</v>
      </c>
      <c r="CK63" s="31">
        <v>0</v>
      </c>
      <c r="CL63" s="31">
        <v>0</v>
      </c>
      <c r="CM63" s="31">
        <v>0</v>
      </c>
      <c r="CN63" s="31">
        <v>0</v>
      </c>
      <c r="CO63" s="31">
        <v>0</v>
      </c>
      <c r="CP63" s="31">
        <v>0</v>
      </c>
      <c r="CQ63" s="31">
        <v>0</v>
      </c>
      <c r="CR63" s="31">
        <v>16129.5</v>
      </c>
      <c r="CS63" s="31">
        <v>15600</v>
      </c>
      <c r="CT63" s="31">
        <v>-529.5</v>
      </c>
      <c r="CU63" s="31">
        <v>-3.39</v>
      </c>
      <c r="CX63" s="30" t="s">
        <v>398</v>
      </c>
      <c r="CY63" s="31">
        <v>4</v>
      </c>
      <c r="CZ63" s="31">
        <v>2</v>
      </c>
      <c r="DA63" s="31">
        <v>7</v>
      </c>
      <c r="DB63" s="31">
        <v>7</v>
      </c>
      <c r="DC63" s="31">
        <v>7</v>
      </c>
      <c r="DD63" s="31">
        <v>7</v>
      </c>
      <c r="DE63" s="31">
        <v>7</v>
      </c>
      <c r="DF63" s="31">
        <v>2</v>
      </c>
      <c r="DG63" s="31">
        <v>2</v>
      </c>
      <c r="DH63" s="31">
        <v>6</v>
      </c>
      <c r="DI63" s="31">
        <v>4</v>
      </c>
      <c r="DJ63" s="31">
        <v>7</v>
      </c>
      <c r="DK63" s="31">
        <v>7</v>
      </c>
      <c r="DL63" s="31">
        <v>7</v>
      </c>
      <c r="DM63" s="31">
        <v>7</v>
      </c>
      <c r="DN63" s="31">
        <v>7</v>
      </c>
      <c r="DO63" s="31">
        <v>7</v>
      </c>
      <c r="DP63" s="31">
        <v>2</v>
      </c>
      <c r="DQ63" s="31">
        <v>2</v>
      </c>
      <c r="DR63" s="31">
        <v>4</v>
      </c>
      <c r="DS63" s="31">
        <v>4</v>
      </c>
      <c r="DT63" s="31">
        <v>4</v>
      </c>
      <c r="DU63" s="31">
        <v>4</v>
      </c>
      <c r="DV63" s="31">
        <v>2</v>
      </c>
      <c r="DW63" s="31">
        <v>4</v>
      </c>
      <c r="DX63" s="31">
        <v>7</v>
      </c>
      <c r="DY63" s="31">
        <v>7</v>
      </c>
      <c r="DZ63" s="31">
        <v>5</v>
      </c>
      <c r="EA63" s="31">
        <v>7</v>
      </c>
      <c r="EB63" s="31">
        <v>7</v>
      </c>
      <c r="EC63" s="31">
        <v>7</v>
      </c>
      <c r="ED63" s="31">
        <v>7</v>
      </c>
      <c r="EE63" s="31">
        <v>7</v>
      </c>
      <c r="EF63" s="31">
        <v>7</v>
      </c>
      <c r="EG63" s="31">
        <v>4</v>
      </c>
      <c r="EH63" s="31">
        <v>7</v>
      </c>
      <c r="EI63" s="31">
        <v>7</v>
      </c>
      <c r="EJ63" s="31">
        <v>7</v>
      </c>
      <c r="EK63" s="31">
        <v>7</v>
      </c>
      <c r="EL63" s="31">
        <v>7</v>
      </c>
      <c r="EM63" s="31">
        <v>7</v>
      </c>
      <c r="EN63" s="31">
        <v>7</v>
      </c>
      <c r="EO63" s="31">
        <v>7</v>
      </c>
      <c r="EP63" s="31">
        <v>7</v>
      </c>
      <c r="EQ63" s="31">
        <v>7</v>
      </c>
      <c r="ER63" s="31">
        <v>7</v>
      </c>
      <c r="ES63" s="31">
        <v>7</v>
      </c>
      <c r="ET63" s="31">
        <v>7</v>
      </c>
      <c r="EU63" s="31">
        <v>7</v>
      </c>
      <c r="EV63" s="31">
        <v>4</v>
      </c>
      <c r="EW63" s="31">
        <v>7</v>
      </c>
      <c r="EX63" s="31">
        <v>2</v>
      </c>
      <c r="EY63" s="31">
        <v>7</v>
      </c>
      <c r="EZ63" s="31">
        <v>7</v>
      </c>
      <c r="FA63" s="31">
        <v>7</v>
      </c>
      <c r="FB63" s="31">
        <v>5</v>
      </c>
      <c r="FC63" s="31">
        <v>5</v>
      </c>
      <c r="FD63" s="31">
        <v>7</v>
      </c>
      <c r="FE63" s="31">
        <v>7</v>
      </c>
      <c r="FF63" s="31">
        <v>4</v>
      </c>
      <c r="FG63" s="31">
        <v>7</v>
      </c>
      <c r="FH63" s="31">
        <v>7</v>
      </c>
      <c r="FI63" s="31">
        <v>4</v>
      </c>
      <c r="FJ63" s="31">
        <v>7</v>
      </c>
      <c r="FK63" s="31">
        <v>4</v>
      </c>
      <c r="FL63" s="31">
        <v>7</v>
      </c>
      <c r="FM63" s="31">
        <v>7</v>
      </c>
      <c r="FN63" s="31">
        <v>7</v>
      </c>
      <c r="FO63" s="31">
        <v>2</v>
      </c>
      <c r="FP63" s="31">
        <v>7</v>
      </c>
      <c r="FQ63" s="31">
        <v>5</v>
      </c>
      <c r="FR63" s="31">
        <v>4</v>
      </c>
      <c r="FS63" s="31">
        <v>7</v>
      </c>
      <c r="FT63" s="31">
        <v>4</v>
      </c>
      <c r="FU63" s="31">
        <v>7</v>
      </c>
      <c r="FV63" s="31">
        <v>7</v>
      </c>
      <c r="FW63" s="31">
        <v>7</v>
      </c>
      <c r="FX63" s="31">
        <v>7</v>
      </c>
      <c r="FY63" s="31">
        <v>5</v>
      </c>
      <c r="FZ63" s="31">
        <v>2</v>
      </c>
      <c r="GA63" s="31">
        <v>2</v>
      </c>
      <c r="GB63" s="31">
        <v>7</v>
      </c>
      <c r="GC63" s="31">
        <v>7</v>
      </c>
      <c r="GD63" s="31">
        <v>7</v>
      </c>
      <c r="GE63" s="31">
        <v>7</v>
      </c>
      <c r="GF63" s="31">
        <v>2</v>
      </c>
      <c r="GG63" s="31">
        <v>7</v>
      </c>
      <c r="GH63" s="31">
        <v>4</v>
      </c>
      <c r="GI63" s="31">
        <v>2</v>
      </c>
      <c r="GJ63" s="31">
        <v>7</v>
      </c>
      <c r="GK63" s="31">
        <v>4</v>
      </c>
      <c r="GL63" s="31">
        <v>7</v>
      </c>
      <c r="GM63" s="31">
        <v>7</v>
      </c>
      <c r="GN63" s="31">
        <v>7</v>
      </c>
      <c r="GO63" s="31">
        <v>27857</v>
      </c>
    </row>
    <row r="64" spans="1:197" ht="15" thickBot="1" x14ac:dyDescent="0.35">
      <c r="A64" s="30" t="s">
        <v>388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1998.5</v>
      </c>
      <c r="N64" s="31">
        <v>0</v>
      </c>
      <c r="O64" s="31">
        <v>1358</v>
      </c>
      <c r="P64" s="31">
        <v>0</v>
      </c>
      <c r="Q64" s="31">
        <v>0</v>
      </c>
      <c r="R64" s="31">
        <v>0</v>
      </c>
      <c r="S64" s="31">
        <v>6090.2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1">
        <v>0</v>
      </c>
      <c r="AK64" s="31">
        <v>0</v>
      </c>
      <c r="AL64" s="31">
        <v>0</v>
      </c>
      <c r="AM64" s="31">
        <v>101.8</v>
      </c>
      <c r="AN64" s="31">
        <v>0</v>
      </c>
      <c r="AO64" s="31">
        <v>0</v>
      </c>
      <c r="AP64" s="31">
        <v>0</v>
      </c>
      <c r="AQ64" s="31">
        <v>0</v>
      </c>
      <c r="AR64" s="31">
        <v>0</v>
      </c>
      <c r="AS64" s="31">
        <v>0</v>
      </c>
      <c r="AT64" s="31">
        <v>0</v>
      </c>
      <c r="AU64" s="31">
        <v>0</v>
      </c>
      <c r="AV64" s="31">
        <v>0</v>
      </c>
      <c r="AW64" s="31">
        <v>0</v>
      </c>
      <c r="AX64" s="31">
        <v>0</v>
      </c>
      <c r="AY64" s="31">
        <v>0</v>
      </c>
      <c r="AZ64" s="31">
        <v>0</v>
      </c>
      <c r="BA64" s="31">
        <v>1148.7</v>
      </c>
      <c r="BB64" s="31">
        <v>0</v>
      </c>
      <c r="BC64" s="31">
        <v>0</v>
      </c>
      <c r="BD64" s="31">
        <v>0</v>
      </c>
      <c r="BE64" s="31">
        <v>0</v>
      </c>
      <c r="BF64" s="31">
        <v>0</v>
      </c>
      <c r="BG64" s="31">
        <v>0</v>
      </c>
      <c r="BH64" s="31">
        <v>0</v>
      </c>
      <c r="BI64" s="31">
        <v>0</v>
      </c>
      <c r="BJ64" s="31">
        <v>0</v>
      </c>
      <c r="BK64" s="31">
        <v>0</v>
      </c>
      <c r="BL64" s="31">
        <v>0</v>
      </c>
      <c r="BM64" s="31">
        <v>0</v>
      </c>
      <c r="BN64" s="31">
        <v>1354.9</v>
      </c>
      <c r="BO64" s="31">
        <v>0</v>
      </c>
      <c r="BP64" s="31">
        <v>0</v>
      </c>
      <c r="BQ64" s="31">
        <v>0</v>
      </c>
      <c r="BR64" s="31">
        <v>0</v>
      </c>
      <c r="BS64" s="31">
        <v>0</v>
      </c>
      <c r="BT64" s="31">
        <v>0</v>
      </c>
      <c r="BU64" s="31">
        <v>0</v>
      </c>
      <c r="BV64" s="31">
        <v>2223.6</v>
      </c>
      <c r="BW64" s="31">
        <v>0</v>
      </c>
      <c r="BX64" s="31">
        <v>0</v>
      </c>
      <c r="BY64" s="31">
        <v>0</v>
      </c>
      <c r="BZ64" s="31">
        <v>0</v>
      </c>
      <c r="CA64" s="31">
        <v>0</v>
      </c>
      <c r="CB64" s="31">
        <v>0</v>
      </c>
      <c r="CC64" s="31">
        <v>0</v>
      </c>
      <c r="CD64" s="31">
        <v>0</v>
      </c>
      <c r="CE64" s="31">
        <v>0</v>
      </c>
      <c r="CF64" s="31">
        <v>0</v>
      </c>
      <c r="CG64" s="31">
        <v>0</v>
      </c>
      <c r="CH64" s="31">
        <v>0</v>
      </c>
      <c r="CI64" s="31">
        <v>0</v>
      </c>
      <c r="CJ64" s="31">
        <v>0</v>
      </c>
      <c r="CK64" s="31">
        <v>0</v>
      </c>
      <c r="CL64" s="31">
        <v>8841.2999999999993</v>
      </c>
      <c r="CM64" s="31">
        <v>0</v>
      </c>
      <c r="CN64" s="31">
        <v>0</v>
      </c>
      <c r="CO64" s="31">
        <v>0</v>
      </c>
      <c r="CP64" s="31">
        <v>3378.4</v>
      </c>
      <c r="CQ64" s="31">
        <v>0</v>
      </c>
      <c r="CR64" s="31">
        <v>26495.3</v>
      </c>
      <c r="CS64" s="31">
        <v>31666</v>
      </c>
      <c r="CT64" s="31">
        <v>5170.7</v>
      </c>
      <c r="CU64" s="31">
        <v>16.329999999999998</v>
      </c>
      <c r="CX64" s="30" t="s">
        <v>399</v>
      </c>
      <c r="CY64" s="31">
        <v>2</v>
      </c>
      <c r="CZ64" s="31">
        <v>2</v>
      </c>
      <c r="DA64" s="31">
        <v>2</v>
      </c>
      <c r="DB64" s="31">
        <v>7</v>
      </c>
      <c r="DC64" s="31">
        <v>7</v>
      </c>
      <c r="DD64" s="31">
        <v>7</v>
      </c>
      <c r="DE64" s="31">
        <v>2</v>
      </c>
      <c r="DF64" s="31">
        <v>3</v>
      </c>
      <c r="DG64" s="31">
        <v>2</v>
      </c>
      <c r="DH64" s="31">
        <v>7</v>
      </c>
      <c r="DI64" s="31">
        <v>3</v>
      </c>
      <c r="DJ64" s="31">
        <v>7</v>
      </c>
      <c r="DK64" s="31">
        <v>7</v>
      </c>
      <c r="DL64" s="31">
        <v>4</v>
      </c>
      <c r="DM64" s="31">
        <v>6</v>
      </c>
      <c r="DN64" s="31">
        <v>6</v>
      </c>
      <c r="DO64" s="31">
        <v>5</v>
      </c>
      <c r="DP64" s="31">
        <v>3</v>
      </c>
      <c r="DQ64" s="31">
        <v>3</v>
      </c>
      <c r="DR64" s="31">
        <v>2</v>
      </c>
      <c r="DS64" s="31">
        <v>2</v>
      </c>
      <c r="DT64" s="31">
        <v>2</v>
      </c>
      <c r="DU64" s="31">
        <v>2</v>
      </c>
      <c r="DV64" s="31">
        <v>2</v>
      </c>
      <c r="DW64" s="31">
        <v>3</v>
      </c>
      <c r="DX64" s="31">
        <v>7</v>
      </c>
      <c r="DY64" s="31">
        <v>3</v>
      </c>
      <c r="DZ64" s="31">
        <v>7</v>
      </c>
      <c r="EA64" s="31">
        <v>7</v>
      </c>
      <c r="EB64" s="31">
        <v>7</v>
      </c>
      <c r="EC64" s="31">
        <v>7</v>
      </c>
      <c r="ED64" s="31">
        <v>7</v>
      </c>
      <c r="EE64" s="31">
        <v>7</v>
      </c>
      <c r="EF64" s="31">
        <v>7</v>
      </c>
      <c r="EG64" s="31">
        <v>2</v>
      </c>
      <c r="EH64" s="31">
        <v>7</v>
      </c>
      <c r="EI64" s="31">
        <v>4</v>
      </c>
      <c r="EJ64" s="31">
        <v>4</v>
      </c>
      <c r="EK64" s="31">
        <v>3</v>
      </c>
      <c r="EL64" s="31">
        <v>7</v>
      </c>
      <c r="EM64" s="31">
        <v>4</v>
      </c>
      <c r="EN64" s="31">
        <v>7</v>
      </c>
      <c r="EO64" s="31">
        <v>7</v>
      </c>
      <c r="EP64" s="31">
        <v>7</v>
      </c>
      <c r="EQ64" s="31">
        <v>2</v>
      </c>
      <c r="ER64" s="31">
        <v>7</v>
      </c>
      <c r="ES64" s="31">
        <v>3</v>
      </c>
      <c r="ET64" s="31">
        <v>4</v>
      </c>
      <c r="EU64" s="31">
        <v>7</v>
      </c>
      <c r="EV64" s="31">
        <v>3</v>
      </c>
      <c r="EW64" s="31">
        <v>3</v>
      </c>
      <c r="EX64" s="31">
        <v>7</v>
      </c>
      <c r="EY64" s="31">
        <v>7</v>
      </c>
      <c r="EZ64" s="31">
        <v>3</v>
      </c>
      <c r="FA64" s="31">
        <v>7</v>
      </c>
      <c r="FB64" s="31">
        <v>4</v>
      </c>
      <c r="FC64" s="31">
        <v>3</v>
      </c>
      <c r="FD64" s="31">
        <v>4</v>
      </c>
      <c r="FE64" s="31">
        <v>3</v>
      </c>
      <c r="FF64" s="31">
        <v>3</v>
      </c>
      <c r="FG64" s="31">
        <v>7</v>
      </c>
      <c r="FH64" s="31">
        <v>7</v>
      </c>
      <c r="FI64" s="31">
        <v>3</v>
      </c>
      <c r="FJ64" s="31">
        <v>2</v>
      </c>
      <c r="FK64" s="31">
        <v>2</v>
      </c>
      <c r="FL64" s="31">
        <v>3</v>
      </c>
      <c r="FM64" s="31">
        <v>7</v>
      </c>
      <c r="FN64" s="31">
        <v>7</v>
      </c>
      <c r="FO64" s="31">
        <v>3</v>
      </c>
      <c r="FP64" s="31">
        <v>7</v>
      </c>
      <c r="FQ64" s="31">
        <v>7</v>
      </c>
      <c r="FR64" s="31">
        <v>7</v>
      </c>
      <c r="FS64" s="31">
        <v>3</v>
      </c>
      <c r="FT64" s="31">
        <v>3</v>
      </c>
      <c r="FU64" s="31">
        <v>7</v>
      </c>
      <c r="FV64" s="31">
        <v>7</v>
      </c>
      <c r="FW64" s="31">
        <v>7</v>
      </c>
      <c r="FX64" s="31">
        <v>7</v>
      </c>
      <c r="FY64" s="31">
        <v>7</v>
      </c>
      <c r="FZ64" s="31">
        <v>2</v>
      </c>
      <c r="GA64" s="31">
        <v>2</v>
      </c>
      <c r="GB64" s="31">
        <v>7</v>
      </c>
      <c r="GC64" s="31">
        <v>3</v>
      </c>
      <c r="GD64" s="31">
        <v>2</v>
      </c>
      <c r="GE64" s="31">
        <v>7</v>
      </c>
      <c r="GF64" s="31">
        <v>2</v>
      </c>
      <c r="GG64" s="31">
        <v>7</v>
      </c>
      <c r="GH64" s="31">
        <v>3</v>
      </c>
      <c r="GI64" s="31">
        <v>2</v>
      </c>
      <c r="GJ64" s="31">
        <v>3</v>
      </c>
      <c r="GK64" s="31">
        <v>7</v>
      </c>
      <c r="GL64" s="31">
        <v>7</v>
      </c>
      <c r="GM64" s="31">
        <v>6</v>
      </c>
      <c r="GN64" s="31">
        <v>3</v>
      </c>
      <c r="GO64" s="31">
        <v>13566</v>
      </c>
    </row>
    <row r="65" spans="1:197" ht="15" thickBot="1" x14ac:dyDescent="0.35">
      <c r="A65" s="30" t="s">
        <v>389</v>
      </c>
      <c r="B65" s="31">
        <v>0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1998.5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6090.2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101.8</v>
      </c>
      <c r="AN65" s="31">
        <v>0</v>
      </c>
      <c r="AO65" s="31"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  <c r="AU65" s="31">
        <v>0</v>
      </c>
      <c r="AV65" s="31">
        <v>0</v>
      </c>
      <c r="AW65" s="31">
        <v>0</v>
      </c>
      <c r="AX65" s="31">
        <v>0</v>
      </c>
      <c r="AY65" s="31">
        <v>0</v>
      </c>
      <c r="AZ65" s="31">
        <v>0</v>
      </c>
      <c r="BA65" s="31">
        <v>1148.7</v>
      </c>
      <c r="BB65" s="31">
        <v>0</v>
      </c>
      <c r="BC65" s="31">
        <v>0</v>
      </c>
      <c r="BD65" s="31">
        <v>0</v>
      </c>
      <c r="BE65" s="31">
        <v>0</v>
      </c>
      <c r="BF65" s="31">
        <v>0</v>
      </c>
      <c r="BG65" s="31">
        <v>0</v>
      </c>
      <c r="BH65" s="31">
        <v>0</v>
      </c>
      <c r="BI65" s="31">
        <v>0</v>
      </c>
      <c r="BJ65" s="31">
        <v>0</v>
      </c>
      <c r="BK65" s="31">
        <v>0</v>
      </c>
      <c r="BL65" s="31">
        <v>0</v>
      </c>
      <c r="BM65" s="31">
        <v>0</v>
      </c>
      <c r="BN65" s="31">
        <v>1354.9</v>
      </c>
      <c r="BO65" s="31">
        <v>0</v>
      </c>
      <c r="BP65" s="31">
        <v>0</v>
      </c>
      <c r="BQ65" s="31">
        <v>0</v>
      </c>
      <c r="BR65" s="31">
        <v>0</v>
      </c>
      <c r="BS65" s="31">
        <v>0</v>
      </c>
      <c r="BT65" s="31">
        <v>0</v>
      </c>
      <c r="BU65" s="31">
        <v>0</v>
      </c>
      <c r="BV65" s="31">
        <v>0</v>
      </c>
      <c r="BW65" s="31">
        <v>0</v>
      </c>
      <c r="BX65" s="31">
        <v>0</v>
      </c>
      <c r="BY65" s="31">
        <v>0</v>
      </c>
      <c r="BZ65" s="31">
        <v>0</v>
      </c>
      <c r="CA65" s="31">
        <v>0</v>
      </c>
      <c r="CB65" s="31">
        <v>0</v>
      </c>
      <c r="CC65" s="31">
        <v>0</v>
      </c>
      <c r="CD65" s="31">
        <v>0</v>
      </c>
      <c r="CE65" s="31">
        <v>0</v>
      </c>
      <c r="CF65" s="31">
        <v>0</v>
      </c>
      <c r="CG65" s="31">
        <v>0</v>
      </c>
      <c r="CH65" s="31">
        <v>0</v>
      </c>
      <c r="CI65" s="31">
        <v>0</v>
      </c>
      <c r="CJ65" s="31">
        <v>0</v>
      </c>
      <c r="CK65" s="31">
        <v>0</v>
      </c>
      <c r="CL65" s="31">
        <v>8841.2999999999993</v>
      </c>
      <c r="CM65" s="31">
        <v>0</v>
      </c>
      <c r="CN65" s="31">
        <v>0</v>
      </c>
      <c r="CO65" s="31">
        <v>0</v>
      </c>
      <c r="CP65" s="31">
        <v>3378.4</v>
      </c>
      <c r="CQ65" s="31">
        <v>0</v>
      </c>
      <c r="CR65" s="31">
        <v>22913.7</v>
      </c>
      <c r="CS65" s="31">
        <v>30933</v>
      </c>
      <c r="CT65" s="31">
        <v>8019.3</v>
      </c>
      <c r="CU65" s="31">
        <v>25.92</v>
      </c>
      <c r="CX65" s="30" t="s">
        <v>400</v>
      </c>
      <c r="CY65" s="31">
        <v>2</v>
      </c>
      <c r="CZ65" s="31">
        <v>2</v>
      </c>
      <c r="DA65" s="31">
        <v>6</v>
      </c>
      <c r="DB65" s="31">
        <v>6</v>
      </c>
      <c r="DC65" s="31">
        <v>2</v>
      </c>
      <c r="DD65" s="31">
        <v>6</v>
      </c>
      <c r="DE65" s="31">
        <v>7</v>
      </c>
      <c r="DF65" s="31">
        <v>6</v>
      </c>
      <c r="DG65" s="31">
        <v>2</v>
      </c>
      <c r="DH65" s="31">
        <v>3</v>
      </c>
      <c r="DI65" s="31">
        <v>7</v>
      </c>
      <c r="DJ65" s="31">
        <v>6</v>
      </c>
      <c r="DK65" s="31">
        <v>7</v>
      </c>
      <c r="DL65" s="31">
        <v>7</v>
      </c>
      <c r="DM65" s="31">
        <v>7</v>
      </c>
      <c r="DN65" s="31">
        <v>7</v>
      </c>
      <c r="DO65" s="31">
        <v>7</v>
      </c>
      <c r="DP65" s="31">
        <v>6</v>
      </c>
      <c r="DQ65" s="31">
        <v>6</v>
      </c>
      <c r="DR65" s="31">
        <v>2</v>
      </c>
      <c r="DS65" s="31">
        <v>2</v>
      </c>
      <c r="DT65" s="31">
        <v>2</v>
      </c>
      <c r="DU65" s="31">
        <v>2</v>
      </c>
      <c r="DV65" s="31">
        <v>2</v>
      </c>
      <c r="DW65" s="31">
        <v>6</v>
      </c>
      <c r="DX65" s="31">
        <v>7</v>
      </c>
      <c r="DY65" s="31">
        <v>7</v>
      </c>
      <c r="DZ65" s="31">
        <v>6</v>
      </c>
      <c r="EA65" s="31">
        <v>7</v>
      </c>
      <c r="EB65" s="31">
        <v>7</v>
      </c>
      <c r="EC65" s="31">
        <v>6</v>
      </c>
      <c r="ED65" s="31">
        <v>7</v>
      </c>
      <c r="EE65" s="31">
        <v>7</v>
      </c>
      <c r="EF65" s="31">
        <v>6</v>
      </c>
      <c r="EG65" s="31">
        <v>2</v>
      </c>
      <c r="EH65" s="31">
        <v>7</v>
      </c>
      <c r="EI65" s="31">
        <v>7</v>
      </c>
      <c r="EJ65" s="31">
        <v>6</v>
      </c>
      <c r="EK65" s="31">
        <v>7</v>
      </c>
      <c r="EL65" s="31">
        <v>7</v>
      </c>
      <c r="EM65" s="31">
        <v>7</v>
      </c>
      <c r="EN65" s="31">
        <v>6</v>
      </c>
      <c r="EO65" s="31">
        <v>7</v>
      </c>
      <c r="EP65" s="31">
        <v>7</v>
      </c>
      <c r="EQ65" s="31">
        <v>2</v>
      </c>
      <c r="ER65" s="31">
        <v>7</v>
      </c>
      <c r="ES65" s="31">
        <v>6</v>
      </c>
      <c r="ET65" s="31">
        <v>6</v>
      </c>
      <c r="EU65" s="31">
        <v>2</v>
      </c>
      <c r="EV65" s="31">
        <v>7</v>
      </c>
      <c r="EW65" s="31">
        <v>7</v>
      </c>
      <c r="EX65" s="31">
        <v>2</v>
      </c>
      <c r="EY65" s="31">
        <v>2</v>
      </c>
      <c r="EZ65" s="31">
        <v>6</v>
      </c>
      <c r="FA65" s="31">
        <v>7</v>
      </c>
      <c r="FB65" s="31">
        <v>6</v>
      </c>
      <c r="FC65" s="31">
        <v>2</v>
      </c>
      <c r="FD65" s="31">
        <v>6</v>
      </c>
      <c r="FE65" s="31">
        <v>7</v>
      </c>
      <c r="FF65" s="31">
        <v>7</v>
      </c>
      <c r="FG65" s="31">
        <v>2</v>
      </c>
      <c r="FH65" s="31">
        <v>7</v>
      </c>
      <c r="FI65" s="31">
        <v>6</v>
      </c>
      <c r="FJ65" s="31">
        <v>7</v>
      </c>
      <c r="FK65" s="31">
        <v>2</v>
      </c>
      <c r="FL65" s="31">
        <v>2</v>
      </c>
      <c r="FM65" s="31">
        <v>7</v>
      </c>
      <c r="FN65" s="31">
        <v>7</v>
      </c>
      <c r="FO65" s="31">
        <v>2</v>
      </c>
      <c r="FP65" s="31">
        <v>7</v>
      </c>
      <c r="FQ65" s="31">
        <v>7</v>
      </c>
      <c r="FR65" s="31">
        <v>2</v>
      </c>
      <c r="FS65" s="31">
        <v>7</v>
      </c>
      <c r="FT65" s="31">
        <v>2</v>
      </c>
      <c r="FU65" s="31">
        <v>2</v>
      </c>
      <c r="FV65" s="31">
        <v>7</v>
      </c>
      <c r="FW65" s="31">
        <v>6</v>
      </c>
      <c r="FX65" s="31">
        <v>7</v>
      </c>
      <c r="FY65" s="31">
        <v>6</v>
      </c>
      <c r="FZ65" s="31">
        <v>2</v>
      </c>
      <c r="GA65" s="31">
        <v>2</v>
      </c>
      <c r="GB65" s="31">
        <v>6</v>
      </c>
      <c r="GC65" s="31">
        <v>6</v>
      </c>
      <c r="GD65" s="31">
        <v>6</v>
      </c>
      <c r="GE65" s="31">
        <v>6</v>
      </c>
      <c r="GF65" s="31">
        <v>3</v>
      </c>
      <c r="GG65" s="31">
        <v>6</v>
      </c>
      <c r="GH65" s="31">
        <v>6</v>
      </c>
      <c r="GI65" s="31">
        <v>2</v>
      </c>
      <c r="GJ65" s="31">
        <v>2</v>
      </c>
      <c r="GK65" s="31">
        <v>6</v>
      </c>
      <c r="GL65" s="31">
        <v>7</v>
      </c>
      <c r="GM65" s="31">
        <v>7</v>
      </c>
      <c r="GN65" s="31">
        <v>2</v>
      </c>
      <c r="GO65" s="31">
        <v>39250</v>
      </c>
    </row>
    <row r="66" spans="1:197" ht="15" thickBot="1" x14ac:dyDescent="0.35">
      <c r="A66" s="30" t="s">
        <v>390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  <c r="G66" s="31">
        <v>126.3</v>
      </c>
      <c r="H66" s="31">
        <v>0</v>
      </c>
      <c r="I66" s="31">
        <v>3675.2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2622.7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1507.7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1452.7</v>
      </c>
      <c r="AU66" s="31"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1">
        <v>4623.3</v>
      </c>
      <c r="BJ66" s="31">
        <v>0</v>
      </c>
      <c r="BK66" s="31">
        <v>0</v>
      </c>
      <c r="BL66" s="31">
        <v>0</v>
      </c>
      <c r="BM66" s="31">
        <v>0</v>
      </c>
      <c r="BN66" s="31">
        <v>1354.9</v>
      </c>
      <c r="BO66" s="31">
        <v>0</v>
      </c>
      <c r="BP66" s="31">
        <v>0</v>
      </c>
      <c r="BQ66" s="31">
        <v>0</v>
      </c>
      <c r="BR66" s="31">
        <v>0</v>
      </c>
      <c r="BS66" s="31">
        <v>0</v>
      </c>
      <c r="BT66" s="31">
        <v>0</v>
      </c>
      <c r="BU66" s="31">
        <v>0</v>
      </c>
      <c r="BV66" s="31">
        <v>0</v>
      </c>
      <c r="BW66" s="31">
        <v>0</v>
      </c>
      <c r="BX66" s="31">
        <v>0</v>
      </c>
      <c r="BY66" s="31">
        <v>0</v>
      </c>
      <c r="BZ66" s="31">
        <v>0</v>
      </c>
      <c r="CA66" s="31">
        <v>0</v>
      </c>
      <c r="CB66" s="31">
        <v>0</v>
      </c>
      <c r="CC66" s="31">
        <v>0</v>
      </c>
      <c r="CD66" s="31">
        <v>0</v>
      </c>
      <c r="CE66" s="31">
        <v>0</v>
      </c>
      <c r="CF66" s="31">
        <v>0</v>
      </c>
      <c r="CG66" s="31">
        <v>0</v>
      </c>
      <c r="CH66" s="31">
        <v>0</v>
      </c>
      <c r="CI66" s="31">
        <v>0</v>
      </c>
      <c r="CJ66" s="31">
        <v>0</v>
      </c>
      <c r="CK66" s="31">
        <v>0</v>
      </c>
      <c r="CL66" s="31">
        <v>0</v>
      </c>
      <c r="CM66" s="31">
        <v>0</v>
      </c>
      <c r="CN66" s="31">
        <v>0</v>
      </c>
      <c r="CO66" s="31">
        <v>0</v>
      </c>
      <c r="CP66" s="31">
        <v>0</v>
      </c>
      <c r="CQ66" s="31">
        <v>0</v>
      </c>
      <c r="CR66" s="31">
        <v>15362.7</v>
      </c>
      <c r="CS66" s="31">
        <v>12800</v>
      </c>
      <c r="CT66" s="31">
        <v>-2562.6999999999998</v>
      </c>
      <c r="CU66" s="31">
        <v>-20.02</v>
      </c>
      <c r="CX66" s="30" t="s">
        <v>401</v>
      </c>
      <c r="CY66" s="31">
        <v>2</v>
      </c>
      <c r="CZ66" s="31">
        <v>2</v>
      </c>
      <c r="DA66" s="31">
        <v>3</v>
      </c>
      <c r="DB66" s="31">
        <v>4</v>
      </c>
      <c r="DC66" s="31">
        <v>7</v>
      </c>
      <c r="DD66" s="31">
        <v>3</v>
      </c>
      <c r="DE66" s="31">
        <v>7</v>
      </c>
      <c r="DF66" s="31">
        <v>3</v>
      </c>
      <c r="DG66" s="31">
        <v>2</v>
      </c>
      <c r="DH66" s="31">
        <v>7</v>
      </c>
      <c r="DI66" s="31">
        <v>7</v>
      </c>
      <c r="DJ66" s="31">
        <v>3</v>
      </c>
      <c r="DK66" s="31">
        <v>7</v>
      </c>
      <c r="DL66" s="31">
        <v>7</v>
      </c>
      <c r="DM66" s="31">
        <v>7</v>
      </c>
      <c r="DN66" s="31">
        <v>7</v>
      </c>
      <c r="DO66" s="31">
        <v>7</v>
      </c>
      <c r="DP66" s="31">
        <v>4</v>
      </c>
      <c r="DQ66" s="31">
        <v>3</v>
      </c>
      <c r="DR66" s="31">
        <v>2</v>
      </c>
      <c r="DS66" s="31">
        <v>2</v>
      </c>
      <c r="DT66" s="31">
        <v>2</v>
      </c>
      <c r="DU66" s="31">
        <v>4</v>
      </c>
      <c r="DV66" s="31">
        <v>7</v>
      </c>
      <c r="DW66" s="31">
        <v>3</v>
      </c>
      <c r="DX66" s="31">
        <v>7</v>
      </c>
      <c r="DY66" s="31">
        <v>7</v>
      </c>
      <c r="DZ66" s="31">
        <v>4</v>
      </c>
      <c r="EA66" s="31">
        <v>5</v>
      </c>
      <c r="EB66" s="31">
        <v>7</v>
      </c>
      <c r="EC66" s="31">
        <v>4</v>
      </c>
      <c r="ED66" s="31">
        <v>7</v>
      </c>
      <c r="EE66" s="31">
        <v>7</v>
      </c>
      <c r="EF66" s="31">
        <v>7</v>
      </c>
      <c r="EG66" s="31">
        <v>2</v>
      </c>
      <c r="EH66" s="31">
        <v>7</v>
      </c>
      <c r="EI66" s="31">
        <v>3</v>
      </c>
      <c r="EJ66" s="31">
        <v>7</v>
      </c>
      <c r="EK66" s="31">
        <v>7</v>
      </c>
      <c r="EL66" s="31">
        <v>7</v>
      </c>
      <c r="EM66" s="31">
        <v>7</v>
      </c>
      <c r="EN66" s="31">
        <v>7</v>
      </c>
      <c r="EO66" s="31">
        <v>7</v>
      </c>
      <c r="EP66" s="31">
        <v>7</v>
      </c>
      <c r="EQ66" s="31">
        <v>2</v>
      </c>
      <c r="ER66" s="31">
        <v>3</v>
      </c>
      <c r="ES66" s="31">
        <v>3</v>
      </c>
      <c r="ET66" s="31">
        <v>3</v>
      </c>
      <c r="EU66" s="31">
        <v>7</v>
      </c>
      <c r="EV66" s="31">
        <v>7</v>
      </c>
      <c r="EW66" s="31">
        <v>7</v>
      </c>
      <c r="EX66" s="31">
        <v>4</v>
      </c>
      <c r="EY66" s="31">
        <v>7</v>
      </c>
      <c r="EZ66" s="31">
        <v>3</v>
      </c>
      <c r="FA66" s="31">
        <v>4</v>
      </c>
      <c r="FB66" s="31">
        <v>3</v>
      </c>
      <c r="FC66" s="31">
        <v>3</v>
      </c>
      <c r="FD66" s="31">
        <v>4</v>
      </c>
      <c r="FE66" s="31">
        <v>7</v>
      </c>
      <c r="FF66" s="31">
        <v>3</v>
      </c>
      <c r="FG66" s="31">
        <v>3</v>
      </c>
      <c r="FH66" s="31">
        <v>3</v>
      </c>
      <c r="FI66" s="31">
        <v>7</v>
      </c>
      <c r="FJ66" s="31">
        <v>7</v>
      </c>
      <c r="FK66" s="31">
        <v>3</v>
      </c>
      <c r="FL66" s="31">
        <v>3</v>
      </c>
      <c r="FM66" s="31">
        <v>7</v>
      </c>
      <c r="FN66" s="31">
        <v>3</v>
      </c>
      <c r="FO66" s="31">
        <v>7</v>
      </c>
      <c r="FP66" s="31">
        <v>3</v>
      </c>
      <c r="FQ66" s="31">
        <v>7</v>
      </c>
      <c r="FR66" s="31">
        <v>7</v>
      </c>
      <c r="FS66" s="31">
        <v>2</v>
      </c>
      <c r="FT66" s="31">
        <v>3</v>
      </c>
      <c r="FU66" s="31">
        <v>3</v>
      </c>
      <c r="FV66" s="31">
        <v>7</v>
      </c>
      <c r="FW66" s="31">
        <v>7</v>
      </c>
      <c r="FX66" s="31">
        <v>7</v>
      </c>
      <c r="FY66" s="31">
        <v>3</v>
      </c>
      <c r="FZ66" s="31">
        <v>2</v>
      </c>
      <c r="GA66" s="31">
        <v>7</v>
      </c>
      <c r="GB66" s="31">
        <v>7</v>
      </c>
      <c r="GC66" s="31">
        <v>3</v>
      </c>
      <c r="GD66" s="31">
        <v>3</v>
      </c>
      <c r="GE66" s="31">
        <v>3</v>
      </c>
      <c r="GF66" s="31">
        <v>7</v>
      </c>
      <c r="GG66" s="31">
        <v>7</v>
      </c>
      <c r="GH66" s="31">
        <v>3</v>
      </c>
      <c r="GI66" s="31">
        <v>7</v>
      </c>
      <c r="GJ66" s="31">
        <v>3</v>
      </c>
      <c r="GK66" s="31">
        <v>3</v>
      </c>
      <c r="GL66" s="31">
        <v>7</v>
      </c>
      <c r="GM66" s="31">
        <v>7</v>
      </c>
      <c r="GN66" s="31">
        <v>3</v>
      </c>
      <c r="GO66" s="31">
        <v>32733</v>
      </c>
    </row>
    <row r="67" spans="1:197" ht="15" thickBot="1" x14ac:dyDescent="0.35">
      <c r="A67" s="30" t="s">
        <v>391</v>
      </c>
      <c r="B67" s="31">
        <v>0</v>
      </c>
      <c r="C67" s="31">
        <v>0</v>
      </c>
      <c r="D67" s="31">
        <v>0</v>
      </c>
      <c r="E67" s="31">
        <v>0</v>
      </c>
      <c r="F67" s="31">
        <v>0</v>
      </c>
      <c r="G67" s="31">
        <v>126.3</v>
      </c>
      <c r="H67" s="31">
        <v>0</v>
      </c>
      <c r="I67" s="31">
        <v>3675.2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2622.7</v>
      </c>
      <c r="P67" s="31">
        <v>0</v>
      </c>
      <c r="Q67" s="31">
        <v>0</v>
      </c>
      <c r="R67" s="31">
        <v>0</v>
      </c>
      <c r="S67" s="31">
        <v>6090.2</v>
      </c>
      <c r="T67" s="31">
        <v>0</v>
      </c>
      <c r="U67" s="31">
        <v>0</v>
      </c>
      <c r="V67" s="31">
        <v>1507.7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0</v>
      </c>
      <c r="AM67" s="31">
        <v>0</v>
      </c>
      <c r="AN67" s="31">
        <v>0</v>
      </c>
      <c r="AO67" s="31">
        <v>0</v>
      </c>
      <c r="AP67" s="31">
        <v>0</v>
      </c>
      <c r="AQ67" s="31">
        <v>0</v>
      </c>
      <c r="AR67" s="31">
        <v>0</v>
      </c>
      <c r="AS67" s="31">
        <v>0</v>
      </c>
      <c r="AT67" s="31">
        <v>0</v>
      </c>
      <c r="AU67" s="31">
        <v>0</v>
      </c>
      <c r="AV67" s="31">
        <v>0</v>
      </c>
      <c r="AW67" s="31">
        <v>0</v>
      </c>
      <c r="AX67" s="31">
        <v>0</v>
      </c>
      <c r="AY67" s="31">
        <v>0</v>
      </c>
      <c r="AZ67" s="31">
        <v>0</v>
      </c>
      <c r="BA67" s="31">
        <v>0</v>
      </c>
      <c r="BB67" s="31">
        <v>0</v>
      </c>
      <c r="BC67" s="31">
        <v>0</v>
      </c>
      <c r="BD67" s="31">
        <v>0</v>
      </c>
      <c r="BE67" s="31">
        <v>0</v>
      </c>
      <c r="BF67" s="31">
        <v>0</v>
      </c>
      <c r="BG67" s="31">
        <v>0</v>
      </c>
      <c r="BH67" s="31">
        <v>0</v>
      </c>
      <c r="BI67" s="31">
        <v>0</v>
      </c>
      <c r="BJ67" s="31">
        <v>0</v>
      </c>
      <c r="BK67" s="31">
        <v>0</v>
      </c>
      <c r="BL67" s="31">
        <v>0</v>
      </c>
      <c r="BM67" s="31">
        <v>0</v>
      </c>
      <c r="BN67" s="31">
        <v>1354.9</v>
      </c>
      <c r="BO67" s="31">
        <v>0</v>
      </c>
      <c r="BP67" s="31">
        <v>0</v>
      </c>
      <c r="BQ67" s="31">
        <v>0</v>
      </c>
      <c r="BR67" s="31">
        <v>0</v>
      </c>
      <c r="BS67" s="31">
        <v>0</v>
      </c>
      <c r="BT67" s="31">
        <v>0</v>
      </c>
      <c r="BU67" s="31">
        <v>0</v>
      </c>
      <c r="BV67" s="31">
        <v>0</v>
      </c>
      <c r="BW67" s="31">
        <v>0</v>
      </c>
      <c r="BX67" s="31">
        <v>0</v>
      </c>
      <c r="BY67" s="31">
        <v>0</v>
      </c>
      <c r="BZ67" s="31">
        <v>0</v>
      </c>
      <c r="CA67" s="31">
        <v>0</v>
      </c>
      <c r="CB67" s="31">
        <v>0</v>
      </c>
      <c r="CC67" s="31">
        <v>0</v>
      </c>
      <c r="CD67" s="31">
        <v>0</v>
      </c>
      <c r="CE67" s="31">
        <v>0</v>
      </c>
      <c r="CF67" s="31">
        <v>0</v>
      </c>
      <c r="CG67" s="31">
        <v>0</v>
      </c>
      <c r="CH67" s="31">
        <v>0</v>
      </c>
      <c r="CI67" s="31">
        <v>0</v>
      </c>
      <c r="CJ67" s="31">
        <v>0</v>
      </c>
      <c r="CK67" s="31">
        <v>0</v>
      </c>
      <c r="CL67" s="31">
        <v>0</v>
      </c>
      <c r="CM67" s="31">
        <v>0</v>
      </c>
      <c r="CN67" s="31">
        <v>0</v>
      </c>
      <c r="CO67" s="31">
        <v>0</v>
      </c>
      <c r="CP67" s="31">
        <v>0</v>
      </c>
      <c r="CQ67" s="31">
        <v>0</v>
      </c>
      <c r="CR67" s="31">
        <v>15377</v>
      </c>
      <c r="CS67" s="31">
        <v>15100</v>
      </c>
      <c r="CT67" s="31">
        <v>-277</v>
      </c>
      <c r="CU67" s="31">
        <v>-1.83</v>
      </c>
      <c r="CX67" s="30" t="s">
        <v>402</v>
      </c>
      <c r="CY67" s="31">
        <v>5</v>
      </c>
      <c r="CZ67" s="31">
        <v>2</v>
      </c>
      <c r="DA67" s="31">
        <v>2</v>
      </c>
      <c r="DB67" s="31">
        <v>5</v>
      </c>
      <c r="DC67" s="31">
        <v>7</v>
      </c>
      <c r="DD67" s="31">
        <v>3</v>
      </c>
      <c r="DE67" s="31">
        <v>7</v>
      </c>
      <c r="DF67" s="31">
        <v>2</v>
      </c>
      <c r="DG67" s="31">
        <v>2</v>
      </c>
      <c r="DH67" s="31">
        <v>7</v>
      </c>
      <c r="DI67" s="31">
        <v>7</v>
      </c>
      <c r="DJ67" s="31">
        <v>7</v>
      </c>
      <c r="DK67" s="31">
        <v>7</v>
      </c>
      <c r="DL67" s="31">
        <v>5</v>
      </c>
      <c r="DM67" s="31">
        <v>7</v>
      </c>
      <c r="DN67" s="31">
        <v>7</v>
      </c>
      <c r="DO67" s="31">
        <v>7</v>
      </c>
      <c r="DP67" s="31">
        <v>7</v>
      </c>
      <c r="DQ67" s="31">
        <v>3</v>
      </c>
      <c r="DR67" s="31">
        <v>2</v>
      </c>
      <c r="DS67" s="31">
        <v>2</v>
      </c>
      <c r="DT67" s="31">
        <v>2</v>
      </c>
      <c r="DU67" s="31">
        <v>2</v>
      </c>
      <c r="DV67" s="31">
        <v>2</v>
      </c>
      <c r="DW67" s="31">
        <v>2</v>
      </c>
      <c r="DX67" s="31">
        <v>7</v>
      </c>
      <c r="DY67" s="31">
        <v>7</v>
      </c>
      <c r="DZ67" s="31">
        <v>5</v>
      </c>
      <c r="EA67" s="31">
        <v>7</v>
      </c>
      <c r="EB67" s="31">
        <v>7</v>
      </c>
      <c r="EC67" s="31">
        <v>5</v>
      </c>
      <c r="ED67" s="31">
        <v>7</v>
      </c>
      <c r="EE67" s="31">
        <v>7</v>
      </c>
      <c r="EF67" s="31">
        <v>7</v>
      </c>
      <c r="EG67" s="31">
        <v>2</v>
      </c>
      <c r="EH67" s="31">
        <v>6</v>
      </c>
      <c r="EI67" s="31">
        <v>7</v>
      </c>
      <c r="EJ67" s="31">
        <v>7</v>
      </c>
      <c r="EK67" s="31">
        <v>7</v>
      </c>
      <c r="EL67" s="31">
        <v>7</v>
      </c>
      <c r="EM67" s="31">
        <v>7</v>
      </c>
      <c r="EN67" s="31">
        <v>7</v>
      </c>
      <c r="EO67" s="31">
        <v>7</v>
      </c>
      <c r="EP67" s="31">
        <v>5</v>
      </c>
      <c r="EQ67" s="31">
        <v>7</v>
      </c>
      <c r="ER67" s="31">
        <v>7</v>
      </c>
      <c r="ES67" s="31">
        <v>7</v>
      </c>
      <c r="ET67" s="31">
        <v>5</v>
      </c>
      <c r="EU67" s="31">
        <v>3</v>
      </c>
      <c r="EV67" s="31">
        <v>7</v>
      </c>
      <c r="EW67" s="31">
        <v>5</v>
      </c>
      <c r="EX67" s="31">
        <v>7</v>
      </c>
      <c r="EY67" s="31">
        <v>7</v>
      </c>
      <c r="EZ67" s="31">
        <v>3</v>
      </c>
      <c r="FA67" s="31">
        <v>7</v>
      </c>
      <c r="FB67" s="31">
        <v>2</v>
      </c>
      <c r="FC67" s="31">
        <v>2</v>
      </c>
      <c r="FD67" s="31">
        <v>7</v>
      </c>
      <c r="FE67" s="31">
        <v>7</v>
      </c>
      <c r="FF67" s="31">
        <v>2</v>
      </c>
      <c r="FG67" s="31">
        <v>2</v>
      </c>
      <c r="FH67" s="31">
        <v>7</v>
      </c>
      <c r="FI67" s="31">
        <v>7</v>
      </c>
      <c r="FJ67" s="31">
        <v>2</v>
      </c>
      <c r="FK67" s="31">
        <v>7</v>
      </c>
      <c r="FL67" s="31">
        <v>7</v>
      </c>
      <c r="FM67" s="31">
        <v>7</v>
      </c>
      <c r="FN67" s="31">
        <v>7</v>
      </c>
      <c r="FO67" s="31">
        <v>7</v>
      </c>
      <c r="FP67" s="31">
        <v>3</v>
      </c>
      <c r="FQ67" s="31">
        <v>7</v>
      </c>
      <c r="FR67" s="31">
        <v>7</v>
      </c>
      <c r="FS67" s="31">
        <v>7</v>
      </c>
      <c r="FT67" s="31">
        <v>5</v>
      </c>
      <c r="FU67" s="31">
        <v>7</v>
      </c>
      <c r="FV67" s="31">
        <v>7</v>
      </c>
      <c r="FW67" s="31">
        <v>7</v>
      </c>
      <c r="FX67" s="31">
        <v>7</v>
      </c>
      <c r="FY67" s="31">
        <v>5</v>
      </c>
      <c r="FZ67" s="31">
        <v>2</v>
      </c>
      <c r="GA67" s="31">
        <v>2</v>
      </c>
      <c r="GB67" s="31">
        <v>7</v>
      </c>
      <c r="GC67" s="31">
        <v>2</v>
      </c>
      <c r="GD67" s="31">
        <v>7</v>
      </c>
      <c r="GE67" s="31">
        <v>5</v>
      </c>
      <c r="GF67" s="31">
        <v>7</v>
      </c>
      <c r="GG67" s="31">
        <v>7</v>
      </c>
      <c r="GH67" s="31">
        <v>7</v>
      </c>
      <c r="GI67" s="31">
        <v>2</v>
      </c>
      <c r="GJ67" s="31">
        <v>3</v>
      </c>
      <c r="GK67" s="31">
        <v>7</v>
      </c>
      <c r="GL67" s="31">
        <v>7</v>
      </c>
      <c r="GM67" s="31">
        <v>7</v>
      </c>
      <c r="GN67" s="31">
        <v>3</v>
      </c>
      <c r="GO67" s="31">
        <v>20666</v>
      </c>
    </row>
    <row r="68" spans="1:197" ht="15" thickBot="1" x14ac:dyDescent="0.35">
      <c r="A68" s="30" t="s">
        <v>392</v>
      </c>
      <c r="B68" s="31">
        <v>0</v>
      </c>
      <c r="C68" s="31">
        <v>0</v>
      </c>
      <c r="D68" s="31">
        <v>0</v>
      </c>
      <c r="E68" s="31">
        <v>0</v>
      </c>
      <c r="F68" s="31">
        <v>0</v>
      </c>
      <c r="G68" s="31">
        <v>126.3</v>
      </c>
      <c r="H68" s="31">
        <v>0</v>
      </c>
      <c r="I68" s="31">
        <v>3675.2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2622.7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1507.7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1">
        <v>0</v>
      </c>
      <c r="AO68" s="31">
        <v>0</v>
      </c>
      <c r="AP68" s="31">
        <v>0</v>
      </c>
      <c r="AQ68" s="31">
        <v>0</v>
      </c>
      <c r="AR68" s="31">
        <v>0</v>
      </c>
      <c r="AS68" s="31">
        <v>3476.1</v>
      </c>
      <c r="AT68" s="31">
        <v>0</v>
      </c>
      <c r="AU68" s="31">
        <v>0</v>
      </c>
      <c r="AV68" s="31">
        <v>0</v>
      </c>
      <c r="AW68" s="31">
        <v>0</v>
      </c>
      <c r="AX68" s="31">
        <v>0</v>
      </c>
      <c r="AY68" s="31">
        <v>0</v>
      </c>
      <c r="AZ68" s="31">
        <v>0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0</v>
      </c>
      <c r="BG68" s="31">
        <v>0</v>
      </c>
      <c r="BH68" s="31">
        <v>0</v>
      </c>
      <c r="BI68" s="31">
        <v>0</v>
      </c>
      <c r="BJ68" s="31">
        <v>0</v>
      </c>
      <c r="BK68" s="31">
        <v>0</v>
      </c>
      <c r="BL68" s="31">
        <v>0</v>
      </c>
      <c r="BM68" s="31">
        <v>0</v>
      </c>
      <c r="BN68" s="31">
        <v>1354.9</v>
      </c>
      <c r="BO68" s="31">
        <v>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v>0</v>
      </c>
      <c r="BY68" s="31">
        <v>0</v>
      </c>
      <c r="BZ68" s="31">
        <v>0</v>
      </c>
      <c r="CA68" s="31">
        <v>0</v>
      </c>
      <c r="CB68" s="31">
        <v>0</v>
      </c>
      <c r="CC68" s="31">
        <v>0</v>
      </c>
      <c r="CD68" s="31">
        <v>0</v>
      </c>
      <c r="CE68" s="31">
        <v>0</v>
      </c>
      <c r="CF68" s="31">
        <v>0</v>
      </c>
      <c r="CG68" s="31">
        <v>0</v>
      </c>
      <c r="CH68" s="31">
        <v>0</v>
      </c>
      <c r="CI68" s="31">
        <v>0</v>
      </c>
      <c r="CJ68" s="31">
        <v>0</v>
      </c>
      <c r="CK68" s="31">
        <v>0</v>
      </c>
      <c r="CL68" s="31">
        <v>0</v>
      </c>
      <c r="CM68" s="31">
        <v>0</v>
      </c>
      <c r="CN68" s="31">
        <v>0</v>
      </c>
      <c r="CO68" s="31">
        <v>0</v>
      </c>
      <c r="CP68" s="31">
        <v>0</v>
      </c>
      <c r="CQ68" s="31">
        <v>0</v>
      </c>
      <c r="CR68" s="31">
        <v>12762.9</v>
      </c>
      <c r="CS68" s="31">
        <v>12533</v>
      </c>
      <c r="CT68" s="31">
        <v>-229.9</v>
      </c>
      <c r="CU68" s="31">
        <v>-1.83</v>
      </c>
      <c r="CX68" s="30" t="s">
        <v>403</v>
      </c>
      <c r="CY68" s="31">
        <v>3</v>
      </c>
      <c r="CZ68" s="31">
        <v>2</v>
      </c>
      <c r="DA68" s="31">
        <v>2</v>
      </c>
      <c r="DB68" s="31">
        <v>5</v>
      </c>
      <c r="DC68" s="31">
        <v>7</v>
      </c>
      <c r="DD68" s="31">
        <v>7</v>
      </c>
      <c r="DE68" s="31">
        <v>7</v>
      </c>
      <c r="DF68" s="31">
        <v>2</v>
      </c>
      <c r="DG68" s="31">
        <v>2</v>
      </c>
      <c r="DH68" s="31">
        <v>7</v>
      </c>
      <c r="DI68" s="31">
        <v>3</v>
      </c>
      <c r="DJ68" s="31">
        <v>7</v>
      </c>
      <c r="DK68" s="31">
        <v>7</v>
      </c>
      <c r="DL68" s="31">
        <v>4</v>
      </c>
      <c r="DM68" s="31">
        <v>7</v>
      </c>
      <c r="DN68" s="31">
        <v>7</v>
      </c>
      <c r="DO68" s="31">
        <v>3</v>
      </c>
      <c r="DP68" s="31">
        <v>7</v>
      </c>
      <c r="DQ68" s="31">
        <v>3</v>
      </c>
      <c r="DR68" s="31">
        <v>2</v>
      </c>
      <c r="DS68" s="31">
        <v>2</v>
      </c>
      <c r="DT68" s="31">
        <v>2</v>
      </c>
      <c r="DU68" s="31">
        <v>2</v>
      </c>
      <c r="DV68" s="31">
        <v>2</v>
      </c>
      <c r="DW68" s="31">
        <v>2</v>
      </c>
      <c r="DX68" s="31">
        <v>7</v>
      </c>
      <c r="DY68" s="31">
        <v>7</v>
      </c>
      <c r="DZ68" s="31">
        <v>7</v>
      </c>
      <c r="EA68" s="31">
        <v>7</v>
      </c>
      <c r="EB68" s="31">
        <v>7</v>
      </c>
      <c r="EC68" s="31">
        <v>7</v>
      </c>
      <c r="ED68" s="31">
        <v>7</v>
      </c>
      <c r="EE68" s="31">
        <v>7</v>
      </c>
      <c r="EF68" s="31">
        <v>7</v>
      </c>
      <c r="EG68" s="31">
        <v>7</v>
      </c>
      <c r="EH68" s="31">
        <v>7</v>
      </c>
      <c r="EI68" s="31">
        <v>5</v>
      </c>
      <c r="EJ68" s="31">
        <v>5</v>
      </c>
      <c r="EK68" s="31">
        <v>7</v>
      </c>
      <c r="EL68" s="31">
        <v>7</v>
      </c>
      <c r="EM68" s="31">
        <v>5</v>
      </c>
      <c r="EN68" s="31">
        <v>7</v>
      </c>
      <c r="EO68" s="31">
        <v>7</v>
      </c>
      <c r="EP68" s="31">
        <v>7</v>
      </c>
      <c r="EQ68" s="31">
        <v>2</v>
      </c>
      <c r="ER68" s="31">
        <v>7</v>
      </c>
      <c r="ES68" s="31">
        <v>7</v>
      </c>
      <c r="ET68" s="31">
        <v>5</v>
      </c>
      <c r="EU68" s="31">
        <v>3</v>
      </c>
      <c r="EV68" s="31">
        <v>7</v>
      </c>
      <c r="EW68" s="31">
        <v>7</v>
      </c>
      <c r="EX68" s="31">
        <v>5</v>
      </c>
      <c r="EY68" s="31">
        <v>7</v>
      </c>
      <c r="EZ68" s="31">
        <v>3</v>
      </c>
      <c r="FA68" s="31">
        <v>7</v>
      </c>
      <c r="FB68" s="31">
        <v>2</v>
      </c>
      <c r="FC68" s="31">
        <v>2</v>
      </c>
      <c r="FD68" s="31">
        <v>7</v>
      </c>
      <c r="FE68" s="31">
        <v>7</v>
      </c>
      <c r="FF68" s="31">
        <v>2</v>
      </c>
      <c r="FG68" s="31">
        <v>2</v>
      </c>
      <c r="FH68" s="31">
        <v>7</v>
      </c>
      <c r="FI68" s="31">
        <v>3</v>
      </c>
      <c r="FJ68" s="31">
        <v>3</v>
      </c>
      <c r="FK68" s="31">
        <v>7</v>
      </c>
      <c r="FL68" s="31">
        <v>3</v>
      </c>
      <c r="FM68" s="31">
        <v>7</v>
      </c>
      <c r="FN68" s="31">
        <v>7</v>
      </c>
      <c r="FO68" s="31">
        <v>7</v>
      </c>
      <c r="FP68" s="31">
        <v>3</v>
      </c>
      <c r="FQ68" s="31">
        <v>5</v>
      </c>
      <c r="FR68" s="31">
        <v>7</v>
      </c>
      <c r="FS68" s="31">
        <v>3</v>
      </c>
      <c r="FT68" s="31">
        <v>7</v>
      </c>
      <c r="FU68" s="31">
        <v>3</v>
      </c>
      <c r="FV68" s="31">
        <v>7</v>
      </c>
      <c r="FW68" s="31">
        <v>7</v>
      </c>
      <c r="FX68" s="31">
        <v>7</v>
      </c>
      <c r="FY68" s="31">
        <v>7</v>
      </c>
      <c r="FZ68" s="31">
        <v>2</v>
      </c>
      <c r="GA68" s="31">
        <v>2</v>
      </c>
      <c r="GB68" s="31">
        <v>7</v>
      </c>
      <c r="GC68" s="31">
        <v>2</v>
      </c>
      <c r="GD68" s="31">
        <v>7</v>
      </c>
      <c r="GE68" s="31">
        <v>7</v>
      </c>
      <c r="GF68" s="31">
        <v>3</v>
      </c>
      <c r="GG68" s="31">
        <v>7</v>
      </c>
      <c r="GH68" s="31">
        <v>3</v>
      </c>
      <c r="GI68" s="31">
        <v>7</v>
      </c>
      <c r="GJ68" s="31">
        <v>3</v>
      </c>
      <c r="GK68" s="31">
        <v>3</v>
      </c>
      <c r="GL68" s="31">
        <v>7</v>
      </c>
      <c r="GM68" s="31">
        <v>7</v>
      </c>
      <c r="GN68" s="31">
        <v>3</v>
      </c>
      <c r="GO68" s="31">
        <v>18966</v>
      </c>
    </row>
    <row r="69" spans="1:197" ht="15" thickBot="1" x14ac:dyDescent="0.35">
      <c r="A69" s="30" t="s">
        <v>393</v>
      </c>
      <c r="B69" s="31">
        <v>0</v>
      </c>
      <c r="C69" s="31">
        <v>0</v>
      </c>
      <c r="D69" s="31">
        <v>0</v>
      </c>
      <c r="E69" s="31">
        <v>0</v>
      </c>
      <c r="F69" s="31">
        <v>0</v>
      </c>
      <c r="G69" s="31">
        <v>126.3</v>
      </c>
      <c r="H69" s="31">
        <v>0</v>
      </c>
      <c r="I69" s="31">
        <v>3675.2</v>
      </c>
      <c r="J69" s="31">
        <v>13226.2</v>
      </c>
      <c r="K69" s="31">
        <v>0</v>
      </c>
      <c r="L69" s="31">
        <v>0</v>
      </c>
      <c r="M69" s="31">
        <v>1998.5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6090.2</v>
      </c>
      <c r="T69" s="31">
        <v>0</v>
      </c>
      <c r="U69" s="31">
        <v>0</v>
      </c>
      <c r="V69" s="31">
        <v>4367.7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0</v>
      </c>
      <c r="AK69" s="31">
        <v>4121.2</v>
      </c>
      <c r="AL69" s="31">
        <v>0</v>
      </c>
      <c r="AM69" s="31">
        <v>0</v>
      </c>
      <c r="AN69" s="31">
        <v>0</v>
      </c>
      <c r="AO69" s="31">
        <v>0</v>
      </c>
      <c r="AP69" s="31">
        <v>0</v>
      </c>
      <c r="AQ69" s="31">
        <v>0</v>
      </c>
      <c r="AR69" s="31">
        <v>0</v>
      </c>
      <c r="AS69" s="31">
        <v>3476.1</v>
      </c>
      <c r="AT69" s="31">
        <v>0</v>
      </c>
      <c r="AU69" s="31">
        <v>0</v>
      </c>
      <c r="AV69" s="31">
        <v>0</v>
      </c>
      <c r="AW69" s="31">
        <v>1808.1</v>
      </c>
      <c r="AX69" s="31">
        <v>0</v>
      </c>
      <c r="AY69" s="31">
        <v>0</v>
      </c>
      <c r="AZ69" s="31">
        <v>976.6</v>
      </c>
      <c r="BA69" s="31">
        <v>1148.7</v>
      </c>
      <c r="BB69" s="31">
        <v>0</v>
      </c>
      <c r="BC69" s="31">
        <v>0</v>
      </c>
      <c r="BD69" s="31">
        <v>0</v>
      </c>
      <c r="BE69" s="31">
        <v>0</v>
      </c>
      <c r="BF69" s="31">
        <v>676.2</v>
      </c>
      <c r="BG69" s="31">
        <v>0</v>
      </c>
      <c r="BH69" s="31">
        <v>0</v>
      </c>
      <c r="BI69" s="31">
        <v>4623.3</v>
      </c>
      <c r="BJ69" s="31">
        <v>0</v>
      </c>
      <c r="BK69" s="31">
        <v>0</v>
      </c>
      <c r="BL69" s="31">
        <v>0</v>
      </c>
      <c r="BM69" s="31">
        <v>0</v>
      </c>
      <c r="BN69" s="31">
        <v>1354.9</v>
      </c>
      <c r="BO69" s="31">
        <v>0</v>
      </c>
      <c r="BP69" s="31">
        <v>0</v>
      </c>
      <c r="BQ69" s="31">
        <v>0</v>
      </c>
      <c r="BR69" s="31">
        <v>0</v>
      </c>
      <c r="BS69" s="31">
        <v>545.79999999999995</v>
      </c>
      <c r="BT69" s="31">
        <v>0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0</v>
      </c>
      <c r="CB69" s="31">
        <v>0</v>
      </c>
      <c r="CC69" s="31">
        <v>0</v>
      </c>
      <c r="CD69" s="31">
        <v>0</v>
      </c>
      <c r="CE69" s="31">
        <v>0</v>
      </c>
      <c r="CF69" s="31">
        <v>0</v>
      </c>
      <c r="CG69" s="31">
        <v>0</v>
      </c>
      <c r="CH69" s="31">
        <v>0</v>
      </c>
      <c r="CI69" s="31">
        <v>0</v>
      </c>
      <c r="CJ69" s="31">
        <v>0</v>
      </c>
      <c r="CK69" s="31">
        <v>0</v>
      </c>
      <c r="CL69" s="31">
        <v>8841.2999999999993</v>
      </c>
      <c r="CM69" s="31">
        <v>0</v>
      </c>
      <c r="CN69" s="31">
        <v>0</v>
      </c>
      <c r="CO69" s="31">
        <v>0</v>
      </c>
      <c r="CP69" s="31">
        <v>3378.4</v>
      </c>
      <c r="CQ69" s="31">
        <v>0</v>
      </c>
      <c r="CR69" s="31">
        <v>60434.6</v>
      </c>
      <c r="CS69" s="31">
        <v>74357</v>
      </c>
      <c r="CT69" s="31">
        <v>13922.4</v>
      </c>
      <c r="CU69" s="31">
        <v>18.72</v>
      </c>
      <c r="CX69" s="30" t="s">
        <v>404</v>
      </c>
      <c r="CY69" s="31">
        <v>5</v>
      </c>
      <c r="CZ69" s="31">
        <v>2</v>
      </c>
      <c r="DA69" s="31">
        <v>2</v>
      </c>
      <c r="DB69" s="31">
        <v>5</v>
      </c>
      <c r="DC69" s="31">
        <v>7</v>
      </c>
      <c r="DD69" s="31">
        <v>3</v>
      </c>
      <c r="DE69" s="31">
        <v>7</v>
      </c>
      <c r="DF69" s="31">
        <v>2</v>
      </c>
      <c r="DG69" s="31">
        <v>2</v>
      </c>
      <c r="DH69" s="31">
        <v>7</v>
      </c>
      <c r="DI69" s="31">
        <v>5</v>
      </c>
      <c r="DJ69" s="31">
        <v>3</v>
      </c>
      <c r="DK69" s="31">
        <v>7</v>
      </c>
      <c r="DL69" s="31">
        <v>6</v>
      </c>
      <c r="DM69" s="31">
        <v>7</v>
      </c>
      <c r="DN69" s="31">
        <v>7</v>
      </c>
      <c r="DO69" s="31">
        <v>6</v>
      </c>
      <c r="DP69" s="31">
        <v>7</v>
      </c>
      <c r="DQ69" s="31">
        <v>3</v>
      </c>
      <c r="DR69" s="31">
        <v>2</v>
      </c>
      <c r="DS69" s="31">
        <v>2</v>
      </c>
      <c r="DT69" s="31">
        <v>2</v>
      </c>
      <c r="DU69" s="31">
        <v>2</v>
      </c>
      <c r="DV69" s="31">
        <v>2</v>
      </c>
      <c r="DW69" s="31">
        <v>2</v>
      </c>
      <c r="DX69" s="31">
        <v>7</v>
      </c>
      <c r="DY69" s="31">
        <v>7</v>
      </c>
      <c r="DZ69" s="31">
        <v>5</v>
      </c>
      <c r="EA69" s="31">
        <v>7</v>
      </c>
      <c r="EB69" s="31">
        <v>7</v>
      </c>
      <c r="EC69" s="31">
        <v>5</v>
      </c>
      <c r="ED69" s="31">
        <v>7</v>
      </c>
      <c r="EE69" s="31">
        <v>7</v>
      </c>
      <c r="EF69" s="31">
        <v>7</v>
      </c>
      <c r="EG69" s="31">
        <v>2</v>
      </c>
      <c r="EH69" s="31">
        <v>6</v>
      </c>
      <c r="EI69" s="31">
        <v>7</v>
      </c>
      <c r="EJ69" s="31">
        <v>7</v>
      </c>
      <c r="EK69" s="31">
        <v>6</v>
      </c>
      <c r="EL69" s="31">
        <v>7</v>
      </c>
      <c r="EM69" s="31">
        <v>7</v>
      </c>
      <c r="EN69" s="31">
        <v>7</v>
      </c>
      <c r="EO69" s="31">
        <v>7</v>
      </c>
      <c r="EP69" s="31">
        <v>4</v>
      </c>
      <c r="EQ69" s="31">
        <v>7</v>
      </c>
      <c r="ER69" s="31">
        <v>6</v>
      </c>
      <c r="ES69" s="31">
        <v>7</v>
      </c>
      <c r="ET69" s="31">
        <v>5</v>
      </c>
      <c r="EU69" s="31">
        <v>3</v>
      </c>
      <c r="EV69" s="31">
        <v>7</v>
      </c>
      <c r="EW69" s="31">
        <v>5</v>
      </c>
      <c r="EX69" s="31">
        <v>7</v>
      </c>
      <c r="EY69" s="31">
        <v>7</v>
      </c>
      <c r="EZ69" s="31">
        <v>3</v>
      </c>
      <c r="FA69" s="31">
        <v>7</v>
      </c>
      <c r="FB69" s="31">
        <v>2</v>
      </c>
      <c r="FC69" s="31">
        <v>2</v>
      </c>
      <c r="FD69" s="31">
        <v>7</v>
      </c>
      <c r="FE69" s="31">
        <v>7</v>
      </c>
      <c r="FF69" s="31">
        <v>2</v>
      </c>
      <c r="FG69" s="31">
        <v>2</v>
      </c>
      <c r="FH69" s="31">
        <v>7</v>
      </c>
      <c r="FI69" s="31">
        <v>6</v>
      </c>
      <c r="FJ69" s="31">
        <v>2</v>
      </c>
      <c r="FK69" s="31">
        <v>6</v>
      </c>
      <c r="FL69" s="31">
        <v>6</v>
      </c>
      <c r="FM69" s="31">
        <v>7</v>
      </c>
      <c r="FN69" s="31">
        <v>7</v>
      </c>
      <c r="FO69" s="31">
        <v>7</v>
      </c>
      <c r="FP69" s="31">
        <v>3</v>
      </c>
      <c r="FQ69" s="31">
        <v>7</v>
      </c>
      <c r="FR69" s="31">
        <v>7</v>
      </c>
      <c r="FS69" s="31">
        <v>6</v>
      </c>
      <c r="FT69" s="31">
        <v>7</v>
      </c>
      <c r="FU69" s="31">
        <v>6</v>
      </c>
      <c r="FV69" s="31">
        <v>7</v>
      </c>
      <c r="FW69" s="31">
        <v>7</v>
      </c>
      <c r="FX69" s="31">
        <v>7</v>
      </c>
      <c r="FY69" s="31">
        <v>5</v>
      </c>
      <c r="FZ69" s="31">
        <v>2</v>
      </c>
      <c r="GA69" s="31">
        <v>2</v>
      </c>
      <c r="GB69" s="31">
        <v>7</v>
      </c>
      <c r="GC69" s="31">
        <v>2</v>
      </c>
      <c r="GD69" s="31">
        <v>7</v>
      </c>
      <c r="GE69" s="31">
        <v>5</v>
      </c>
      <c r="GF69" s="31">
        <v>6</v>
      </c>
      <c r="GG69" s="31">
        <v>7</v>
      </c>
      <c r="GH69" s="31">
        <v>6</v>
      </c>
      <c r="GI69" s="31">
        <v>2</v>
      </c>
      <c r="GJ69" s="31">
        <v>3</v>
      </c>
      <c r="GK69" s="31">
        <v>6</v>
      </c>
      <c r="GL69" s="31">
        <v>7</v>
      </c>
      <c r="GM69" s="31">
        <v>7</v>
      </c>
      <c r="GN69" s="31">
        <v>3</v>
      </c>
      <c r="GO69" s="31">
        <v>16800</v>
      </c>
    </row>
    <row r="70" spans="1:197" ht="15" thickBot="1" x14ac:dyDescent="0.35">
      <c r="A70" s="30" t="s">
        <v>394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126.3</v>
      </c>
      <c r="H70" s="31">
        <v>0</v>
      </c>
      <c r="I70" s="31">
        <v>3675.2</v>
      </c>
      <c r="J70" s="31">
        <v>0</v>
      </c>
      <c r="K70" s="31">
        <v>0</v>
      </c>
      <c r="L70" s="31">
        <v>0</v>
      </c>
      <c r="M70" s="31">
        <v>1998.5</v>
      </c>
      <c r="N70" s="31">
        <v>0</v>
      </c>
      <c r="O70" s="31">
        <v>2622.7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4121.2</v>
      </c>
      <c r="AL70" s="31">
        <v>0</v>
      </c>
      <c r="AM70" s="31">
        <v>101.8</v>
      </c>
      <c r="AN70" s="31">
        <v>0</v>
      </c>
      <c r="AO70" s="31">
        <v>0</v>
      </c>
      <c r="AP70" s="31">
        <v>0</v>
      </c>
      <c r="AQ70" s="31">
        <v>0</v>
      </c>
      <c r="AR70" s="31">
        <v>0</v>
      </c>
      <c r="AS70" s="31">
        <v>3476.1</v>
      </c>
      <c r="AT70" s="31">
        <v>1452.7</v>
      </c>
      <c r="AU70" s="31">
        <v>0</v>
      </c>
      <c r="AV70" s="31">
        <v>0</v>
      </c>
      <c r="AW70" s="31">
        <v>0</v>
      </c>
      <c r="AX70" s="31">
        <v>0</v>
      </c>
      <c r="AY70" s="31">
        <v>0</v>
      </c>
      <c r="AZ70" s="31">
        <v>976.6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  <c r="BF70" s="31">
        <v>0</v>
      </c>
      <c r="BG70" s="31">
        <v>0</v>
      </c>
      <c r="BH70" s="31">
        <v>0</v>
      </c>
      <c r="BI70" s="31">
        <v>0</v>
      </c>
      <c r="BJ70" s="31">
        <v>0</v>
      </c>
      <c r="BK70" s="31">
        <v>0</v>
      </c>
      <c r="BL70" s="31">
        <v>0</v>
      </c>
      <c r="BM70" s="31">
        <v>0</v>
      </c>
      <c r="BN70" s="31">
        <v>1354.9</v>
      </c>
      <c r="BO70" s="31">
        <v>0</v>
      </c>
      <c r="BP70" s="31">
        <v>0</v>
      </c>
      <c r="BQ70" s="31">
        <v>0</v>
      </c>
      <c r="BR70" s="31">
        <v>0</v>
      </c>
      <c r="BS70" s="31">
        <v>0</v>
      </c>
      <c r="BT70" s="31">
        <v>0</v>
      </c>
      <c r="BU70" s="31">
        <v>0</v>
      </c>
      <c r="BV70" s="31">
        <v>0</v>
      </c>
      <c r="BW70" s="31">
        <v>0</v>
      </c>
      <c r="BX70" s="31">
        <v>0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0</v>
      </c>
      <c r="CE70" s="31">
        <v>0</v>
      </c>
      <c r="CF70" s="31">
        <v>0</v>
      </c>
      <c r="CG70" s="31">
        <v>0</v>
      </c>
      <c r="CH70" s="31">
        <v>0</v>
      </c>
      <c r="CI70" s="31">
        <v>0</v>
      </c>
      <c r="CJ70" s="31">
        <v>0</v>
      </c>
      <c r="CK70" s="31">
        <v>0</v>
      </c>
      <c r="CL70" s="31">
        <v>0</v>
      </c>
      <c r="CM70" s="31">
        <v>0</v>
      </c>
      <c r="CN70" s="31">
        <v>0</v>
      </c>
      <c r="CO70" s="31">
        <v>0</v>
      </c>
      <c r="CP70" s="31">
        <v>0</v>
      </c>
      <c r="CQ70" s="31">
        <v>0</v>
      </c>
      <c r="CR70" s="31">
        <v>19906.099999999999</v>
      </c>
      <c r="CS70" s="31">
        <v>25964</v>
      </c>
      <c r="CT70" s="31">
        <v>6057.9</v>
      </c>
      <c r="CU70" s="31">
        <v>23.33</v>
      </c>
      <c r="CX70" s="30" t="s">
        <v>405</v>
      </c>
      <c r="CY70" s="31">
        <v>5</v>
      </c>
      <c r="CZ70" s="31">
        <v>2</v>
      </c>
      <c r="DA70" s="31">
        <v>2</v>
      </c>
      <c r="DB70" s="31">
        <v>5</v>
      </c>
      <c r="DC70" s="31">
        <v>7</v>
      </c>
      <c r="DD70" s="31">
        <v>3</v>
      </c>
      <c r="DE70" s="31">
        <v>7</v>
      </c>
      <c r="DF70" s="31">
        <v>2</v>
      </c>
      <c r="DG70" s="31">
        <v>2</v>
      </c>
      <c r="DH70" s="31">
        <v>3</v>
      </c>
      <c r="DI70" s="31">
        <v>7</v>
      </c>
      <c r="DJ70" s="31">
        <v>3</v>
      </c>
      <c r="DK70" s="31">
        <v>7</v>
      </c>
      <c r="DL70" s="31">
        <v>5</v>
      </c>
      <c r="DM70" s="31">
        <v>7</v>
      </c>
      <c r="DN70" s="31">
        <v>7</v>
      </c>
      <c r="DO70" s="31">
        <v>7</v>
      </c>
      <c r="DP70" s="31">
        <v>7</v>
      </c>
      <c r="DQ70" s="31">
        <v>3</v>
      </c>
      <c r="DR70" s="31">
        <v>2</v>
      </c>
      <c r="DS70" s="31">
        <v>2</v>
      </c>
      <c r="DT70" s="31">
        <v>2</v>
      </c>
      <c r="DU70" s="31">
        <v>2</v>
      </c>
      <c r="DV70" s="31">
        <v>7</v>
      </c>
      <c r="DW70" s="31">
        <v>2</v>
      </c>
      <c r="DX70" s="31">
        <v>7</v>
      </c>
      <c r="DY70" s="31">
        <v>7</v>
      </c>
      <c r="DZ70" s="31">
        <v>5</v>
      </c>
      <c r="EA70" s="31">
        <v>7</v>
      </c>
      <c r="EB70" s="31">
        <v>7</v>
      </c>
      <c r="EC70" s="31">
        <v>5</v>
      </c>
      <c r="ED70" s="31">
        <v>7</v>
      </c>
      <c r="EE70" s="31">
        <v>7</v>
      </c>
      <c r="EF70" s="31">
        <v>7</v>
      </c>
      <c r="EG70" s="31">
        <v>2</v>
      </c>
      <c r="EH70" s="31">
        <v>6</v>
      </c>
      <c r="EI70" s="31">
        <v>5</v>
      </c>
      <c r="EJ70" s="31">
        <v>5</v>
      </c>
      <c r="EK70" s="31">
        <v>7</v>
      </c>
      <c r="EL70" s="31">
        <v>7</v>
      </c>
      <c r="EM70" s="31">
        <v>5</v>
      </c>
      <c r="EN70" s="31">
        <v>7</v>
      </c>
      <c r="EO70" s="31">
        <v>7</v>
      </c>
      <c r="EP70" s="31">
        <v>7</v>
      </c>
      <c r="EQ70" s="31">
        <v>2</v>
      </c>
      <c r="ER70" s="31">
        <v>7</v>
      </c>
      <c r="ES70" s="31">
        <v>7</v>
      </c>
      <c r="ET70" s="31">
        <v>5</v>
      </c>
      <c r="EU70" s="31">
        <v>3</v>
      </c>
      <c r="EV70" s="31">
        <v>7</v>
      </c>
      <c r="EW70" s="31">
        <v>5</v>
      </c>
      <c r="EX70" s="31">
        <v>7</v>
      </c>
      <c r="EY70" s="31">
        <v>7</v>
      </c>
      <c r="EZ70" s="31">
        <v>3</v>
      </c>
      <c r="FA70" s="31">
        <v>7</v>
      </c>
      <c r="FB70" s="31">
        <v>2</v>
      </c>
      <c r="FC70" s="31">
        <v>2</v>
      </c>
      <c r="FD70" s="31">
        <v>7</v>
      </c>
      <c r="FE70" s="31">
        <v>7</v>
      </c>
      <c r="FF70" s="31">
        <v>2</v>
      </c>
      <c r="FG70" s="31">
        <v>2</v>
      </c>
      <c r="FH70" s="31">
        <v>7</v>
      </c>
      <c r="FI70" s="31">
        <v>7</v>
      </c>
      <c r="FJ70" s="31">
        <v>2</v>
      </c>
      <c r="FK70" s="31">
        <v>7</v>
      </c>
      <c r="FL70" s="31">
        <v>7</v>
      </c>
      <c r="FM70" s="31">
        <v>7</v>
      </c>
      <c r="FN70" s="31">
        <v>7</v>
      </c>
      <c r="FO70" s="31">
        <v>7</v>
      </c>
      <c r="FP70" s="31">
        <v>3</v>
      </c>
      <c r="FQ70" s="31">
        <v>5</v>
      </c>
      <c r="FR70" s="31">
        <v>7</v>
      </c>
      <c r="FS70" s="31">
        <v>5</v>
      </c>
      <c r="FT70" s="31">
        <v>5</v>
      </c>
      <c r="FU70" s="31">
        <v>7</v>
      </c>
      <c r="FV70" s="31">
        <v>7</v>
      </c>
      <c r="FW70" s="31">
        <v>7</v>
      </c>
      <c r="FX70" s="31">
        <v>7</v>
      </c>
      <c r="FY70" s="31">
        <v>7</v>
      </c>
      <c r="FZ70" s="31">
        <v>2</v>
      </c>
      <c r="GA70" s="31">
        <v>2</v>
      </c>
      <c r="GB70" s="31">
        <v>7</v>
      </c>
      <c r="GC70" s="31">
        <v>2</v>
      </c>
      <c r="GD70" s="31">
        <v>7</v>
      </c>
      <c r="GE70" s="31">
        <v>5</v>
      </c>
      <c r="GF70" s="31">
        <v>7</v>
      </c>
      <c r="GG70" s="31">
        <v>7</v>
      </c>
      <c r="GH70" s="31">
        <v>7</v>
      </c>
      <c r="GI70" s="31">
        <v>7</v>
      </c>
      <c r="GJ70" s="31">
        <v>3</v>
      </c>
      <c r="GK70" s="31">
        <v>7</v>
      </c>
      <c r="GL70" s="31">
        <v>7</v>
      </c>
      <c r="GM70" s="31">
        <v>7</v>
      </c>
      <c r="GN70" s="31">
        <v>3</v>
      </c>
      <c r="GO70" s="31">
        <v>24233</v>
      </c>
    </row>
    <row r="71" spans="1:197" ht="15" thickBot="1" x14ac:dyDescent="0.35">
      <c r="A71" s="30" t="s">
        <v>395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126.3</v>
      </c>
      <c r="H71" s="31">
        <v>0</v>
      </c>
      <c r="I71" s="31">
        <v>3675.2</v>
      </c>
      <c r="J71" s="31">
        <v>13226.2</v>
      </c>
      <c r="K71" s="31">
        <v>0</v>
      </c>
      <c r="L71" s="31">
        <v>0</v>
      </c>
      <c r="M71" s="31">
        <v>1998.5</v>
      </c>
      <c r="N71" s="31">
        <v>0</v>
      </c>
      <c r="O71" s="31">
        <v>2622.7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1507.7</v>
      </c>
      <c r="W71" s="31">
        <v>0</v>
      </c>
      <c r="X71" s="31">
        <v>0</v>
      </c>
      <c r="Y71" s="31">
        <v>3530.1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4121.2</v>
      </c>
      <c r="AL71" s="31">
        <v>0</v>
      </c>
      <c r="AM71" s="31">
        <v>0</v>
      </c>
      <c r="AN71" s="31">
        <v>0</v>
      </c>
      <c r="AO71" s="31">
        <v>0</v>
      </c>
      <c r="AP71" s="31">
        <v>0</v>
      </c>
      <c r="AQ71" s="31">
        <v>0</v>
      </c>
      <c r="AR71" s="31">
        <v>0</v>
      </c>
      <c r="AS71" s="31">
        <v>3476.1</v>
      </c>
      <c r="AT71" s="31">
        <v>0</v>
      </c>
      <c r="AU71" s="31">
        <v>0</v>
      </c>
      <c r="AV71" s="31">
        <v>0</v>
      </c>
      <c r="AW71" s="31">
        <v>1808.1</v>
      </c>
      <c r="AX71" s="31">
        <v>0</v>
      </c>
      <c r="AY71" s="31">
        <v>0</v>
      </c>
      <c r="AZ71" s="31">
        <v>976.6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0</v>
      </c>
      <c r="BG71" s="31">
        <v>0</v>
      </c>
      <c r="BH71" s="31">
        <v>0</v>
      </c>
      <c r="BI71" s="31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1354.9</v>
      </c>
      <c r="BO71" s="31">
        <v>0</v>
      </c>
      <c r="BP71" s="31">
        <v>0</v>
      </c>
      <c r="BQ71" s="31">
        <v>0</v>
      </c>
      <c r="BR71" s="31">
        <v>0</v>
      </c>
      <c r="BS71" s="31">
        <v>1257.7</v>
      </c>
      <c r="BT71" s="31">
        <v>0</v>
      </c>
      <c r="BU71" s="31">
        <v>0</v>
      </c>
      <c r="BV71" s="31">
        <v>0</v>
      </c>
      <c r="BW71" s="31">
        <v>0</v>
      </c>
      <c r="BX71" s="31">
        <v>0</v>
      </c>
      <c r="BY71" s="31">
        <v>0</v>
      </c>
      <c r="BZ71" s="31">
        <v>0</v>
      </c>
      <c r="CA71" s="31">
        <v>0</v>
      </c>
      <c r="CB71" s="31">
        <v>0</v>
      </c>
      <c r="CC71" s="31">
        <v>0</v>
      </c>
      <c r="CD71" s="31">
        <v>0</v>
      </c>
      <c r="CE71" s="31">
        <v>0</v>
      </c>
      <c r="CF71" s="31">
        <v>0</v>
      </c>
      <c r="CG71" s="31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0</v>
      </c>
      <c r="CM71" s="31">
        <v>0</v>
      </c>
      <c r="CN71" s="31">
        <v>0</v>
      </c>
      <c r="CO71" s="31">
        <v>0</v>
      </c>
      <c r="CP71" s="31">
        <v>0</v>
      </c>
      <c r="CQ71" s="31">
        <v>0</v>
      </c>
      <c r="CR71" s="31">
        <v>39681.300000000003</v>
      </c>
      <c r="CS71" s="31">
        <v>38966</v>
      </c>
      <c r="CT71" s="31">
        <v>-715.3</v>
      </c>
      <c r="CU71" s="31">
        <v>-1.84</v>
      </c>
      <c r="CX71" s="30" t="s">
        <v>406</v>
      </c>
      <c r="CY71" s="31">
        <v>3</v>
      </c>
      <c r="CZ71" s="31">
        <v>2</v>
      </c>
      <c r="DA71" s="31">
        <v>2</v>
      </c>
      <c r="DB71" s="31">
        <v>5</v>
      </c>
      <c r="DC71" s="31">
        <v>7</v>
      </c>
      <c r="DD71" s="31">
        <v>3</v>
      </c>
      <c r="DE71" s="31">
        <v>7</v>
      </c>
      <c r="DF71" s="31">
        <v>2</v>
      </c>
      <c r="DG71" s="31">
        <v>2</v>
      </c>
      <c r="DH71" s="31">
        <v>3</v>
      </c>
      <c r="DI71" s="31">
        <v>5</v>
      </c>
      <c r="DJ71" s="31">
        <v>7</v>
      </c>
      <c r="DK71" s="31">
        <v>7</v>
      </c>
      <c r="DL71" s="31">
        <v>7</v>
      </c>
      <c r="DM71" s="31">
        <v>7</v>
      </c>
      <c r="DN71" s="31">
        <v>7</v>
      </c>
      <c r="DO71" s="31">
        <v>7</v>
      </c>
      <c r="DP71" s="31">
        <v>7</v>
      </c>
      <c r="DQ71" s="31">
        <v>3</v>
      </c>
      <c r="DR71" s="31">
        <v>2</v>
      </c>
      <c r="DS71" s="31">
        <v>2</v>
      </c>
      <c r="DT71" s="31">
        <v>2</v>
      </c>
      <c r="DU71" s="31">
        <v>2</v>
      </c>
      <c r="DV71" s="31">
        <v>2</v>
      </c>
      <c r="DW71" s="31">
        <v>2</v>
      </c>
      <c r="DX71" s="31">
        <v>7</v>
      </c>
      <c r="DY71" s="31">
        <v>7</v>
      </c>
      <c r="DZ71" s="31">
        <v>5</v>
      </c>
      <c r="EA71" s="31">
        <v>7</v>
      </c>
      <c r="EB71" s="31">
        <v>7</v>
      </c>
      <c r="EC71" s="31">
        <v>5</v>
      </c>
      <c r="ED71" s="31">
        <v>7</v>
      </c>
      <c r="EE71" s="31">
        <v>7</v>
      </c>
      <c r="EF71" s="31">
        <v>7</v>
      </c>
      <c r="EG71" s="31">
        <v>2</v>
      </c>
      <c r="EH71" s="31">
        <v>5</v>
      </c>
      <c r="EI71" s="31">
        <v>7</v>
      </c>
      <c r="EJ71" s="31">
        <v>7</v>
      </c>
      <c r="EK71" s="31">
        <v>7</v>
      </c>
      <c r="EL71" s="31">
        <v>7</v>
      </c>
      <c r="EM71" s="31">
        <v>7</v>
      </c>
      <c r="EN71" s="31">
        <v>7</v>
      </c>
      <c r="EO71" s="31">
        <v>7</v>
      </c>
      <c r="EP71" s="31">
        <v>7</v>
      </c>
      <c r="EQ71" s="31">
        <v>7</v>
      </c>
      <c r="ER71" s="31">
        <v>7</v>
      </c>
      <c r="ES71" s="31">
        <v>7</v>
      </c>
      <c r="ET71" s="31">
        <v>5</v>
      </c>
      <c r="EU71" s="31">
        <v>3</v>
      </c>
      <c r="EV71" s="31">
        <v>7</v>
      </c>
      <c r="EW71" s="31">
        <v>7</v>
      </c>
      <c r="EX71" s="31">
        <v>5</v>
      </c>
      <c r="EY71" s="31">
        <v>7</v>
      </c>
      <c r="EZ71" s="31">
        <v>3</v>
      </c>
      <c r="FA71" s="31">
        <v>7</v>
      </c>
      <c r="FB71" s="31">
        <v>2</v>
      </c>
      <c r="FC71" s="31">
        <v>2</v>
      </c>
      <c r="FD71" s="31">
        <v>7</v>
      </c>
      <c r="FE71" s="31">
        <v>7</v>
      </c>
      <c r="FF71" s="31">
        <v>2</v>
      </c>
      <c r="FG71" s="31">
        <v>2</v>
      </c>
      <c r="FH71" s="31">
        <v>7</v>
      </c>
      <c r="FI71" s="31">
        <v>7</v>
      </c>
      <c r="FJ71" s="31">
        <v>2</v>
      </c>
      <c r="FK71" s="31">
        <v>7</v>
      </c>
      <c r="FL71" s="31">
        <v>7</v>
      </c>
      <c r="FM71" s="31">
        <v>7</v>
      </c>
      <c r="FN71" s="31">
        <v>7</v>
      </c>
      <c r="FO71" s="31">
        <v>7</v>
      </c>
      <c r="FP71" s="31">
        <v>3</v>
      </c>
      <c r="FQ71" s="31">
        <v>7</v>
      </c>
      <c r="FR71" s="31">
        <v>7</v>
      </c>
      <c r="FS71" s="31">
        <v>5</v>
      </c>
      <c r="FT71" s="31">
        <v>5</v>
      </c>
      <c r="FU71" s="31">
        <v>7</v>
      </c>
      <c r="FV71" s="31">
        <v>7</v>
      </c>
      <c r="FW71" s="31">
        <v>7</v>
      </c>
      <c r="FX71" s="31">
        <v>7</v>
      </c>
      <c r="FY71" s="31">
        <v>5</v>
      </c>
      <c r="FZ71" s="31">
        <v>2</v>
      </c>
      <c r="GA71" s="31">
        <v>2</v>
      </c>
      <c r="GB71" s="31">
        <v>7</v>
      </c>
      <c r="GC71" s="31">
        <v>2</v>
      </c>
      <c r="GD71" s="31">
        <v>7</v>
      </c>
      <c r="GE71" s="31">
        <v>5</v>
      </c>
      <c r="GF71" s="31">
        <v>7</v>
      </c>
      <c r="GG71" s="31">
        <v>7</v>
      </c>
      <c r="GH71" s="31">
        <v>7</v>
      </c>
      <c r="GI71" s="31">
        <v>2</v>
      </c>
      <c r="GJ71" s="31">
        <v>3</v>
      </c>
      <c r="GK71" s="31">
        <v>7</v>
      </c>
      <c r="GL71" s="31">
        <v>7</v>
      </c>
      <c r="GM71" s="31">
        <v>7</v>
      </c>
      <c r="GN71" s="31">
        <v>3</v>
      </c>
      <c r="GO71" s="31">
        <v>28300</v>
      </c>
    </row>
    <row r="72" spans="1:197" ht="15" thickBot="1" x14ac:dyDescent="0.35">
      <c r="A72" s="30" t="s">
        <v>396</v>
      </c>
      <c r="B72" s="31">
        <v>0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3675.2</v>
      </c>
      <c r="J72" s="31">
        <v>18488</v>
      </c>
      <c r="K72" s="31">
        <v>0</v>
      </c>
      <c r="L72" s="31">
        <v>0</v>
      </c>
      <c r="M72" s="31">
        <v>0</v>
      </c>
      <c r="N72" s="31">
        <v>0</v>
      </c>
      <c r="O72" s="31">
        <v>2622.7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>
        <v>101.8</v>
      </c>
      <c r="AN72" s="31">
        <v>0</v>
      </c>
      <c r="AO72" s="31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v>0</v>
      </c>
      <c r="AW72" s="31">
        <v>0</v>
      </c>
      <c r="AX72" s="31">
        <v>0</v>
      </c>
      <c r="AY72" s="31">
        <v>0</v>
      </c>
      <c r="AZ72" s="31">
        <v>976.6</v>
      </c>
      <c r="BA72" s="31">
        <v>1148.7</v>
      </c>
      <c r="BB72" s="31">
        <v>0</v>
      </c>
      <c r="BC72" s="31">
        <v>0</v>
      </c>
      <c r="BD72" s="31">
        <v>0</v>
      </c>
      <c r="BE72" s="31">
        <v>0</v>
      </c>
      <c r="BF72" s="31">
        <v>0</v>
      </c>
      <c r="BG72" s="31">
        <v>0</v>
      </c>
      <c r="BH72" s="31">
        <v>0</v>
      </c>
      <c r="BI72" s="31">
        <v>0</v>
      </c>
      <c r="BJ72" s="31">
        <v>0</v>
      </c>
      <c r="BK72" s="31">
        <v>0</v>
      </c>
      <c r="BL72" s="31">
        <v>0</v>
      </c>
      <c r="BM72" s="31">
        <v>0</v>
      </c>
      <c r="BN72" s="31">
        <v>1354.9</v>
      </c>
      <c r="BO72" s="31">
        <v>0</v>
      </c>
      <c r="BP72" s="31">
        <v>0</v>
      </c>
      <c r="BQ72" s="31">
        <v>0</v>
      </c>
      <c r="BR72" s="31">
        <v>0</v>
      </c>
      <c r="BS72" s="31">
        <v>0</v>
      </c>
      <c r="BT72" s="31">
        <v>0</v>
      </c>
      <c r="BU72" s="31">
        <v>0</v>
      </c>
      <c r="BV72" s="31">
        <v>0</v>
      </c>
      <c r="BW72" s="31">
        <v>0</v>
      </c>
      <c r="BX72" s="31">
        <v>0</v>
      </c>
      <c r="BY72" s="31">
        <v>0</v>
      </c>
      <c r="BZ72" s="31">
        <v>0</v>
      </c>
      <c r="CA72" s="31">
        <v>0</v>
      </c>
      <c r="CB72" s="31">
        <v>0</v>
      </c>
      <c r="CC72" s="31">
        <v>0</v>
      </c>
      <c r="CD72" s="31">
        <v>0</v>
      </c>
      <c r="CE72" s="31">
        <v>0</v>
      </c>
      <c r="CF72" s="31">
        <v>0</v>
      </c>
      <c r="CG72" s="31">
        <v>0</v>
      </c>
      <c r="CH72" s="31">
        <v>0</v>
      </c>
      <c r="CI72" s="31">
        <v>0</v>
      </c>
      <c r="CJ72" s="31">
        <v>0</v>
      </c>
      <c r="CK72" s="31">
        <v>0</v>
      </c>
      <c r="CL72" s="31">
        <v>0</v>
      </c>
      <c r="CM72" s="31">
        <v>0</v>
      </c>
      <c r="CN72" s="31">
        <v>0</v>
      </c>
      <c r="CO72" s="31">
        <v>0</v>
      </c>
      <c r="CP72" s="31">
        <v>0</v>
      </c>
      <c r="CQ72" s="31">
        <v>0</v>
      </c>
      <c r="CR72" s="31">
        <v>28368</v>
      </c>
      <c r="CS72" s="31">
        <v>27857</v>
      </c>
      <c r="CT72" s="31">
        <v>-511</v>
      </c>
      <c r="CU72" s="31">
        <v>-1.83</v>
      </c>
      <c r="CX72" s="30" t="s">
        <v>407</v>
      </c>
      <c r="CY72" s="31">
        <v>5</v>
      </c>
      <c r="CZ72" s="31">
        <v>2</v>
      </c>
      <c r="DA72" s="31">
        <v>2</v>
      </c>
      <c r="DB72" s="31">
        <v>5</v>
      </c>
      <c r="DC72" s="31">
        <v>7</v>
      </c>
      <c r="DD72" s="31">
        <v>3</v>
      </c>
      <c r="DE72" s="31">
        <v>7</v>
      </c>
      <c r="DF72" s="31">
        <v>2</v>
      </c>
      <c r="DG72" s="31">
        <v>2</v>
      </c>
      <c r="DH72" s="31">
        <v>3</v>
      </c>
      <c r="DI72" s="31">
        <v>7</v>
      </c>
      <c r="DJ72" s="31">
        <v>7</v>
      </c>
      <c r="DK72" s="31">
        <v>5</v>
      </c>
      <c r="DL72" s="31">
        <v>7</v>
      </c>
      <c r="DM72" s="31">
        <v>7</v>
      </c>
      <c r="DN72" s="31">
        <v>7</v>
      </c>
      <c r="DO72" s="31">
        <v>7</v>
      </c>
      <c r="DP72" s="31">
        <v>7</v>
      </c>
      <c r="DQ72" s="31">
        <v>3</v>
      </c>
      <c r="DR72" s="31">
        <v>2</v>
      </c>
      <c r="DS72" s="31">
        <v>2</v>
      </c>
      <c r="DT72" s="31">
        <v>2</v>
      </c>
      <c r="DU72" s="31">
        <v>2</v>
      </c>
      <c r="DV72" s="31">
        <v>2</v>
      </c>
      <c r="DW72" s="31">
        <v>2</v>
      </c>
      <c r="DX72" s="31">
        <v>7</v>
      </c>
      <c r="DY72" s="31">
        <v>7</v>
      </c>
      <c r="DZ72" s="31">
        <v>5</v>
      </c>
      <c r="EA72" s="31">
        <v>7</v>
      </c>
      <c r="EB72" s="31">
        <v>7</v>
      </c>
      <c r="EC72" s="31">
        <v>5</v>
      </c>
      <c r="ED72" s="31">
        <v>7</v>
      </c>
      <c r="EE72" s="31">
        <v>7</v>
      </c>
      <c r="EF72" s="31">
        <v>7</v>
      </c>
      <c r="EG72" s="31">
        <v>2</v>
      </c>
      <c r="EH72" s="31">
        <v>6</v>
      </c>
      <c r="EI72" s="31">
        <v>7</v>
      </c>
      <c r="EJ72" s="31">
        <v>7</v>
      </c>
      <c r="EK72" s="31">
        <v>7</v>
      </c>
      <c r="EL72" s="31">
        <v>7</v>
      </c>
      <c r="EM72" s="31">
        <v>7</v>
      </c>
      <c r="EN72" s="31">
        <v>7</v>
      </c>
      <c r="EO72" s="31">
        <v>7</v>
      </c>
      <c r="EP72" s="31">
        <v>7</v>
      </c>
      <c r="EQ72" s="31">
        <v>2</v>
      </c>
      <c r="ER72" s="31">
        <v>7</v>
      </c>
      <c r="ES72" s="31">
        <v>7</v>
      </c>
      <c r="ET72" s="31">
        <v>5</v>
      </c>
      <c r="EU72" s="31">
        <v>3</v>
      </c>
      <c r="EV72" s="31">
        <v>7</v>
      </c>
      <c r="EW72" s="31">
        <v>5</v>
      </c>
      <c r="EX72" s="31">
        <v>7</v>
      </c>
      <c r="EY72" s="31">
        <v>7</v>
      </c>
      <c r="EZ72" s="31">
        <v>3</v>
      </c>
      <c r="FA72" s="31">
        <v>7</v>
      </c>
      <c r="FB72" s="31">
        <v>2</v>
      </c>
      <c r="FC72" s="31">
        <v>2</v>
      </c>
      <c r="FD72" s="31">
        <v>7</v>
      </c>
      <c r="FE72" s="31">
        <v>7</v>
      </c>
      <c r="FF72" s="31">
        <v>2</v>
      </c>
      <c r="FG72" s="31">
        <v>2</v>
      </c>
      <c r="FH72" s="31">
        <v>7</v>
      </c>
      <c r="FI72" s="31">
        <v>7</v>
      </c>
      <c r="FJ72" s="31">
        <v>2</v>
      </c>
      <c r="FK72" s="31">
        <v>7</v>
      </c>
      <c r="FL72" s="31">
        <v>7</v>
      </c>
      <c r="FM72" s="31">
        <v>7</v>
      </c>
      <c r="FN72" s="31">
        <v>7</v>
      </c>
      <c r="FO72" s="31">
        <v>7</v>
      </c>
      <c r="FP72" s="31">
        <v>3</v>
      </c>
      <c r="FQ72" s="31">
        <v>7</v>
      </c>
      <c r="FR72" s="31">
        <v>7</v>
      </c>
      <c r="FS72" s="31">
        <v>5</v>
      </c>
      <c r="FT72" s="31">
        <v>5</v>
      </c>
      <c r="FU72" s="31">
        <v>7</v>
      </c>
      <c r="FV72" s="31">
        <v>7</v>
      </c>
      <c r="FW72" s="31">
        <v>7</v>
      </c>
      <c r="FX72" s="31">
        <v>7</v>
      </c>
      <c r="FY72" s="31">
        <v>7</v>
      </c>
      <c r="FZ72" s="31">
        <v>2</v>
      </c>
      <c r="GA72" s="31">
        <v>2</v>
      </c>
      <c r="GB72" s="31">
        <v>7</v>
      </c>
      <c r="GC72" s="31">
        <v>2</v>
      </c>
      <c r="GD72" s="31">
        <v>7</v>
      </c>
      <c r="GE72" s="31">
        <v>7</v>
      </c>
      <c r="GF72" s="31">
        <v>7</v>
      </c>
      <c r="GG72" s="31">
        <v>7</v>
      </c>
      <c r="GH72" s="31">
        <v>7</v>
      </c>
      <c r="GI72" s="31">
        <v>7</v>
      </c>
      <c r="GJ72" s="31">
        <v>3</v>
      </c>
      <c r="GK72" s="31">
        <v>7</v>
      </c>
      <c r="GL72" s="31">
        <v>7</v>
      </c>
      <c r="GM72" s="31">
        <v>7</v>
      </c>
      <c r="GN72" s="31">
        <v>3</v>
      </c>
      <c r="GO72" s="31">
        <v>17300</v>
      </c>
    </row>
    <row r="73" spans="1:197" ht="15" thickBot="1" x14ac:dyDescent="0.35">
      <c r="A73" s="30" t="s">
        <v>397</v>
      </c>
      <c r="B73" s="31">
        <v>0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3675.2</v>
      </c>
      <c r="J73" s="31">
        <v>13226.2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1">
        <v>21.4</v>
      </c>
      <c r="AK73" s="31">
        <v>0</v>
      </c>
      <c r="AL73" s="31">
        <v>0</v>
      </c>
      <c r="AM73" s="31">
        <v>101.8</v>
      </c>
      <c r="AN73" s="31">
        <v>0</v>
      </c>
      <c r="AO73" s="31">
        <v>0</v>
      </c>
      <c r="AP73" s="31">
        <v>0</v>
      </c>
      <c r="AQ73" s="31">
        <v>0</v>
      </c>
      <c r="AR73" s="31">
        <v>0</v>
      </c>
      <c r="AS73" s="31">
        <v>3476.1</v>
      </c>
      <c r="AT73" s="31">
        <v>0</v>
      </c>
      <c r="AU73" s="31">
        <v>0</v>
      </c>
      <c r="AV73" s="31">
        <v>0</v>
      </c>
      <c r="AW73" s="31">
        <v>0</v>
      </c>
      <c r="AX73" s="31">
        <v>0</v>
      </c>
      <c r="AY73" s="31">
        <v>0</v>
      </c>
      <c r="AZ73" s="31">
        <v>0</v>
      </c>
      <c r="BA73" s="31">
        <v>1148.7</v>
      </c>
      <c r="BB73" s="31">
        <v>0</v>
      </c>
      <c r="BC73" s="31">
        <v>0</v>
      </c>
      <c r="BD73" s="31">
        <v>0</v>
      </c>
      <c r="BE73" s="31">
        <v>0</v>
      </c>
      <c r="BF73" s="31">
        <v>0</v>
      </c>
      <c r="BG73" s="31">
        <v>0</v>
      </c>
      <c r="BH73" s="31">
        <v>0</v>
      </c>
      <c r="BI73" s="31">
        <v>0</v>
      </c>
      <c r="BJ73" s="31">
        <v>0</v>
      </c>
      <c r="BK73" s="31">
        <v>0</v>
      </c>
      <c r="BL73" s="31">
        <v>0</v>
      </c>
      <c r="BM73" s="31">
        <v>0</v>
      </c>
      <c r="BN73" s="31">
        <v>1354.9</v>
      </c>
      <c r="BO73" s="31">
        <v>0</v>
      </c>
      <c r="BP73" s="31">
        <v>0</v>
      </c>
      <c r="BQ73" s="31">
        <v>0</v>
      </c>
      <c r="BR73" s="31">
        <v>0</v>
      </c>
      <c r="BS73" s="31">
        <v>0</v>
      </c>
      <c r="BT73" s="31">
        <v>0</v>
      </c>
      <c r="BU73" s="31">
        <v>0</v>
      </c>
      <c r="BV73" s="31">
        <v>0</v>
      </c>
      <c r="BW73" s="31">
        <v>0</v>
      </c>
      <c r="BX73" s="31">
        <v>0</v>
      </c>
      <c r="BY73" s="31">
        <v>0</v>
      </c>
      <c r="BZ73" s="31">
        <v>0</v>
      </c>
      <c r="CA73" s="31">
        <v>0</v>
      </c>
      <c r="CB73" s="31">
        <v>0</v>
      </c>
      <c r="CC73" s="31">
        <v>0</v>
      </c>
      <c r="CD73" s="31">
        <v>0</v>
      </c>
      <c r="CE73" s="31">
        <v>0</v>
      </c>
      <c r="CF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0</v>
      </c>
      <c r="CL73" s="31">
        <v>0</v>
      </c>
      <c r="CM73" s="31">
        <v>0</v>
      </c>
      <c r="CN73" s="31">
        <v>0</v>
      </c>
      <c r="CO73" s="31">
        <v>0</v>
      </c>
      <c r="CP73" s="31">
        <v>0</v>
      </c>
      <c r="CQ73" s="31">
        <v>0</v>
      </c>
      <c r="CR73" s="31">
        <v>23004.400000000001</v>
      </c>
      <c r="CS73" s="31">
        <v>25066</v>
      </c>
      <c r="CT73" s="31">
        <v>2061.6</v>
      </c>
      <c r="CU73" s="31">
        <v>8.2200000000000006</v>
      </c>
      <c r="CX73" s="30" t="s">
        <v>408</v>
      </c>
      <c r="CY73" s="31">
        <v>5</v>
      </c>
      <c r="CZ73" s="31">
        <v>2</v>
      </c>
      <c r="DA73" s="31">
        <v>2</v>
      </c>
      <c r="DB73" s="31">
        <v>5</v>
      </c>
      <c r="DC73" s="31">
        <v>7</v>
      </c>
      <c r="DD73" s="31">
        <v>3</v>
      </c>
      <c r="DE73" s="31">
        <v>7</v>
      </c>
      <c r="DF73" s="31">
        <v>2</v>
      </c>
      <c r="DG73" s="31">
        <v>2</v>
      </c>
      <c r="DH73" s="31">
        <v>3</v>
      </c>
      <c r="DI73" s="31">
        <v>7</v>
      </c>
      <c r="DJ73" s="31">
        <v>3</v>
      </c>
      <c r="DK73" s="31">
        <v>5</v>
      </c>
      <c r="DL73" s="31">
        <v>7</v>
      </c>
      <c r="DM73" s="31">
        <v>7</v>
      </c>
      <c r="DN73" s="31">
        <v>7</v>
      </c>
      <c r="DO73" s="31">
        <v>7</v>
      </c>
      <c r="DP73" s="31">
        <v>7</v>
      </c>
      <c r="DQ73" s="31">
        <v>3</v>
      </c>
      <c r="DR73" s="31">
        <v>2</v>
      </c>
      <c r="DS73" s="31">
        <v>2</v>
      </c>
      <c r="DT73" s="31">
        <v>2</v>
      </c>
      <c r="DU73" s="31">
        <v>2</v>
      </c>
      <c r="DV73" s="31">
        <v>2</v>
      </c>
      <c r="DW73" s="31">
        <v>2</v>
      </c>
      <c r="DX73" s="31">
        <v>7</v>
      </c>
      <c r="DY73" s="31">
        <v>7</v>
      </c>
      <c r="DZ73" s="31">
        <v>5</v>
      </c>
      <c r="EA73" s="31">
        <v>7</v>
      </c>
      <c r="EB73" s="31">
        <v>7</v>
      </c>
      <c r="EC73" s="31">
        <v>5</v>
      </c>
      <c r="ED73" s="31">
        <v>7</v>
      </c>
      <c r="EE73" s="31">
        <v>7</v>
      </c>
      <c r="EF73" s="31">
        <v>7</v>
      </c>
      <c r="EG73" s="31">
        <v>2</v>
      </c>
      <c r="EH73" s="31">
        <v>7</v>
      </c>
      <c r="EI73" s="31">
        <v>5</v>
      </c>
      <c r="EJ73" s="31">
        <v>5</v>
      </c>
      <c r="EK73" s="31">
        <v>7</v>
      </c>
      <c r="EL73" s="31">
        <v>7</v>
      </c>
      <c r="EM73" s="31">
        <v>5</v>
      </c>
      <c r="EN73" s="31">
        <v>7</v>
      </c>
      <c r="EO73" s="31">
        <v>7</v>
      </c>
      <c r="EP73" s="31">
        <v>7</v>
      </c>
      <c r="EQ73" s="31">
        <v>2</v>
      </c>
      <c r="ER73" s="31">
        <v>7</v>
      </c>
      <c r="ES73" s="31">
        <v>7</v>
      </c>
      <c r="ET73" s="31">
        <v>5</v>
      </c>
      <c r="EU73" s="31">
        <v>3</v>
      </c>
      <c r="EV73" s="31">
        <v>7</v>
      </c>
      <c r="EW73" s="31">
        <v>5</v>
      </c>
      <c r="EX73" s="31">
        <v>7</v>
      </c>
      <c r="EY73" s="31">
        <v>7</v>
      </c>
      <c r="EZ73" s="31">
        <v>3</v>
      </c>
      <c r="FA73" s="31">
        <v>7</v>
      </c>
      <c r="FB73" s="31">
        <v>2</v>
      </c>
      <c r="FC73" s="31">
        <v>2</v>
      </c>
      <c r="FD73" s="31">
        <v>7</v>
      </c>
      <c r="FE73" s="31">
        <v>7</v>
      </c>
      <c r="FF73" s="31">
        <v>2</v>
      </c>
      <c r="FG73" s="31">
        <v>2</v>
      </c>
      <c r="FH73" s="31">
        <v>7</v>
      </c>
      <c r="FI73" s="31">
        <v>7</v>
      </c>
      <c r="FJ73" s="31">
        <v>2</v>
      </c>
      <c r="FK73" s="31">
        <v>7</v>
      </c>
      <c r="FL73" s="31">
        <v>7</v>
      </c>
      <c r="FM73" s="31">
        <v>7</v>
      </c>
      <c r="FN73" s="31">
        <v>7</v>
      </c>
      <c r="FO73" s="31">
        <v>7</v>
      </c>
      <c r="FP73" s="31">
        <v>3</v>
      </c>
      <c r="FQ73" s="31">
        <v>7</v>
      </c>
      <c r="FR73" s="31">
        <v>7</v>
      </c>
      <c r="FS73" s="31">
        <v>7</v>
      </c>
      <c r="FT73" s="31">
        <v>5</v>
      </c>
      <c r="FU73" s="31">
        <v>7</v>
      </c>
      <c r="FV73" s="31">
        <v>7</v>
      </c>
      <c r="FW73" s="31">
        <v>7</v>
      </c>
      <c r="FX73" s="31">
        <v>7</v>
      </c>
      <c r="FY73" s="31">
        <v>5</v>
      </c>
      <c r="FZ73" s="31">
        <v>2</v>
      </c>
      <c r="GA73" s="31">
        <v>2</v>
      </c>
      <c r="GB73" s="31">
        <v>7</v>
      </c>
      <c r="GC73" s="31">
        <v>2</v>
      </c>
      <c r="GD73" s="31">
        <v>7</v>
      </c>
      <c r="GE73" s="31">
        <v>5</v>
      </c>
      <c r="GF73" s="31">
        <v>7</v>
      </c>
      <c r="GG73" s="31">
        <v>7</v>
      </c>
      <c r="GH73" s="31">
        <v>7</v>
      </c>
      <c r="GI73" s="31">
        <v>7</v>
      </c>
      <c r="GJ73" s="31">
        <v>3</v>
      </c>
      <c r="GK73" s="31">
        <v>7</v>
      </c>
      <c r="GL73" s="31">
        <v>7</v>
      </c>
      <c r="GM73" s="31">
        <v>7</v>
      </c>
      <c r="GN73" s="31">
        <v>3</v>
      </c>
      <c r="GO73" s="31">
        <v>41066</v>
      </c>
    </row>
    <row r="74" spans="1:197" ht="15" thickBot="1" x14ac:dyDescent="0.35">
      <c r="A74" s="30" t="s">
        <v>398</v>
      </c>
      <c r="B74" s="31">
        <v>0</v>
      </c>
      <c r="C74" s="31">
        <v>0</v>
      </c>
      <c r="D74" s="31">
        <v>0</v>
      </c>
      <c r="E74" s="31">
        <v>0</v>
      </c>
      <c r="F74" s="31">
        <v>0</v>
      </c>
      <c r="G74" s="31">
        <v>126.3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1998.5</v>
      </c>
      <c r="N74" s="31">
        <v>0</v>
      </c>
      <c r="O74" s="31">
        <v>2622.7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4367.7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0</v>
      </c>
      <c r="AK74" s="31">
        <v>4121.2</v>
      </c>
      <c r="AL74" s="31">
        <v>0</v>
      </c>
      <c r="AM74" s="31">
        <v>101.8</v>
      </c>
      <c r="AN74" s="31">
        <v>0</v>
      </c>
      <c r="AO74" s="31">
        <v>0</v>
      </c>
      <c r="AP74" s="31">
        <v>0</v>
      </c>
      <c r="AQ74" s="31">
        <v>0</v>
      </c>
      <c r="AR74" s="31">
        <v>0</v>
      </c>
      <c r="AS74" s="31">
        <v>3476.1</v>
      </c>
      <c r="AT74" s="31">
        <v>1452.7</v>
      </c>
      <c r="AU74" s="31">
        <v>0</v>
      </c>
      <c r="AV74" s="31">
        <v>0</v>
      </c>
      <c r="AW74" s="31">
        <v>1808.1</v>
      </c>
      <c r="AX74" s="31">
        <v>0</v>
      </c>
      <c r="AY74" s="31">
        <v>0</v>
      </c>
      <c r="AZ74" s="31">
        <v>976.6</v>
      </c>
      <c r="BA74" s="31">
        <v>0</v>
      </c>
      <c r="BB74" s="31">
        <v>0</v>
      </c>
      <c r="BC74" s="31">
        <v>0</v>
      </c>
      <c r="BD74" s="31">
        <v>0</v>
      </c>
      <c r="BE74" s="31">
        <v>0</v>
      </c>
      <c r="BF74" s="31">
        <v>676.2</v>
      </c>
      <c r="BG74" s="31">
        <v>0</v>
      </c>
      <c r="BH74" s="31">
        <v>0</v>
      </c>
      <c r="BI74" s="31">
        <v>0</v>
      </c>
      <c r="BJ74" s="31">
        <v>0</v>
      </c>
      <c r="BK74" s="31">
        <v>0</v>
      </c>
      <c r="BL74" s="31">
        <v>0</v>
      </c>
      <c r="BM74" s="31">
        <v>0</v>
      </c>
      <c r="BN74" s="31">
        <v>1354.9</v>
      </c>
      <c r="BO74" s="31">
        <v>0</v>
      </c>
      <c r="BP74" s="31">
        <v>0</v>
      </c>
      <c r="BQ74" s="31">
        <v>0</v>
      </c>
      <c r="BR74" s="31">
        <v>0</v>
      </c>
      <c r="BS74" s="31">
        <v>1257.7</v>
      </c>
      <c r="BT74" s="31">
        <v>0</v>
      </c>
      <c r="BU74" s="31">
        <v>0</v>
      </c>
      <c r="BV74" s="31">
        <v>4398.7</v>
      </c>
      <c r="BW74" s="31">
        <v>0</v>
      </c>
      <c r="BX74" s="31">
        <v>0</v>
      </c>
      <c r="BY74" s="31">
        <v>0</v>
      </c>
      <c r="BZ74" s="31">
        <v>0</v>
      </c>
      <c r="CA74" s="31">
        <v>0</v>
      </c>
      <c r="CB74" s="31">
        <v>0</v>
      </c>
      <c r="CC74" s="31">
        <v>0</v>
      </c>
      <c r="CD74" s="31">
        <v>0</v>
      </c>
      <c r="CE74" s="31">
        <v>0</v>
      </c>
      <c r="CF74" s="31">
        <v>0</v>
      </c>
      <c r="CG74" s="31">
        <v>0</v>
      </c>
      <c r="CH74" s="31">
        <v>0</v>
      </c>
      <c r="CI74" s="31">
        <v>0</v>
      </c>
      <c r="CJ74" s="31">
        <v>0</v>
      </c>
      <c r="CK74" s="31">
        <v>0</v>
      </c>
      <c r="CL74" s="31">
        <v>0</v>
      </c>
      <c r="CM74" s="31">
        <v>0</v>
      </c>
      <c r="CN74" s="31">
        <v>0</v>
      </c>
      <c r="CO74" s="31">
        <v>0</v>
      </c>
      <c r="CP74" s="31">
        <v>3378.4</v>
      </c>
      <c r="CQ74" s="31">
        <v>0</v>
      </c>
      <c r="CR74" s="31">
        <v>32117.5</v>
      </c>
      <c r="CS74" s="31">
        <v>27857</v>
      </c>
      <c r="CT74" s="31">
        <v>-4260.5</v>
      </c>
      <c r="CU74" s="31">
        <v>-15.29</v>
      </c>
      <c r="CX74" s="30" t="s">
        <v>409</v>
      </c>
      <c r="CY74" s="31">
        <v>7</v>
      </c>
      <c r="CZ74" s="31">
        <v>2</v>
      </c>
      <c r="DA74" s="31">
        <v>7</v>
      </c>
      <c r="DB74" s="31">
        <v>5</v>
      </c>
      <c r="DC74" s="31">
        <v>7</v>
      </c>
      <c r="DD74" s="31">
        <v>5</v>
      </c>
      <c r="DE74" s="31">
        <v>7</v>
      </c>
      <c r="DF74" s="31">
        <v>7</v>
      </c>
      <c r="DG74" s="31">
        <v>3</v>
      </c>
      <c r="DH74" s="31">
        <v>3</v>
      </c>
      <c r="DI74" s="31">
        <v>5</v>
      </c>
      <c r="DJ74" s="31">
        <v>4</v>
      </c>
      <c r="DK74" s="31">
        <v>7</v>
      </c>
      <c r="DL74" s="31">
        <v>4</v>
      </c>
      <c r="DM74" s="31">
        <v>4</v>
      </c>
      <c r="DN74" s="31">
        <v>7</v>
      </c>
      <c r="DO74" s="31">
        <v>7</v>
      </c>
      <c r="DP74" s="31">
        <v>3</v>
      </c>
      <c r="DQ74" s="31">
        <v>7</v>
      </c>
      <c r="DR74" s="31">
        <v>3</v>
      </c>
      <c r="DS74" s="31">
        <v>2</v>
      </c>
      <c r="DT74" s="31">
        <v>2</v>
      </c>
      <c r="DU74" s="31">
        <v>3</v>
      </c>
      <c r="DV74" s="31">
        <v>3</v>
      </c>
      <c r="DW74" s="31">
        <v>7</v>
      </c>
      <c r="DX74" s="31">
        <v>7</v>
      </c>
      <c r="DY74" s="31">
        <v>7</v>
      </c>
      <c r="DZ74" s="31">
        <v>5</v>
      </c>
      <c r="EA74" s="31">
        <v>7</v>
      </c>
      <c r="EB74" s="31">
        <v>7</v>
      </c>
      <c r="EC74" s="31">
        <v>5</v>
      </c>
      <c r="ED74" s="31">
        <v>7</v>
      </c>
      <c r="EE74" s="31">
        <v>7</v>
      </c>
      <c r="EF74" s="31">
        <v>7</v>
      </c>
      <c r="EG74" s="31">
        <v>2</v>
      </c>
      <c r="EH74" s="31">
        <v>5</v>
      </c>
      <c r="EI74" s="31">
        <v>7</v>
      </c>
      <c r="EJ74" s="31">
        <v>7</v>
      </c>
      <c r="EK74" s="31">
        <v>7</v>
      </c>
      <c r="EL74" s="31">
        <v>5</v>
      </c>
      <c r="EM74" s="31">
        <v>7</v>
      </c>
      <c r="EN74" s="31">
        <v>7</v>
      </c>
      <c r="EO74" s="31">
        <v>5</v>
      </c>
      <c r="EP74" s="31">
        <v>4</v>
      </c>
      <c r="EQ74" s="31">
        <v>3</v>
      </c>
      <c r="ER74" s="31">
        <v>7</v>
      </c>
      <c r="ES74" s="31">
        <v>6</v>
      </c>
      <c r="ET74" s="31">
        <v>4</v>
      </c>
      <c r="EU74" s="31">
        <v>3</v>
      </c>
      <c r="EV74" s="31">
        <v>7</v>
      </c>
      <c r="EW74" s="31">
        <v>5</v>
      </c>
      <c r="EX74" s="31">
        <v>3</v>
      </c>
      <c r="EY74" s="31">
        <v>7</v>
      </c>
      <c r="EZ74" s="31">
        <v>4</v>
      </c>
      <c r="FA74" s="31">
        <v>7</v>
      </c>
      <c r="FB74" s="31">
        <v>7</v>
      </c>
      <c r="FC74" s="31">
        <v>3</v>
      </c>
      <c r="FD74" s="31">
        <v>7</v>
      </c>
      <c r="FE74" s="31">
        <v>7</v>
      </c>
      <c r="FF74" s="31">
        <v>7</v>
      </c>
      <c r="FG74" s="31">
        <v>7</v>
      </c>
      <c r="FH74" s="31">
        <v>7</v>
      </c>
      <c r="FI74" s="31">
        <v>7</v>
      </c>
      <c r="FJ74" s="31">
        <v>7</v>
      </c>
      <c r="FK74" s="31">
        <v>7</v>
      </c>
      <c r="FL74" s="31">
        <v>7</v>
      </c>
      <c r="FM74" s="31">
        <v>7</v>
      </c>
      <c r="FN74" s="31">
        <v>7</v>
      </c>
      <c r="FO74" s="31">
        <v>5</v>
      </c>
      <c r="FP74" s="31">
        <v>2</v>
      </c>
      <c r="FQ74" s="31">
        <v>7</v>
      </c>
      <c r="FR74" s="31">
        <v>7</v>
      </c>
      <c r="FS74" s="31">
        <v>3</v>
      </c>
      <c r="FT74" s="31">
        <v>7</v>
      </c>
      <c r="FU74" s="31">
        <v>7</v>
      </c>
      <c r="FV74" s="31">
        <v>7</v>
      </c>
      <c r="FW74" s="31">
        <v>7</v>
      </c>
      <c r="FX74" s="31">
        <v>7</v>
      </c>
      <c r="FY74" s="31">
        <v>3</v>
      </c>
      <c r="FZ74" s="31">
        <v>2</v>
      </c>
      <c r="GA74" s="31">
        <v>2</v>
      </c>
      <c r="GB74" s="31">
        <v>3</v>
      </c>
      <c r="GC74" s="31">
        <v>7</v>
      </c>
      <c r="GD74" s="31">
        <v>7</v>
      </c>
      <c r="GE74" s="31">
        <v>7</v>
      </c>
      <c r="GF74" s="31">
        <v>6</v>
      </c>
      <c r="GG74" s="31">
        <v>7</v>
      </c>
      <c r="GH74" s="31">
        <v>7</v>
      </c>
      <c r="GI74" s="31">
        <v>3</v>
      </c>
      <c r="GJ74" s="31">
        <v>3</v>
      </c>
      <c r="GK74" s="31">
        <v>7</v>
      </c>
      <c r="GL74" s="31">
        <v>7</v>
      </c>
      <c r="GM74" s="31">
        <v>4</v>
      </c>
      <c r="GN74" s="31">
        <v>3</v>
      </c>
      <c r="GO74" s="31">
        <v>20339</v>
      </c>
    </row>
    <row r="75" spans="1:197" ht="15" thickBot="1" x14ac:dyDescent="0.35">
      <c r="A75" s="30" t="s">
        <v>399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126.3</v>
      </c>
      <c r="H75" s="31">
        <v>0</v>
      </c>
      <c r="I75" s="31">
        <v>3675.2</v>
      </c>
      <c r="J75" s="31">
        <v>0</v>
      </c>
      <c r="K75" s="31">
        <v>0</v>
      </c>
      <c r="L75" s="31">
        <v>0</v>
      </c>
      <c r="M75" s="31">
        <v>1998.5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1">
        <v>0</v>
      </c>
      <c r="AK75" s="31">
        <v>4121.2</v>
      </c>
      <c r="AL75" s="31">
        <v>0</v>
      </c>
      <c r="AM75" s="31">
        <v>0</v>
      </c>
      <c r="AN75" s="31">
        <v>0</v>
      </c>
      <c r="AO75" s="31">
        <v>0</v>
      </c>
      <c r="AP75" s="31">
        <v>0</v>
      </c>
      <c r="AQ75" s="31">
        <v>0</v>
      </c>
      <c r="AR75" s="31">
        <v>0</v>
      </c>
      <c r="AS75" s="31">
        <v>3476.1</v>
      </c>
      <c r="AT75" s="31">
        <v>0</v>
      </c>
      <c r="AU75" s="31">
        <v>0</v>
      </c>
      <c r="AV75" s="31">
        <v>0</v>
      </c>
      <c r="AW75" s="31">
        <v>0</v>
      </c>
      <c r="AX75" s="31">
        <v>0</v>
      </c>
      <c r="AY75" s="31">
        <v>0</v>
      </c>
      <c r="AZ75" s="31">
        <v>0</v>
      </c>
      <c r="BA75" s="31">
        <v>1148.7</v>
      </c>
      <c r="BB75" s="31">
        <v>0</v>
      </c>
      <c r="BC75" s="31">
        <v>0</v>
      </c>
      <c r="BD75" s="31">
        <v>0</v>
      </c>
      <c r="BE75" s="31">
        <v>0</v>
      </c>
      <c r="BF75" s="31">
        <v>0</v>
      </c>
      <c r="BG75" s="31">
        <v>0</v>
      </c>
      <c r="BH75" s="31">
        <v>0</v>
      </c>
      <c r="BI75" s="31">
        <v>0</v>
      </c>
      <c r="BJ75" s="31">
        <v>0</v>
      </c>
      <c r="BK75" s="31">
        <v>0</v>
      </c>
      <c r="BL75" s="31">
        <v>0</v>
      </c>
      <c r="BM75" s="31">
        <v>0</v>
      </c>
      <c r="BN75" s="31">
        <v>0</v>
      </c>
      <c r="BO75" s="31">
        <v>0</v>
      </c>
      <c r="BP75" s="31">
        <v>0</v>
      </c>
      <c r="BQ75" s="31">
        <v>0</v>
      </c>
      <c r="BR75" s="31">
        <v>0</v>
      </c>
      <c r="BS75" s="31">
        <v>1257.7</v>
      </c>
      <c r="BT75" s="31">
        <v>0</v>
      </c>
      <c r="BU75" s="31">
        <v>0</v>
      </c>
      <c r="BV75" s="31">
        <v>0</v>
      </c>
      <c r="BW75" s="31">
        <v>0</v>
      </c>
      <c r="BX75" s="31">
        <v>0</v>
      </c>
      <c r="BY75" s="31">
        <v>0</v>
      </c>
      <c r="BZ75" s="31">
        <v>0</v>
      </c>
      <c r="CA75" s="31">
        <v>0</v>
      </c>
      <c r="CB75" s="31">
        <v>0</v>
      </c>
      <c r="CC75" s="31">
        <v>0</v>
      </c>
      <c r="CD75" s="31">
        <v>0</v>
      </c>
      <c r="CE75" s="31">
        <v>0</v>
      </c>
      <c r="CF75" s="31">
        <v>0</v>
      </c>
      <c r="CG75" s="31">
        <v>0</v>
      </c>
      <c r="CH75" s="31">
        <v>0</v>
      </c>
      <c r="CI75" s="31">
        <v>0</v>
      </c>
      <c r="CJ75" s="31">
        <v>0</v>
      </c>
      <c r="CK75" s="31">
        <v>0</v>
      </c>
      <c r="CL75" s="31">
        <v>0</v>
      </c>
      <c r="CM75" s="31">
        <v>0</v>
      </c>
      <c r="CN75" s="31">
        <v>0</v>
      </c>
      <c r="CO75" s="31">
        <v>0</v>
      </c>
      <c r="CP75" s="31">
        <v>0</v>
      </c>
      <c r="CQ75" s="31">
        <v>0</v>
      </c>
      <c r="CR75" s="31">
        <v>15803.7</v>
      </c>
      <c r="CS75" s="31">
        <v>13566</v>
      </c>
      <c r="CT75" s="31">
        <v>-2237.6999999999998</v>
      </c>
      <c r="CU75" s="31">
        <v>-16.489999999999998</v>
      </c>
      <c r="CX75" s="30" t="s">
        <v>410</v>
      </c>
      <c r="CY75" s="31">
        <v>2</v>
      </c>
      <c r="CZ75" s="31">
        <v>2</v>
      </c>
      <c r="DA75" s="31">
        <v>2</v>
      </c>
      <c r="DB75" s="31">
        <v>7</v>
      </c>
      <c r="DC75" s="31">
        <v>7</v>
      </c>
      <c r="DD75" s="31">
        <v>7</v>
      </c>
      <c r="DE75" s="31">
        <v>2</v>
      </c>
      <c r="DF75" s="31">
        <v>3</v>
      </c>
      <c r="DG75" s="31">
        <v>2</v>
      </c>
      <c r="DH75" s="31">
        <v>7</v>
      </c>
      <c r="DI75" s="31">
        <v>7</v>
      </c>
      <c r="DJ75" s="31">
        <v>7</v>
      </c>
      <c r="DK75" s="31">
        <v>4</v>
      </c>
      <c r="DL75" s="31">
        <v>7</v>
      </c>
      <c r="DM75" s="31">
        <v>6</v>
      </c>
      <c r="DN75" s="31">
        <v>6</v>
      </c>
      <c r="DO75" s="31">
        <v>5</v>
      </c>
      <c r="DP75" s="31">
        <v>3</v>
      </c>
      <c r="DQ75" s="31">
        <v>7</v>
      </c>
      <c r="DR75" s="31">
        <v>2</v>
      </c>
      <c r="DS75" s="31">
        <v>2</v>
      </c>
      <c r="DT75" s="31">
        <v>2</v>
      </c>
      <c r="DU75" s="31">
        <v>2</v>
      </c>
      <c r="DV75" s="31">
        <v>2</v>
      </c>
      <c r="DW75" s="31">
        <v>3</v>
      </c>
      <c r="DX75" s="31">
        <v>7</v>
      </c>
      <c r="DY75" s="31">
        <v>3</v>
      </c>
      <c r="DZ75" s="31">
        <v>7</v>
      </c>
      <c r="EA75" s="31">
        <v>3</v>
      </c>
      <c r="EB75" s="31">
        <v>7</v>
      </c>
      <c r="EC75" s="31">
        <v>7</v>
      </c>
      <c r="ED75" s="31">
        <v>3</v>
      </c>
      <c r="EE75" s="31">
        <v>7</v>
      </c>
      <c r="EF75" s="31">
        <v>7</v>
      </c>
      <c r="EG75" s="31">
        <v>2</v>
      </c>
      <c r="EH75" s="31">
        <v>7</v>
      </c>
      <c r="EI75" s="31">
        <v>7</v>
      </c>
      <c r="EJ75" s="31">
        <v>3</v>
      </c>
      <c r="EK75" s="31">
        <v>7</v>
      </c>
      <c r="EL75" s="31">
        <v>7</v>
      </c>
      <c r="EM75" s="31">
        <v>7</v>
      </c>
      <c r="EN75" s="31">
        <v>7</v>
      </c>
      <c r="EO75" s="31">
        <v>7</v>
      </c>
      <c r="EP75" s="31">
        <v>4</v>
      </c>
      <c r="EQ75" s="31">
        <v>2</v>
      </c>
      <c r="ER75" s="31">
        <v>7</v>
      </c>
      <c r="ES75" s="31">
        <v>3</v>
      </c>
      <c r="ET75" s="31">
        <v>4</v>
      </c>
      <c r="EU75" s="31">
        <v>7</v>
      </c>
      <c r="EV75" s="31">
        <v>3</v>
      </c>
      <c r="EW75" s="31">
        <v>7</v>
      </c>
      <c r="EX75" s="31">
        <v>3</v>
      </c>
      <c r="EY75" s="31">
        <v>7</v>
      </c>
      <c r="EZ75" s="31">
        <v>3</v>
      </c>
      <c r="FA75" s="31">
        <v>7</v>
      </c>
      <c r="FB75" s="31">
        <v>4</v>
      </c>
      <c r="FC75" s="31">
        <v>3</v>
      </c>
      <c r="FD75" s="31">
        <v>4</v>
      </c>
      <c r="FE75" s="31">
        <v>3</v>
      </c>
      <c r="FF75" s="31">
        <v>3</v>
      </c>
      <c r="FG75" s="31">
        <v>7</v>
      </c>
      <c r="FH75" s="31">
        <v>7</v>
      </c>
      <c r="FI75" s="31">
        <v>3</v>
      </c>
      <c r="FJ75" s="31">
        <v>2</v>
      </c>
      <c r="FK75" s="31">
        <v>2</v>
      </c>
      <c r="FL75" s="31">
        <v>7</v>
      </c>
      <c r="FM75" s="31">
        <v>7</v>
      </c>
      <c r="FN75" s="31">
        <v>7</v>
      </c>
      <c r="FO75" s="31">
        <v>3</v>
      </c>
      <c r="FP75" s="31">
        <v>3</v>
      </c>
      <c r="FQ75" s="31">
        <v>7</v>
      </c>
      <c r="FR75" s="31">
        <v>7</v>
      </c>
      <c r="FS75" s="31">
        <v>3</v>
      </c>
      <c r="FT75" s="31">
        <v>3</v>
      </c>
      <c r="FU75" s="31">
        <v>7</v>
      </c>
      <c r="FV75" s="31">
        <v>7</v>
      </c>
      <c r="FW75" s="31">
        <v>7</v>
      </c>
      <c r="FX75" s="31">
        <v>7</v>
      </c>
      <c r="FY75" s="31">
        <v>7</v>
      </c>
      <c r="FZ75" s="31">
        <v>2</v>
      </c>
      <c r="GA75" s="31">
        <v>2</v>
      </c>
      <c r="GB75" s="31">
        <v>7</v>
      </c>
      <c r="GC75" s="31">
        <v>3</v>
      </c>
      <c r="GD75" s="31">
        <v>2</v>
      </c>
      <c r="GE75" s="31">
        <v>7</v>
      </c>
      <c r="GF75" s="31">
        <v>7</v>
      </c>
      <c r="GG75" s="31">
        <v>7</v>
      </c>
      <c r="GH75" s="31">
        <v>3</v>
      </c>
      <c r="GI75" s="31">
        <v>2</v>
      </c>
      <c r="GJ75" s="31">
        <v>3</v>
      </c>
      <c r="GK75" s="31">
        <v>7</v>
      </c>
      <c r="GL75" s="31">
        <v>7</v>
      </c>
      <c r="GM75" s="31">
        <v>6</v>
      </c>
      <c r="GN75" s="31">
        <v>3</v>
      </c>
      <c r="GO75" s="31">
        <v>11833</v>
      </c>
    </row>
    <row r="76" spans="1:197" ht="15" thickBot="1" x14ac:dyDescent="0.35">
      <c r="A76" s="30" t="s">
        <v>400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1">
        <v>126.3</v>
      </c>
      <c r="H76" s="31">
        <v>0</v>
      </c>
      <c r="I76" s="31">
        <v>3675.2</v>
      </c>
      <c r="J76" s="31">
        <v>0</v>
      </c>
      <c r="K76" s="31">
        <v>0</v>
      </c>
      <c r="L76" s="31">
        <v>0</v>
      </c>
      <c r="M76" s="31">
        <v>1998.5</v>
      </c>
      <c r="N76" s="31">
        <v>0</v>
      </c>
      <c r="O76" s="31">
        <v>2622.7</v>
      </c>
      <c r="P76" s="31">
        <v>0</v>
      </c>
      <c r="Q76" s="31">
        <v>0</v>
      </c>
      <c r="R76" s="31">
        <v>0</v>
      </c>
      <c r="S76" s="31">
        <v>6090.2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4121.2</v>
      </c>
      <c r="AL76" s="31">
        <v>0</v>
      </c>
      <c r="AM76" s="31">
        <v>101.8</v>
      </c>
      <c r="AN76" s="31">
        <v>0</v>
      </c>
      <c r="AO76" s="31">
        <v>0</v>
      </c>
      <c r="AP76" s="31">
        <v>0</v>
      </c>
      <c r="AQ76" s="31">
        <v>0</v>
      </c>
      <c r="AR76" s="31">
        <v>0</v>
      </c>
      <c r="AS76" s="31">
        <v>3476.1</v>
      </c>
      <c r="AT76" s="31">
        <v>0</v>
      </c>
      <c r="AU76" s="31">
        <v>0</v>
      </c>
      <c r="AV76" s="31">
        <v>0</v>
      </c>
      <c r="AW76" s="31">
        <v>1808.1</v>
      </c>
      <c r="AX76" s="31">
        <v>0</v>
      </c>
      <c r="AY76" s="31">
        <v>0</v>
      </c>
      <c r="AZ76" s="31">
        <v>976.6</v>
      </c>
      <c r="BA76" s="31">
        <v>0</v>
      </c>
      <c r="BB76" s="31">
        <v>0</v>
      </c>
      <c r="BC76" s="31">
        <v>0</v>
      </c>
      <c r="BD76" s="31">
        <v>0</v>
      </c>
      <c r="BE76" s="31">
        <v>0</v>
      </c>
      <c r="BF76" s="31">
        <v>0</v>
      </c>
      <c r="BG76" s="31">
        <v>0</v>
      </c>
      <c r="BH76" s="31">
        <v>0</v>
      </c>
      <c r="BI76" s="31">
        <v>4623.3</v>
      </c>
      <c r="BJ76" s="31">
        <v>0</v>
      </c>
      <c r="BK76" s="31">
        <v>0</v>
      </c>
      <c r="BL76" s="31">
        <v>0</v>
      </c>
      <c r="BM76" s="31">
        <v>0</v>
      </c>
      <c r="BN76" s="31">
        <v>0</v>
      </c>
      <c r="BO76" s="31">
        <v>0</v>
      </c>
      <c r="BP76" s="31">
        <v>0</v>
      </c>
      <c r="BQ76" s="31">
        <v>0</v>
      </c>
      <c r="BR76" s="31">
        <v>0</v>
      </c>
      <c r="BS76" s="31">
        <v>1257.7</v>
      </c>
      <c r="BT76" s="31">
        <v>0</v>
      </c>
      <c r="BU76" s="31">
        <v>0</v>
      </c>
      <c r="BV76" s="31">
        <v>4398.7</v>
      </c>
      <c r="BW76" s="31">
        <v>0</v>
      </c>
      <c r="BX76" s="31">
        <v>0</v>
      </c>
      <c r="BY76" s="31">
        <v>0</v>
      </c>
      <c r="BZ76" s="31">
        <v>0</v>
      </c>
      <c r="CA76" s="31">
        <v>0</v>
      </c>
      <c r="CB76" s="31">
        <v>0</v>
      </c>
      <c r="CC76" s="31">
        <v>0</v>
      </c>
      <c r="CD76" s="31">
        <v>0</v>
      </c>
      <c r="CE76" s="31">
        <v>0</v>
      </c>
      <c r="CF76" s="31">
        <v>0</v>
      </c>
      <c r="CG76" s="31">
        <v>0</v>
      </c>
      <c r="CH76" s="31">
        <v>0</v>
      </c>
      <c r="CI76" s="31">
        <v>0</v>
      </c>
      <c r="CJ76" s="31">
        <v>0</v>
      </c>
      <c r="CK76" s="31">
        <v>0</v>
      </c>
      <c r="CL76" s="31">
        <v>0</v>
      </c>
      <c r="CM76" s="31">
        <v>0</v>
      </c>
      <c r="CN76" s="31">
        <v>0</v>
      </c>
      <c r="CO76" s="31">
        <v>0</v>
      </c>
      <c r="CP76" s="31">
        <v>3378.4</v>
      </c>
      <c r="CQ76" s="31">
        <v>0</v>
      </c>
      <c r="CR76" s="31">
        <v>38654.800000000003</v>
      </c>
      <c r="CS76" s="31">
        <v>39250</v>
      </c>
      <c r="CT76" s="31">
        <v>595.20000000000005</v>
      </c>
      <c r="CU76" s="31">
        <v>1.52</v>
      </c>
      <c r="CX76" s="30" t="s">
        <v>411</v>
      </c>
      <c r="CY76" s="31">
        <v>2</v>
      </c>
      <c r="CZ76" s="31">
        <v>2</v>
      </c>
      <c r="DA76" s="31">
        <v>2</v>
      </c>
      <c r="DB76" s="31">
        <v>7</v>
      </c>
      <c r="DC76" s="31">
        <v>7</v>
      </c>
      <c r="DD76" s="31">
        <v>7</v>
      </c>
      <c r="DE76" s="31">
        <v>2</v>
      </c>
      <c r="DF76" s="31">
        <v>3</v>
      </c>
      <c r="DG76" s="31">
        <v>2</v>
      </c>
      <c r="DH76" s="31">
        <v>7</v>
      </c>
      <c r="DI76" s="31">
        <v>7</v>
      </c>
      <c r="DJ76" s="31">
        <v>7</v>
      </c>
      <c r="DK76" s="31">
        <v>4</v>
      </c>
      <c r="DL76" s="31">
        <v>4</v>
      </c>
      <c r="DM76" s="31">
        <v>6</v>
      </c>
      <c r="DN76" s="31">
        <v>6</v>
      </c>
      <c r="DO76" s="31">
        <v>5</v>
      </c>
      <c r="DP76" s="31">
        <v>3</v>
      </c>
      <c r="DQ76" s="31">
        <v>3</v>
      </c>
      <c r="DR76" s="31">
        <v>2</v>
      </c>
      <c r="DS76" s="31">
        <v>2</v>
      </c>
      <c r="DT76" s="31">
        <v>2</v>
      </c>
      <c r="DU76" s="31">
        <v>2</v>
      </c>
      <c r="DV76" s="31">
        <v>2</v>
      </c>
      <c r="DW76" s="31">
        <v>3</v>
      </c>
      <c r="DX76" s="31">
        <v>7</v>
      </c>
      <c r="DY76" s="31">
        <v>3</v>
      </c>
      <c r="DZ76" s="31">
        <v>7</v>
      </c>
      <c r="EA76" s="31">
        <v>7</v>
      </c>
      <c r="EB76" s="31">
        <v>7</v>
      </c>
      <c r="EC76" s="31">
        <v>7</v>
      </c>
      <c r="ED76" s="31">
        <v>3</v>
      </c>
      <c r="EE76" s="31">
        <v>7</v>
      </c>
      <c r="EF76" s="31">
        <v>7</v>
      </c>
      <c r="EG76" s="31">
        <v>2</v>
      </c>
      <c r="EH76" s="31">
        <v>7</v>
      </c>
      <c r="EI76" s="31">
        <v>4</v>
      </c>
      <c r="EJ76" s="31">
        <v>4</v>
      </c>
      <c r="EK76" s="31">
        <v>3</v>
      </c>
      <c r="EL76" s="31">
        <v>7</v>
      </c>
      <c r="EM76" s="31">
        <v>4</v>
      </c>
      <c r="EN76" s="31">
        <v>7</v>
      </c>
      <c r="EO76" s="31">
        <v>7</v>
      </c>
      <c r="EP76" s="31">
        <v>7</v>
      </c>
      <c r="EQ76" s="31">
        <v>2</v>
      </c>
      <c r="ER76" s="31">
        <v>7</v>
      </c>
      <c r="ES76" s="31">
        <v>3</v>
      </c>
      <c r="ET76" s="31">
        <v>4</v>
      </c>
      <c r="EU76" s="31">
        <v>7</v>
      </c>
      <c r="EV76" s="31">
        <v>3</v>
      </c>
      <c r="EW76" s="31">
        <v>7</v>
      </c>
      <c r="EX76" s="31">
        <v>3</v>
      </c>
      <c r="EY76" s="31">
        <v>7</v>
      </c>
      <c r="EZ76" s="31">
        <v>3</v>
      </c>
      <c r="FA76" s="31">
        <v>7</v>
      </c>
      <c r="FB76" s="31">
        <v>4</v>
      </c>
      <c r="FC76" s="31">
        <v>3</v>
      </c>
      <c r="FD76" s="31">
        <v>4</v>
      </c>
      <c r="FE76" s="31">
        <v>3</v>
      </c>
      <c r="FF76" s="31">
        <v>3</v>
      </c>
      <c r="FG76" s="31">
        <v>7</v>
      </c>
      <c r="FH76" s="31">
        <v>7</v>
      </c>
      <c r="FI76" s="31">
        <v>3</v>
      </c>
      <c r="FJ76" s="31">
        <v>2</v>
      </c>
      <c r="FK76" s="31">
        <v>2</v>
      </c>
      <c r="FL76" s="31">
        <v>3</v>
      </c>
      <c r="FM76" s="31">
        <v>7</v>
      </c>
      <c r="FN76" s="31">
        <v>7</v>
      </c>
      <c r="FO76" s="31">
        <v>3</v>
      </c>
      <c r="FP76" s="31">
        <v>7</v>
      </c>
      <c r="FQ76" s="31">
        <v>7</v>
      </c>
      <c r="FR76" s="31">
        <v>7</v>
      </c>
      <c r="FS76" s="31">
        <v>3</v>
      </c>
      <c r="FT76" s="31">
        <v>3</v>
      </c>
      <c r="FU76" s="31">
        <v>7</v>
      </c>
      <c r="FV76" s="31">
        <v>7</v>
      </c>
      <c r="FW76" s="31">
        <v>7</v>
      </c>
      <c r="FX76" s="31">
        <v>7</v>
      </c>
      <c r="FY76" s="31">
        <v>7</v>
      </c>
      <c r="FZ76" s="31">
        <v>2</v>
      </c>
      <c r="GA76" s="31">
        <v>2</v>
      </c>
      <c r="GB76" s="31">
        <v>7</v>
      </c>
      <c r="GC76" s="31">
        <v>3</v>
      </c>
      <c r="GD76" s="31">
        <v>2</v>
      </c>
      <c r="GE76" s="31">
        <v>7</v>
      </c>
      <c r="GF76" s="31">
        <v>7</v>
      </c>
      <c r="GG76" s="31">
        <v>7</v>
      </c>
      <c r="GH76" s="31">
        <v>3</v>
      </c>
      <c r="GI76" s="31">
        <v>2</v>
      </c>
      <c r="GJ76" s="31">
        <v>3</v>
      </c>
      <c r="GK76" s="31">
        <v>7</v>
      </c>
      <c r="GL76" s="31">
        <v>7</v>
      </c>
      <c r="GM76" s="31">
        <v>6</v>
      </c>
      <c r="GN76" s="31">
        <v>3</v>
      </c>
      <c r="GO76" s="31">
        <v>13666</v>
      </c>
    </row>
    <row r="77" spans="1:197" ht="15" thickBot="1" x14ac:dyDescent="0.35">
      <c r="A77" s="30" t="s">
        <v>401</v>
      </c>
      <c r="B77" s="31"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3675.2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2622.7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3530.1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1">
        <v>0</v>
      </c>
      <c r="AJ77" s="31">
        <v>0</v>
      </c>
      <c r="AK77" s="31">
        <v>4121.2</v>
      </c>
      <c r="AL77" s="31">
        <v>0</v>
      </c>
      <c r="AM77" s="31">
        <v>101.8</v>
      </c>
      <c r="AN77" s="31">
        <v>0</v>
      </c>
      <c r="AO77" s="31">
        <v>0</v>
      </c>
      <c r="AP77" s="31">
        <v>0</v>
      </c>
      <c r="AQ77" s="31">
        <v>0</v>
      </c>
      <c r="AR77" s="31">
        <v>0</v>
      </c>
      <c r="AS77" s="31">
        <v>3476.1</v>
      </c>
      <c r="AT77" s="31">
        <v>0</v>
      </c>
      <c r="AU77" s="31">
        <v>0</v>
      </c>
      <c r="AV77" s="31">
        <v>0</v>
      </c>
      <c r="AW77" s="31">
        <v>0</v>
      </c>
      <c r="AX77" s="31">
        <v>0</v>
      </c>
      <c r="AY77" s="31">
        <v>0</v>
      </c>
      <c r="AZ77" s="31">
        <v>976.6</v>
      </c>
      <c r="BA77" s="31">
        <v>0</v>
      </c>
      <c r="BB77" s="31">
        <v>0</v>
      </c>
      <c r="BC77" s="31">
        <v>0</v>
      </c>
      <c r="BD77" s="31">
        <v>0</v>
      </c>
      <c r="BE77" s="31">
        <v>0</v>
      </c>
      <c r="BF77" s="31">
        <v>0</v>
      </c>
      <c r="BG77" s="31">
        <v>0</v>
      </c>
      <c r="BH77" s="31">
        <v>0</v>
      </c>
      <c r="BI77" s="31">
        <v>0</v>
      </c>
      <c r="BJ77" s="31">
        <v>0</v>
      </c>
      <c r="BK77" s="31">
        <v>0</v>
      </c>
      <c r="BL77" s="31">
        <v>0</v>
      </c>
      <c r="BM77" s="31">
        <v>0</v>
      </c>
      <c r="BN77" s="31">
        <v>1354.9</v>
      </c>
      <c r="BO77" s="31">
        <v>0</v>
      </c>
      <c r="BP77" s="31">
        <v>0</v>
      </c>
      <c r="BQ77" s="31">
        <v>0</v>
      </c>
      <c r="BR77" s="31">
        <v>0</v>
      </c>
      <c r="BS77" s="31">
        <v>0</v>
      </c>
      <c r="BT77" s="31">
        <v>0</v>
      </c>
      <c r="BU77" s="31">
        <v>0</v>
      </c>
      <c r="BV77" s="31">
        <v>0</v>
      </c>
      <c r="BW77" s="31">
        <v>0</v>
      </c>
      <c r="BX77" s="31">
        <v>0</v>
      </c>
      <c r="BY77" s="31">
        <v>0</v>
      </c>
      <c r="BZ77" s="31">
        <v>0</v>
      </c>
      <c r="CA77" s="31">
        <v>0</v>
      </c>
      <c r="CB77" s="31">
        <v>0</v>
      </c>
      <c r="CC77" s="31">
        <v>0</v>
      </c>
      <c r="CD77" s="31">
        <v>1255.0999999999999</v>
      </c>
      <c r="CE77" s="31">
        <v>0</v>
      </c>
      <c r="CF77" s="31">
        <v>0</v>
      </c>
      <c r="CG77" s="31">
        <v>0</v>
      </c>
      <c r="CH77" s="31">
        <v>0</v>
      </c>
      <c r="CI77" s="31">
        <v>0</v>
      </c>
      <c r="CJ77" s="31">
        <v>0</v>
      </c>
      <c r="CK77" s="31">
        <v>0</v>
      </c>
      <c r="CL77" s="31">
        <v>8841.2999999999993</v>
      </c>
      <c r="CM77" s="31">
        <v>0</v>
      </c>
      <c r="CN77" s="31">
        <v>0</v>
      </c>
      <c r="CO77" s="31">
        <v>0</v>
      </c>
      <c r="CP77" s="31">
        <v>3378.4</v>
      </c>
      <c r="CQ77" s="31">
        <v>0</v>
      </c>
      <c r="CR77" s="31">
        <v>33333.4</v>
      </c>
      <c r="CS77" s="31">
        <v>32733</v>
      </c>
      <c r="CT77" s="31">
        <v>-600.4</v>
      </c>
      <c r="CU77" s="31">
        <v>-1.83</v>
      </c>
      <c r="CX77" s="30" t="s">
        <v>412</v>
      </c>
      <c r="CY77" s="31">
        <v>2</v>
      </c>
      <c r="CZ77" s="31">
        <v>2</v>
      </c>
      <c r="DA77" s="31">
        <v>2</v>
      </c>
      <c r="DB77" s="31">
        <v>7</v>
      </c>
      <c r="DC77" s="31">
        <v>7</v>
      </c>
      <c r="DD77" s="31">
        <v>7</v>
      </c>
      <c r="DE77" s="31">
        <v>2</v>
      </c>
      <c r="DF77" s="31">
        <v>3</v>
      </c>
      <c r="DG77" s="31">
        <v>2</v>
      </c>
      <c r="DH77" s="31">
        <v>7</v>
      </c>
      <c r="DI77" s="31">
        <v>7</v>
      </c>
      <c r="DJ77" s="31">
        <v>7</v>
      </c>
      <c r="DK77" s="31">
        <v>4</v>
      </c>
      <c r="DL77" s="31">
        <v>4</v>
      </c>
      <c r="DM77" s="31">
        <v>6</v>
      </c>
      <c r="DN77" s="31">
        <v>6</v>
      </c>
      <c r="DO77" s="31">
        <v>5</v>
      </c>
      <c r="DP77" s="31">
        <v>3</v>
      </c>
      <c r="DQ77" s="31">
        <v>3</v>
      </c>
      <c r="DR77" s="31">
        <v>2</v>
      </c>
      <c r="DS77" s="31">
        <v>2</v>
      </c>
      <c r="DT77" s="31">
        <v>2</v>
      </c>
      <c r="DU77" s="31">
        <v>2</v>
      </c>
      <c r="DV77" s="31">
        <v>2</v>
      </c>
      <c r="DW77" s="31">
        <v>3</v>
      </c>
      <c r="DX77" s="31">
        <v>7</v>
      </c>
      <c r="DY77" s="31">
        <v>3</v>
      </c>
      <c r="DZ77" s="31">
        <v>7</v>
      </c>
      <c r="EA77" s="31">
        <v>7</v>
      </c>
      <c r="EB77" s="31">
        <v>7</v>
      </c>
      <c r="EC77" s="31">
        <v>7</v>
      </c>
      <c r="ED77" s="31">
        <v>3</v>
      </c>
      <c r="EE77" s="31">
        <v>7</v>
      </c>
      <c r="EF77" s="31">
        <v>7</v>
      </c>
      <c r="EG77" s="31">
        <v>2</v>
      </c>
      <c r="EH77" s="31">
        <v>7</v>
      </c>
      <c r="EI77" s="31">
        <v>4</v>
      </c>
      <c r="EJ77" s="31">
        <v>4</v>
      </c>
      <c r="EK77" s="31">
        <v>3</v>
      </c>
      <c r="EL77" s="31">
        <v>7</v>
      </c>
      <c r="EM77" s="31">
        <v>4</v>
      </c>
      <c r="EN77" s="31">
        <v>7</v>
      </c>
      <c r="EO77" s="31">
        <v>7</v>
      </c>
      <c r="EP77" s="31">
        <v>7</v>
      </c>
      <c r="EQ77" s="31">
        <v>2</v>
      </c>
      <c r="ER77" s="31">
        <v>7</v>
      </c>
      <c r="ES77" s="31">
        <v>3</v>
      </c>
      <c r="ET77" s="31">
        <v>4</v>
      </c>
      <c r="EU77" s="31">
        <v>7</v>
      </c>
      <c r="EV77" s="31">
        <v>3</v>
      </c>
      <c r="EW77" s="31">
        <v>7</v>
      </c>
      <c r="EX77" s="31">
        <v>3</v>
      </c>
      <c r="EY77" s="31">
        <v>7</v>
      </c>
      <c r="EZ77" s="31">
        <v>3</v>
      </c>
      <c r="FA77" s="31">
        <v>7</v>
      </c>
      <c r="FB77" s="31">
        <v>4</v>
      </c>
      <c r="FC77" s="31">
        <v>3</v>
      </c>
      <c r="FD77" s="31">
        <v>4</v>
      </c>
      <c r="FE77" s="31">
        <v>3</v>
      </c>
      <c r="FF77" s="31">
        <v>3</v>
      </c>
      <c r="FG77" s="31">
        <v>7</v>
      </c>
      <c r="FH77" s="31">
        <v>7</v>
      </c>
      <c r="FI77" s="31">
        <v>3</v>
      </c>
      <c r="FJ77" s="31">
        <v>2</v>
      </c>
      <c r="FK77" s="31">
        <v>2</v>
      </c>
      <c r="FL77" s="31">
        <v>3</v>
      </c>
      <c r="FM77" s="31">
        <v>7</v>
      </c>
      <c r="FN77" s="31">
        <v>7</v>
      </c>
      <c r="FO77" s="31">
        <v>3</v>
      </c>
      <c r="FP77" s="31">
        <v>7</v>
      </c>
      <c r="FQ77" s="31">
        <v>7</v>
      </c>
      <c r="FR77" s="31">
        <v>7</v>
      </c>
      <c r="FS77" s="31">
        <v>3</v>
      </c>
      <c r="FT77" s="31">
        <v>3</v>
      </c>
      <c r="FU77" s="31">
        <v>7</v>
      </c>
      <c r="FV77" s="31">
        <v>7</v>
      </c>
      <c r="FW77" s="31">
        <v>7</v>
      </c>
      <c r="FX77" s="31">
        <v>7</v>
      </c>
      <c r="FY77" s="31">
        <v>7</v>
      </c>
      <c r="FZ77" s="31">
        <v>2</v>
      </c>
      <c r="GA77" s="31">
        <v>2</v>
      </c>
      <c r="GB77" s="31">
        <v>7</v>
      </c>
      <c r="GC77" s="31">
        <v>3</v>
      </c>
      <c r="GD77" s="31">
        <v>2</v>
      </c>
      <c r="GE77" s="31">
        <v>7</v>
      </c>
      <c r="GF77" s="31">
        <v>7</v>
      </c>
      <c r="GG77" s="31">
        <v>7</v>
      </c>
      <c r="GH77" s="31">
        <v>3</v>
      </c>
      <c r="GI77" s="31">
        <v>2</v>
      </c>
      <c r="GJ77" s="31">
        <v>3</v>
      </c>
      <c r="GK77" s="31">
        <v>7</v>
      </c>
      <c r="GL77" s="31">
        <v>7</v>
      </c>
      <c r="GM77" s="31">
        <v>6</v>
      </c>
      <c r="GN77" s="31">
        <v>3</v>
      </c>
      <c r="GO77" s="31">
        <v>17033</v>
      </c>
    </row>
    <row r="78" spans="1:197" ht="15" thickBot="1" x14ac:dyDescent="0.35">
      <c r="A78" s="30" t="s">
        <v>402</v>
      </c>
      <c r="B78" s="31">
        <v>0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1998.5</v>
      </c>
      <c r="N78" s="31">
        <v>0</v>
      </c>
      <c r="O78" s="31">
        <v>984.7</v>
      </c>
      <c r="P78" s="31">
        <v>0</v>
      </c>
      <c r="Q78" s="31">
        <v>0</v>
      </c>
      <c r="R78" s="31">
        <v>0</v>
      </c>
      <c r="S78" s="31">
        <v>6090.2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>
        <v>101.8</v>
      </c>
      <c r="AN78" s="31">
        <v>0</v>
      </c>
      <c r="AO78" s="31">
        <v>0</v>
      </c>
      <c r="AP78" s="31">
        <v>0</v>
      </c>
      <c r="AQ78" s="31">
        <v>0</v>
      </c>
      <c r="AR78" s="31">
        <v>0</v>
      </c>
      <c r="AS78" s="31">
        <v>137</v>
      </c>
      <c r="AT78" s="31">
        <v>1452.7</v>
      </c>
      <c r="AU78" s="31">
        <v>0</v>
      </c>
      <c r="AV78" s="31">
        <v>0</v>
      </c>
      <c r="AW78" s="31">
        <v>0</v>
      </c>
      <c r="AX78" s="31">
        <v>0</v>
      </c>
      <c r="AY78" s="31">
        <v>0</v>
      </c>
      <c r="AZ78" s="31">
        <v>0</v>
      </c>
      <c r="BA78" s="31">
        <v>1148.7</v>
      </c>
      <c r="BB78" s="31">
        <v>0</v>
      </c>
      <c r="BC78" s="31">
        <v>0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1">
        <v>0</v>
      </c>
      <c r="BJ78" s="31">
        <v>0</v>
      </c>
      <c r="BK78" s="31">
        <v>0</v>
      </c>
      <c r="BL78" s="31">
        <v>0</v>
      </c>
      <c r="BM78" s="31">
        <v>0</v>
      </c>
      <c r="BN78" s="31">
        <v>1354.9</v>
      </c>
      <c r="BO78" s="31">
        <v>0</v>
      </c>
      <c r="BP78" s="31">
        <v>0</v>
      </c>
      <c r="BQ78" s="31">
        <v>0</v>
      </c>
      <c r="BR78" s="31">
        <v>0</v>
      </c>
      <c r="BS78" s="31">
        <v>0</v>
      </c>
      <c r="BT78" s="31">
        <v>0</v>
      </c>
      <c r="BU78" s="31">
        <v>0</v>
      </c>
      <c r="BV78" s="31">
        <v>4398.7</v>
      </c>
      <c r="BW78" s="31">
        <v>0</v>
      </c>
      <c r="BX78" s="31">
        <v>0</v>
      </c>
      <c r="BY78" s="31">
        <v>0</v>
      </c>
      <c r="BZ78" s="31">
        <v>0</v>
      </c>
      <c r="CA78" s="31">
        <v>0</v>
      </c>
      <c r="CB78" s="31">
        <v>0</v>
      </c>
      <c r="CC78" s="31">
        <v>0</v>
      </c>
      <c r="CD78" s="31">
        <v>0</v>
      </c>
      <c r="CE78" s="31">
        <v>0</v>
      </c>
      <c r="CF78" s="31">
        <v>0</v>
      </c>
      <c r="CG78" s="31">
        <v>0</v>
      </c>
      <c r="CH78" s="31">
        <v>0</v>
      </c>
      <c r="CI78" s="31">
        <v>0</v>
      </c>
      <c r="CJ78" s="31">
        <v>0</v>
      </c>
      <c r="CK78" s="31">
        <v>0</v>
      </c>
      <c r="CL78" s="31">
        <v>0</v>
      </c>
      <c r="CM78" s="31">
        <v>0</v>
      </c>
      <c r="CN78" s="31">
        <v>0</v>
      </c>
      <c r="CO78" s="31">
        <v>0</v>
      </c>
      <c r="CP78" s="31">
        <v>3378.4</v>
      </c>
      <c r="CQ78" s="31">
        <v>0</v>
      </c>
      <c r="CR78" s="31">
        <v>21045.599999999999</v>
      </c>
      <c r="CS78" s="31">
        <v>20666</v>
      </c>
      <c r="CT78" s="31">
        <v>-379.6</v>
      </c>
      <c r="CU78" s="31">
        <v>-1.84</v>
      </c>
      <c r="CX78" s="30" t="s">
        <v>413</v>
      </c>
      <c r="CY78" s="31">
        <v>2</v>
      </c>
      <c r="CZ78" s="31">
        <v>2</v>
      </c>
      <c r="DA78" s="31">
        <v>2</v>
      </c>
      <c r="DB78" s="31">
        <v>7</v>
      </c>
      <c r="DC78" s="31">
        <v>7</v>
      </c>
      <c r="DD78" s="31">
        <v>7</v>
      </c>
      <c r="DE78" s="31">
        <v>2</v>
      </c>
      <c r="DF78" s="31">
        <v>3</v>
      </c>
      <c r="DG78" s="31">
        <v>2</v>
      </c>
      <c r="DH78" s="31">
        <v>7</v>
      </c>
      <c r="DI78" s="31">
        <v>7</v>
      </c>
      <c r="DJ78" s="31">
        <v>7</v>
      </c>
      <c r="DK78" s="31">
        <v>4</v>
      </c>
      <c r="DL78" s="31">
        <v>4</v>
      </c>
      <c r="DM78" s="31">
        <v>6</v>
      </c>
      <c r="DN78" s="31">
        <v>6</v>
      </c>
      <c r="DO78" s="31">
        <v>5</v>
      </c>
      <c r="DP78" s="31">
        <v>3</v>
      </c>
      <c r="DQ78" s="31">
        <v>3</v>
      </c>
      <c r="DR78" s="31">
        <v>2</v>
      </c>
      <c r="DS78" s="31">
        <v>2</v>
      </c>
      <c r="DT78" s="31">
        <v>2</v>
      </c>
      <c r="DU78" s="31">
        <v>2</v>
      </c>
      <c r="DV78" s="31">
        <v>2</v>
      </c>
      <c r="DW78" s="31">
        <v>3</v>
      </c>
      <c r="DX78" s="31">
        <v>7</v>
      </c>
      <c r="DY78" s="31">
        <v>3</v>
      </c>
      <c r="DZ78" s="31">
        <v>7</v>
      </c>
      <c r="EA78" s="31">
        <v>7</v>
      </c>
      <c r="EB78" s="31">
        <v>7</v>
      </c>
      <c r="EC78" s="31">
        <v>7</v>
      </c>
      <c r="ED78" s="31">
        <v>3</v>
      </c>
      <c r="EE78" s="31">
        <v>7</v>
      </c>
      <c r="EF78" s="31">
        <v>7</v>
      </c>
      <c r="EG78" s="31">
        <v>2</v>
      </c>
      <c r="EH78" s="31">
        <v>7</v>
      </c>
      <c r="EI78" s="31">
        <v>4</v>
      </c>
      <c r="EJ78" s="31">
        <v>4</v>
      </c>
      <c r="EK78" s="31">
        <v>3</v>
      </c>
      <c r="EL78" s="31">
        <v>7</v>
      </c>
      <c r="EM78" s="31">
        <v>4</v>
      </c>
      <c r="EN78" s="31">
        <v>7</v>
      </c>
      <c r="EO78" s="31">
        <v>7</v>
      </c>
      <c r="EP78" s="31">
        <v>7</v>
      </c>
      <c r="EQ78" s="31">
        <v>2</v>
      </c>
      <c r="ER78" s="31">
        <v>7</v>
      </c>
      <c r="ES78" s="31">
        <v>3</v>
      </c>
      <c r="ET78" s="31">
        <v>4</v>
      </c>
      <c r="EU78" s="31">
        <v>7</v>
      </c>
      <c r="EV78" s="31">
        <v>3</v>
      </c>
      <c r="EW78" s="31">
        <v>7</v>
      </c>
      <c r="EX78" s="31">
        <v>3</v>
      </c>
      <c r="EY78" s="31">
        <v>7</v>
      </c>
      <c r="EZ78" s="31">
        <v>3</v>
      </c>
      <c r="FA78" s="31">
        <v>7</v>
      </c>
      <c r="FB78" s="31">
        <v>4</v>
      </c>
      <c r="FC78" s="31">
        <v>3</v>
      </c>
      <c r="FD78" s="31">
        <v>4</v>
      </c>
      <c r="FE78" s="31">
        <v>3</v>
      </c>
      <c r="FF78" s="31">
        <v>3</v>
      </c>
      <c r="FG78" s="31">
        <v>7</v>
      </c>
      <c r="FH78" s="31">
        <v>7</v>
      </c>
      <c r="FI78" s="31">
        <v>3</v>
      </c>
      <c r="FJ78" s="31">
        <v>2</v>
      </c>
      <c r="FK78" s="31">
        <v>2</v>
      </c>
      <c r="FL78" s="31">
        <v>3</v>
      </c>
      <c r="FM78" s="31">
        <v>7</v>
      </c>
      <c r="FN78" s="31">
        <v>7</v>
      </c>
      <c r="FO78" s="31">
        <v>7</v>
      </c>
      <c r="FP78" s="31">
        <v>3</v>
      </c>
      <c r="FQ78" s="31">
        <v>7</v>
      </c>
      <c r="FR78" s="31">
        <v>7</v>
      </c>
      <c r="FS78" s="31">
        <v>3</v>
      </c>
      <c r="FT78" s="31">
        <v>3</v>
      </c>
      <c r="FU78" s="31">
        <v>7</v>
      </c>
      <c r="FV78" s="31">
        <v>7</v>
      </c>
      <c r="FW78" s="31">
        <v>7</v>
      </c>
      <c r="FX78" s="31">
        <v>7</v>
      </c>
      <c r="FY78" s="31">
        <v>7</v>
      </c>
      <c r="FZ78" s="31">
        <v>2</v>
      </c>
      <c r="GA78" s="31">
        <v>2</v>
      </c>
      <c r="GB78" s="31">
        <v>7</v>
      </c>
      <c r="GC78" s="31">
        <v>3</v>
      </c>
      <c r="GD78" s="31">
        <v>2</v>
      </c>
      <c r="GE78" s="31">
        <v>7</v>
      </c>
      <c r="GF78" s="31">
        <v>7</v>
      </c>
      <c r="GG78" s="31">
        <v>7</v>
      </c>
      <c r="GH78" s="31">
        <v>3</v>
      </c>
      <c r="GI78" s="31">
        <v>2</v>
      </c>
      <c r="GJ78" s="31">
        <v>3</v>
      </c>
      <c r="GK78" s="31">
        <v>7</v>
      </c>
      <c r="GL78" s="31">
        <v>7</v>
      </c>
      <c r="GM78" s="31">
        <v>6</v>
      </c>
      <c r="GN78" s="31">
        <v>3</v>
      </c>
      <c r="GO78" s="31">
        <v>11196</v>
      </c>
    </row>
    <row r="79" spans="1:197" ht="15" thickBot="1" x14ac:dyDescent="0.35">
      <c r="A79" s="30" t="s">
        <v>403</v>
      </c>
      <c r="B79" s="31">
        <v>0</v>
      </c>
      <c r="C79" s="31">
        <v>0</v>
      </c>
      <c r="D79" s="31">
        <v>0</v>
      </c>
      <c r="E79" s="31">
        <v>0</v>
      </c>
      <c r="F79" s="31">
        <v>0</v>
      </c>
      <c r="G79" s="31">
        <v>126.3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1998.5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6090.2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21.4</v>
      </c>
      <c r="AK79" s="31">
        <v>4121.2</v>
      </c>
      <c r="AL79" s="31">
        <v>0</v>
      </c>
      <c r="AM79" s="31">
        <v>101.8</v>
      </c>
      <c r="AN79" s="31">
        <v>0</v>
      </c>
      <c r="AO79" s="31">
        <v>0</v>
      </c>
      <c r="AP79" s="31">
        <v>0</v>
      </c>
      <c r="AQ79" s="31">
        <v>0</v>
      </c>
      <c r="AR79" s="31">
        <v>0</v>
      </c>
      <c r="AS79" s="31">
        <v>3476.1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976.6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1">
        <v>0</v>
      </c>
      <c r="BL79" s="31">
        <v>0</v>
      </c>
      <c r="BM79" s="31">
        <v>0</v>
      </c>
      <c r="BN79" s="31">
        <v>1354.9</v>
      </c>
      <c r="BO79" s="31">
        <v>0</v>
      </c>
      <c r="BP79" s="31">
        <v>0</v>
      </c>
      <c r="BQ79" s="31">
        <v>0</v>
      </c>
      <c r="BR79" s="31">
        <v>0</v>
      </c>
      <c r="BS79" s="31">
        <v>0</v>
      </c>
      <c r="BT79" s="31">
        <v>0</v>
      </c>
      <c r="BU79" s="31">
        <v>0</v>
      </c>
      <c r="BV79" s="31">
        <v>0</v>
      </c>
      <c r="BW79" s="31">
        <v>0</v>
      </c>
      <c r="BX79" s="31">
        <v>0</v>
      </c>
      <c r="BY79" s="31">
        <v>0</v>
      </c>
      <c r="BZ79" s="31">
        <v>0</v>
      </c>
      <c r="CA79" s="31">
        <v>0</v>
      </c>
      <c r="CB79" s="31">
        <v>0</v>
      </c>
      <c r="CC79" s="31">
        <v>0</v>
      </c>
      <c r="CD79" s="31">
        <v>0</v>
      </c>
      <c r="CE79" s="31">
        <v>0</v>
      </c>
      <c r="CF79" s="31">
        <v>0</v>
      </c>
      <c r="CG79" s="31">
        <v>0</v>
      </c>
      <c r="CH79" s="31">
        <v>0</v>
      </c>
      <c r="CI79" s="31">
        <v>0</v>
      </c>
      <c r="CJ79" s="31">
        <v>0</v>
      </c>
      <c r="CK79" s="31">
        <v>0</v>
      </c>
      <c r="CL79" s="31">
        <v>8841.2999999999993</v>
      </c>
      <c r="CM79" s="31">
        <v>0</v>
      </c>
      <c r="CN79" s="31">
        <v>0</v>
      </c>
      <c r="CO79" s="31">
        <v>0</v>
      </c>
      <c r="CP79" s="31">
        <v>3378.4</v>
      </c>
      <c r="CQ79" s="31">
        <v>0</v>
      </c>
      <c r="CR79" s="31">
        <v>30486.7</v>
      </c>
      <c r="CS79" s="31">
        <v>18966</v>
      </c>
      <c r="CT79" s="31">
        <v>-11520.7</v>
      </c>
      <c r="CU79" s="31">
        <v>-60.74</v>
      </c>
      <c r="CX79" s="30" t="s">
        <v>414</v>
      </c>
      <c r="CY79" s="31">
        <v>2</v>
      </c>
      <c r="CZ79" s="31">
        <v>1</v>
      </c>
      <c r="DA79" s="31">
        <v>2</v>
      </c>
      <c r="DB79" s="31">
        <v>4</v>
      </c>
      <c r="DC79" s="31">
        <v>7</v>
      </c>
      <c r="DD79" s="31">
        <v>7</v>
      </c>
      <c r="DE79" s="31">
        <v>7</v>
      </c>
      <c r="DF79" s="31">
        <v>3</v>
      </c>
      <c r="DG79" s="31">
        <v>7</v>
      </c>
      <c r="DH79" s="31">
        <v>2</v>
      </c>
      <c r="DI79" s="31">
        <v>4</v>
      </c>
      <c r="DJ79" s="31">
        <v>3</v>
      </c>
      <c r="DK79" s="31">
        <v>7</v>
      </c>
      <c r="DL79" s="31">
        <v>7</v>
      </c>
      <c r="DM79" s="31">
        <v>3</v>
      </c>
      <c r="DN79" s="31">
        <v>4</v>
      </c>
      <c r="DO79" s="31">
        <v>7</v>
      </c>
      <c r="DP79" s="31">
        <v>3</v>
      </c>
      <c r="DQ79" s="31">
        <v>3</v>
      </c>
      <c r="DR79" s="31">
        <v>1</v>
      </c>
      <c r="DS79" s="31">
        <v>3</v>
      </c>
      <c r="DT79" s="31">
        <v>2</v>
      </c>
      <c r="DU79" s="31">
        <v>2</v>
      </c>
      <c r="DV79" s="31">
        <v>3</v>
      </c>
      <c r="DW79" s="31">
        <v>3</v>
      </c>
      <c r="DX79" s="31">
        <v>7</v>
      </c>
      <c r="DY79" s="31">
        <v>5</v>
      </c>
      <c r="DZ79" s="31">
        <v>3</v>
      </c>
      <c r="EA79" s="31">
        <v>4</v>
      </c>
      <c r="EB79" s="31">
        <v>7</v>
      </c>
      <c r="EC79" s="31">
        <v>4</v>
      </c>
      <c r="ED79" s="31">
        <v>3</v>
      </c>
      <c r="EE79" s="31">
        <v>7</v>
      </c>
      <c r="EF79" s="31">
        <v>7</v>
      </c>
      <c r="EG79" s="31">
        <v>2</v>
      </c>
      <c r="EH79" s="31">
        <v>3</v>
      </c>
      <c r="EI79" s="31">
        <v>4</v>
      </c>
      <c r="EJ79" s="31">
        <v>4</v>
      </c>
      <c r="EK79" s="31">
        <v>7</v>
      </c>
      <c r="EL79" s="31">
        <v>3</v>
      </c>
      <c r="EM79" s="31">
        <v>4</v>
      </c>
      <c r="EN79" s="31">
        <v>4</v>
      </c>
      <c r="EO79" s="31">
        <v>4</v>
      </c>
      <c r="EP79" s="31">
        <v>7</v>
      </c>
      <c r="EQ79" s="31">
        <v>7</v>
      </c>
      <c r="ER79" s="31">
        <v>1</v>
      </c>
      <c r="ES79" s="31">
        <v>2</v>
      </c>
      <c r="ET79" s="31">
        <v>3</v>
      </c>
      <c r="EU79" s="31">
        <v>7</v>
      </c>
      <c r="EV79" s="31">
        <v>3</v>
      </c>
      <c r="EW79" s="31">
        <v>4</v>
      </c>
      <c r="EX79" s="31">
        <v>3</v>
      </c>
      <c r="EY79" s="31">
        <v>7</v>
      </c>
      <c r="EZ79" s="31">
        <v>3</v>
      </c>
      <c r="FA79" s="31">
        <v>3</v>
      </c>
      <c r="FB79" s="31">
        <v>3</v>
      </c>
      <c r="FC79" s="31">
        <v>2</v>
      </c>
      <c r="FD79" s="31">
        <v>4</v>
      </c>
      <c r="FE79" s="31">
        <v>1</v>
      </c>
      <c r="FF79" s="31">
        <v>3</v>
      </c>
      <c r="FG79" s="31">
        <v>7</v>
      </c>
      <c r="FH79" s="31">
        <v>7</v>
      </c>
      <c r="FI79" s="31">
        <v>7</v>
      </c>
      <c r="FJ79" s="31">
        <v>3</v>
      </c>
      <c r="FK79" s="31">
        <v>7</v>
      </c>
      <c r="FL79" s="31">
        <v>7</v>
      </c>
      <c r="FM79" s="31">
        <v>7</v>
      </c>
      <c r="FN79" s="31">
        <v>7</v>
      </c>
      <c r="FO79" s="31">
        <v>3</v>
      </c>
      <c r="FP79" s="31">
        <v>3</v>
      </c>
      <c r="FQ79" s="31">
        <v>7</v>
      </c>
      <c r="FR79" s="31">
        <v>7</v>
      </c>
      <c r="FS79" s="31">
        <v>3</v>
      </c>
      <c r="FT79" s="31">
        <v>3</v>
      </c>
      <c r="FU79" s="31">
        <v>7</v>
      </c>
      <c r="FV79" s="31">
        <v>7</v>
      </c>
      <c r="FW79" s="31">
        <v>7</v>
      </c>
      <c r="FX79" s="31">
        <v>7</v>
      </c>
      <c r="FY79" s="31">
        <v>7</v>
      </c>
      <c r="FZ79" s="31">
        <v>2</v>
      </c>
      <c r="GA79" s="31">
        <v>1</v>
      </c>
      <c r="GB79" s="31">
        <v>7</v>
      </c>
      <c r="GC79" s="31">
        <v>3</v>
      </c>
      <c r="GD79" s="31">
        <v>4</v>
      </c>
      <c r="GE79" s="31">
        <v>3</v>
      </c>
      <c r="GF79" s="31">
        <v>2</v>
      </c>
      <c r="GG79" s="31">
        <v>7</v>
      </c>
      <c r="GH79" s="31">
        <v>3</v>
      </c>
      <c r="GI79" s="31">
        <v>2</v>
      </c>
      <c r="GJ79" s="31">
        <v>7</v>
      </c>
      <c r="GK79" s="31">
        <v>7</v>
      </c>
      <c r="GL79" s="31">
        <v>3</v>
      </c>
      <c r="GM79" s="31">
        <v>4</v>
      </c>
      <c r="GN79" s="31">
        <v>3</v>
      </c>
      <c r="GO79" s="31">
        <v>32214</v>
      </c>
    </row>
    <row r="80" spans="1:197" ht="15" thickBot="1" x14ac:dyDescent="0.35">
      <c r="A80" s="30" t="s">
        <v>404</v>
      </c>
      <c r="B80" s="31"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1358</v>
      </c>
      <c r="P80" s="31">
        <v>0</v>
      </c>
      <c r="Q80" s="31">
        <v>0</v>
      </c>
      <c r="R80" s="31">
        <v>0</v>
      </c>
      <c r="S80" s="31">
        <v>6090.2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101.8</v>
      </c>
      <c r="AN80" s="31">
        <v>0</v>
      </c>
      <c r="AO80" s="31">
        <v>0</v>
      </c>
      <c r="AP80" s="31">
        <v>0</v>
      </c>
      <c r="AQ80" s="31">
        <v>0</v>
      </c>
      <c r="AR80" s="31">
        <v>0</v>
      </c>
      <c r="AS80" s="31">
        <v>0</v>
      </c>
      <c r="AT80" s="31">
        <v>1452.7</v>
      </c>
      <c r="AU80" s="31">
        <v>0</v>
      </c>
      <c r="AV80" s="31">
        <v>0</v>
      </c>
      <c r="AW80" s="31">
        <v>0</v>
      </c>
      <c r="AX80" s="31">
        <v>0</v>
      </c>
      <c r="AY80" s="31">
        <v>0</v>
      </c>
      <c r="AZ80" s="31">
        <v>0</v>
      </c>
      <c r="BA80" s="31">
        <v>1148.7</v>
      </c>
      <c r="BB80" s="31">
        <v>0</v>
      </c>
      <c r="BC80" s="31">
        <v>0</v>
      </c>
      <c r="BD80" s="31">
        <v>0</v>
      </c>
      <c r="BE80" s="31">
        <v>0</v>
      </c>
      <c r="BF80" s="31">
        <v>0</v>
      </c>
      <c r="BG80" s="31">
        <v>0</v>
      </c>
      <c r="BH80" s="31">
        <v>0</v>
      </c>
      <c r="BI80" s="31">
        <v>0</v>
      </c>
      <c r="BJ80" s="31">
        <v>0</v>
      </c>
      <c r="BK80" s="31">
        <v>0</v>
      </c>
      <c r="BL80" s="31">
        <v>0</v>
      </c>
      <c r="BM80" s="31">
        <v>0</v>
      </c>
      <c r="BN80" s="31">
        <v>1354.9</v>
      </c>
      <c r="BO80" s="31">
        <v>0</v>
      </c>
      <c r="BP80" s="31">
        <v>0</v>
      </c>
      <c r="BQ80" s="31">
        <v>0</v>
      </c>
      <c r="BR80" s="31">
        <v>0</v>
      </c>
      <c r="BS80" s="31">
        <v>0</v>
      </c>
      <c r="BT80" s="31">
        <v>0</v>
      </c>
      <c r="BU80" s="31">
        <v>0</v>
      </c>
      <c r="BV80" s="31">
        <v>2223.6</v>
      </c>
      <c r="BW80" s="31">
        <v>0</v>
      </c>
      <c r="BX80" s="31">
        <v>0</v>
      </c>
      <c r="BY80" s="31">
        <v>0</v>
      </c>
      <c r="BZ80" s="31">
        <v>0</v>
      </c>
      <c r="CA80" s="31">
        <v>0</v>
      </c>
      <c r="CB80" s="31">
        <v>0</v>
      </c>
      <c r="CC80" s="31">
        <v>0</v>
      </c>
      <c r="CD80" s="31">
        <v>0</v>
      </c>
      <c r="CE80" s="31">
        <v>0</v>
      </c>
      <c r="CF80" s="31">
        <v>0</v>
      </c>
      <c r="CG80" s="31">
        <v>0</v>
      </c>
      <c r="CH80" s="31">
        <v>0</v>
      </c>
      <c r="CI80" s="31">
        <v>0</v>
      </c>
      <c r="CJ80" s="31">
        <v>0</v>
      </c>
      <c r="CK80" s="31">
        <v>0</v>
      </c>
      <c r="CL80" s="31">
        <v>0</v>
      </c>
      <c r="CM80" s="31">
        <v>0</v>
      </c>
      <c r="CN80" s="31">
        <v>0</v>
      </c>
      <c r="CO80" s="31">
        <v>0</v>
      </c>
      <c r="CP80" s="31">
        <v>3378.4</v>
      </c>
      <c r="CQ80" s="31">
        <v>0</v>
      </c>
      <c r="CR80" s="31">
        <v>17108.2</v>
      </c>
      <c r="CS80" s="31">
        <v>16800</v>
      </c>
      <c r="CT80" s="31">
        <v>-308.2</v>
      </c>
      <c r="CU80" s="31">
        <v>-1.83</v>
      </c>
      <c r="CX80" s="30" t="s">
        <v>415</v>
      </c>
      <c r="CY80" s="31">
        <v>3</v>
      </c>
      <c r="CZ80" s="31">
        <v>2</v>
      </c>
      <c r="DA80" s="31">
        <v>2</v>
      </c>
      <c r="DB80" s="31">
        <v>5</v>
      </c>
      <c r="DC80" s="31">
        <v>7</v>
      </c>
      <c r="DD80" s="31">
        <v>5</v>
      </c>
      <c r="DE80" s="31">
        <v>7</v>
      </c>
      <c r="DF80" s="31">
        <v>2</v>
      </c>
      <c r="DG80" s="31">
        <v>2</v>
      </c>
      <c r="DH80" s="31">
        <v>3</v>
      </c>
      <c r="DI80" s="31">
        <v>5</v>
      </c>
      <c r="DJ80" s="31">
        <v>5</v>
      </c>
      <c r="DK80" s="31">
        <v>5</v>
      </c>
      <c r="DL80" s="31">
        <v>7</v>
      </c>
      <c r="DM80" s="31">
        <v>2</v>
      </c>
      <c r="DN80" s="31">
        <v>3</v>
      </c>
      <c r="DO80" s="31">
        <v>5</v>
      </c>
      <c r="DP80" s="31">
        <v>3</v>
      </c>
      <c r="DQ80" s="31">
        <v>7</v>
      </c>
      <c r="DR80" s="31">
        <v>2</v>
      </c>
      <c r="DS80" s="31">
        <v>2</v>
      </c>
      <c r="DT80" s="31">
        <v>2</v>
      </c>
      <c r="DU80" s="31">
        <v>2</v>
      </c>
      <c r="DV80" s="31">
        <v>7</v>
      </c>
      <c r="DW80" s="31">
        <v>2</v>
      </c>
      <c r="DX80" s="31">
        <v>7</v>
      </c>
      <c r="DY80" s="31">
        <v>7</v>
      </c>
      <c r="DZ80" s="31">
        <v>5</v>
      </c>
      <c r="EA80" s="31">
        <v>5</v>
      </c>
      <c r="EB80" s="31">
        <v>5</v>
      </c>
      <c r="EC80" s="31">
        <v>5</v>
      </c>
      <c r="ED80" s="31">
        <v>4</v>
      </c>
      <c r="EE80" s="31">
        <v>7</v>
      </c>
      <c r="EF80" s="31">
        <v>7</v>
      </c>
      <c r="EG80" s="31">
        <v>3</v>
      </c>
      <c r="EH80" s="31">
        <v>5</v>
      </c>
      <c r="EI80" s="31">
        <v>5</v>
      </c>
      <c r="EJ80" s="31">
        <v>5</v>
      </c>
      <c r="EK80" s="31">
        <v>7</v>
      </c>
      <c r="EL80" s="31">
        <v>7</v>
      </c>
      <c r="EM80" s="31">
        <v>5</v>
      </c>
      <c r="EN80" s="31">
        <v>5</v>
      </c>
      <c r="EO80" s="31">
        <v>5</v>
      </c>
      <c r="EP80" s="31">
        <v>7</v>
      </c>
      <c r="EQ80" s="31">
        <v>7</v>
      </c>
      <c r="ER80" s="31">
        <v>3</v>
      </c>
      <c r="ES80" s="31">
        <v>5</v>
      </c>
      <c r="ET80" s="31">
        <v>5</v>
      </c>
      <c r="EU80" s="31">
        <v>7</v>
      </c>
      <c r="EV80" s="31">
        <v>7</v>
      </c>
      <c r="EW80" s="31">
        <v>5</v>
      </c>
      <c r="EX80" s="31">
        <v>7</v>
      </c>
      <c r="EY80" s="31">
        <v>7</v>
      </c>
      <c r="EZ80" s="31">
        <v>2</v>
      </c>
      <c r="FA80" s="31">
        <v>4</v>
      </c>
      <c r="FB80" s="31">
        <v>7</v>
      </c>
      <c r="FC80" s="31">
        <v>2</v>
      </c>
      <c r="FD80" s="31">
        <v>5</v>
      </c>
      <c r="FE80" s="31">
        <v>5</v>
      </c>
      <c r="FF80" s="31">
        <v>7</v>
      </c>
      <c r="FG80" s="31">
        <v>7</v>
      </c>
      <c r="FH80" s="31">
        <v>7</v>
      </c>
      <c r="FI80" s="31">
        <v>5</v>
      </c>
      <c r="FJ80" s="31">
        <v>7</v>
      </c>
      <c r="FK80" s="31">
        <v>5</v>
      </c>
      <c r="FL80" s="31">
        <v>7</v>
      </c>
      <c r="FM80" s="31">
        <v>7</v>
      </c>
      <c r="FN80" s="31">
        <v>5</v>
      </c>
      <c r="FO80" s="31">
        <v>4</v>
      </c>
      <c r="FP80" s="31">
        <v>4</v>
      </c>
      <c r="FQ80" s="31">
        <v>7</v>
      </c>
      <c r="FR80" s="31">
        <v>4</v>
      </c>
      <c r="FS80" s="31">
        <v>3</v>
      </c>
      <c r="FT80" s="31">
        <v>3</v>
      </c>
      <c r="FU80" s="31">
        <v>3</v>
      </c>
      <c r="FV80" s="31">
        <v>7</v>
      </c>
      <c r="FW80" s="31">
        <v>5</v>
      </c>
      <c r="FX80" s="31">
        <v>5</v>
      </c>
      <c r="FY80" s="31">
        <v>7</v>
      </c>
      <c r="FZ80" s="31">
        <v>4</v>
      </c>
      <c r="GA80" s="31">
        <v>2</v>
      </c>
      <c r="GB80" s="31">
        <v>7</v>
      </c>
      <c r="GC80" s="31">
        <v>7</v>
      </c>
      <c r="GD80" s="31">
        <v>7</v>
      </c>
      <c r="GE80" s="31">
        <v>5</v>
      </c>
      <c r="GF80" s="31">
        <v>5</v>
      </c>
      <c r="GG80" s="31">
        <v>5</v>
      </c>
      <c r="GH80" s="31">
        <v>5</v>
      </c>
      <c r="GI80" s="31">
        <v>3</v>
      </c>
      <c r="GJ80" s="31">
        <v>2</v>
      </c>
      <c r="GK80" s="31">
        <v>4</v>
      </c>
      <c r="GL80" s="31">
        <v>7</v>
      </c>
      <c r="GM80" s="31">
        <v>5</v>
      </c>
      <c r="GN80" s="31">
        <v>5</v>
      </c>
      <c r="GO80" s="31">
        <v>24233</v>
      </c>
    </row>
    <row r="81" spans="1:197" ht="15" thickBot="1" x14ac:dyDescent="0.35">
      <c r="A81" s="30" t="s">
        <v>405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984.7</v>
      </c>
      <c r="P81" s="31">
        <v>0</v>
      </c>
      <c r="Q81" s="31">
        <v>0</v>
      </c>
      <c r="R81" s="31">
        <v>0</v>
      </c>
      <c r="S81" s="31">
        <v>6090.2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3530.1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101.8</v>
      </c>
      <c r="AN81" s="31">
        <v>0</v>
      </c>
      <c r="AO81" s="31">
        <v>0</v>
      </c>
      <c r="AP81" s="31">
        <v>0</v>
      </c>
      <c r="AQ81" s="31">
        <v>0</v>
      </c>
      <c r="AR81" s="31">
        <v>0</v>
      </c>
      <c r="AS81" s="31">
        <v>3476.1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1">
        <v>0</v>
      </c>
      <c r="AZ81" s="31">
        <v>0</v>
      </c>
      <c r="BA81" s="31">
        <v>1148.7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1">
        <v>0</v>
      </c>
      <c r="BL81" s="31">
        <v>0</v>
      </c>
      <c r="BM81" s="31">
        <v>0</v>
      </c>
      <c r="BN81" s="31">
        <v>1354.9</v>
      </c>
      <c r="BO81" s="31">
        <v>0</v>
      </c>
      <c r="BP81" s="31">
        <v>0</v>
      </c>
      <c r="BQ81" s="31">
        <v>0</v>
      </c>
      <c r="BR81" s="31">
        <v>0</v>
      </c>
      <c r="BS81" s="31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1">
        <v>0</v>
      </c>
      <c r="CC81" s="31">
        <v>0</v>
      </c>
      <c r="CD81" s="31">
        <v>0</v>
      </c>
      <c r="CE81" s="31">
        <v>0</v>
      </c>
      <c r="CF81" s="31">
        <v>0</v>
      </c>
      <c r="CG81" s="31">
        <v>0</v>
      </c>
      <c r="CH81" s="31">
        <v>0</v>
      </c>
      <c r="CI81" s="31">
        <v>0</v>
      </c>
      <c r="CJ81" s="31">
        <v>0</v>
      </c>
      <c r="CK81" s="31">
        <v>0</v>
      </c>
      <c r="CL81" s="31">
        <v>8841.2999999999993</v>
      </c>
      <c r="CM81" s="31">
        <v>0</v>
      </c>
      <c r="CN81" s="31">
        <v>0</v>
      </c>
      <c r="CO81" s="31">
        <v>0</v>
      </c>
      <c r="CP81" s="31">
        <v>3378.4</v>
      </c>
      <c r="CQ81" s="31">
        <v>0</v>
      </c>
      <c r="CR81" s="31">
        <v>28906.2</v>
      </c>
      <c r="CS81" s="31">
        <v>24233</v>
      </c>
      <c r="CT81" s="31">
        <v>-4673.2</v>
      </c>
      <c r="CU81" s="31">
        <v>-19.28</v>
      </c>
      <c r="CX81" s="30" t="s">
        <v>416</v>
      </c>
      <c r="CY81" s="31">
        <v>2</v>
      </c>
      <c r="CZ81" s="31">
        <v>2</v>
      </c>
      <c r="DA81" s="31">
        <v>2</v>
      </c>
      <c r="DB81" s="31">
        <v>7</v>
      </c>
      <c r="DC81" s="31">
        <v>7</v>
      </c>
      <c r="DD81" s="31">
        <v>7</v>
      </c>
      <c r="DE81" s="31">
        <v>2</v>
      </c>
      <c r="DF81" s="31">
        <v>3</v>
      </c>
      <c r="DG81" s="31">
        <v>2</v>
      </c>
      <c r="DH81" s="31">
        <v>7</v>
      </c>
      <c r="DI81" s="31">
        <v>7</v>
      </c>
      <c r="DJ81" s="31">
        <v>7</v>
      </c>
      <c r="DK81" s="31">
        <v>4</v>
      </c>
      <c r="DL81" s="31">
        <v>7</v>
      </c>
      <c r="DM81" s="31">
        <v>6</v>
      </c>
      <c r="DN81" s="31">
        <v>6</v>
      </c>
      <c r="DO81" s="31">
        <v>5</v>
      </c>
      <c r="DP81" s="31">
        <v>3</v>
      </c>
      <c r="DQ81" s="31">
        <v>3</v>
      </c>
      <c r="DR81" s="31">
        <v>2</v>
      </c>
      <c r="DS81" s="31">
        <v>2</v>
      </c>
      <c r="DT81" s="31">
        <v>2</v>
      </c>
      <c r="DU81" s="31">
        <v>2</v>
      </c>
      <c r="DV81" s="31">
        <v>2</v>
      </c>
      <c r="DW81" s="31">
        <v>3</v>
      </c>
      <c r="DX81" s="31">
        <v>7</v>
      </c>
      <c r="DY81" s="31">
        <v>3</v>
      </c>
      <c r="DZ81" s="31">
        <v>7</v>
      </c>
      <c r="EA81" s="31">
        <v>7</v>
      </c>
      <c r="EB81" s="31">
        <v>7</v>
      </c>
      <c r="EC81" s="31">
        <v>7</v>
      </c>
      <c r="ED81" s="31">
        <v>3</v>
      </c>
      <c r="EE81" s="31">
        <v>7</v>
      </c>
      <c r="EF81" s="31">
        <v>7</v>
      </c>
      <c r="EG81" s="31">
        <v>2</v>
      </c>
      <c r="EH81" s="31">
        <v>7</v>
      </c>
      <c r="EI81" s="31">
        <v>4</v>
      </c>
      <c r="EJ81" s="31">
        <v>4</v>
      </c>
      <c r="EK81" s="31">
        <v>3</v>
      </c>
      <c r="EL81" s="31">
        <v>7</v>
      </c>
      <c r="EM81" s="31">
        <v>4</v>
      </c>
      <c r="EN81" s="31">
        <v>7</v>
      </c>
      <c r="EO81" s="31">
        <v>7</v>
      </c>
      <c r="EP81" s="31">
        <v>7</v>
      </c>
      <c r="EQ81" s="31">
        <v>2</v>
      </c>
      <c r="ER81" s="31">
        <v>7</v>
      </c>
      <c r="ES81" s="31">
        <v>3</v>
      </c>
      <c r="ET81" s="31">
        <v>4</v>
      </c>
      <c r="EU81" s="31">
        <v>7</v>
      </c>
      <c r="EV81" s="31">
        <v>3</v>
      </c>
      <c r="EW81" s="31">
        <v>7</v>
      </c>
      <c r="EX81" s="31">
        <v>3</v>
      </c>
      <c r="EY81" s="31">
        <v>7</v>
      </c>
      <c r="EZ81" s="31">
        <v>3</v>
      </c>
      <c r="FA81" s="31">
        <v>7</v>
      </c>
      <c r="FB81" s="31">
        <v>4</v>
      </c>
      <c r="FC81" s="31">
        <v>3</v>
      </c>
      <c r="FD81" s="31">
        <v>4</v>
      </c>
      <c r="FE81" s="31">
        <v>3</v>
      </c>
      <c r="FF81" s="31">
        <v>3</v>
      </c>
      <c r="FG81" s="31">
        <v>7</v>
      </c>
      <c r="FH81" s="31">
        <v>7</v>
      </c>
      <c r="FI81" s="31">
        <v>3</v>
      </c>
      <c r="FJ81" s="31">
        <v>2</v>
      </c>
      <c r="FK81" s="31">
        <v>2</v>
      </c>
      <c r="FL81" s="31">
        <v>3</v>
      </c>
      <c r="FM81" s="31">
        <v>7</v>
      </c>
      <c r="FN81" s="31">
        <v>7</v>
      </c>
      <c r="FO81" s="31">
        <v>3</v>
      </c>
      <c r="FP81" s="31">
        <v>7</v>
      </c>
      <c r="FQ81" s="31">
        <v>7</v>
      </c>
      <c r="FR81" s="31">
        <v>7</v>
      </c>
      <c r="FS81" s="31">
        <v>3</v>
      </c>
      <c r="FT81" s="31">
        <v>3</v>
      </c>
      <c r="FU81" s="31">
        <v>7</v>
      </c>
      <c r="FV81" s="31">
        <v>7</v>
      </c>
      <c r="FW81" s="31">
        <v>7</v>
      </c>
      <c r="FX81" s="31">
        <v>7</v>
      </c>
      <c r="FY81" s="31">
        <v>7</v>
      </c>
      <c r="FZ81" s="31">
        <v>2</v>
      </c>
      <c r="GA81" s="31">
        <v>2</v>
      </c>
      <c r="GB81" s="31">
        <v>7</v>
      </c>
      <c r="GC81" s="31">
        <v>3</v>
      </c>
      <c r="GD81" s="31">
        <v>2</v>
      </c>
      <c r="GE81" s="31">
        <v>7</v>
      </c>
      <c r="GF81" s="31">
        <v>7</v>
      </c>
      <c r="GG81" s="31">
        <v>7</v>
      </c>
      <c r="GH81" s="31">
        <v>3</v>
      </c>
      <c r="GI81" s="31">
        <v>2</v>
      </c>
      <c r="GJ81" s="31">
        <v>3</v>
      </c>
      <c r="GK81" s="31">
        <v>7</v>
      </c>
      <c r="GL81" s="31">
        <v>7</v>
      </c>
      <c r="GM81" s="31">
        <v>6</v>
      </c>
      <c r="GN81" s="31">
        <v>3</v>
      </c>
      <c r="GO81" s="31">
        <v>20250</v>
      </c>
    </row>
    <row r="82" spans="1:197" ht="15" thickBot="1" x14ac:dyDescent="0.35">
      <c r="A82" s="30" t="s">
        <v>406</v>
      </c>
      <c r="B82" s="31">
        <v>0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1998.5</v>
      </c>
      <c r="N82" s="31">
        <v>0</v>
      </c>
      <c r="O82" s="31">
        <v>2622.7</v>
      </c>
      <c r="P82" s="31">
        <v>0</v>
      </c>
      <c r="Q82" s="31">
        <v>0</v>
      </c>
      <c r="R82" s="31">
        <v>0</v>
      </c>
      <c r="S82" s="31">
        <v>6090.2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101.8</v>
      </c>
      <c r="AN82" s="31">
        <v>0</v>
      </c>
      <c r="AO82" s="31">
        <v>0</v>
      </c>
      <c r="AP82" s="31">
        <v>0</v>
      </c>
      <c r="AQ82" s="31">
        <v>0</v>
      </c>
      <c r="AR82" s="31">
        <v>0</v>
      </c>
      <c r="AS82" s="31">
        <v>3476.1</v>
      </c>
      <c r="AT82" s="31">
        <v>1452.7</v>
      </c>
      <c r="AU82" s="31">
        <v>0</v>
      </c>
      <c r="AV82" s="31">
        <v>0</v>
      </c>
      <c r="AW82" s="31">
        <v>0</v>
      </c>
      <c r="AX82" s="31">
        <v>0</v>
      </c>
      <c r="AY82" s="31">
        <v>0</v>
      </c>
      <c r="AZ82" s="31">
        <v>976.6</v>
      </c>
      <c r="BA82" s="31">
        <v>0</v>
      </c>
      <c r="BB82" s="31">
        <v>0</v>
      </c>
      <c r="BC82" s="31">
        <v>0</v>
      </c>
      <c r="BD82" s="31">
        <v>0</v>
      </c>
      <c r="BE82" s="31">
        <v>0</v>
      </c>
      <c r="BF82" s="31">
        <v>0</v>
      </c>
      <c r="BG82" s="31">
        <v>0</v>
      </c>
      <c r="BH82" s="31">
        <v>0</v>
      </c>
      <c r="BI82" s="31">
        <v>0</v>
      </c>
      <c r="BJ82" s="31">
        <v>0</v>
      </c>
      <c r="BK82" s="31">
        <v>0</v>
      </c>
      <c r="BL82" s="31">
        <v>0</v>
      </c>
      <c r="BM82" s="31">
        <v>0</v>
      </c>
      <c r="BN82" s="31">
        <v>1354.9</v>
      </c>
      <c r="BO82" s="31">
        <v>0</v>
      </c>
      <c r="BP82" s="31">
        <v>0</v>
      </c>
      <c r="BQ82" s="31">
        <v>0</v>
      </c>
      <c r="BR82" s="31">
        <v>0</v>
      </c>
      <c r="BS82" s="31">
        <v>0</v>
      </c>
      <c r="BT82" s="31">
        <v>0</v>
      </c>
      <c r="BU82" s="31">
        <v>0</v>
      </c>
      <c r="BV82" s="31">
        <v>0</v>
      </c>
      <c r="BW82" s="31">
        <v>0</v>
      </c>
      <c r="BX82" s="31">
        <v>0</v>
      </c>
      <c r="BY82" s="31">
        <v>0</v>
      </c>
      <c r="BZ82" s="31">
        <v>0</v>
      </c>
      <c r="CA82" s="31">
        <v>0</v>
      </c>
      <c r="CB82" s="31">
        <v>0</v>
      </c>
      <c r="CC82" s="31">
        <v>0</v>
      </c>
      <c r="CD82" s="31">
        <v>0</v>
      </c>
      <c r="CE82" s="31">
        <v>0</v>
      </c>
      <c r="CF82" s="31">
        <v>0</v>
      </c>
      <c r="CG82" s="31">
        <v>0</v>
      </c>
      <c r="CH82" s="31">
        <v>0</v>
      </c>
      <c r="CI82" s="31">
        <v>0</v>
      </c>
      <c r="CJ82" s="31">
        <v>0</v>
      </c>
      <c r="CK82" s="31">
        <v>0</v>
      </c>
      <c r="CL82" s="31">
        <v>0</v>
      </c>
      <c r="CM82" s="31">
        <v>0</v>
      </c>
      <c r="CN82" s="31">
        <v>0</v>
      </c>
      <c r="CO82" s="31">
        <v>0</v>
      </c>
      <c r="CP82" s="31">
        <v>3378.4</v>
      </c>
      <c r="CQ82" s="31">
        <v>0</v>
      </c>
      <c r="CR82" s="31">
        <v>21451.9</v>
      </c>
      <c r="CS82" s="31">
        <v>28300</v>
      </c>
      <c r="CT82" s="31">
        <v>6848.1</v>
      </c>
      <c r="CU82" s="31">
        <v>24.2</v>
      </c>
      <c r="CX82" s="30" t="s">
        <v>417</v>
      </c>
      <c r="CY82" s="31">
        <v>5</v>
      </c>
      <c r="CZ82" s="31">
        <v>2</v>
      </c>
      <c r="DA82" s="31">
        <v>2</v>
      </c>
      <c r="DB82" s="31">
        <v>5</v>
      </c>
      <c r="DC82" s="31">
        <v>7</v>
      </c>
      <c r="DD82" s="31">
        <v>3</v>
      </c>
      <c r="DE82" s="31">
        <v>7</v>
      </c>
      <c r="DF82" s="31">
        <v>2</v>
      </c>
      <c r="DG82" s="31">
        <v>2</v>
      </c>
      <c r="DH82" s="31">
        <v>3</v>
      </c>
      <c r="DI82" s="31">
        <v>7</v>
      </c>
      <c r="DJ82" s="31">
        <v>3</v>
      </c>
      <c r="DK82" s="31">
        <v>5</v>
      </c>
      <c r="DL82" s="31">
        <v>7</v>
      </c>
      <c r="DM82" s="31">
        <v>7</v>
      </c>
      <c r="DN82" s="31">
        <v>7</v>
      </c>
      <c r="DO82" s="31">
        <v>7</v>
      </c>
      <c r="DP82" s="31">
        <v>7</v>
      </c>
      <c r="DQ82" s="31">
        <v>3</v>
      </c>
      <c r="DR82" s="31">
        <v>2</v>
      </c>
      <c r="DS82" s="31">
        <v>2</v>
      </c>
      <c r="DT82" s="31">
        <v>2</v>
      </c>
      <c r="DU82" s="31">
        <v>2</v>
      </c>
      <c r="DV82" s="31">
        <v>7</v>
      </c>
      <c r="DW82" s="31">
        <v>2</v>
      </c>
      <c r="DX82" s="31">
        <v>7</v>
      </c>
      <c r="DY82" s="31">
        <v>7</v>
      </c>
      <c r="DZ82" s="31">
        <v>5</v>
      </c>
      <c r="EA82" s="31">
        <v>7</v>
      </c>
      <c r="EB82" s="31">
        <v>7</v>
      </c>
      <c r="EC82" s="31">
        <v>5</v>
      </c>
      <c r="ED82" s="31">
        <v>7</v>
      </c>
      <c r="EE82" s="31">
        <v>7</v>
      </c>
      <c r="EF82" s="31">
        <v>7</v>
      </c>
      <c r="EG82" s="31">
        <v>2</v>
      </c>
      <c r="EH82" s="31">
        <v>6</v>
      </c>
      <c r="EI82" s="31">
        <v>5</v>
      </c>
      <c r="EJ82" s="31">
        <v>5</v>
      </c>
      <c r="EK82" s="31">
        <v>7</v>
      </c>
      <c r="EL82" s="31">
        <v>5</v>
      </c>
      <c r="EM82" s="31">
        <v>5</v>
      </c>
      <c r="EN82" s="31">
        <v>7</v>
      </c>
      <c r="EO82" s="31">
        <v>7</v>
      </c>
      <c r="EP82" s="31">
        <v>3</v>
      </c>
      <c r="EQ82" s="31">
        <v>2</v>
      </c>
      <c r="ER82" s="31">
        <v>7</v>
      </c>
      <c r="ES82" s="31">
        <v>7</v>
      </c>
      <c r="ET82" s="31">
        <v>5</v>
      </c>
      <c r="EU82" s="31">
        <v>3</v>
      </c>
      <c r="EV82" s="31">
        <v>7</v>
      </c>
      <c r="EW82" s="31">
        <v>5</v>
      </c>
      <c r="EX82" s="31">
        <v>7</v>
      </c>
      <c r="EY82" s="31">
        <v>7</v>
      </c>
      <c r="EZ82" s="31">
        <v>3</v>
      </c>
      <c r="FA82" s="31">
        <v>7</v>
      </c>
      <c r="FB82" s="31">
        <v>2</v>
      </c>
      <c r="FC82" s="31">
        <v>2</v>
      </c>
      <c r="FD82" s="31">
        <v>7</v>
      </c>
      <c r="FE82" s="31">
        <v>7</v>
      </c>
      <c r="FF82" s="31">
        <v>2</v>
      </c>
      <c r="FG82" s="31">
        <v>2</v>
      </c>
      <c r="FH82" s="31">
        <v>7</v>
      </c>
      <c r="FI82" s="31">
        <v>7</v>
      </c>
      <c r="FJ82" s="31">
        <v>2</v>
      </c>
      <c r="FK82" s="31">
        <v>7</v>
      </c>
      <c r="FL82" s="31">
        <v>7</v>
      </c>
      <c r="FM82" s="31">
        <v>7</v>
      </c>
      <c r="FN82" s="31">
        <v>7</v>
      </c>
      <c r="FO82" s="31">
        <v>7</v>
      </c>
      <c r="FP82" s="31">
        <v>3</v>
      </c>
      <c r="FQ82" s="31">
        <v>7</v>
      </c>
      <c r="FR82" s="31">
        <v>7</v>
      </c>
      <c r="FS82" s="31">
        <v>7</v>
      </c>
      <c r="FT82" s="31">
        <v>5</v>
      </c>
      <c r="FU82" s="31">
        <v>7</v>
      </c>
      <c r="FV82" s="31">
        <v>7</v>
      </c>
      <c r="FW82" s="31">
        <v>7</v>
      </c>
      <c r="FX82" s="31">
        <v>7</v>
      </c>
      <c r="FY82" s="31">
        <v>5</v>
      </c>
      <c r="FZ82" s="31">
        <v>2</v>
      </c>
      <c r="GA82" s="31">
        <v>2</v>
      </c>
      <c r="GB82" s="31">
        <v>7</v>
      </c>
      <c r="GC82" s="31">
        <v>2</v>
      </c>
      <c r="GD82" s="31">
        <v>7</v>
      </c>
      <c r="GE82" s="31">
        <v>5</v>
      </c>
      <c r="GF82" s="31">
        <v>7</v>
      </c>
      <c r="GG82" s="31">
        <v>7</v>
      </c>
      <c r="GH82" s="31">
        <v>7</v>
      </c>
      <c r="GI82" s="31">
        <v>7</v>
      </c>
      <c r="GJ82" s="31">
        <v>3</v>
      </c>
      <c r="GK82" s="31">
        <v>7</v>
      </c>
      <c r="GL82" s="31">
        <v>7</v>
      </c>
      <c r="GM82" s="31">
        <v>7</v>
      </c>
      <c r="GN82" s="31">
        <v>3</v>
      </c>
      <c r="GO82" s="31">
        <v>30900</v>
      </c>
    </row>
    <row r="83" spans="1:197" ht="18.600000000000001" thickBot="1" x14ac:dyDescent="0.35">
      <c r="A83" s="30" t="s">
        <v>407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1998.5</v>
      </c>
      <c r="N83" s="31">
        <v>0</v>
      </c>
      <c r="O83" s="31">
        <v>2622.7</v>
      </c>
      <c r="P83" s="31">
        <v>0</v>
      </c>
      <c r="Q83" s="31">
        <v>0</v>
      </c>
      <c r="R83" s="31">
        <v>0</v>
      </c>
      <c r="S83" s="31">
        <v>6090.2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1">
        <v>0</v>
      </c>
      <c r="AK83" s="31">
        <v>0</v>
      </c>
      <c r="AL83" s="31">
        <v>0</v>
      </c>
      <c r="AM83" s="31">
        <v>101.8</v>
      </c>
      <c r="AN83" s="31">
        <v>0</v>
      </c>
      <c r="AO83" s="31">
        <v>0</v>
      </c>
      <c r="AP83" s="31">
        <v>0</v>
      </c>
      <c r="AQ83" s="31">
        <v>0</v>
      </c>
      <c r="AR83" s="31">
        <v>0</v>
      </c>
      <c r="AS83" s="31">
        <v>3476.1</v>
      </c>
      <c r="AT83" s="31">
        <v>0</v>
      </c>
      <c r="AU83" s="31">
        <v>0</v>
      </c>
      <c r="AV83" s="31">
        <v>0</v>
      </c>
      <c r="AW83" s="31">
        <v>0</v>
      </c>
      <c r="AX83" s="31">
        <v>0</v>
      </c>
      <c r="AY83" s="31">
        <v>0</v>
      </c>
      <c r="AZ83" s="31">
        <v>0</v>
      </c>
      <c r="BA83" s="31">
        <v>1148.7</v>
      </c>
      <c r="BB83" s="31">
        <v>0</v>
      </c>
      <c r="BC83" s="31">
        <v>0</v>
      </c>
      <c r="BD83" s="31">
        <v>0</v>
      </c>
      <c r="BE83" s="31">
        <v>0</v>
      </c>
      <c r="BF83" s="31">
        <v>0</v>
      </c>
      <c r="BG83" s="31">
        <v>0</v>
      </c>
      <c r="BH83" s="31">
        <v>0</v>
      </c>
      <c r="BI83" s="31">
        <v>0</v>
      </c>
      <c r="BJ83" s="31">
        <v>0</v>
      </c>
      <c r="BK83" s="31">
        <v>0</v>
      </c>
      <c r="BL83" s="31">
        <v>0</v>
      </c>
      <c r="BM83" s="31">
        <v>0</v>
      </c>
      <c r="BN83" s="31">
        <v>1354.9</v>
      </c>
      <c r="BO83" s="31">
        <v>0</v>
      </c>
      <c r="BP83" s="31">
        <v>0</v>
      </c>
      <c r="BQ83" s="31">
        <v>0</v>
      </c>
      <c r="BR83" s="31">
        <v>0</v>
      </c>
      <c r="BS83" s="31">
        <v>0</v>
      </c>
      <c r="BT83" s="31">
        <v>0</v>
      </c>
      <c r="BU83" s="31">
        <v>0</v>
      </c>
      <c r="BV83" s="31">
        <v>0</v>
      </c>
      <c r="BW83" s="31">
        <v>0</v>
      </c>
      <c r="BX83" s="31">
        <v>0</v>
      </c>
      <c r="BY83" s="31">
        <v>0</v>
      </c>
      <c r="BZ83" s="31">
        <v>0</v>
      </c>
      <c r="CA83" s="31">
        <v>0</v>
      </c>
      <c r="CB83" s="31">
        <v>0</v>
      </c>
      <c r="CC83" s="31">
        <v>0</v>
      </c>
      <c r="CD83" s="31">
        <v>0</v>
      </c>
      <c r="CE83" s="31">
        <v>0</v>
      </c>
      <c r="CF83" s="31">
        <v>0</v>
      </c>
      <c r="CG83" s="31">
        <v>0</v>
      </c>
      <c r="CH83" s="31">
        <v>0</v>
      </c>
      <c r="CI83" s="31">
        <v>0</v>
      </c>
      <c r="CJ83" s="31">
        <v>0</v>
      </c>
      <c r="CK83" s="31">
        <v>0</v>
      </c>
      <c r="CL83" s="31">
        <v>8841.2999999999993</v>
      </c>
      <c r="CM83" s="31">
        <v>0</v>
      </c>
      <c r="CN83" s="31">
        <v>0</v>
      </c>
      <c r="CO83" s="31">
        <v>0</v>
      </c>
      <c r="CP83" s="31">
        <v>3378.4</v>
      </c>
      <c r="CQ83" s="31">
        <v>0</v>
      </c>
      <c r="CR83" s="31">
        <v>29012.6</v>
      </c>
      <c r="CS83" s="31">
        <v>17300</v>
      </c>
      <c r="CT83" s="31">
        <v>-11712.6</v>
      </c>
      <c r="CU83" s="31">
        <v>-67.7</v>
      </c>
      <c r="CX83" s="26"/>
    </row>
    <row r="84" spans="1:197" ht="15" thickBot="1" x14ac:dyDescent="0.35">
      <c r="A84" s="30" t="s">
        <v>408</v>
      </c>
      <c r="B84" s="31">
        <v>0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2622.7</v>
      </c>
      <c r="P84" s="31">
        <v>0</v>
      </c>
      <c r="Q84" s="31">
        <v>0</v>
      </c>
      <c r="R84" s="31">
        <v>0</v>
      </c>
      <c r="S84" s="31">
        <v>6090.2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4121.2</v>
      </c>
      <c r="AL84" s="31">
        <v>0</v>
      </c>
      <c r="AM84" s="31">
        <v>101.8</v>
      </c>
      <c r="AN84" s="31">
        <v>0</v>
      </c>
      <c r="AO84" s="31">
        <v>0</v>
      </c>
      <c r="AP84" s="31">
        <v>0</v>
      </c>
      <c r="AQ84" s="31">
        <v>0</v>
      </c>
      <c r="AR84" s="31">
        <v>0</v>
      </c>
      <c r="AS84" s="31">
        <v>3476.1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1">
        <v>0</v>
      </c>
      <c r="AZ84" s="31">
        <v>0</v>
      </c>
      <c r="BA84" s="31">
        <v>1148.7</v>
      </c>
      <c r="BB84" s="31">
        <v>0</v>
      </c>
      <c r="BC84" s="31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1">
        <v>0</v>
      </c>
      <c r="BJ84" s="31">
        <v>0</v>
      </c>
      <c r="BK84" s="31">
        <v>0</v>
      </c>
      <c r="BL84" s="31">
        <v>0</v>
      </c>
      <c r="BM84" s="31">
        <v>0</v>
      </c>
      <c r="BN84" s="31">
        <v>1354.9</v>
      </c>
      <c r="BO84" s="31">
        <v>0</v>
      </c>
      <c r="BP84" s="31">
        <v>0</v>
      </c>
      <c r="BQ84" s="31">
        <v>0</v>
      </c>
      <c r="BR84" s="31">
        <v>0</v>
      </c>
      <c r="BS84" s="31">
        <v>0</v>
      </c>
      <c r="BT84" s="31">
        <v>0</v>
      </c>
      <c r="BU84" s="31">
        <v>0</v>
      </c>
      <c r="BV84" s="31">
        <v>4398.7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1">
        <v>0</v>
      </c>
      <c r="CC84" s="31">
        <v>0</v>
      </c>
      <c r="CD84" s="31">
        <v>0</v>
      </c>
      <c r="CE84" s="31">
        <v>0</v>
      </c>
      <c r="CF84" s="31">
        <v>0</v>
      </c>
      <c r="CG84" s="31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8841.2999999999993</v>
      </c>
      <c r="CM84" s="31">
        <v>0</v>
      </c>
      <c r="CN84" s="31">
        <v>0</v>
      </c>
      <c r="CO84" s="31">
        <v>0</v>
      </c>
      <c r="CP84" s="31">
        <v>3378.4</v>
      </c>
      <c r="CQ84" s="31">
        <v>0</v>
      </c>
      <c r="CR84" s="31">
        <v>35534.1</v>
      </c>
      <c r="CS84" s="31">
        <v>41066</v>
      </c>
      <c r="CT84" s="31">
        <v>5531.9</v>
      </c>
      <c r="CU84" s="31">
        <v>13.47</v>
      </c>
      <c r="CX84" s="30" t="s">
        <v>419</v>
      </c>
      <c r="CY84" s="30" t="s">
        <v>290</v>
      </c>
      <c r="CZ84" s="30" t="s">
        <v>291</v>
      </c>
      <c r="DA84" s="30" t="s">
        <v>292</v>
      </c>
      <c r="DB84" s="30" t="s">
        <v>293</v>
      </c>
      <c r="DC84" s="30" t="s">
        <v>294</v>
      </c>
      <c r="DD84" s="30" t="s">
        <v>295</v>
      </c>
      <c r="DE84" s="30" t="s">
        <v>296</v>
      </c>
      <c r="DF84" s="30" t="s">
        <v>297</v>
      </c>
      <c r="DG84" s="30" t="s">
        <v>298</v>
      </c>
      <c r="DH84" s="30" t="s">
        <v>299</v>
      </c>
      <c r="DI84" s="30" t="s">
        <v>300</v>
      </c>
      <c r="DJ84" s="30" t="s">
        <v>301</v>
      </c>
      <c r="DK84" s="30" t="s">
        <v>302</v>
      </c>
      <c r="DL84" s="30" t="s">
        <v>303</v>
      </c>
      <c r="DM84" s="30" t="s">
        <v>304</v>
      </c>
      <c r="DN84" s="30" t="s">
        <v>305</v>
      </c>
      <c r="DO84" s="30" t="s">
        <v>306</v>
      </c>
      <c r="DP84" s="30" t="s">
        <v>307</v>
      </c>
      <c r="DQ84" s="30" t="s">
        <v>308</v>
      </c>
      <c r="DR84" s="30" t="s">
        <v>309</v>
      </c>
      <c r="DS84" s="30" t="s">
        <v>310</v>
      </c>
      <c r="DT84" s="30" t="s">
        <v>311</v>
      </c>
      <c r="DU84" s="30" t="s">
        <v>312</v>
      </c>
      <c r="DV84" s="30" t="s">
        <v>313</v>
      </c>
      <c r="DW84" s="30" t="s">
        <v>314</v>
      </c>
      <c r="DX84" s="30" t="s">
        <v>315</v>
      </c>
      <c r="DY84" s="30" t="s">
        <v>316</v>
      </c>
      <c r="DZ84" s="30" t="s">
        <v>317</v>
      </c>
      <c r="EA84" s="30" t="s">
        <v>318</v>
      </c>
      <c r="EB84" s="30" t="s">
        <v>319</v>
      </c>
      <c r="EC84" s="30" t="s">
        <v>320</v>
      </c>
      <c r="ED84" s="30" t="s">
        <v>321</v>
      </c>
      <c r="EE84" s="30" t="s">
        <v>322</v>
      </c>
      <c r="EF84" s="30" t="s">
        <v>323</v>
      </c>
      <c r="EG84" s="30" t="s">
        <v>324</v>
      </c>
      <c r="EH84" s="30" t="s">
        <v>325</v>
      </c>
      <c r="EI84" s="30" t="s">
        <v>326</v>
      </c>
      <c r="EJ84" s="30" t="s">
        <v>327</v>
      </c>
      <c r="EK84" s="30" t="s">
        <v>328</v>
      </c>
      <c r="EL84" s="30" t="s">
        <v>329</v>
      </c>
      <c r="EM84" s="30" t="s">
        <v>330</v>
      </c>
      <c r="EN84" s="30" t="s">
        <v>331</v>
      </c>
      <c r="EO84" s="30" t="s">
        <v>332</v>
      </c>
      <c r="EP84" s="30" t="s">
        <v>333</v>
      </c>
      <c r="EQ84" s="30" t="s">
        <v>334</v>
      </c>
      <c r="ER84" s="30" t="s">
        <v>335</v>
      </c>
      <c r="ES84" s="30" t="s">
        <v>336</v>
      </c>
      <c r="ET84" s="30" t="s">
        <v>337</v>
      </c>
      <c r="EU84" s="30" t="s">
        <v>338</v>
      </c>
      <c r="EV84" s="30" t="s">
        <v>339</v>
      </c>
      <c r="EW84" s="30" t="s">
        <v>340</v>
      </c>
      <c r="EX84" s="30" t="s">
        <v>341</v>
      </c>
      <c r="EY84" s="30" t="s">
        <v>342</v>
      </c>
      <c r="EZ84" s="30" t="s">
        <v>343</v>
      </c>
      <c r="FA84" s="30" t="s">
        <v>344</v>
      </c>
      <c r="FB84" s="30" t="s">
        <v>345</v>
      </c>
      <c r="FC84" s="30" t="s">
        <v>346</v>
      </c>
      <c r="FD84" s="30" t="s">
        <v>347</v>
      </c>
      <c r="FE84" s="30" t="s">
        <v>348</v>
      </c>
      <c r="FF84" s="30" t="s">
        <v>349</v>
      </c>
      <c r="FG84" s="30" t="s">
        <v>350</v>
      </c>
      <c r="FH84" s="30" t="s">
        <v>351</v>
      </c>
      <c r="FI84" s="30" t="s">
        <v>352</v>
      </c>
      <c r="FJ84" s="30" t="s">
        <v>353</v>
      </c>
      <c r="FK84" s="30" t="s">
        <v>354</v>
      </c>
      <c r="FL84" s="30" t="s">
        <v>355</v>
      </c>
      <c r="FM84" s="30" t="s">
        <v>356</v>
      </c>
      <c r="FN84" s="30" t="s">
        <v>357</v>
      </c>
      <c r="FO84" s="30" t="s">
        <v>358</v>
      </c>
      <c r="FP84" s="30" t="s">
        <v>359</v>
      </c>
      <c r="FQ84" s="30" t="s">
        <v>360</v>
      </c>
      <c r="FR84" s="30" t="s">
        <v>361</v>
      </c>
      <c r="FS84" s="30" t="s">
        <v>362</v>
      </c>
      <c r="FT84" s="30" t="s">
        <v>363</v>
      </c>
      <c r="FU84" s="30" t="s">
        <v>364</v>
      </c>
      <c r="FV84" s="30" t="s">
        <v>365</v>
      </c>
      <c r="FW84" s="30" t="s">
        <v>366</v>
      </c>
      <c r="FX84" s="30" t="s">
        <v>367</v>
      </c>
      <c r="FY84" s="30" t="s">
        <v>368</v>
      </c>
      <c r="FZ84" s="30" t="s">
        <v>369</v>
      </c>
      <c r="GA84" s="30" t="s">
        <v>370</v>
      </c>
      <c r="GB84" s="30" t="s">
        <v>371</v>
      </c>
      <c r="GC84" s="30" t="s">
        <v>372</v>
      </c>
      <c r="GD84" s="30" t="s">
        <v>373</v>
      </c>
      <c r="GE84" s="30" t="s">
        <v>374</v>
      </c>
      <c r="GF84" s="30" t="s">
        <v>375</v>
      </c>
      <c r="GG84" s="30" t="s">
        <v>376</v>
      </c>
      <c r="GH84" s="30" t="s">
        <v>377</v>
      </c>
      <c r="GI84" s="30" t="s">
        <v>378</v>
      </c>
      <c r="GJ84" s="30" t="s">
        <v>379</v>
      </c>
      <c r="GK84" s="30" t="s">
        <v>380</v>
      </c>
      <c r="GL84" s="30" t="s">
        <v>381</v>
      </c>
      <c r="GM84" s="30" t="s">
        <v>382</v>
      </c>
      <c r="GN84" s="30" t="s">
        <v>383</v>
      </c>
    </row>
    <row r="85" spans="1:197" ht="15" thickBot="1" x14ac:dyDescent="0.35">
      <c r="A85" s="30" t="s">
        <v>409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3675.2</v>
      </c>
      <c r="J85" s="31">
        <v>13226.2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</v>
      </c>
      <c r="AK85" s="31">
        <v>0</v>
      </c>
      <c r="AL85" s="31">
        <v>0</v>
      </c>
      <c r="AM85" s="31">
        <v>101.8</v>
      </c>
      <c r="AN85" s="31">
        <v>0</v>
      </c>
      <c r="AO85" s="31">
        <v>0</v>
      </c>
      <c r="AP85" s="31"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0</v>
      </c>
      <c r="AW85" s="31">
        <v>0</v>
      </c>
      <c r="AX85" s="31">
        <v>0</v>
      </c>
      <c r="AY85" s="31">
        <v>0</v>
      </c>
      <c r="AZ85" s="31">
        <v>0</v>
      </c>
      <c r="BA85" s="31">
        <v>0</v>
      </c>
      <c r="BB85" s="31">
        <v>0</v>
      </c>
      <c r="BC85" s="31">
        <v>0</v>
      </c>
      <c r="BD85" s="31">
        <v>0</v>
      </c>
      <c r="BE85" s="31">
        <v>0</v>
      </c>
      <c r="BF85" s="31">
        <v>0</v>
      </c>
      <c r="BG85" s="31">
        <v>0</v>
      </c>
      <c r="BH85" s="31">
        <v>0</v>
      </c>
      <c r="BI85" s="31">
        <v>4623.3</v>
      </c>
      <c r="BJ85" s="31">
        <v>0</v>
      </c>
      <c r="BK85" s="31">
        <v>0</v>
      </c>
      <c r="BL85" s="31">
        <v>0</v>
      </c>
      <c r="BM85" s="31">
        <v>0</v>
      </c>
      <c r="BN85" s="31">
        <v>1354.9</v>
      </c>
      <c r="BO85" s="31">
        <v>0</v>
      </c>
      <c r="BP85" s="31">
        <v>0</v>
      </c>
      <c r="BQ85" s="31">
        <v>0</v>
      </c>
      <c r="BR85" s="31">
        <v>0</v>
      </c>
      <c r="BS85" s="31">
        <v>0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1">
        <v>0</v>
      </c>
      <c r="CC85" s="31">
        <v>0</v>
      </c>
      <c r="CD85" s="31">
        <v>0</v>
      </c>
      <c r="CE85" s="31">
        <v>0</v>
      </c>
      <c r="CF85" s="31">
        <v>0</v>
      </c>
      <c r="CG85" s="31">
        <v>0</v>
      </c>
      <c r="CH85" s="31">
        <v>0</v>
      </c>
      <c r="CI85" s="31">
        <v>0</v>
      </c>
      <c r="CJ85" s="31">
        <v>0</v>
      </c>
      <c r="CK85" s="31">
        <v>0</v>
      </c>
      <c r="CL85" s="31">
        <v>0</v>
      </c>
      <c r="CM85" s="31">
        <v>0</v>
      </c>
      <c r="CN85" s="31">
        <v>0</v>
      </c>
      <c r="CO85" s="31">
        <v>0</v>
      </c>
      <c r="CP85" s="31">
        <v>0</v>
      </c>
      <c r="CQ85" s="31">
        <v>0</v>
      </c>
      <c r="CR85" s="31">
        <v>22981.5</v>
      </c>
      <c r="CS85" s="31">
        <v>20339</v>
      </c>
      <c r="CT85" s="31">
        <v>-2642.5</v>
      </c>
      <c r="CU85" s="31">
        <v>-12.99</v>
      </c>
      <c r="CX85" s="30" t="s">
        <v>420</v>
      </c>
      <c r="CY85" s="31" t="s">
        <v>421</v>
      </c>
      <c r="CZ85" s="31" t="s">
        <v>421</v>
      </c>
      <c r="DA85" s="31" t="s">
        <v>421</v>
      </c>
      <c r="DB85" s="31" t="s">
        <v>421</v>
      </c>
      <c r="DC85" s="31" t="s">
        <v>1001</v>
      </c>
      <c r="DD85" s="31" t="s">
        <v>1002</v>
      </c>
      <c r="DE85" s="31" t="s">
        <v>421</v>
      </c>
      <c r="DF85" s="31" t="s">
        <v>421</v>
      </c>
      <c r="DG85" s="31" t="s">
        <v>421</v>
      </c>
      <c r="DH85" s="31" t="s">
        <v>421</v>
      </c>
      <c r="DI85" s="31" t="s">
        <v>421</v>
      </c>
      <c r="DJ85" s="31" t="s">
        <v>1003</v>
      </c>
      <c r="DK85" s="31" t="s">
        <v>1004</v>
      </c>
      <c r="DL85" s="31" t="s">
        <v>421</v>
      </c>
      <c r="DM85" s="31" t="s">
        <v>421</v>
      </c>
      <c r="DN85" s="31" t="s">
        <v>421</v>
      </c>
      <c r="DO85" s="31" t="s">
        <v>421</v>
      </c>
      <c r="DP85" s="31" t="s">
        <v>1005</v>
      </c>
      <c r="DQ85" s="31" t="s">
        <v>1006</v>
      </c>
      <c r="DR85" s="31" t="s">
        <v>421</v>
      </c>
      <c r="DS85" s="31" t="s">
        <v>421</v>
      </c>
      <c r="DT85" s="31" t="s">
        <v>421</v>
      </c>
      <c r="DU85" s="31" t="s">
        <v>421</v>
      </c>
      <c r="DV85" s="31" t="s">
        <v>421</v>
      </c>
      <c r="DW85" s="31" t="s">
        <v>421</v>
      </c>
      <c r="DX85" s="31" t="s">
        <v>421</v>
      </c>
      <c r="DY85" s="31" t="s">
        <v>421</v>
      </c>
      <c r="DZ85" s="31" t="s">
        <v>421</v>
      </c>
      <c r="EA85" s="31" t="s">
        <v>1007</v>
      </c>
      <c r="EB85" s="31" t="s">
        <v>421</v>
      </c>
      <c r="EC85" s="31" t="s">
        <v>421</v>
      </c>
      <c r="ED85" s="31" t="s">
        <v>1008</v>
      </c>
      <c r="EE85" s="31" t="s">
        <v>421</v>
      </c>
      <c r="EF85" s="31" t="s">
        <v>421</v>
      </c>
      <c r="EG85" s="31" t="s">
        <v>421</v>
      </c>
      <c r="EH85" s="31" t="s">
        <v>421</v>
      </c>
      <c r="EI85" s="31" t="s">
        <v>421</v>
      </c>
      <c r="EJ85" s="31" t="s">
        <v>421</v>
      </c>
      <c r="EK85" s="31" t="s">
        <v>421</v>
      </c>
      <c r="EL85" s="31" t="s">
        <v>421</v>
      </c>
      <c r="EM85" s="31" t="s">
        <v>1009</v>
      </c>
      <c r="EN85" s="31" t="s">
        <v>421</v>
      </c>
      <c r="EO85" s="31" t="s">
        <v>421</v>
      </c>
      <c r="EP85" s="31" t="s">
        <v>421</v>
      </c>
      <c r="EQ85" s="31" t="s">
        <v>1010</v>
      </c>
      <c r="ER85" s="31" t="s">
        <v>1011</v>
      </c>
      <c r="ES85" s="31" t="s">
        <v>421</v>
      </c>
      <c r="ET85" s="31" t="s">
        <v>421</v>
      </c>
      <c r="EU85" s="31" t="s">
        <v>1012</v>
      </c>
      <c r="EV85" s="31" t="s">
        <v>421</v>
      </c>
      <c r="EW85" s="31" t="s">
        <v>421</v>
      </c>
      <c r="EX85" s="31" t="s">
        <v>421</v>
      </c>
      <c r="EY85" s="31" t="s">
        <v>421</v>
      </c>
      <c r="EZ85" s="31" t="s">
        <v>421</v>
      </c>
      <c r="FA85" s="31" t="s">
        <v>421</v>
      </c>
      <c r="FB85" s="31" t="s">
        <v>1013</v>
      </c>
      <c r="FC85" s="31" t="s">
        <v>421</v>
      </c>
      <c r="FD85" s="31" t="s">
        <v>421</v>
      </c>
      <c r="FE85" s="31" t="s">
        <v>421</v>
      </c>
      <c r="FF85" s="31" t="s">
        <v>421</v>
      </c>
      <c r="FG85" s="31" t="s">
        <v>421</v>
      </c>
      <c r="FH85" s="31" t="s">
        <v>1014</v>
      </c>
      <c r="FI85" s="31" t="s">
        <v>1015</v>
      </c>
      <c r="FJ85" s="31" t="s">
        <v>1016</v>
      </c>
      <c r="FK85" s="31" t="s">
        <v>421</v>
      </c>
      <c r="FL85" s="31" t="s">
        <v>421</v>
      </c>
      <c r="FM85" s="31" t="s">
        <v>1017</v>
      </c>
      <c r="FN85" s="31" t="s">
        <v>421</v>
      </c>
      <c r="FO85" s="31" t="s">
        <v>1018</v>
      </c>
      <c r="FP85" s="31" t="s">
        <v>1019</v>
      </c>
      <c r="FQ85" s="31" t="s">
        <v>421</v>
      </c>
      <c r="FR85" s="31" t="s">
        <v>1020</v>
      </c>
      <c r="FS85" s="31" t="s">
        <v>421</v>
      </c>
      <c r="FT85" s="31" t="s">
        <v>1021</v>
      </c>
      <c r="FU85" s="31" t="s">
        <v>421</v>
      </c>
      <c r="FV85" s="31" t="s">
        <v>421</v>
      </c>
      <c r="FW85" s="31" t="s">
        <v>1022</v>
      </c>
      <c r="FX85" s="31" t="s">
        <v>421</v>
      </c>
      <c r="FY85" s="31" t="s">
        <v>1023</v>
      </c>
      <c r="FZ85" s="31" t="s">
        <v>421</v>
      </c>
      <c r="GA85" s="31" t="s">
        <v>421</v>
      </c>
      <c r="GB85" s="31" t="s">
        <v>1024</v>
      </c>
      <c r="GC85" s="31" t="s">
        <v>421</v>
      </c>
      <c r="GD85" s="31" t="s">
        <v>421</v>
      </c>
      <c r="GE85" s="31" t="s">
        <v>1025</v>
      </c>
      <c r="GF85" s="31" t="s">
        <v>1026</v>
      </c>
      <c r="GG85" s="31" t="s">
        <v>421</v>
      </c>
      <c r="GH85" s="31" t="s">
        <v>421</v>
      </c>
      <c r="GI85" s="31" t="s">
        <v>421</v>
      </c>
      <c r="GJ85" s="31" t="s">
        <v>421</v>
      </c>
      <c r="GK85" s="31" t="s">
        <v>421</v>
      </c>
      <c r="GL85" s="31" t="s">
        <v>421</v>
      </c>
      <c r="GM85" s="31" t="s">
        <v>421</v>
      </c>
      <c r="GN85" s="31" t="s">
        <v>421</v>
      </c>
    </row>
    <row r="86" spans="1:197" ht="15" thickBot="1" x14ac:dyDescent="0.35">
      <c r="A86" s="30" t="s">
        <v>410</v>
      </c>
      <c r="B86" s="31">
        <v>0</v>
      </c>
      <c r="C86" s="31">
        <v>0</v>
      </c>
      <c r="D86" s="31">
        <v>0</v>
      </c>
      <c r="E86" s="31">
        <v>0</v>
      </c>
      <c r="F86" s="31">
        <v>0</v>
      </c>
      <c r="G86" s="31">
        <v>126.3</v>
      </c>
      <c r="H86" s="31">
        <v>0</v>
      </c>
      <c r="I86" s="31">
        <v>3675.2</v>
      </c>
      <c r="J86" s="31">
        <v>0</v>
      </c>
      <c r="K86" s="31">
        <v>0</v>
      </c>
      <c r="L86" s="31">
        <v>0</v>
      </c>
      <c r="M86" s="31">
        <v>1998.5</v>
      </c>
      <c r="N86" s="31">
        <v>0</v>
      </c>
      <c r="O86" s="31">
        <v>2622.7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v>0</v>
      </c>
      <c r="AF86" s="31">
        <v>0</v>
      </c>
      <c r="AG86" s="31">
        <v>0</v>
      </c>
      <c r="AH86" s="31">
        <v>0</v>
      </c>
      <c r="AI86" s="31">
        <v>0</v>
      </c>
      <c r="AJ86" s="31">
        <v>0</v>
      </c>
      <c r="AK86" s="31">
        <v>4121.2</v>
      </c>
      <c r="AL86" s="31">
        <v>0</v>
      </c>
      <c r="AM86" s="31">
        <v>0</v>
      </c>
      <c r="AN86" s="31">
        <v>0</v>
      </c>
      <c r="AO86" s="31">
        <v>0</v>
      </c>
      <c r="AP86" s="31">
        <v>0</v>
      </c>
      <c r="AQ86" s="31">
        <v>0</v>
      </c>
      <c r="AR86" s="31">
        <v>0</v>
      </c>
      <c r="AS86" s="31">
        <v>0</v>
      </c>
      <c r="AT86" s="31">
        <v>0</v>
      </c>
      <c r="AU86" s="31">
        <v>0</v>
      </c>
      <c r="AV86" s="31">
        <v>0</v>
      </c>
      <c r="AW86" s="31">
        <v>0</v>
      </c>
      <c r="AX86" s="31">
        <v>0</v>
      </c>
      <c r="AY86" s="31">
        <v>0</v>
      </c>
      <c r="AZ86" s="31">
        <v>976.6</v>
      </c>
      <c r="BA86" s="31">
        <v>0</v>
      </c>
      <c r="BB86" s="31">
        <v>0</v>
      </c>
      <c r="BC86" s="31">
        <v>0</v>
      </c>
      <c r="BD86" s="31">
        <v>0</v>
      </c>
      <c r="BE86" s="31">
        <v>0</v>
      </c>
      <c r="BF86" s="31">
        <v>0</v>
      </c>
      <c r="BG86" s="31">
        <v>0</v>
      </c>
      <c r="BH86" s="31">
        <v>0</v>
      </c>
      <c r="BI86" s="31">
        <v>0</v>
      </c>
      <c r="BJ86" s="31">
        <v>0</v>
      </c>
      <c r="BK86" s="31">
        <v>0</v>
      </c>
      <c r="BL86" s="31">
        <v>0</v>
      </c>
      <c r="BM86" s="31">
        <v>0</v>
      </c>
      <c r="BN86" s="31">
        <v>0</v>
      </c>
      <c r="BO86" s="31">
        <v>0</v>
      </c>
      <c r="BP86" s="31">
        <v>0</v>
      </c>
      <c r="BQ86" s="31">
        <v>0</v>
      </c>
      <c r="BR86" s="31">
        <v>0</v>
      </c>
      <c r="BS86" s="31">
        <v>0</v>
      </c>
      <c r="BT86" s="31">
        <v>0</v>
      </c>
      <c r="BU86" s="31">
        <v>0</v>
      </c>
      <c r="BV86" s="31">
        <v>0</v>
      </c>
      <c r="BW86" s="31">
        <v>0</v>
      </c>
      <c r="BX86" s="31">
        <v>0</v>
      </c>
      <c r="BY86" s="31">
        <v>0</v>
      </c>
      <c r="BZ86" s="31">
        <v>0</v>
      </c>
      <c r="CA86" s="31">
        <v>0</v>
      </c>
      <c r="CB86" s="31">
        <v>0</v>
      </c>
      <c r="CC86" s="31">
        <v>0</v>
      </c>
      <c r="CD86" s="31">
        <v>0</v>
      </c>
      <c r="CE86" s="31">
        <v>0</v>
      </c>
      <c r="CF86" s="31">
        <v>0</v>
      </c>
      <c r="CG86" s="31">
        <v>0</v>
      </c>
      <c r="CH86" s="31">
        <v>0</v>
      </c>
      <c r="CI86" s="31">
        <v>0</v>
      </c>
      <c r="CJ86" s="31">
        <v>0</v>
      </c>
      <c r="CK86" s="31">
        <v>0</v>
      </c>
      <c r="CL86" s="31">
        <v>0</v>
      </c>
      <c r="CM86" s="31">
        <v>0</v>
      </c>
      <c r="CN86" s="31">
        <v>0</v>
      </c>
      <c r="CO86" s="31">
        <v>0</v>
      </c>
      <c r="CP86" s="31">
        <v>0</v>
      </c>
      <c r="CQ86" s="31">
        <v>0</v>
      </c>
      <c r="CR86" s="31">
        <v>13520.5</v>
      </c>
      <c r="CS86" s="31">
        <v>11833</v>
      </c>
      <c r="CT86" s="31">
        <v>-1687.5</v>
      </c>
      <c r="CU86" s="31">
        <v>-14.26</v>
      </c>
      <c r="CX86" s="30" t="s">
        <v>422</v>
      </c>
      <c r="CY86" s="31" t="s">
        <v>421</v>
      </c>
      <c r="CZ86" s="31" t="s">
        <v>421</v>
      </c>
      <c r="DA86" s="31" t="s">
        <v>421</v>
      </c>
      <c r="DB86" s="31" t="s">
        <v>421</v>
      </c>
      <c r="DC86" s="31" t="s">
        <v>1001</v>
      </c>
      <c r="DD86" s="31" t="s">
        <v>1002</v>
      </c>
      <c r="DE86" s="31" t="s">
        <v>421</v>
      </c>
      <c r="DF86" s="31" t="s">
        <v>421</v>
      </c>
      <c r="DG86" s="31" t="s">
        <v>421</v>
      </c>
      <c r="DH86" s="31" t="s">
        <v>421</v>
      </c>
      <c r="DI86" s="31" t="s">
        <v>421</v>
      </c>
      <c r="DJ86" s="31" t="s">
        <v>1003</v>
      </c>
      <c r="DK86" s="31" t="s">
        <v>1004</v>
      </c>
      <c r="DL86" s="31" t="s">
        <v>421</v>
      </c>
      <c r="DM86" s="31" t="s">
        <v>421</v>
      </c>
      <c r="DN86" s="31" t="s">
        <v>421</v>
      </c>
      <c r="DO86" s="31" t="s">
        <v>421</v>
      </c>
      <c r="DP86" s="31" t="s">
        <v>1005</v>
      </c>
      <c r="DQ86" s="31" t="s">
        <v>1006</v>
      </c>
      <c r="DR86" s="31" t="s">
        <v>421</v>
      </c>
      <c r="DS86" s="31" t="s">
        <v>421</v>
      </c>
      <c r="DT86" s="31" t="s">
        <v>421</v>
      </c>
      <c r="DU86" s="31" t="s">
        <v>421</v>
      </c>
      <c r="DV86" s="31" t="s">
        <v>421</v>
      </c>
      <c r="DW86" s="31" t="s">
        <v>421</v>
      </c>
      <c r="DX86" s="31" t="s">
        <v>421</v>
      </c>
      <c r="DY86" s="31" t="s">
        <v>421</v>
      </c>
      <c r="DZ86" s="31" t="s">
        <v>421</v>
      </c>
      <c r="EA86" s="31" t="s">
        <v>1007</v>
      </c>
      <c r="EB86" s="31" t="s">
        <v>421</v>
      </c>
      <c r="EC86" s="31" t="s">
        <v>421</v>
      </c>
      <c r="ED86" s="31" t="s">
        <v>1008</v>
      </c>
      <c r="EE86" s="31" t="s">
        <v>421</v>
      </c>
      <c r="EF86" s="31" t="s">
        <v>421</v>
      </c>
      <c r="EG86" s="31" t="s">
        <v>421</v>
      </c>
      <c r="EH86" s="31" t="s">
        <v>421</v>
      </c>
      <c r="EI86" s="31" t="s">
        <v>421</v>
      </c>
      <c r="EJ86" s="31" t="s">
        <v>421</v>
      </c>
      <c r="EK86" s="31" t="s">
        <v>421</v>
      </c>
      <c r="EL86" s="31" t="s">
        <v>421</v>
      </c>
      <c r="EM86" s="31" t="s">
        <v>1009</v>
      </c>
      <c r="EN86" s="31" t="s">
        <v>421</v>
      </c>
      <c r="EO86" s="31" t="s">
        <v>421</v>
      </c>
      <c r="EP86" s="31" t="s">
        <v>421</v>
      </c>
      <c r="EQ86" s="31" t="s">
        <v>1010</v>
      </c>
      <c r="ER86" s="31" t="s">
        <v>421</v>
      </c>
      <c r="ES86" s="31" t="s">
        <v>421</v>
      </c>
      <c r="ET86" s="31" t="s">
        <v>421</v>
      </c>
      <c r="EU86" s="31" t="s">
        <v>1012</v>
      </c>
      <c r="EV86" s="31" t="s">
        <v>421</v>
      </c>
      <c r="EW86" s="31" t="s">
        <v>421</v>
      </c>
      <c r="EX86" s="31" t="s">
        <v>421</v>
      </c>
      <c r="EY86" s="31" t="s">
        <v>421</v>
      </c>
      <c r="EZ86" s="31" t="s">
        <v>421</v>
      </c>
      <c r="FA86" s="31" t="s">
        <v>421</v>
      </c>
      <c r="FB86" s="31" t="s">
        <v>1013</v>
      </c>
      <c r="FC86" s="31" t="s">
        <v>421</v>
      </c>
      <c r="FD86" s="31" t="s">
        <v>421</v>
      </c>
      <c r="FE86" s="31" t="s">
        <v>421</v>
      </c>
      <c r="FF86" s="31" t="s">
        <v>421</v>
      </c>
      <c r="FG86" s="31" t="s">
        <v>421</v>
      </c>
      <c r="FH86" s="31" t="s">
        <v>1014</v>
      </c>
      <c r="FI86" s="31" t="s">
        <v>1015</v>
      </c>
      <c r="FJ86" s="31" t="s">
        <v>1016</v>
      </c>
      <c r="FK86" s="31" t="s">
        <v>421</v>
      </c>
      <c r="FL86" s="31" t="s">
        <v>421</v>
      </c>
      <c r="FM86" s="31" t="s">
        <v>1017</v>
      </c>
      <c r="FN86" s="31" t="s">
        <v>421</v>
      </c>
      <c r="FO86" s="31" t="s">
        <v>1018</v>
      </c>
      <c r="FP86" s="31" t="s">
        <v>1019</v>
      </c>
      <c r="FQ86" s="31" t="s">
        <v>421</v>
      </c>
      <c r="FR86" s="31" t="s">
        <v>1020</v>
      </c>
      <c r="FS86" s="31" t="s">
        <v>421</v>
      </c>
      <c r="FT86" s="31" t="s">
        <v>1021</v>
      </c>
      <c r="FU86" s="31" t="s">
        <v>421</v>
      </c>
      <c r="FV86" s="31" t="s">
        <v>421</v>
      </c>
      <c r="FW86" s="31" t="s">
        <v>1022</v>
      </c>
      <c r="FX86" s="31" t="s">
        <v>421</v>
      </c>
      <c r="FY86" s="31" t="s">
        <v>1023</v>
      </c>
      <c r="FZ86" s="31" t="s">
        <v>421</v>
      </c>
      <c r="GA86" s="31" t="s">
        <v>421</v>
      </c>
      <c r="GB86" s="31" t="s">
        <v>1024</v>
      </c>
      <c r="GC86" s="31" t="s">
        <v>421</v>
      </c>
      <c r="GD86" s="31" t="s">
        <v>421</v>
      </c>
      <c r="GE86" s="31" t="s">
        <v>1025</v>
      </c>
      <c r="GF86" s="31" t="s">
        <v>1026</v>
      </c>
      <c r="GG86" s="31" t="s">
        <v>421</v>
      </c>
      <c r="GH86" s="31" t="s">
        <v>421</v>
      </c>
      <c r="GI86" s="31" t="s">
        <v>421</v>
      </c>
      <c r="GJ86" s="31" t="s">
        <v>421</v>
      </c>
      <c r="GK86" s="31" t="s">
        <v>421</v>
      </c>
      <c r="GL86" s="31" t="s">
        <v>421</v>
      </c>
      <c r="GM86" s="31" t="s">
        <v>421</v>
      </c>
      <c r="GN86" s="31" t="s">
        <v>421</v>
      </c>
    </row>
    <row r="87" spans="1:197" ht="15" thickBot="1" x14ac:dyDescent="0.35">
      <c r="A87" s="30" t="s">
        <v>411</v>
      </c>
      <c r="B87" s="31">
        <v>0</v>
      </c>
      <c r="C87" s="31">
        <v>0</v>
      </c>
      <c r="D87" s="31">
        <v>0</v>
      </c>
      <c r="E87" s="31">
        <v>0</v>
      </c>
      <c r="F87" s="31">
        <v>0</v>
      </c>
      <c r="G87" s="31">
        <v>126.3</v>
      </c>
      <c r="H87" s="31">
        <v>0</v>
      </c>
      <c r="I87" s="31">
        <v>3675.2</v>
      </c>
      <c r="J87" s="31">
        <v>0</v>
      </c>
      <c r="K87" s="31">
        <v>0</v>
      </c>
      <c r="L87" s="31">
        <v>0</v>
      </c>
      <c r="M87" s="31">
        <v>1998.5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v>0</v>
      </c>
      <c r="AF87" s="31">
        <v>0</v>
      </c>
      <c r="AG87" s="31">
        <v>0</v>
      </c>
      <c r="AH87" s="31">
        <v>0</v>
      </c>
      <c r="AI87" s="31">
        <v>0</v>
      </c>
      <c r="AJ87" s="31">
        <v>0</v>
      </c>
      <c r="AK87" s="31">
        <v>4121.2</v>
      </c>
      <c r="AL87" s="31">
        <v>0</v>
      </c>
      <c r="AM87" s="31">
        <v>0</v>
      </c>
      <c r="AN87" s="31">
        <v>0</v>
      </c>
      <c r="AO87" s="31">
        <v>0</v>
      </c>
      <c r="AP87" s="31">
        <v>0</v>
      </c>
      <c r="AQ87" s="31">
        <v>0</v>
      </c>
      <c r="AR87" s="31">
        <v>0</v>
      </c>
      <c r="AS87" s="31">
        <v>3476.1</v>
      </c>
      <c r="AT87" s="31">
        <v>0</v>
      </c>
      <c r="AU87" s="31">
        <v>0</v>
      </c>
      <c r="AV87" s="31">
        <v>0</v>
      </c>
      <c r="AW87" s="31">
        <v>0</v>
      </c>
      <c r="AX87" s="31">
        <v>0</v>
      </c>
      <c r="AY87" s="31">
        <v>0</v>
      </c>
      <c r="AZ87" s="31">
        <v>976.6</v>
      </c>
      <c r="BA87" s="31">
        <v>0</v>
      </c>
      <c r="BB87" s="31">
        <v>0</v>
      </c>
      <c r="BC87" s="31">
        <v>0</v>
      </c>
      <c r="BD87" s="31">
        <v>0</v>
      </c>
      <c r="BE87" s="31">
        <v>0</v>
      </c>
      <c r="BF87" s="31">
        <v>0</v>
      </c>
      <c r="BG87" s="31">
        <v>0</v>
      </c>
      <c r="BH87" s="31">
        <v>0</v>
      </c>
      <c r="BI87" s="31">
        <v>0</v>
      </c>
      <c r="BJ87" s="31">
        <v>0</v>
      </c>
      <c r="BK87" s="31">
        <v>0</v>
      </c>
      <c r="BL87" s="31">
        <v>0</v>
      </c>
      <c r="BM87" s="31">
        <v>0</v>
      </c>
      <c r="BN87" s="31">
        <v>0</v>
      </c>
      <c r="BO87" s="31">
        <v>0</v>
      </c>
      <c r="BP87" s="31">
        <v>0</v>
      </c>
      <c r="BQ87" s="31">
        <v>0</v>
      </c>
      <c r="BR87" s="31">
        <v>0</v>
      </c>
      <c r="BS87" s="31">
        <v>1257.7</v>
      </c>
      <c r="BT87" s="31">
        <v>0</v>
      </c>
      <c r="BU87" s="31">
        <v>0</v>
      </c>
      <c r="BV87" s="31">
        <v>0</v>
      </c>
      <c r="BW87" s="31">
        <v>0</v>
      </c>
      <c r="BX87" s="31">
        <v>0</v>
      </c>
      <c r="BY87" s="31">
        <v>0</v>
      </c>
      <c r="BZ87" s="31">
        <v>0</v>
      </c>
      <c r="CA87" s="31">
        <v>0</v>
      </c>
      <c r="CB87" s="31">
        <v>0</v>
      </c>
      <c r="CC87" s="31">
        <v>0</v>
      </c>
      <c r="CD87" s="31">
        <v>0</v>
      </c>
      <c r="CE87" s="31">
        <v>0</v>
      </c>
      <c r="CF87" s="31">
        <v>0</v>
      </c>
      <c r="CG87" s="31">
        <v>0</v>
      </c>
      <c r="CH87" s="31">
        <v>0</v>
      </c>
      <c r="CI87" s="31">
        <v>0</v>
      </c>
      <c r="CJ87" s="31">
        <v>0</v>
      </c>
      <c r="CK87" s="31">
        <v>0</v>
      </c>
      <c r="CL87" s="31">
        <v>0</v>
      </c>
      <c r="CM87" s="31">
        <v>0</v>
      </c>
      <c r="CN87" s="31">
        <v>0</v>
      </c>
      <c r="CO87" s="31">
        <v>0</v>
      </c>
      <c r="CP87" s="31">
        <v>0</v>
      </c>
      <c r="CQ87" s="31">
        <v>0</v>
      </c>
      <c r="CR87" s="31">
        <v>15631.6</v>
      </c>
      <c r="CS87" s="31">
        <v>13666</v>
      </c>
      <c r="CT87" s="31">
        <v>-1965.6</v>
      </c>
      <c r="CU87" s="31">
        <v>-14.38</v>
      </c>
      <c r="CX87" s="30" t="s">
        <v>423</v>
      </c>
      <c r="CY87" s="31" t="s">
        <v>421</v>
      </c>
      <c r="CZ87" s="31" t="s">
        <v>421</v>
      </c>
      <c r="DA87" s="31" t="s">
        <v>421</v>
      </c>
      <c r="DB87" s="31" t="s">
        <v>421</v>
      </c>
      <c r="DC87" s="31" t="s">
        <v>1027</v>
      </c>
      <c r="DD87" s="31" t="s">
        <v>421</v>
      </c>
      <c r="DE87" s="31" t="s">
        <v>421</v>
      </c>
      <c r="DF87" s="31" t="s">
        <v>421</v>
      </c>
      <c r="DG87" s="31" t="s">
        <v>421</v>
      </c>
      <c r="DH87" s="31" t="s">
        <v>421</v>
      </c>
      <c r="DI87" s="31" t="s">
        <v>421</v>
      </c>
      <c r="DJ87" s="31" t="s">
        <v>1003</v>
      </c>
      <c r="DK87" s="31" t="s">
        <v>1004</v>
      </c>
      <c r="DL87" s="31" t="s">
        <v>421</v>
      </c>
      <c r="DM87" s="31" t="s">
        <v>421</v>
      </c>
      <c r="DN87" s="31" t="s">
        <v>421</v>
      </c>
      <c r="DO87" s="31" t="s">
        <v>421</v>
      </c>
      <c r="DP87" s="31" t="s">
        <v>421</v>
      </c>
      <c r="DQ87" s="31" t="s">
        <v>421</v>
      </c>
      <c r="DR87" s="31" t="s">
        <v>421</v>
      </c>
      <c r="DS87" s="31" t="s">
        <v>421</v>
      </c>
      <c r="DT87" s="31" t="s">
        <v>421</v>
      </c>
      <c r="DU87" s="31" t="s">
        <v>421</v>
      </c>
      <c r="DV87" s="31" t="s">
        <v>421</v>
      </c>
      <c r="DW87" s="31" t="s">
        <v>421</v>
      </c>
      <c r="DX87" s="31" t="s">
        <v>421</v>
      </c>
      <c r="DY87" s="31" t="s">
        <v>421</v>
      </c>
      <c r="DZ87" s="31" t="s">
        <v>421</v>
      </c>
      <c r="EA87" s="31" t="s">
        <v>1007</v>
      </c>
      <c r="EB87" s="31" t="s">
        <v>421</v>
      </c>
      <c r="EC87" s="31" t="s">
        <v>421</v>
      </c>
      <c r="ED87" s="31" t="s">
        <v>1028</v>
      </c>
      <c r="EE87" s="31" t="s">
        <v>421</v>
      </c>
      <c r="EF87" s="31" t="s">
        <v>421</v>
      </c>
      <c r="EG87" s="31" t="s">
        <v>421</v>
      </c>
      <c r="EH87" s="31" t="s">
        <v>421</v>
      </c>
      <c r="EI87" s="31" t="s">
        <v>421</v>
      </c>
      <c r="EJ87" s="31" t="s">
        <v>421</v>
      </c>
      <c r="EK87" s="31" t="s">
        <v>421</v>
      </c>
      <c r="EL87" s="31" t="s">
        <v>421</v>
      </c>
      <c r="EM87" s="31" t="s">
        <v>1009</v>
      </c>
      <c r="EN87" s="31" t="s">
        <v>421</v>
      </c>
      <c r="EO87" s="31" t="s">
        <v>421</v>
      </c>
      <c r="EP87" s="31" t="s">
        <v>421</v>
      </c>
      <c r="EQ87" s="31" t="s">
        <v>1010</v>
      </c>
      <c r="ER87" s="31" t="s">
        <v>421</v>
      </c>
      <c r="ES87" s="31" t="s">
        <v>421</v>
      </c>
      <c r="ET87" s="31" t="s">
        <v>421</v>
      </c>
      <c r="EU87" s="31" t="s">
        <v>1012</v>
      </c>
      <c r="EV87" s="31" t="s">
        <v>421</v>
      </c>
      <c r="EW87" s="31" t="s">
        <v>421</v>
      </c>
      <c r="EX87" s="31" t="s">
        <v>421</v>
      </c>
      <c r="EY87" s="31" t="s">
        <v>421</v>
      </c>
      <c r="EZ87" s="31" t="s">
        <v>421</v>
      </c>
      <c r="FA87" s="31" t="s">
        <v>421</v>
      </c>
      <c r="FB87" s="31" t="s">
        <v>421</v>
      </c>
      <c r="FC87" s="31" t="s">
        <v>421</v>
      </c>
      <c r="FD87" s="31" t="s">
        <v>421</v>
      </c>
      <c r="FE87" s="31" t="s">
        <v>421</v>
      </c>
      <c r="FF87" s="31" t="s">
        <v>421</v>
      </c>
      <c r="FG87" s="31" t="s">
        <v>421</v>
      </c>
      <c r="FH87" s="31" t="s">
        <v>1014</v>
      </c>
      <c r="FI87" s="31" t="s">
        <v>1015</v>
      </c>
      <c r="FJ87" s="31" t="s">
        <v>421</v>
      </c>
      <c r="FK87" s="31" t="s">
        <v>421</v>
      </c>
      <c r="FL87" s="31" t="s">
        <v>421</v>
      </c>
      <c r="FM87" s="31" t="s">
        <v>1017</v>
      </c>
      <c r="FN87" s="31" t="s">
        <v>421</v>
      </c>
      <c r="FO87" s="31" t="s">
        <v>1029</v>
      </c>
      <c r="FP87" s="31" t="s">
        <v>421</v>
      </c>
      <c r="FQ87" s="31" t="s">
        <v>421</v>
      </c>
      <c r="FR87" s="31" t="s">
        <v>1020</v>
      </c>
      <c r="FS87" s="31" t="s">
        <v>421</v>
      </c>
      <c r="FT87" s="31" t="s">
        <v>1021</v>
      </c>
      <c r="FU87" s="31" t="s">
        <v>421</v>
      </c>
      <c r="FV87" s="31" t="s">
        <v>421</v>
      </c>
      <c r="FW87" s="31" t="s">
        <v>1022</v>
      </c>
      <c r="FX87" s="31" t="s">
        <v>421</v>
      </c>
      <c r="FY87" s="31" t="s">
        <v>1030</v>
      </c>
      <c r="FZ87" s="31" t="s">
        <v>421</v>
      </c>
      <c r="GA87" s="31" t="s">
        <v>421</v>
      </c>
      <c r="GB87" s="31" t="s">
        <v>1024</v>
      </c>
      <c r="GC87" s="31" t="s">
        <v>421</v>
      </c>
      <c r="GD87" s="31" t="s">
        <v>421</v>
      </c>
      <c r="GE87" s="31" t="s">
        <v>1025</v>
      </c>
      <c r="GF87" s="31" t="s">
        <v>421</v>
      </c>
      <c r="GG87" s="31" t="s">
        <v>421</v>
      </c>
      <c r="GH87" s="31" t="s">
        <v>421</v>
      </c>
      <c r="GI87" s="31" t="s">
        <v>421</v>
      </c>
      <c r="GJ87" s="31" t="s">
        <v>421</v>
      </c>
      <c r="GK87" s="31" t="s">
        <v>421</v>
      </c>
      <c r="GL87" s="31" t="s">
        <v>421</v>
      </c>
      <c r="GM87" s="31" t="s">
        <v>421</v>
      </c>
      <c r="GN87" s="31" t="s">
        <v>421</v>
      </c>
    </row>
    <row r="88" spans="1:197" ht="15" thickBot="1" x14ac:dyDescent="0.35">
      <c r="A88" s="30" t="s">
        <v>412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126.3</v>
      </c>
      <c r="H88" s="31">
        <v>0</v>
      </c>
      <c r="I88" s="31">
        <v>3675.2</v>
      </c>
      <c r="J88" s="31">
        <v>0</v>
      </c>
      <c r="K88" s="31">
        <v>0</v>
      </c>
      <c r="L88" s="31">
        <v>0</v>
      </c>
      <c r="M88" s="31">
        <v>1998.5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31">
        <v>0</v>
      </c>
      <c r="AI88" s="31">
        <v>0</v>
      </c>
      <c r="AJ88" s="31">
        <v>0</v>
      </c>
      <c r="AK88" s="31">
        <v>4121.2</v>
      </c>
      <c r="AL88" s="31">
        <v>0</v>
      </c>
      <c r="AM88" s="31">
        <v>0</v>
      </c>
      <c r="AN88" s="31">
        <v>0</v>
      </c>
      <c r="AO88" s="31">
        <v>0</v>
      </c>
      <c r="AP88" s="31">
        <v>0</v>
      </c>
      <c r="AQ88" s="31">
        <v>0</v>
      </c>
      <c r="AR88" s="31">
        <v>0</v>
      </c>
      <c r="AS88" s="31">
        <v>3476.1</v>
      </c>
      <c r="AT88" s="31">
        <v>0</v>
      </c>
      <c r="AU88" s="31">
        <v>0</v>
      </c>
      <c r="AV88" s="31">
        <v>0</v>
      </c>
      <c r="AW88" s="31">
        <v>0</v>
      </c>
      <c r="AX88" s="31">
        <v>0</v>
      </c>
      <c r="AY88" s="31">
        <v>0</v>
      </c>
      <c r="AZ88" s="31">
        <v>976.6</v>
      </c>
      <c r="BA88" s="31">
        <v>0</v>
      </c>
      <c r="BB88" s="31">
        <v>0</v>
      </c>
      <c r="BC88" s="31">
        <v>0</v>
      </c>
      <c r="BD88" s="31">
        <v>0</v>
      </c>
      <c r="BE88" s="31">
        <v>0</v>
      </c>
      <c r="BF88" s="31">
        <v>0</v>
      </c>
      <c r="BG88" s="31">
        <v>0</v>
      </c>
      <c r="BH88" s="31">
        <v>0</v>
      </c>
      <c r="BI88" s="31">
        <v>0</v>
      </c>
      <c r="BJ88" s="31">
        <v>0</v>
      </c>
      <c r="BK88" s="31">
        <v>0</v>
      </c>
      <c r="BL88" s="31">
        <v>0</v>
      </c>
      <c r="BM88" s="31">
        <v>0</v>
      </c>
      <c r="BN88" s="31">
        <v>0</v>
      </c>
      <c r="BO88" s="31">
        <v>0</v>
      </c>
      <c r="BP88" s="31">
        <v>0</v>
      </c>
      <c r="BQ88" s="31">
        <v>0</v>
      </c>
      <c r="BR88" s="31">
        <v>0</v>
      </c>
      <c r="BS88" s="31">
        <v>1257.7</v>
      </c>
      <c r="BT88" s="31">
        <v>0</v>
      </c>
      <c r="BU88" s="31">
        <v>0</v>
      </c>
      <c r="BV88" s="31">
        <v>0</v>
      </c>
      <c r="BW88" s="31">
        <v>0</v>
      </c>
      <c r="BX88" s="31">
        <v>0</v>
      </c>
      <c r="BY88" s="31">
        <v>0</v>
      </c>
      <c r="BZ88" s="31">
        <v>0</v>
      </c>
      <c r="CA88" s="31">
        <v>0</v>
      </c>
      <c r="CB88" s="31">
        <v>0</v>
      </c>
      <c r="CC88" s="31">
        <v>0</v>
      </c>
      <c r="CD88" s="31">
        <v>0</v>
      </c>
      <c r="CE88" s="31">
        <v>0</v>
      </c>
      <c r="CF88" s="31">
        <v>0</v>
      </c>
      <c r="CG88" s="31">
        <v>0</v>
      </c>
      <c r="CH88" s="31">
        <v>0</v>
      </c>
      <c r="CI88" s="31">
        <v>0</v>
      </c>
      <c r="CJ88" s="31">
        <v>0</v>
      </c>
      <c r="CK88" s="31">
        <v>0</v>
      </c>
      <c r="CL88" s="31">
        <v>0</v>
      </c>
      <c r="CM88" s="31">
        <v>0</v>
      </c>
      <c r="CN88" s="31">
        <v>0</v>
      </c>
      <c r="CO88" s="31">
        <v>0</v>
      </c>
      <c r="CP88" s="31">
        <v>0</v>
      </c>
      <c r="CQ88" s="31">
        <v>0</v>
      </c>
      <c r="CR88" s="31">
        <v>15631.6</v>
      </c>
      <c r="CS88" s="31">
        <v>17033</v>
      </c>
      <c r="CT88" s="31">
        <v>1401.4</v>
      </c>
      <c r="CU88" s="31">
        <v>8.23</v>
      </c>
      <c r="CX88" s="30" t="s">
        <v>424</v>
      </c>
      <c r="CY88" s="31" t="s">
        <v>421</v>
      </c>
      <c r="CZ88" s="31" t="s">
        <v>421</v>
      </c>
      <c r="DA88" s="31" t="s">
        <v>421</v>
      </c>
      <c r="DB88" s="31" t="s">
        <v>421</v>
      </c>
      <c r="DC88" s="31" t="s">
        <v>421</v>
      </c>
      <c r="DD88" s="31" t="s">
        <v>421</v>
      </c>
      <c r="DE88" s="31" t="s">
        <v>421</v>
      </c>
      <c r="DF88" s="31" t="s">
        <v>421</v>
      </c>
      <c r="DG88" s="31" t="s">
        <v>421</v>
      </c>
      <c r="DH88" s="31" t="s">
        <v>421</v>
      </c>
      <c r="DI88" s="31" t="s">
        <v>421</v>
      </c>
      <c r="DJ88" s="31" t="s">
        <v>421</v>
      </c>
      <c r="DK88" s="31" t="s">
        <v>1004</v>
      </c>
      <c r="DL88" s="31" t="s">
        <v>421</v>
      </c>
      <c r="DM88" s="31" t="s">
        <v>421</v>
      </c>
      <c r="DN88" s="31" t="s">
        <v>421</v>
      </c>
      <c r="DO88" s="31" t="s">
        <v>421</v>
      </c>
      <c r="DP88" s="31" t="s">
        <v>421</v>
      </c>
      <c r="DQ88" s="31" t="s">
        <v>421</v>
      </c>
      <c r="DR88" s="31" t="s">
        <v>421</v>
      </c>
      <c r="DS88" s="31" t="s">
        <v>421</v>
      </c>
      <c r="DT88" s="31" t="s">
        <v>421</v>
      </c>
      <c r="DU88" s="31" t="s">
        <v>421</v>
      </c>
      <c r="DV88" s="31" t="s">
        <v>421</v>
      </c>
      <c r="DW88" s="31" t="s">
        <v>421</v>
      </c>
      <c r="DX88" s="31" t="s">
        <v>421</v>
      </c>
      <c r="DY88" s="31" t="s">
        <v>421</v>
      </c>
      <c r="DZ88" s="31" t="s">
        <v>421</v>
      </c>
      <c r="EA88" s="31" t="s">
        <v>421</v>
      </c>
      <c r="EB88" s="31" t="s">
        <v>421</v>
      </c>
      <c r="EC88" s="31" t="s">
        <v>421</v>
      </c>
      <c r="ED88" s="31" t="s">
        <v>421</v>
      </c>
      <c r="EE88" s="31" t="s">
        <v>421</v>
      </c>
      <c r="EF88" s="31" t="s">
        <v>421</v>
      </c>
      <c r="EG88" s="31" t="s">
        <v>421</v>
      </c>
      <c r="EH88" s="31" t="s">
        <v>421</v>
      </c>
      <c r="EI88" s="31" t="s">
        <v>421</v>
      </c>
      <c r="EJ88" s="31" t="s">
        <v>421</v>
      </c>
      <c r="EK88" s="31" t="s">
        <v>421</v>
      </c>
      <c r="EL88" s="31" t="s">
        <v>421</v>
      </c>
      <c r="EM88" s="31" t="s">
        <v>1009</v>
      </c>
      <c r="EN88" s="31" t="s">
        <v>421</v>
      </c>
      <c r="EO88" s="31" t="s">
        <v>421</v>
      </c>
      <c r="EP88" s="31" t="s">
        <v>421</v>
      </c>
      <c r="EQ88" s="31" t="s">
        <v>1010</v>
      </c>
      <c r="ER88" s="31" t="s">
        <v>421</v>
      </c>
      <c r="ES88" s="31" t="s">
        <v>421</v>
      </c>
      <c r="ET88" s="31" t="s">
        <v>421</v>
      </c>
      <c r="EU88" s="31" t="s">
        <v>1012</v>
      </c>
      <c r="EV88" s="31" t="s">
        <v>421</v>
      </c>
      <c r="EW88" s="31" t="s">
        <v>421</v>
      </c>
      <c r="EX88" s="31" t="s">
        <v>421</v>
      </c>
      <c r="EY88" s="31" t="s">
        <v>421</v>
      </c>
      <c r="EZ88" s="31" t="s">
        <v>421</v>
      </c>
      <c r="FA88" s="31" t="s">
        <v>421</v>
      </c>
      <c r="FB88" s="31" t="s">
        <v>421</v>
      </c>
      <c r="FC88" s="31" t="s">
        <v>421</v>
      </c>
      <c r="FD88" s="31" t="s">
        <v>421</v>
      </c>
      <c r="FE88" s="31" t="s">
        <v>421</v>
      </c>
      <c r="FF88" s="31" t="s">
        <v>421</v>
      </c>
      <c r="FG88" s="31" t="s">
        <v>421</v>
      </c>
      <c r="FH88" s="31" t="s">
        <v>1014</v>
      </c>
      <c r="FI88" s="31" t="s">
        <v>1015</v>
      </c>
      <c r="FJ88" s="31" t="s">
        <v>421</v>
      </c>
      <c r="FK88" s="31" t="s">
        <v>421</v>
      </c>
      <c r="FL88" s="31" t="s">
        <v>421</v>
      </c>
      <c r="FM88" s="31" t="s">
        <v>1017</v>
      </c>
      <c r="FN88" s="31" t="s">
        <v>421</v>
      </c>
      <c r="FO88" s="31" t="s">
        <v>421</v>
      </c>
      <c r="FP88" s="31" t="s">
        <v>421</v>
      </c>
      <c r="FQ88" s="31" t="s">
        <v>421</v>
      </c>
      <c r="FR88" s="31" t="s">
        <v>1020</v>
      </c>
      <c r="FS88" s="31" t="s">
        <v>421</v>
      </c>
      <c r="FT88" s="31" t="s">
        <v>1021</v>
      </c>
      <c r="FU88" s="31" t="s">
        <v>421</v>
      </c>
      <c r="FV88" s="31" t="s">
        <v>421</v>
      </c>
      <c r="FW88" s="31" t="s">
        <v>1022</v>
      </c>
      <c r="FX88" s="31" t="s">
        <v>421</v>
      </c>
      <c r="FY88" s="31" t="s">
        <v>1030</v>
      </c>
      <c r="FZ88" s="31" t="s">
        <v>421</v>
      </c>
      <c r="GA88" s="31" t="s">
        <v>421</v>
      </c>
      <c r="GB88" s="31" t="s">
        <v>421</v>
      </c>
      <c r="GC88" s="31" t="s">
        <v>421</v>
      </c>
      <c r="GD88" s="31" t="s">
        <v>421</v>
      </c>
      <c r="GE88" s="31" t="s">
        <v>1025</v>
      </c>
      <c r="GF88" s="31" t="s">
        <v>421</v>
      </c>
      <c r="GG88" s="31" t="s">
        <v>421</v>
      </c>
      <c r="GH88" s="31" t="s">
        <v>421</v>
      </c>
      <c r="GI88" s="31" t="s">
        <v>421</v>
      </c>
      <c r="GJ88" s="31" t="s">
        <v>421</v>
      </c>
      <c r="GK88" s="31" t="s">
        <v>421</v>
      </c>
      <c r="GL88" s="31" t="s">
        <v>421</v>
      </c>
      <c r="GM88" s="31" t="s">
        <v>421</v>
      </c>
      <c r="GN88" s="31" t="s">
        <v>421</v>
      </c>
    </row>
    <row r="89" spans="1:197" ht="15" thickBot="1" x14ac:dyDescent="0.35">
      <c r="A89" s="30" t="s">
        <v>413</v>
      </c>
      <c r="B89" s="31">
        <v>0</v>
      </c>
      <c r="C89" s="31">
        <v>0</v>
      </c>
      <c r="D89" s="31">
        <v>0</v>
      </c>
      <c r="E89" s="31">
        <v>0</v>
      </c>
      <c r="F89" s="31">
        <v>0</v>
      </c>
      <c r="G89" s="31">
        <v>126.3</v>
      </c>
      <c r="H89" s="31">
        <v>0</v>
      </c>
      <c r="I89" s="31">
        <v>3675.2</v>
      </c>
      <c r="J89" s="31">
        <v>0</v>
      </c>
      <c r="K89" s="31">
        <v>0</v>
      </c>
      <c r="L89" s="31">
        <v>0</v>
      </c>
      <c r="M89" s="31">
        <v>1998.5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>
        <v>0</v>
      </c>
      <c r="AI89" s="31">
        <v>0</v>
      </c>
      <c r="AJ89" s="31">
        <v>0</v>
      </c>
      <c r="AK89" s="31">
        <v>4121.2</v>
      </c>
      <c r="AL89" s="31">
        <v>0</v>
      </c>
      <c r="AM89" s="31">
        <v>0</v>
      </c>
      <c r="AN89" s="31">
        <v>0</v>
      </c>
      <c r="AO89" s="31">
        <v>0</v>
      </c>
      <c r="AP89" s="31">
        <v>0</v>
      </c>
      <c r="AQ89" s="31">
        <v>0</v>
      </c>
      <c r="AR89" s="31">
        <v>0</v>
      </c>
      <c r="AS89" s="31">
        <v>3476.1</v>
      </c>
      <c r="AT89" s="31">
        <v>0</v>
      </c>
      <c r="AU89" s="31">
        <v>0</v>
      </c>
      <c r="AV89" s="31">
        <v>0</v>
      </c>
      <c r="AW89" s="31">
        <v>0</v>
      </c>
      <c r="AX89" s="31">
        <v>0</v>
      </c>
      <c r="AY89" s="31">
        <v>0</v>
      </c>
      <c r="AZ89" s="31">
        <v>976.6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1">
        <v>0</v>
      </c>
      <c r="BJ89" s="31">
        <v>0</v>
      </c>
      <c r="BK89" s="31">
        <v>0</v>
      </c>
      <c r="BL89" s="31">
        <v>0</v>
      </c>
      <c r="BM89" s="31">
        <v>0</v>
      </c>
      <c r="BN89" s="31">
        <v>0</v>
      </c>
      <c r="BO89" s="31">
        <v>0</v>
      </c>
      <c r="BP89" s="31">
        <v>0</v>
      </c>
      <c r="BQ89" s="31">
        <v>0</v>
      </c>
      <c r="BR89" s="31">
        <v>0</v>
      </c>
      <c r="BS89" s="31">
        <v>0</v>
      </c>
      <c r="BT89" s="31">
        <v>0</v>
      </c>
      <c r="BU89" s="31">
        <v>0</v>
      </c>
      <c r="BV89" s="31">
        <v>0</v>
      </c>
      <c r="BW89" s="31">
        <v>0</v>
      </c>
      <c r="BX89" s="31">
        <v>0</v>
      </c>
      <c r="BY89" s="31">
        <v>0</v>
      </c>
      <c r="BZ89" s="31">
        <v>0</v>
      </c>
      <c r="CA89" s="31">
        <v>0</v>
      </c>
      <c r="CB89" s="31">
        <v>0</v>
      </c>
      <c r="CC89" s="31">
        <v>0</v>
      </c>
      <c r="CD89" s="31">
        <v>0</v>
      </c>
      <c r="CE89" s="31">
        <v>0</v>
      </c>
      <c r="CF89" s="31">
        <v>0</v>
      </c>
      <c r="CG89" s="31">
        <v>0</v>
      </c>
      <c r="CH89" s="31">
        <v>0</v>
      </c>
      <c r="CI89" s="31">
        <v>0</v>
      </c>
      <c r="CJ89" s="31">
        <v>0</v>
      </c>
      <c r="CK89" s="31">
        <v>0</v>
      </c>
      <c r="CL89" s="31">
        <v>0</v>
      </c>
      <c r="CM89" s="31">
        <v>0</v>
      </c>
      <c r="CN89" s="31">
        <v>0</v>
      </c>
      <c r="CO89" s="31">
        <v>0</v>
      </c>
      <c r="CP89" s="31">
        <v>0</v>
      </c>
      <c r="CQ89" s="31">
        <v>0</v>
      </c>
      <c r="CR89" s="31">
        <v>14373.9</v>
      </c>
      <c r="CS89" s="31">
        <v>11196</v>
      </c>
      <c r="CT89" s="31">
        <v>-3177.9</v>
      </c>
      <c r="CU89" s="31">
        <v>-28.38</v>
      </c>
      <c r="CX89" s="30" t="s">
        <v>425</v>
      </c>
      <c r="CY89" s="31" t="s">
        <v>421</v>
      </c>
      <c r="CZ89" s="31" t="s">
        <v>421</v>
      </c>
      <c r="DA89" s="31" t="s">
        <v>421</v>
      </c>
      <c r="DB89" s="31" t="s">
        <v>421</v>
      </c>
      <c r="DC89" s="31" t="s">
        <v>421</v>
      </c>
      <c r="DD89" s="31" t="s">
        <v>421</v>
      </c>
      <c r="DE89" s="31" t="s">
        <v>421</v>
      </c>
      <c r="DF89" s="31" t="s">
        <v>421</v>
      </c>
      <c r="DG89" s="31" t="s">
        <v>421</v>
      </c>
      <c r="DH89" s="31" t="s">
        <v>421</v>
      </c>
      <c r="DI89" s="31" t="s">
        <v>421</v>
      </c>
      <c r="DJ89" s="31" t="s">
        <v>421</v>
      </c>
      <c r="DK89" s="31" t="s">
        <v>1004</v>
      </c>
      <c r="DL89" s="31" t="s">
        <v>421</v>
      </c>
      <c r="DM89" s="31" t="s">
        <v>421</v>
      </c>
      <c r="DN89" s="31" t="s">
        <v>421</v>
      </c>
      <c r="DO89" s="31" t="s">
        <v>421</v>
      </c>
      <c r="DP89" s="31" t="s">
        <v>421</v>
      </c>
      <c r="DQ89" s="31" t="s">
        <v>421</v>
      </c>
      <c r="DR89" s="31" t="s">
        <v>421</v>
      </c>
      <c r="DS89" s="31" t="s">
        <v>421</v>
      </c>
      <c r="DT89" s="31" t="s">
        <v>421</v>
      </c>
      <c r="DU89" s="31" t="s">
        <v>421</v>
      </c>
      <c r="DV89" s="31" t="s">
        <v>421</v>
      </c>
      <c r="DW89" s="31" t="s">
        <v>421</v>
      </c>
      <c r="DX89" s="31" t="s">
        <v>421</v>
      </c>
      <c r="DY89" s="31" t="s">
        <v>421</v>
      </c>
      <c r="DZ89" s="31" t="s">
        <v>421</v>
      </c>
      <c r="EA89" s="31" t="s">
        <v>421</v>
      </c>
      <c r="EB89" s="31" t="s">
        <v>421</v>
      </c>
      <c r="EC89" s="31" t="s">
        <v>421</v>
      </c>
      <c r="ED89" s="31" t="s">
        <v>421</v>
      </c>
      <c r="EE89" s="31" t="s">
        <v>421</v>
      </c>
      <c r="EF89" s="31" t="s">
        <v>421</v>
      </c>
      <c r="EG89" s="31" t="s">
        <v>421</v>
      </c>
      <c r="EH89" s="31" t="s">
        <v>421</v>
      </c>
      <c r="EI89" s="31" t="s">
        <v>421</v>
      </c>
      <c r="EJ89" s="31" t="s">
        <v>421</v>
      </c>
      <c r="EK89" s="31" t="s">
        <v>421</v>
      </c>
      <c r="EL89" s="31" t="s">
        <v>421</v>
      </c>
      <c r="EM89" s="31" t="s">
        <v>1009</v>
      </c>
      <c r="EN89" s="31" t="s">
        <v>421</v>
      </c>
      <c r="EO89" s="31" t="s">
        <v>421</v>
      </c>
      <c r="EP89" s="31" t="s">
        <v>421</v>
      </c>
      <c r="EQ89" s="31" t="s">
        <v>421</v>
      </c>
      <c r="ER89" s="31" t="s">
        <v>421</v>
      </c>
      <c r="ES89" s="31" t="s">
        <v>421</v>
      </c>
      <c r="ET89" s="31" t="s">
        <v>421</v>
      </c>
      <c r="EU89" s="31" t="s">
        <v>421</v>
      </c>
      <c r="EV89" s="31" t="s">
        <v>421</v>
      </c>
      <c r="EW89" s="31" t="s">
        <v>421</v>
      </c>
      <c r="EX89" s="31" t="s">
        <v>421</v>
      </c>
      <c r="EY89" s="31" t="s">
        <v>421</v>
      </c>
      <c r="EZ89" s="31" t="s">
        <v>421</v>
      </c>
      <c r="FA89" s="31" t="s">
        <v>421</v>
      </c>
      <c r="FB89" s="31" t="s">
        <v>421</v>
      </c>
      <c r="FC89" s="31" t="s">
        <v>421</v>
      </c>
      <c r="FD89" s="31" t="s">
        <v>421</v>
      </c>
      <c r="FE89" s="31" t="s">
        <v>421</v>
      </c>
      <c r="FF89" s="31" t="s">
        <v>421</v>
      </c>
      <c r="FG89" s="31" t="s">
        <v>421</v>
      </c>
      <c r="FH89" s="31" t="s">
        <v>1031</v>
      </c>
      <c r="FI89" s="31" t="s">
        <v>421</v>
      </c>
      <c r="FJ89" s="31" t="s">
        <v>421</v>
      </c>
      <c r="FK89" s="31" t="s">
        <v>421</v>
      </c>
      <c r="FL89" s="31" t="s">
        <v>421</v>
      </c>
      <c r="FM89" s="31" t="s">
        <v>421</v>
      </c>
      <c r="FN89" s="31" t="s">
        <v>421</v>
      </c>
      <c r="FO89" s="31" t="s">
        <v>421</v>
      </c>
      <c r="FP89" s="31" t="s">
        <v>421</v>
      </c>
      <c r="FQ89" s="31" t="s">
        <v>421</v>
      </c>
      <c r="FR89" s="31" t="s">
        <v>1020</v>
      </c>
      <c r="FS89" s="31" t="s">
        <v>421</v>
      </c>
      <c r="FT89" s="31" t="s">
        <v>1021</v>
      </c>
      <c r="FU89" s="31" t="s">
        <v>421</v>
      </c>
      <c r="FV89" s="31" t="s">
        <v>421</v>
      </c>
      <c r="FW89" s="31" t="s">
        <v>1022</v>
      </c>
      <c r="FX89" s="31" t="s">
        <v>421</v>
      </c>
      <c r="FY89" s="31" t="s">
        <v>1030</v>
      </c>
      <c r="FZ89" s="31" t="s">
        <v>421</v>
      </c>
      <c r="GA89" s="31" t="s">
        <v>421</v>
      </c>
      <c r="GB89" s="31" t="s">
        <v>421</v>
      </c>
      <c r="GC89" s="31" t="s">
        <v>421</v>
      </c>
      <c r="GD89" s="31" t="s">
        <v>421</v>
      </c>
      <c r="GE89" s="31" t="s">
        <v>1025</v>
      </c>
      <c r="GF89" s="31" t="s">
        <v>421</v>
      </c>
      <c r="GG89" s="31" t="s">
        <v>421</v>
      </c>
      <c r="GH89" s="31" t="s">
        <v>421</v>
      </c>
      <c r="GI89" s="31" t="s">
        <v>421</v>
      </c>
      <c r="GJ89" s="31" t="s">
        <v>421</v>
      </c>
      <c r="GK89" s="31" t="s">
        <v>421</v>
      </c>
      <c r="GL89" s="31" t="s">
        <v>421</v>
      </c>
      <c r="GM89" s="31" t="s">
        <v>421</v>
      </c>
      <c r="GN89" s="31" t="s">
        <v>421</v>
      </c>
    </row>
    <row r="90" spans="1:197" ht="15" thickBot="1" x14ac:dyDescent="0.35">
      <c r="A90" s="30" t="s">
        <v>414</v>
      </c>
      <c r="B90" s="31">
        <v>0</v>
      </c>
      <c r="C90" s="31">
        <v>0</v>
      </c>
      <c r="D90" s="31">
        <v>0</v>
      </c>
      <c r="E90" s="31">
        <v>0</v>
      </c>
      <c r="F90" s="31">
        <v>0</v>
      </c>
      <c r="G90" s="31">
        <v>126.3</v>
      </c>
      <c r="H90" s="31">
        <v>0</v>
      </c>
      <c r="I90" s="31">
        <v>3675.2</v>
      </c>
      <c r="J90" s="31">
        <v>18488</v>
      </c>
      <c r="K90" s="31">
        <v>0</v>
      </c>
      <c r="L90" s="31">
        <v>0</v>
      </c>
      <c r="M90" s="31">
        <v>0</v>
      </c>
      <c r="N90" s="31">
        <v>0</v>
      </c>
      <c r="O90" s="31">
        <v>2622.7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1507.7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1">
        <v>0</v>
      </c>
      <c r="AH90" s="31">
        <v>0</v>
      </c>
      <c r="AI90" s="31">
        <v>0</v>
      </c>
      <c r="AJ90" s="31">
        <v>0</v>
      </c>
      <c r="AK90" s="31">
        <v>0</v>
      </c>
      <c r="AL90" s="31">
        <v>0</v>
      </c>
      <c r="AM90" s="31">
        <v>0</v>
      </c>
      <c r="AN90" s="31">
        <v>0</v>
      </c>
      <c r="AO90" s="31">
        <v>0</v>
      </c>
      <c r="AP90" s="31">
        <v>0</v>
      </c>
      <c r="AQ90" s="31">
        <v>0</v>
      </c>
      <c r="AR90" s="31">
        <v>0</v>
      </c>
      <c r="AS90" s="31">
        <v>3476.1</v>
      </c>
      <c r="AT90" s="31">
        <v>1452.7</v>
      </c>
      <c r="AU90" s="31">
        <v>0</v>
      </c>
      <c r="AV90" s="31">
        <v>0</v>
      </c>
      <c r="AW90" s="31">
        <v>0</v>
      </c>
      <c r="AX90" s="31">
        <v>0</v>
      </c>
      <c r="AY90" s="31">
        <v>0</v>
      </c>
      <c r="AZ90" s="31">
        <v>0</v>
      </c>
      <c r="BA90" s="31">
        <v>0</v>
      </c>
      <c r="BB90" s="31">
        <v>0</v>
      </c>
      <c r="BC90" s="31">
        <v>0</v>
      </c>
      <c r="BD90" s="31">
        <v>0</v>
      </c>
      <c r="BE90" s="31">
        <v>0</v>
      </c>
      <c r="BF90" s="31">
        <v>0</v>
      </c>
      <c r="BG90" s="31">
        <v>0</v>
      </c>
      <c r="BH90" s="31">
        <v>0</v>
      </c>
      <c r="BI90" s="31">
        <v>0</v>
      </c>
      <c r="BJ90" s="31">
        <v>0</v>
      </c>
      <c r="BK90" s="31">
        <v>0</v>
      </c>
      <c r="BL90" s="31">
        <v>0</v>
      </c>
      <c r="BM90" s="31">
        <v>0</v>
      </c>
      <c r="BN90" s="31">
        <v>1354.9</v>
      </c>
      <c r="BO90" s="31">
        <v>0</v>
      </c>
      <c r="BP90" s="31">
        <v>0</v>
      </c>
      <c r="BQ90" s="31">
        <v>0</v>
      </c>
      <c r="BR90" s="31">
        <v>0</v>
      </c>
      <c r="BS90" s="31">
        <v>0</v>
      </c>
      <c r="BT90" s="31">
        <v>0</v>
      </c>
      <c r="BU90" s="31">
        <v>0</v>
      </c>
      <c r="BV90" s="31">
        <v>0</v>
      </c>
      <c r="BW90" s="31">
        <v>0</v>
      </c>
      <c r="BX90" s="31">
        <v>0</v>
      </c>
      <c r="BY90" s="31">
        <v>0</v>
      </c>
      <c r="BZ90" s="31">
        <v>0</v>
      </c>
      <c r="CA90" s="31">
        <v>0</v>
      </c>
      <c r="CB90" s="31">
        <v>0</v>
      </c>
      <c r="CC90" s="31">
        <v>0</v>
      </c>
      <c r="CD90" s="31">
        <v>0</v>
      </c>
      <c r="CE90" s="31">
        <v>0</v>
      </c>
      <c r="CF90" s="31">
        <v>0</v>
      </c>
      <c r="CG90" s="31">
        <v>0</v>
      </c>
      <c r="CH90" s="31">
        <v>0</v>
      </c>
      <c r="CI90" s="31">
        <v>0</v>
      </c>
      <c r="CJ90" s="31">
        <v>0</v>
      </c>
      <c r="CK90" s="31">
        <v>0</v>
      </c>
      <c r="CL90" s="31">
        <v>0</v>
      </c>
      <c r="CM90" s="31">
        <v>0</v>
      </c>
      <c r="CN90" s="31">
        <v>0</v>
      </c>
      <c r="CO90" s="31">
        <v>0</v>
      </c>
      <c r="CP90" s="31">
        <v>0</v>
      </c>
      <c r="CQ90" s="31">
        <v>0</v>
      </c>
      <c r="CR90" s="31">
        <v>32703.599999999999</v>
      </c>
      <c r="CS90" s="31">
        <v>32214</v>
      </c>
      <c r="CT90" s="31">
        <v>-489.6</v>
      </c>
      <c r="CU90" s="31">
        <v>-1.52</v>
      </c>
      <c r="CX90" s="30" t="s">
        <v>426</v>
      </c>
      <c r="CY90" s="31" t="s">
        <v>421</v>
      </c>
      <c r="CZ90" s="31" t="s">
        <v>421</v>
      </c>
      <c r="DA90" s="31" t="s">
        <v>421</v>
      </c>
      <c r="DB90" s="31" t="s">
        <v>421</v>
      </c>
      <c r="DC90" s="31" t="s">
        <v>421</v>
      </c>
      <c r="DD90" s="31" t="s">
        <v>421</v>
      </c>
      <c r="DE90" s="31" t="s">
        <v>421</v>
      </c>
      <c r="DF90" s="31" t="s">
        <v>421</v>
      </c>
      <c r="DG90" s="31" t="s">
        <v>421</v>
      </c>
      <c r="DH90" s="31" t="s">
        <v>421</v>
      </c>
      <c r="DI90" s="31" t="s">
        <v>421</v>
      </c>
      <c r="DJ90" s="31" t="s">
        <v>421</v>
      </c>
      <c r="DK90" s="31" t="s">
        <v>421</v>
      </c>
      <c r="DL90" s="31" t="s">
        <v>421</v>
      </c>
      <c r="DM90" s="31" t="s">
        <v>421</v>
      </c>
      <c r="DN90" s="31" t="s">
        <v>421</v>
      </c>
      <c r="DO90" s="31" t="s">
        <v>421</v>
      </c>
      <c r="DP90" s="31" t="s">
        <v>421</v>
      </c>
      <c r="DQ90" s="31" t="s">
        <v>421</v>
      </c>
      <c r="DR90" s="31" t="s">
        <v>421</v>
      </c>
      <c r="DS90" s="31" t="s">
        <v>421</v>
      </c>
      <c r="DT90" s="31" t="s">
        <v>421</v>
      </c>
      <c r="DU90" s="31" t="s">
        <v>421</v>
      </c>
      <c r="DV90" s="31" t="s">
        <v>421</v>
      </c>
      <c r="DW90" s="31" t="s">
        <v>421</v>
      </c>
      <c r="DX90" s="31" t="s">
        <v>421</v>
      </c>
      <c r="DY90" s="31" t="s">
        <v>421</v>
      </c>
      <c r="DZ90" s="31" t="s">
        <v>421</v>
      </c>
      <c r="EA90" s="31" t="s">
        <v>421</v>
      </c>
      <c r="EB90" s="31" t="s">
        <v>421</v>
      </c>
      <c r="EC90" s="31" t="s">
        <v>421</v>
      </c>
      <c r="ED90" s="31" t="s">
        <v>421</v>
      </c>
      <c r="EE90" s="31" t="s">
        <v>421</v>
      </c>
      <c r="EF90" s="31" t="s">
        <v>421</v>
      </c>
      <c r="EG90" s="31" t="s">
        <v>421</v>
      </c>
      <c r="EH90" s="31" t="s">
        <v>421</v>
      </c>
      <c r="EI90" s="31" t="s">
        <v>421</v>
      </c>
      <c r="EJ90" s="31" t="s">
        <v>421</v>
      </c>
      <c r="EK90" s="31" t="s">
        <v>421</v>
      </c>
      <c r="EL90" s="31" t="s">
        <v>421</v>
      </c>
      <c r="EM90" s="31" t="s">
        <v>421</v>
      </c>
      <c r="EN90" s="31" t="s">
        <v>421</v>
      </c>
      <c r="EO90" s="31" t="s">
        <v>421</v>
      </c>
      <c r="EP90" s="31" t="s">
        <v>421</v>
      </c>
      <c r="EQ90" s="31" t="s">
        <v>421</v>
      </c>
      <c r="ER90" s="31" t="s">
        <v>421</v>
      </c>
      <c r="ES90" s="31" t="s">
        <v>421</v>
      </c>
      <c r="ET90" s="31" t="s">
        <v>421</v>
      </c>
      <c r="EU90" s="31" t="s">
        <v>421</v>
      </c>
      <c r="EV90" s="31" t="s">
        <v>421</v>
      </c>
      <c r="EW90" s="31" t="s">
        <v>421</v>
      </c>
      <c r="EX90" s="31" t="s">
        <v>421</v>
      </c>
      <c r="EY90" s="31" t="s">
        <v>421</v>
      </c>
      <c r="EZ90" s="31" t="s">
        <v>421</v>
      </c>
      <c r="FA90" s="31" t="s">
        <v>421</v>
      </c>
      <c r="FB90" s="31" t="s">
        <v>421</v>
      </c>
      <c r="FC90" s="31" t="s">
        <v>421</v>
      </c>
      <c r="FD90" s="31" t="s">
        <v>421</v>
      </c>
      <c r="FE90" s="31" t="s">
        <v>421</v>
      </c>
      <c r="FF90" s="31" t="s">
        <v>421</v>
      </c>
      <c r="FG90" s="31" t="s">
        <v>421</v>
      </c>
      <c r="FH90" s="31" t="s">
        <v>421</v>
      </c>
      <c r="FI90" s="31" t="s">
        <v>421</v>
      </c>
      <c r="FJ90" s="31" t="s">
        <v>421</v>
      </c>
      <c r="FK90" s="31" t="s">
        <v>421</v>
      </c>
      <c r="FL90" s="31" t="s">
        <v>421</v>
      </c>
      <c r="FM90" s="31" t="s">
        <v>421</v>
      </c>
      <c r="FN90" s="31" t="s">
        <v>421</v>
      </c>
      <c r="FO90" s="31" t="s">
        <v>421</v>
      </c>
      <c r="FP90" s="31" t="s">
        <v>421</v>
      </c>
      <c r="FQ90" s="31" t="s">
        <v>421</v>
      </c>
      <c r="FR90" s="31" t="s">
        <v>421</v>
      </c>
      <c r="FS90" s="31" t="s">
        <v>421</v>
      </c>
      <c r="FT90" s="31" t="s">
        <v>421</v>
      </c>
      <c r="FU90" s="31" t="s">
        <v>421</v>
      </c>
      <c r="FV90" s="31" t="s">
        <v>421</v>
      </c>
      <c r="FW90" s="31" t="s">
        <v>1022</v>
      </c>
      <c r="FX90" s="31" t="s">
        <v>421</v>
      </c>
      <c r="FY90" s="31" t="s">
        <v>421</v>
      </c>
      <c r="FZ90" s="31" t="s">
        <v>421</v>
      </c>
      <c r="GA90" s="31" t="s">
        <v>421</v>
      </c>
      <c r="GB90" s="31" t="s">
        <v>421</v>
      </c>
      <c r="GC90" s="31" t="s">
        <v>421</v>
      </c>
      <c r="GD90" s="31" t="s">
        <v>421</v>
      </c>
      <c r="GE90" s="31" t="s">
        <v>421</v>
      </c>
      <c r="GF90" s="31" t="s">
        <v>421</v>
      </c>
      <c r="GG90" s="31" t="s">
        <v>421</v>
      </c>
      <c r="GH90" s="31" t="s">
        <v>421</v>
      </c>
      <c r="GI90" s="31" t="s">
        <v>421</v>
      </c>
      <c r="GJ90" s="31" t="s">
        <v>421</v>
      </c>
      <c r="GK90" s="31" t="s">
        <v>421</v>
      </c>
      <c r="GL90" s="31" t="s">
        <v>421</v>
      </c>
      <c r="GM90" s="31" t="s">
        <v>421</v>
      </c>
      <c r="GN90" s="31" t="s">
        <v>421</v>
      </c>
    </row>
    <row r="91" spans="1:197" ht="15" thickBot="1" x14ac:dyDescent="0.35">
      <c r="A91" s="30" t="s">
        <v>415</v>
      </c>
      <c r="B91" s="31">
        <v>0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2622.7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3530.1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1">
        <v>0</v>
      </c>
      <c r="AH91" s="31">
        <v>0</v>
      </c>
      <c r="AI91" s="31">
        <v>0</v>
      </c>
      <c r="AJ91" s="31">
        <v>0</v>
      </c>
      <c r="AK91" s="31">
        <v>0</v>
      </c>
      <c r="AL91" s="31">
        <v>0</v>
      </c>
      <c r="AM91" s="31">
        <v>101.8</v>
      </c>
      <c r="AN91" s="31">
        <v>0</v>
      </c>
      <c r="AO91" s="31">
        <v>0</v>
      </c>
      <c r="AP91" s="31">
        <v>0</v>
      </c>
      <c r="AQ91" s="31">
        <v>0</v>
      </c>
      <c r="AR91" s="31">
        <v>0</v>
      </c>
      <c r="AS91" s="31">
        <v>3476.1</v>
      </c>
      <c r="AT91" s="31">
        <v>1452.7</v>
      </c>
      <c r="AU91" s="31">
        <v>0</v>
      </c>
      <c r="AV91" s="31">
        <v>0</v>
      </c>
      <c r="AW91" s="31">
        <v>0</v>
      </c>
      <c r="AX91" s="31">
        <v>0</v>
      </c>
      <c r="AY91" s="31">
        <v>0</v>
      </c>
      <c r="AZ91" s="31">
        <v>0</v>
      </c>
      <c r="BA91" s="31">
        <v>1148.7</v>
      </c>
      <c r="BB91" s="31">
        <v>0</v>
      </c>
      <c r="BC91" s="31">
        <v>0</v>
      </c>
      <c r="BD91" s="31">
        <v>0</v>
      </c>
      <c r="BE91" s="31">
        <v>0</v>
      </c>
      <c r="BF91" s="31">
        <v>0</v>
      </c>
      <c r="BG91" s="31">
        <v>0</v>
      </c>
      <c r="BH91" s="31">
        <v>0</v>
      </c>
      <c r="BI91" s="31">
        <v>4623.3</v>
      </c>
      <c r="BJ91" s="31">
        <v>0</v>
      </c>
      <c r="BK91" s="31">
        <v>0</v>
      </c>
      <c r="BL91" s="31">
        <v>0</v>
      </c>
      <c r="BM91" s="31">
        <v>0</v>
      </c>
      <c r="BN91" s="31">
        <v>1354.9</v>
      </c>
      <c r="BO91" s="31">
        <v>0</v>
      </c>
      <c r="BP91" s="31">
        <v>0</v>
      </c>
      <c r="BQ91" s="31">
        <v>0</v>
      </c>
      <c r="BR91" s="31">
        <v>0</v>
      </c>
      <c r="BS91" s="31">
        <v>545.79999999999995</v>
      </c>
      <c r="BT91" s="31">
        <v>0</v>
      </c>
      <c r="BU91" s="31">
        <v>0</v>
      </c>
      <c r="BV91" s="31">
        <v>0</v>
      </c>
      <c r="BW91" s="31">
        <v>0</v>
      </c>
      <c r="BX91" s="31">
        <v>0</v>
      </c>
      <c r="BY91" s="31">
        <v>0</v>
      </c>
      <c r="BZ91" s="31">
        <v>0</v>
      </c>
      <c r="CA91" s="31">
        <v>0</v>
      </c>
      <c r="CB91" s="31">
        <v>0</v>
      </c>
      <c r="CC91" s="31">
        <v>0</v>
      </c>
      <c r="CD91" s="31">
        <v>0</v>
      </c>
      <c r="CE91" s="31">
        <v>0</v>
      </c>
      <c r="CF91" s="31">
        <v>0</v>
      </c>
      <c r="CG91" s="31">
        <v>0</v>
      </c>
      <c r="CH91" s="31">
        <v>0</v>
      </c>
      <c r="CI91" s="31">
        <v>0</v>
      </c>
      <c r="CJ91" s="31">
        <v>0</v>
      </c>
      <c r="CK91" s="31">
        <v>0</v>
      </c>
      <c r="CL91" s="31">
        <v>0</v>
      </c>
      <c r="CM91" s="31">
        <v>0</v>
      </c>
      <c r="CN91" s="31">
        <v>0</v>
      </c>
      <c r="CO91" s="31">
        <v>0</v>
      </c>
      <c r="CP91" s="31">
        <v>0</v>
      </c>
      <c r="CQ91" s="31">
        <v>0</v>
      </c>
      <c r="CR91" s="31">
        <v>18856.2</v>
      </c>
      <c r="CS91" s="31">
        <v>24233</v>
      </c>
      <c r="CT91" s="31">
        <v>5376.8</v>
      </c>
      <c r="CU91" s="31">
        <v>22.19</v>
      </c>
      <c r="CX91" s="30" t="s">
        <v>427</v>
      </c>
      <c r="CY91" s="31" t="s">
        <v>421</v>
      </c>
      <c r="CZ91" s="31" t="s">
        <v>421</v>
      </c>
      <c r="DA91" s="31" t="s">
        <v>421</v>
      </c>
      <c r="DB91" s="31" t="s">
        <v>421</v>
      </c>
      <c r="DC91" s="31" t="s">
        <v>421</v>
      </c>
      <c r="DD91" s="31" t="s">
        <v>421</v>
      </c>
      <c r="DE91" s="31" t="s">
        <v>421</v>
      </c>
      <c r="DF91" s="31" t="s">
        <v>421</v>
      </c>
      <c r="DG91" s="31" t="s">
        <v>421</v>
      </c>
      <c r="DH91" s="31" t="s">
        <v>421</v>
      </c>
      <c r="DI91" s="31" t="s">
        <v>421</v>
      </c>
      <c r="DJ91" s="31" t="s">
        <v>421</v>
      </c>
      <c r="DK91" s="31" t="s">
        <v>421</v>
      </c>
      <c r="DL91" s="31" t="s">
        <v>421</v>
      </c>
      <c r="DM91" s="31" t="s">
        <v>421</v>
      </c>
      <c r="DN91" s="31" t="s">
        <v>421</v>
      </c>
      <c r="DO91" s="31" t="s">
        <v>421</v>
      </c>
      <c r="DP91" s="31" t="s">
        <v>421</v>
      </c>
      <c r="DQ91" s="31" t="s">
        <v>421</v>
      </c>
      <c r="DR91" s="31" t="s">
        <v>421</v>
      </c>
      <c r="DS91" s="31" t="s">
        <v>421</v>
      </c>
      <c r="DT91" s="31" t="s">
        <v>421</v>
      </c>
      <c r="DU91" s="31" t="s">
        <v>421</v>
      </c>
      <c r="DV91" s="31" t="s">
        <v>421</v>
      </c>
      <c r="DW91" s="31" t="s">
        <v>421</v>
      </c>
      <c r="DX91" s="31" t="s">
        <v>421</v>
      </c>
      <c r="DY91" s="31" t="s">
        <v>421</v>
      </c>
      <c r="DZ91" s="31" t="s">
        <v>421</v>
      </c>
      <c r="EA91" s="31" t="s">
        <v>421</v>
      </c>
      <c r="EB91" s="31" t="s">
        <v>421</v>
      </c>
      <c r="EC91" s="31" t="s">
        <v>421</v>
      </c>
      <c r="ED91" s="31" t="s">
        <v>421</v>
      </c>
      <c r="EE91" s="31" t="s">
        <v>421</v>
      </c>
      <c r="EF91" s="31" t="s">
        <v>421</v>
      </c>
      <c r="EG91" s="31" t="s">
        <v>421</v>
      </c>
      <c r="EH91" s="31" t="s">
        <v>421</v>
      </c>
      <c r="EI91" s="31" t="s">
        <v>421</v>
      </c>
      <c r="EJ91" s="31" t="s">
        <v>421</v>
      </c>
      <c r="EK91" s="31" t="s">
        <v>421</v>
      </c>
      <c r="EL91" s="31" t="s">
        <v>421</v>
      </c>
      <c r="EM91" s="31" t="s">
        <v>421</v>
      </c>
      <c r="EN91" s="31" t="s">
        <v>421</v>
      </c>
      <c r="EO91" s="31" t="s">
        <v>421</v>
      </c>
      <c r="EP91" s="31" t="s">
        <v>421</v>
      </c>
      <c r="EQ91" s="31" t="s">
        <v>421</v>
      </c>
      <c r="ER91" s="31" t="s">
        <v>421</v>
      </c>
      <c r="ES91" s="31" t="s">
        <v>421</v>
      </c>
      <c r="ET91" s="31" t="s">
        <v>421</v>
      </c>
      <c r="EU91" s="31" t="s">
        <v>421</v>
      </c>
      <c r="EV91" s="31" t="s">
        <v>421</v>
      </c>
      <c r="EW91" s="31" t="s">
        <v>421</v>
      </c>
      <c r="EX91" s="31" t="s">
        <v>421</v>
      </c>
      <c r="EY91" s="31" t="s">
        <v>421</v>
      </c>
      <c r="EZ91" s="31" t="s">
        <v>421</v>
      </c>
      <c r="FA91" s="31" t="s">
        <v>421</v>
      </c>
      <c r="FB91" s="31" t="s">
        <v>421</v>
      </c>
      <c r="FC91" s="31" t="s">
        <v>421</v>
      </c>
      <c r="FD91" s="31" t="s">
        <v>421</v>
      </c>
      <c r="FE91" s="31" t="s">
        <v>421</v>
      </c>
      <c r="FF91" s="31" t="s">
        <v>421</v>
      </c>
      <c r="FG91" s="31" t="s">
        <v>421</v>
      </c>
      <c r="FH91" s="31" t="s">
        <v>421</v>
      </c>
      <c r="FI91" s="31" t="s">
        <v>421</v>
      </c>
      <c r="FJ91" s="31" t="s">
        <v>421</v>
      </c>
      <c r="FK91" s="31" t="s">
        <v>421</v>
      </c>
      <c r="FL91" s="31" t="s">
        <v>421</v>
      </c>
      <c r="FM91" s="31" t="s">
        <v>421</v>
      </c>
      <c r="FN91" s="31" t="s">
        <v>421</v>
      </c>
      <c r="FO91" s="31" t="s">
        <v>421</v>
      </c>
      <c r="FP91" s="31" t="s">
        <v>421</v>
      </c>
      <c r="FQ91" s="31" t="s">
        <v>421</v>
      </c>
      <c r="FR91" s="31" t="s">
        <v>421</v>
      </c>
      <c r="FS91" s="31" t="s">
        <v>421</v>
      </c>
      <c r="FT91" s="31" t="s">
        <v>421</v>
      </c>
      <c r="FU91" s="31" t="s">
        <v>421</v>
      </c>
      <c r="FV91" s="31" t="s">
        <v>421</v>
      </c>
      <c r="FW91" s="31" t="s">
        <v>421</v>
      </c>
      <c r="FX91" s="31" t="s">
        <v>421</v>
      </c>
      <c r="FY91" s="31" t="s">
        <v>421</v>
      </c>
      <c r="FZ91" s="31" t="s">
        <v>421</v>
      </c>
      <c r="GA91" s="31" t="s">
        <v>421</v>
      </c>
      <c r="GB91" s="31" t="s">
        <v>421</v>
      </c>
      <c r="GC91" s="31" t="s">
        <v>421</v>
      </c>
      <c r="GD91" s="31" t="s">
        <v>421</v>
      </c>
      <c r="GE91" s="31" t="s">
        <v>421</v>
      </c>
      <c r="GF91" s="31" t="s">
        <v>421</v>
      </c>
      <c r="GG91" s="31" t="s">
        <v>421</v>
      </c>
      <c r="GH91" s="31" t="s">
        <v>421</v>
      </c>
      <c r="GI91" s="31" t="s">
        <v>421</v>
      </c>
      <c r="GJ91" s="31" t="s">
        <v>421</v>
      </c>
      <c r="GK91" s="31" t="s">
        <v>421</v>
      </c>
      <c r="GL91" s="31" t="s">
        <v>421</v>
      </c>
      <c r="GM91" s="31" t="s">
        <v>421</v>
      </c>
      <c r="GN91" s="31" t="s">
        <v>421</v>
      </c>
    </row>
    <row r="92" spans="1:197" ht="18.600000000000001" thickBot="1" x14ac:dyDescent="0.35">
      <c r="A92" s="30" t="s">
        <v>416</v>
      </c>
      <c r="B92" s="31">
        <v>0</v>
      </c>
      <c r="C92" s="31">
        <v>0</v>
      </c>
      <c r="D92" s="31">
        <v>0</v>
      </c>
      <c r="E92" s="31">
        <v>0</v>
      </c>
      <c r="F92" s="31">
        <v>0</v>
      </c>
      <c r="G92" s="31">
        <v>126.3</v>
      </c>
      <c r="H92" s="31">
        <v>0</v>
      </c>
      <c r="I92" s="31">
        <v>3675.2</v>
      </c>
      <c r="J92" s="31">
        <v>0</v>
      </c>
      <c r="K92" s="31">
        <v>0</v>
      </c>
      <c r="L92" s="31">
        <v>0</v>
      </c>
      <c r="M92" s="31">
        <v>1998.5</v>
      </c>
      <c r="N92" s="31">
        <v>0</v>
      </c>
      <c r="O92" s="31">
        <v>2622.7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0</v>
      </c>
      <c r="AJ92" s="31">
        <v>0</v>
      </c>
      <c r="AK92" s="31">
        <v>4121.2</v>
      </c>
      <c r="AL92" s="31">
        <v>0</v>
      </c>
      <c r="AM92" s="31">
        <v>0</v>
      </c>
      <c r="AN92" s="31">
        <v>0</v>
      </c>
      <c r="AO92" s="31">
        <v>0</v>
      </c>
      <c r="AP92" s="31">
        <v>0</v>
      </c>
      <c r="AQ92" s="31">
        <v>0</v>
      </c>
      <c r="AR92" s="31">
        <v>0</v>
      </c>
      <c r="AS92" s="31">
        <v>3476.1</v>
      </c>
      <c r="AT92" s="31">
        <v>0</v>
      </c>
      <c r="AU92" s="31">
        <v>0</v>
      </c>
      <c r="AV92" s="31">
        <v>0</v>
      </c>
      <c r="AW92" s="31">
        <v>0</v>
      </c>
      <c r="AX92" s="31">
        <v>0</v>
      </c>
      <c r="AY92" s="31">
        <v>0</v>
      </c>
      <c r="AZ92" s="31">
        <v>976.6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1">
        <v>0</v>
      </c>
      <c r="BJ92" s="31">
        <v>0</v>
      </c>
      <c r="BK92" s="31">
        <v>0</v>
      </c>
      <c r="BL92" s="31">
        <v>0</v>
      </c>
      <c r="BM92" s="31">
        <v>0</v>
      </c>
      <c r="BN92" s="31">
        <v>0</v>
      </c>
      <c r="BO92" s="31">
        <v>0</v>
      </c>
      <c r="BP92" s="31">
        <v>0</v>
      </c>
      <c r="BQ92" s="31">
        <v>0</v>
      </c>
      <c r="BR92" s="31">
        <v>0</v>
      </c>
      <c r="BS92" s="31">
        <v>1257.7</v>
      </c>
      <c r="BT92" s="31">
        <v>0</v>
      </c>
      <c r="BU92" s="31">
        <v>0</v>
      </c>
      <c r="BV92" s="31">
        <v>0</v>
      </c>
      <c r="BW92" s="31">
        <v>0</v>
      </c>
      <c r="BX92" s="31">
        <v>0</v>
      </c>
      <c r="BY92" s="31">
        <v>0</v>
      </c>
      <c r="BZ92" s="31">
        <v>0</v>
      </c>
      <c r="CA92" s="31">
        <v>0</v>
      </c>
      <c r="CB92" s="31">
        <v>0</v>
      </c>
      <c r="CC92" s="31">
        <v>0</v>
      </c>
      <c r="CD92" s="31">
        <v>0</v>
      </c>
      <c r="CE92" s="31">
        <v>0</v>
      </c>
      <c r="CF92" s="31">
        <v>0</v>
      </c>
      <c r="CG92" s="31">
        <v>0</v>
      </c>
      <c r="CH92" s="31">
        <v>0</v>
      </c>
      <c r="CI92" s="31">
        <v>0</v>
      </c>
      <c r="CJ92" s="31">
        <v>0</v>
      </c>
      <c r="CK92" s="31">
        <v>0</v>
      </c>
      <c r="CL92" s="31">
        <v>0</v>
      </c>
      <c r="CM92" s="31">
        <v>0</v>
      </c>
      <c r="CN92" s="31">
        <v>0</v>
      </c>
      <c r="CO92" s="31">
        <v>0</v>
      </c>
      <c r="CP92" s="31">
        <v>0</v>
      </c>
      <c r="CQ92" s="31">
        <v>0</v>
      </c>
      <c r="CR92" s="31">
        <v>18254.3</v>
      </c>
      <c r="CS92" s="31">
        <v>20250</v>
      </c>
      <c r="CT92" s="31">
        <v>1995.7</v>
      </c>
      <c r="CU92" s="31">
        <v>9.86</v>
      </c>
      <c r="CX92" s="26"/>
    </row>
    <row r="93" spans="1:197" ht="15" thickBot="1" x14ac:dyDescent="0.35">
      <c r="A93" s="30" t="s">
        <v>417</v>
      </c>
      <c r="B93" s="31">
        <v>0</v>
      </c>
      <c r="C93" s="31">
        <v>0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2622.7</v>
      </c>
      <c r="P93" s="31">
        <v>0</v>
      </c>
      <c r="Q93" s="31">
        <v>0</v>
      </c>
      <c r="R93" s="31">
        <v>0</v>
      </c>
      <c r="S93" s="31">
        <v>6090.2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3530.1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1">
        <v>0</v>
      </c>
      <c r="AG93" s="31">
        <v>0</v>
      </c>
      <c r="AH93" s="31">
        <v>0</v>
      </c>
      <c r="AI93" s="31">
        <v>0</v>
      </c>
      <c r="AJ93" s="31">
        <v>0</v>
      </c>
      <c r="AK93" s="31">
        <v>0</v>
      </c>
      <c r="AL93" s="31">
        <v>0</v>
      </c>
      <c r="AM93" s="31">
        <v>101.8</v>
      </c>
      <c r="AN93" s="31">
        <v>0</v>
      </c>
      <c r="AO93" s="31">
        <v>0</v>
      </c>
      <c r="AP93" s="31">
        <v>0</v>
      </c>
      <c r="AQ93" s="31">
        <v>0</v>
      </c>
      <c r="AR93" s="31">
        <v>0</v>
      </c>
      <c r="AS93" s="31">
        <v>0</v>
      </c>
      <c r="AT93" s="31">
        <v>0</v>
      </c>
      <c r="AU93" s="31">
        <v>0</v>
      </c>
      <c r="AV93" s="31">
        <v>0</v>
      </c>
      <c r="AW93" s="31">
        <v>0</v>
      </c>
      <c r="AX93" s="31">
        <v>0</v>
      </c>
      <c r="AY93" s="31">
        <v>0</v>
      </c>
      <c r="AZ93" s="31">
        <v>0</v>
      </c>
      <c r="BA93" s="31">
        <v>1148.7</v>
      </c>
      <c r="BB93" s="31">
        <v>0</v>
      </c>
      <c r="BC93" s="31">
        <v>0</v>
      </c>
      <c r="BD93" s="31">
        <v>0</v>
      </c>
      <c r="BE93" s="31">
        <v>0</v>
      </c>
      <c r="BF93" s="31">
        <v>0</v>
      </c>
      <c r="BG93" s="31">
        <v>0</v>
      </c>
      <c r="BH93" s="31">
        <v>0</v>
      </c>
      <c r="BI93" s="31">
        <v>0</v>
      </c>
      <c r="BJ93" s="31">
        <v>0</v>
      </c>
      <c r="BK93" s="31">
        <v>0</v>
      </c>
      <c r="BL93" s="31">
        <v>0</v>
      </c>
      <c r="BM93" s="31">
        <v>0</v>
      </c>
      <c r="BN93" s="31">
        <v>1354.9</v>
      </c>
      <c r="BO93" s="31">
        <v>0</v>
      </c>
      <c r="BP93" s="31">
        <v>0</v>
      </c>
      <c r="BQ93" s="31">
        <v>0</v>
      </c>
      <c r="BR93" s="31">
        <v>0</v>
      </c>
      <c r="BS93" s="31">
        <v>0</v>
      </c>
      <c r="BT93" s="31">
        <v>0</v>
      </c>
      <c r="BU93" s="31">
        <v>0</v>
      </c>
      <c r="BV93" s="31">
        <v>4398.7</v>
      </c>
      <c r="BW93" s="31">
        <v>0</v>
      </c>
      <c r="BX93" s="31">
        <v>0</v>
      </c>
      <c r="BY93" s="31">
        <v>0</v>
      </c>
      <c r="BZ93" s="31">
        <v>0</v>
      </c>
      <c r="CA93" s="31">
        <v>0</v>
      </c>
      <c r="CB93" s="31">
        <v>0</v>
      </c>
      <c r="CC93" s="31">
        <v>0</v>
      </c>
      <c r="CD93" s="31">
        <v>0</v>
      </c>
      <c r="CE93" s="31">
        <v>0</v>
      </c>
      <c r="CF93" s="31">
        <v>0</v>
      </c>
      <c r="CG93" s="31">
        <v>0</v>
      </c>
      <c r="CH93" s="31">
        <v>0</v>
      </c>
      <c r="CI93" s="31">
        <v>0</v>
      </c>
      <c r="CJ93" s="31">
        <v>0</v>
      </c>
      <c r="CK93" s="31">
        <v>0</v>
      </c>
      <c r="CL93" s="31">
        <v>8841.2999999999993</v>
      </c>
      <c r="CM93" s="31">
        <v>0</v>
      </c>
      <c r="CN93" s="31">
        <v>0</v>
      </c>
      <c r="CO93" s="31">
        <v>0</v>
      </c>
      <c r="CP93" s="31">
        <v>3378.4</v>
      </c>
      <c r="CQ93" s="31">
        <v>0</v>
      </c>
      <c r="CR93" s="31">
        <v>31466.799999999999</v>
      </c>
      <c r="CS93" s="31">
        <v>30900</v>
      </c>
      <c r="CT93" s="31">
        <v>-566.79999999999995</v>
      </c>
      <c r="CU93" s="31">
        <v>-1.83</v>
      </c>
      <c r="CX93" s="30" t="s">
        <v>455</v>
      </c>
      <c r="CY93" s="30" t="s">
        <v>290</v>
      </c>
      <c r="CZ93" s="30" t="s">
        <v>291</v>
      </c>
      <c r="DA93" s="30" t="s">
        <v>292</v>
      </c>
      <c r="DB93" s="30" t="s">
        <v>293</v>
      </c>
      <c r="DC93" s="30" t="s">
        <v>294</v>
      </c>
      <c r="DD93" s="30" t="s">
        <v>295</v>
      </c>
      <c r="DE93" s="30" t="s">
        <v>296</v>
      </c>
      <c r="DF93" s="30" t="s">
        <v>297</v>
      </c>
      <c r="DG93" s="30" t="s">
        <v>298</v>
      </c>
      <c r="DH93" s="30" t="s">
        <v>299</v>
      </c>
      <c r="DI93" s="30" t="s">
        <v>300</v>
      </c>
      <c r="DJ93" s="30" t="s">
        <v>301</v>
      </c>
      <c r="DK93" s="30" t="s">
        <v>302</v>
      </c>
      <c r="DL93" s="30" t="s">
        <v>303</v>
      </c>
      <c r="DM93" s="30" t="s">
        <v>304</v>
      </c>
      <c r="DN93" s="30" t="s">
        <v>305</v>
      </c>
      <c r="DO93" s="30" t="s">
        <v>306</v>
      </c>
      <c r="DP93" s="30" t="s">
        <v>307</v>
      </c>
      <c r="DQ93" s="30" t="s">
        <v>308</v>
      </c>
      <c r="DR93" s="30" t="s">
        <v>309</v>
      </c>
      <c r="DS93" s="30" t="s">
        <v>310</v>
      </c>
      <c r="DT93" s="30" t="s">
        <v>311</v>
      </c>
      <c r="DU93" s="30" t="s">
        <v>312</v>
      </c>
      <c r="DV93" s="30" t="s">
        <v>313</v>
      </c>
      <c r="DW93" s="30" t="s">
        <v>314</v>
      </c>
      <c r="DX93" s="30" t="s">
        <v>315</v>
      </c>
      <c r="DY93" s="30" t="s">
        <v>316</v>
      </c>
      <c r="DZ93" s="30" t="s">
        <v>317</v>
      </c>
      <c r="EA93" s="30" t="s">
        <v>318</v>
      </c>
      <c r="EB93" s="30" t="s">
        <v>319</v>
      </c>
      <c r="EC93" s="30" t="s">
        <v>320</v>
      </c>
      <c r="ED93" s="30" t="s">
        <v>321</v>
      </c>
      <c r="EE93" s="30" t="s">
        <v>322</v>
      </c>
      <c r="EF93" s="30" t="s">
        <v>323</v>
      </c>
      <c r="EG93" s="30" t="s">
        <v>324</v>
      </c>
      <c r="EH93" s="30" t="s">
        <v>325</v>
      </c>
      <c r="EI93" s="30" t="s">
        <v>326</v>
      </c>
      <c r="EJ93" s="30" t="s">
        <v>327</v>
      </c>
      <c r="EK93" s="30" t="s">
        <v>328</v>
      </c>
      <c r="EL93" s="30" t="s">
        <v>329</v>
      </c>
      <c r="EM93" s="30" t="s">
        <v>330</v>
      </c>
      <c r="EN93" s="30" t="s">
        <v>331</v>
      </c>
      <c r="EO93" s="30" t="s">
        <v>332</v>
      </c>
      <c r="EP93" s="30" t="s">
        <v>333</v>
      </c>
      <c r="EQ93" s="30" t="s">
        <v>334</v>
      </c>
      <c r="ER93" s="30" t="s">
        <v>335</v>
      </c>
      <c r="ES93" s="30" t="s">
        <v>336</v>
      </c>
      <c r="ET93" s="30" t="s">
        <v>337</v>
      </c>
      <c r="EU93" s="30" t="s">
        <v>338</v>
      </c>
      <c r="EV93" s="30" t="s">
        <v>339</v>
      </c>
      <c r="EW93" s="30" t="s">
        <v>340</v>
      </c>
      <c r="EX93" s="30" t="s">
        <v>341</v>
      </c>
      <c r="EY93" s="30" t="s">
        <v>342</v>
      </c>
      <c r="EZ93" s="30" t="s">
        <v>343</v>
      </c>
      <c r="FA93" s="30" t="s">
        <v>344</v>
      </c>
      <c r="FB93" s="30" t="s">
        <v>345</v>
      </c>
      <c r="FC93" s="30" t="s">
        <v>346</v>
      </c>
      <c r="FD93" s="30" t="s">
        <v>347</v>
      </c>
      <c r="FE93" s="30" t="s">
        <v>348</v>
      </c>
      <c r="FF93" s="30" t="s">
        <v>349</v>
      </c>
      <c r="FG93" s="30" t="s">
        <v>350</v>
      </c>
      <c r="FH93" s="30" t="s">
        <v>351</v>
      </c>
      <c r="FI93" s="30" t="s">
        <v>352</v>
      </c>
      <c r="FJ93" s="30" t="s">
        <v>353</v>
      </c>
      <c r="FK93" s="30" t="s">
        <v>354</v>
      </c>
      <c r="FL93" s="30" t="s">
        <v>355</v>
      </c>
      <c r="FM93" s="30" t="s">
        <v>356</v>
      </c>
      <c r="FN93" s="30" t="s">
        <v>357</v>
      </c>
      <c r="FO93" s="30" t="s">
        <v>358</v>
      </c>
      <c r="FP93" s="30" t="s">
        <v>359</v>
      </c>
      <c r="FQ93" s="30" t="s">
        <v>360</v>
      </c>
      <c r="FR93" s="30" t="s">
        <v>361</v>
      </c>
      <c r="FS93" s="30" t="s">
        <v>362</v>
      </c>
      <c r="FT93" s="30" t="s">
        <v>363</v>
      </c>
      <c r="FU93" s="30" t="s">
        <v>364</v>
      </c>
      <c r="FV93" s="30" t="s">
        <v>365</v>
      </c>
      <c r="FW93" s="30" t="s">
        <v>366</v>
      </c>
      <c r="FX93" s="30" t="s">
        <v>367</v>
      </c>
      <c r="FY93" s="30" t="s">
        <v>368</v>
      </c>
      <c r="FZ93" s="30" t="s">
        <v>369</v>
      </c>
      <c r="GA93" s="30" t="s">
        <v>370</v>
      </c>
      <c r="GB93" s="30" t="s">
        <v>371</v>
      </c>
      <c r="GC93" s="30" t="s">
        <v>372</v>
      </c>
      <c r="GD93" s="30" t="s">
        <v>373</v>
      </c>
      <c r="GE93" s="30" t="s">
        <v>374</v>
      </c>
      <c r="GF93" s="30" t="s">
        <v>375</v>
      </c>
      <c r="GG93" s="30" t="s">
        <v>376</v>
      </c>
      <c r="GH93" s="30" t="s">
        <v>377</v>
      </c>
      <c r="GI93" s="30" t="s">
        <v>378</v>
      </c>
      <c r="GJ93" s="30" t="s">
        <v>379</v>
      </c>
      <c r="GK93" s="30" t="s">
        <v>380</v>
      </c>
      <c r="GL93" s="30" t="s">
        <v>381</v>
      </c>
      <c r="GM93" s="30" t="s">
        <v>382</v>
      </c>
      <c r="GN93" s="30" t="s">
        <v>383</v>
      </c>
    </row>
    <row r="94" spans="1:197" ht="15" thickBot="1" x14ac:dyDescent="0.35">
      <c r="CS94">
        <f>CORREL(CS61:CS93,CR61:CR93)</f>
        <v>0.92066458178857602</v>
      </c>
      <c r="CX94" s="30" t="s">
        <v>420</v>
      </c>
      <c r="CY94" s="31">
        <v>0</v>
      </c>
      <c r="CZ94" s="31">
        <v>0</v>
      </c>
      <c r="DA94" s="31">
        <v>0</v>
      </c>
      <c r="DB94" s="31">
        <v>0</v>
      </c>
      <c r="DC94" s="31">
        <v>7294.8</v>
      </c>
      <c r="DD94" s="31">
        <v>4148</v>
      </c>
      <c r="DE94" s="31">
        <v>0</v>
      </c>
      <c r="DF94" s="31">
        <v>0</v>
      </c>
      <c r="DG94" s="31">
        <v>0</v>
      </c>
      <c r="DH94" s="31">
        <v>0</v>
      </c>
      <c r="DI94" s="31">
        <v>0</v>
      </c>
      <c r="DJ94" s="31">
        <v>1505.1</v>
      </c>
      <c r="DK94" s="31">
        <v>3492.1</v>
      </c>
      <c r="DL94" s="31">
        <v>0</v>
      </c>
      <c r="DM94" s="31">
        <v>0</v>
      </c>
      <c r="DN94" s="31">
        <v>0</v>
      </c>
      <c r="DO94" s="31">
        <v>0</v>
      </c>
      <c r="DP94" s="31">
        <v>2752.8</v>
      </c>
      <c r="DQ94" s="31">
        <v>7396.9</v>
      </c>
      <c r="DR94" s="31">
        <v>0</v>
      </c>
      <c r="DS94" s="31">
        <v>0</v>
      </c>
      <c r="DT94" s="31">
        <v>0</v>
      </c>
      <c r="DU94" s="31">
        <v>0</v>
      </c>
      <c r="DV94" s="31">
        <v>0</v>
      </c>
      <c r="DW94" s="31">
        <v>0</v>
      </c>
      <c r="DX94" s="31">
        <v>0</v>
      </c>
      <c r="DY94" s="31">
        <v>0</v>
      </c>
      <c r="DZ94" s="31">
        <v>0</v>
      </c>
      <c r="EA94" s="31">
        <v>4332.3999999999996</v>
      </c>
      <c r="EB94" s="31">
        <v>0</v>
      </c>
      <c r="EC94" s="31">
        <v>0</v>
      </c>
      <c r="ED94" s="31">
        <v>6403.2</v>
      </c>
      <c r="EE94" s="31">
        <v>0</v>
      </c>
      <c r="EF94" s="31">
        <v>0</v>
      </c>
      <c r="EG94" s="31">
        <v>0</v>
      </c>
      <c r="EH94" s="31">
        <v>0</v>
      </c>
      <c r="EI94" s="31">
        <v>0</v>
      </c>
      <c r="EJ94" s="31">
        <v>0</v>
      </c>
      <c r="EK94" s="31">
        <v>0</v>
      </c>
      <c r="EL94" s="31">
        <v>0</v>
      </c>
      <c r="EM94" s="31">
        <v>2614.1999999999998</v>
      </c>
      <c r="EN94" s="31">
        <v>0</v>
      </c>
      <c r="EO94" s="31">
        <v>0</v>
      </c>
      <c r="EP94" s="31">
        <v>0</v>
      </c>
      <c r="EQ94" s="31">
        <v>936.5</v>
      </c>
      <c r="ER94" s="31">
        <v>19746.2</v>
      </c>
      <c r="ES94" s="31">
        <v>0</v>
      </c>
      <c r="ET94" s="31">
        <v>0</v>
      </c>
      <c r="EU94" s="31">
        <v>9330.1</v>
      </c>
      <c r="EV94" s="31">
        <v>0</v>
      </c>
      <c r="EW94" s="31">
        <v>0</v>
      </c>
      <c r="EX94" s="31">
        <v>0</v>
      </c>
      <c r="EY94" s="31">
        <v>0</v>
      </c>
      <c r="EZ94" s="31">
        <v>0</v>
      </c>
      <c r="FA94" s="31">
        <v>0</v>
      </c>
      <c r="FB94" s="31">
        <v>5293.1</v>
      </c>
      <c r="FC94" s="31">
        <v>0</v>
      </c>
      <c r="FD94" s="31">
        <v>0</v>
      </c>
      <c r="FE94" s="31">
        <v>0</v>
      </c>
      <c r="FF94" s="31">
        <v>0</v>
      </c>
      <c r="FG94" s="31">
        <v>0</v>
      </c>
      <c r="FH94" s="31">
        <v>26046.799999999999</v>
      </c>
      <c r="FI94" s="31">
        <v>532.6</v>
      </c>
      <c r="FJ94" s="31">
        <v>1511</v>
      </c>
      <c r="FK94" s="31">
        <v>0</v>
      </c>
      <c r="FL94" s="31">
        <v>0</v>
      </c>
      <c r="FM94" s="31">
        <v>5871.6</v>
      </c>
      <c r="FN94" s="31">
        <v>0</v>
      </c>
      <c r="FO94" s="31">
        <v>7933.5</v>
      </c>
      <c r="FP94" s="31">
        <v>1953.9</v>
      </c>
      <c r="FQ94" s="31">
        <v>0</v>
      </c>
      <c r="FR94" s="31">
        <v>361.5</v>
      </c>
      <c r="FS94" s="31">
        <v>0</v>
      </c>
      <c r="FT94" s="31">
        <v>1906.6</v>
      </c>
      <c r="FU94" s="31">
        <v>0</v>
      </c>
      <c r="FV94" s="31">
        <v>0</v>
      </c>
      <c r="FW94" s="31">
        <v>10950.1</v>
      </c>
      <c r="FX94" s="31">
        <v>0</v>
      </c>
      <c r="FY94" s="31">
        <v>7662.2</v>
      </c>
      <c r="FZ94" s="31">
        <v>0</v>
      </c>
      <c r="GA94" s="31">
        <v>0</v>
      </c>
      <c r="GB94" s="31">
        <v>1444</v>
      </c>
      <c r="GC94" s="31">
        <v>0</v>
      </c>
      <c r="GD94" s="31">
        <v>0</v>
      </c>
      <c r="GE94" s="31">
        <v>73</v>
      </c>
      <c r="GF94" s="31">
        <v>195.8</v>
      </c>
      <c r="GG94" s="31">
        <v>0</v>
      </c>
      <c r="GH94" s="31">
        <v>0</v>
      </c>
      <c r="GI94" s="31">
        <v>0</v>
      </c>
      <c r="GJ94" s="31">
        <v>0</v>
      </c>
      <c r="GK94" s="31">
        <v>0</v>
      </c>
      <c r="GL94" s="31">
        <v>0</v>
      </c>
      <c r="GM94" s="31">
        <v>0</v>
      </c>
      <c r="GN94" s="31">
        <v>0</v>
      </c>
    </row>
    <row r="95" spans="1:197" ht="15" thickBot="1" x14ac:dyDescent="0.35">
      <c r="A95" s="32" t="s">
        <v>461</v>
      </c>
      <c r="B95" s="33">
        <v>79790.899999999994</v>
      </c>
      <c r="CX95" s="30" t="s">
        <v>422</v>
      </c>
      <c r="CY95" s="31">
        <v>0</v>
      </c>
      <c r="CZ95" s="31">
        <v>0</v>
      </c>
      <c r="DA95" s="31">
        <v>0</v>
      </c>
      <c r="DB95" s="31">
        <v>0</v>
      </c>
      <c r="DC95" s="31">
        <v>7294.8</v>
      </c>
      <c r="DD95" s="31">
        <v>4148</v>
      </c>
      <c r="DE95" s="31">
        <v>0</v>
      </c>
      <c r="DF95" s="31">
        <v>0</v>
      </c>
      <c r="DG95" s="31">
        <v>0</v>
      </c>
      <c r="DH95" s="31">
        <v>0</v>
      </c>
      <c r="DI95" s="31">
        <v>0</v>
      </c>
      <c r="DJ95" s="31">
        <v>1505.1</v>
      </c>
      <c r="DK95" s="31">
        <v>3492.1</v>
      </c>
      <c r="DL95" s="31">
        <v>0</v>
      </c>
      <c r="DM95" s="31">
        <v>0</v>
      </c>
      <c r="DN95" s="31">
        <v>0</v>
      </c>
      <c r="DO95" s="31">
        <v>0</v>
      </c>
      <c r="DP95" s="31">
        <v>2752.8</v>
      </c>
      <c r="DQ95" s="31">
        <v>7396.9</v>
      </c>
      <c r="DR95" s="31">
        <v>0</v>
      </c>
      <c r="DS95" s="31">
        <v>0</v>
      </c>
      <c r="DT95" s="31">
        <v>0</v>
      </c>
      <c r="DU95" s="31">
        <v>0</v>
      </c>
      <c r="DV95" s="31">
        <v>0</v>
      </c>
      <c r="DW95" s="31">
        <v>0</v>
      </c>
      <c r="DX95" s="31">
        <v>0</v>
      </c>
      <c r="DY95" s="31">
        <v>0</v>
      </c>
      <c r="DZ95" s="31">
        <v>0</v>
      </c>
      <c r="EA95" s="31">
        <v>4332.3999999999996</v>
      </c>
      <c r="EB95" s="31">
        <v>0</v>
      </c>
      <c r="EC95" s="31">
        <v>0</v>
      </c>
      <c r="ED95" s="31">
        <v>6403.2</v>
      </c>
      <c r="EE95" s="31">
        <v>0</v>
      </c>
      <c r="EF95" s="31">
        <v>0</v>
      </c>
      <c r="EG95" s="31">
        <v>0</v>
      </c>
      <c r="EH95" s="31">
        <v>0</v>
      </c>
      <c r="EI95" s="31">
        <v>0</v>
      </c>
      <c r="EJ95" s="31">
        <v>0</v>
      </c>
      <c r="EK95" s="31">
        <v>0</v>
      </c>
      <c r="EL95" s="31">
        <v>0</v>
      </c>
      <c r="EM95" s="31">
        <v>2614.1999999999998</v>
      </c>
      <c r="EN95" s="31">
        <v>0</v>
      </c>
      <c r="EO95" s="31">
        <v>0</v>
      </c>
      <c r="EP95" s="31">
        <v>0</v>
      </c>
      <c r="EQ95" s="31">
        <v>936.5</v>
      </c>
      <c r="ER95" s="31">
        <v>0</v>
      </c>
      <c r="ES95" s="31">
        <v>0</v>
      </c>
      <c r="ET95" s="31">
        <v>0</v>
      </c>
      <c r="EU95" s="31">
        <v>9330.1</v>
      </c>
      <c r="EV95" s="31">
        <v>0</v>
      </c>
      <c r="EW95" s="31">
        <v>0</v>
      </c>
      <c r="EX95" s="31">
        <v>0</v>
      </c>
      <c r="EY95" s="31">
        <v>0</v>
      </c>
      <c r="EZ95" s="31">
        <v>0</v>
      </c>
      <c r="FA95" s="31">
        <v>0</v>
      </c>
      <c r="FB95" s="31">
        <v>5293.1</v>
      </c>
      <c r="FC95" s="31">
        <v>0</v>
      </c>
      <c r="FD95" s="31">
        <v>0</v>
      </c>
      <c r="FE95" s="31">
        <v>0</v>
      </c>
      <c r="FF95" s="31">
        <v>0</v>
      </c>
      <c r="FG95" s="31">
        <v>0</v>
      </c>
      <c r="FH95" s="31">
        <v>26046.799999999999</v>
      </c>
      <c r="FI95" s="31">
        <v>532.6</v>
      </c>
      <c r="FJ95" s="31">
        <v>1511</v>
      </c>
      <c r="FK95" s="31">
        <v>0</v>
      </c>
      <c r="FL95" s="31">
        <v>0</v>
      </c>
      <c r="FM95" s="31">
        <v>5871.6</v>
      </c>
      <c r="FN95" s="31">
        <v>0</v>
      </c>
      <c r="FO95" s="31">
        <v>7933.5</v>
      </c>
      <c r="FP95" s="31">
        <v>1953.9</v>
      </c>
      <c r="FQ95" s="31">
        <v>0</v>
      </c>
      <c r="FR95" s="31">
        <v>361.5</v>
      </c>
      <c r="FS95" s="31">
        <v>0</v>
      </c>
      <c r="FT95" s="31">
        <v>1906.6</v>
      </c>
      <c r="FU95" s="31">
        <v>0</v>
      </c>
      <c r="FV95" s="31">
        <v>0</v>
      </c>
      <c r="FW95" s="31">
        <v>10950.1</v>
      </c>
      <c r="FX95" s="31">
        <v>0</v>
      </c>
      <c r="FY95" s="31">
        <v>7662.2</v>
      </c>
      <c r="FZ95" s="31">
        <v>0</v>
      </c>
      <c r="GA95" s="31">
        <v>0</v>
      </c>
      <c r="GB95" s="31">
        <v>1444</v>
      </c>
      <c r="GC95" s="31">
        <v>0</v>
      </c>
      <c r="GD95" s="31">
        <v>0</v>
      </c>
      <c r="GE95" s="31">
        <v>73</v>
      </c>
      <c r="GF95" s="31">
        <v>195.8</v>
      </c>
      <c r="GG95" s="31">
        <v>0</v>
      </c>
      <c r="GH95" s="31">
        <v>0</v>
      </c>
      <c r="GI95" s="31">
        <v>0</v>
      </c>
      <c r="GJ95" s="31">
        <v>0</v>
      </c>
      <c r="GK95" s="31">
        <v>0</v>
      </c>
      <c r="GL95" s="31">
        <v>0</v>
      </c>
      <c r="GM95" s="31">
        <v>0</v>
      </c>
      <c r="GN95" s="31">
        <v>0</v>
      </c>
    </row>
    <row r="96" spans="1:197" ht="15" thickBot="1" x14ac:dyDescent="0.35">
      <c r="A96" s="32" t="s">
        <v>471</v>
      </c>
      <c r="B96" s="33">
        <v>0</v>
      </c>
      <c r="CX96" s="30" t="s">
        <v>423</v>
      </c>
      <c r="CY96" s="31">
        <v>0</v>
      </c>
      <c r="CZ96" s="31">
        <v>0</v>
      </c>
      <c r="DA96" s="31">
        <v>0</v>
      </c>
      <c r="DB96" s="31">
        <v>0</v>
      </c>
      <c r="DC96" s="31">
        <v>4922.2</v>
      </c>
      <c r="DD96" s="31">
        <v>0</v>
      </c>
      <c r="DE96" s="31">
        <v>0</v>
      </c>
      <c r="DF96" s="31">
        <v>0</v>
      </c>
      <c r="DG96" s="31">
        <v>0</v>
      </c>
      <c r="DH96" s="31">
        <v>0</v>
      </c>
      <c r="DI96" s="31">
        <v>0</v>
      </c>
      <c r="DJ96" s="31">
        <v>1505.1</v>
      </c>
      <c r="DK96" s="31">
        <v>3492.1</v>
      </c>
      <c r="DL96" s="31">
        <v>0</v>
      </c>
      <c r="DM96" s="31">
        <v>0</v>
      </c>
      <c r="DN96" s="31">
        <v>0</v>
      </c>
      <c r="DO96" s="31">
        <v>0</v>
      </c>
      <c r="DP96" s="31">
        <v>0</v>
      </c>
      <c r="DQ96" s="31">
        <v>0</v>
      </c>
      <c r="DR96" s="31">
        <v>0</v>
      </c>
      <c r="DS96" s="31">
        <v>0</v>
      </c>
      <c r="DT96" s="31">
        <v>0</v>
      </c>
      <c r="DU96" s="31">
        <v>0</v>
      </c>
      <c r="DV96" s="31">
        <v>0</v>
      </c>
      <c r="DW96" s="31">
        <v>0</v>
      </c>
      <c r="DX96" s="31">
        <v>0</v>
      </c>
      <c r="DY96" s="31">
        <v>0</v>
      </c>
      <c r="DZ96" s="31">
        <v>0</v>
      </c>
      <c r="EA96" s="31">
        <v>4332.3999999999996</v>
      </c>
      <c r="EB96" s="31">
        <v>0</v>
      </c>
      <c r="EC96" s="31">
        <v>0</v>
      </c>
      <c r="ED96" s="31">
        <v>49.3</v>
      </c>
      <c r="EE96" s="31">
        <v>0</v>
      </c>
      <c r="EF96" s="31">
        <v>0</v>
      </c>
      <c r="EG96" s="31">
        <v>0</v>
      </c>
      <c r="EH96" s="31">
        <v>0</v>
      </c>
      <c r="EI96" s="31">
        <v>0</v>
      </c>
      <c r="EJ96" s="31">
        <v>0</v>
      </c>
      <c r="EK96" s="31">
        <v>0</v>
      </c>
      <c r="EL96" s="31">
        <v>0</v>
      </c>
      <c r="EM96" s="31">
        <v>2614.1999999999998</v>
      </c>
      <c r="EN96" s="31">
        <v>0</v>
      </c>
      <c r="EO96" s="31">
        <v>0</v>
      </c>
      <c r="EP96" s="31">
        <v>0</v>
      </c>
      <c r="EQ96" s="31">
        <v>936.5</v>
      </c>
      <c r="ER96" s="31">
        <v>0</v>
      </c>
      <c r="ES96" s="31">
        <v>0</v>
      </c>
      <c r="ET96" s="31">
        <v>0</v>
      </c>
      <c r="EU96" s="31">
        <v>9330.1</v>
      </c>
      <c r="EV96" s="31">
        <v>0</v>
      </c>
      <c r="EW96" s="31">
        <v>0</v>
      </c>
      <c r="EX96" s="31">
        <v>0</v>
      </c>
      <c r="EY96" s="31">
        <v>0</v>
      </c>
      <c r="EZ96" s="31">
        <v>0</v>
      </c>
      <c r="FA96" s="31">
        <v>0</v>
      </c>
      <c r="FB96" s="31">
        <v>0</v>
      </c>
      <c r="FC96" s="31">
        <v>0</v>
      </c>
      <c r="FD96" s="31">
        <v>0</v>
      </c>
      <c r="FE96" s="31">
        <v>0</v>
      </c>
      <c r="FF96" s="31">
        <v>0</v>
      </c>
      <c r="FG96" s="31">
        <v>0</v>
      </c>
      <c r="FH96" s="31">
        <v>26046.799999999999</v>
      </c>
      <c r="FI96" s="31">
        <v>532.6</v>
      </c>
      <c r="FJ96" s="31">
        <v>0</v>
      </c>
      <c r="FK96" s="31">
        <v>0</v>
      </c>
      <c r="FL96" s="31">
        <v>0</v>
      </c>
      <c r="FM96" s="31">
        <v>5871.6</v>
      </c>
      <c r="FN96" s="31">
        <v>0</v>
      </c>
      <c r="FO96" s="31">
        <v>5683.2</v>
      </c>
      <c r="FP96" s="31">
        <v>0</v>
      </c>
      <c r="FQ96" s="31">
        <v>0</v>
      </c>
      <c r="FR96" s="31">
        <v>361.5</v>
      </c>
      <c r="FS96" s="31">
        <v>0</v>
      </c>
      <c r="FT96" s="31">
        <v>1906.6</v>
      </c>
      <c r="FU96" s="31">
        <v>0</v>
      </c>
      <c r="FV96" s="31">
        <v>0</v>
      </c>
      <c r="FW96" s="31">
        <v>10950.1</v>
      </c>
      <c r="FX96" s="31">
        <v>0</v>
      </c>
      <c r="FY96" s="31">
        <v>6396.3</v>
      </c>
      <c r="FZ96" s="31">
        <v>0</v>
      </c>
      <c r="GA96" s="31">
        <v>0</v>
      </c>
      <c r="GB96" s="31">
        <v>1444</v>
      </c>
      <c r="GC96" s="31">
        <v>0</v>
      </c>
      <c r="GD96" s="31">
        <v>0</v>
      </c>
      <c r="GE96" s="31">
        <v>73</v>
      </c>
      <c r="GF96" s="31">
        <v>0</v>
      </c>
      <c r="GG96" s="31">
        <v>0</v>
      </c>
      <c r="GH96" s="31">
        <v>0</v>
      </c>
      <c r="GI96" s="31">
        <v>0</v>
      </c>
      <c r="GJ96" s="31">
        <v>0</v>
      </c>
      <c r="GK96" s="31">
        <v>0</v>
      </c>
      <c r="GL96" s="31">
        <v>0</v>
      </c>
      <c r="GM96" s="31">
        <v>0</v>
      </c>
      <c r="GN96" s="31">
        <v>0</v>
      </c>
    </row>
    <row r="97" spans="1:200" ht="15" thickBot="1" x14ac:dyDescent="0.35">
      <c r="A97" s="32" t="s">
        <v>463</v>
      </c>
      <c r="B97" s="33">
        <v>827043.2</v>
      </c>
      <c r="CX97" s="30" t="s">
        <v>424</v>
      </c>
      <c r="CY97" s="31">
        <v>0</v>
      </c>
      <c r="CZ97" s="31">
        <v>0</v>
      </c>
      <c r="DA97" s="31">
        <v>0</v>
      </c>
      <c r="DB97" s="31">
        <v>0</v>
      </c>
      <c r="DC97" s="31">
        <v>0</v>
      </c>
      <c r="DD97" s="31">
        <v>0</v>
      </c>
      <c r="DE97" s="31">
        <v>0</v>
      </c>
      <c r="DF97" s="31">
        <v>0</v>
      </c>
      <c r="DG97" s="31">
        <v>0</v>
      </c>
      <c r="DH97" s="31">
        <v>0</v>
      </c>
      <c r="DI97" s="31">
        <v>0</v>
      </c>
      <c r="DJ97" s="31">
        <v>0</v>
      </c>
      <c r="DK97" s="31">
        <v>3492.1</v>
      </c>
      <c r="DL97" s="31">
        <v>0</v>
      </c>
      <c r="DM97" s="31">
        <v>0</v>
      </c>
      <c r="DN97" s="31">
        <v>0</v>
      </c>
      <c r="DO97" s="31">
        <v>0</v>
      </c>
      <c r="DP97" s="31">
        <v>0</v>
      </c>
      <c r="DQ97" s="31">
        <v>0</v>
      </c>
      <c r="DR97" s="31">
        <v>0</v>
      </c>
      <c r="DS97" s="31">
        <v>0</v>
      </c>
      <c r="DT97" s="31">
        <v>0</v>
      </c>
      <c r="DU97" s="31">
        <v>0</v>
      </c>
      <c r="DV97" s="31">
        <v>0</v>
      </c>
      <c r="DW97" s="31">
        <v>0</v>
      </c>
      <c r="DX97" s="31">
        <v>0</v>
      </c>
      <c r="DY97" s="31">
        <v>0</v>
      </c>
      <c r="DZ97" s="31">
        <v>0</v>
      </c>
      <c r="EA97" s="31">
        <v>0</v>
      </c>
      <c r="EB97" s="31">
        <v>0</v>
      </c>
      <c r="EC97" s="31">
        <v>0</v>
      </c>
      <c r="ED97" s="31">
        <v>0</v>
      </c>
      <c r="EE97" s="31">
        <v>0</v>
      </c>
      <c r="EF97" s="31">
        <v>0</v>
      </c>
      <c r="EG97" s="31">
        <v>0</v>
      </c>
      <c r="EH97" s="31">
        <v>0</v>
      </c>
      <c r="EI97" s="31">
        <v>0</v>
      </c>
      <c r="EJ97" s="31">
        <v>0</v>
      </c>
      <c r="EK97" s="31">
        <v>0</v>
      </c>
      <c r="EL97" s="31">
        <v>0</v>
      </c>
      <c r="EM97" s="31">
        <v>2614.1999999999998</v>
      </c>
      <c r="EN97" s="31">
        <v>0</v>
      </c>
      <c r="EO97" s="31">
        <v>0</v>
      </c>
      <c r="EP97" s="31">
        <v>0</v>
      </c>
      <c r="EQ97" s="31">
        <v>936.5</v>
      </c>
      <c r="ER97" s="31">
        <v>0</v>
      </c>
      <c r="ES97" s="31">
        <v>0</v>
      </c>
      <c r="ET97" s="31">
        <v>0</v>
      </c>
      <c r="EU97" s="31">
        <v>9330.1</v>
      </c>
      <c r="EV97" s="31">
        <v>0</v>
      </c>
      <c r="EW97" s="31">
        <v>0</v>
      </c>
      <c r="EX97" s="31">
        <v>0</v>
      </c>
      <c r="EY97" s="31">
        <v>0</v>
      </c>
      <c r="EZ97" s="31">
        <v>0</v>
      </c>
      <c r="FA97" s="31">
        <v>0</v>
      </c>
      <c r="FB97" s="31">
        <v>0</v>
      </c>
      <c r="FC97" s="31">
        <v>0</v>
      </c>
      <c r="FD97" s="31">
        <v>0</v>
      </c>
      <c r="FE97" s="31">
        <v>0</v>
      </c>
      <c r="FF97" s="31">
        <v>0</v>
      </c>
      <c r="FG97" s="31">
        <v>0</v>
      </c>
      <c r="FH97" s="31">
        <v>26046.799999999999</v>
      </c>
      <c r="FI97" s="31">
        <v>532.6</v>
      </c>
      <c r="FJ97" s="31">
        <v>0</v>
      </c>
      <c r="FK97" s="31">
        <v>0</v>
      </c>
      <c r="FL97" s="31">
        <v>0</v>
      </c>
      <c r="FM97" s="31">
        <v>5871.6</v>
      </c>
      <c r="FN97" s="31">
        <v>0</v>
      </c>
      <c r="FO97" s="31">
        <v>0</v>
      </c>
      <c r="FP97" s="31">
        <v>0</v>
      </c>
      <c r="FQ97" s="31">
        <v>0</v>
      </c>
      <c r="FR97" s="31">
        <v>361.5</v>
      </c>
      <c r="FS97" s="31">
        <v>0</v>
      </c>
      <c r="FT97" s="31">
        <v>1906.6</v>
      </c>
      <c r="FU97" s="31">
        <v>0</v>
      </c>
      <c r="FV97" s="31">
        <v>0</v>
      </c>
      <c r="FW97" s="31">
        <v>10950.1</v>
      </c>
      <c r="FX97" s="31">
        <v>0</v>
      </c>
      <c r="FY97" s="31">
        <v>6396.3</v>
      </c>
      <c r="FZ97" s="31">
        <v>0</v>
      </c>
      <c r="GA97" s="31">
        <v>0</v>
      </c>
      <c r="GB97" s="31">
        <v>0</v>
      </c>
      <c r="GC97" s="31">
        <v>0</v>
      </c>
      <c r="GD97" s="31">
        <v>0</v>
      </c>
      <c r="GE97" s="31">
        <v>73</v>
      </c>
      <c r="GF97" s="31">
        <v>0</v>
      </c>
      <c r="GG97" s="31">
        <v>0</v>
      </c>
      <c r="GH97" s="31">
        <v>0</v>
      </c>
      <c r="GI97" s="31">
        <v>0</v>
      </c>
      <c r="GJ97" s="31">
        <v>0</v>
      </c>
      <c r="GK97" s="31">
        <v>0</v>
      </c>
      <c r="GL97" s="31">
        <v>0</v>
      </c>
      <c r="GM97" s="31">
        <v>0</v>
      </c>
      <c r="GN97" s="31">
        <v>0</v>
      </c>
    </row>
    <row r="98" spans="1:200" ht="15" thickBot="1" x14ac:dyDescent="0.35">
      <c r="A98" s="32" t="s">
        <v>464</v>
      </c>
      <c r="B98" s="33">
        <v>827043</v>
      </c>
      <c r="CX98" s="30" t="s">
        <v>425</v>
      </c>
      <c r="CY98" s="31">
        <v>0</v>
      </c>
      <c r="CZ98" s="31">
        <v>0</v>
      </c>
      <c r="DA98" s="31">
        <v>0</v>
      </c>
      <c r="DB98" s="31">
        <v>0</v>
      </c>
      <c r="DC98" s="31">
        <v>0</v>
      </c>
      <c r="DD98" s="31">
        <v>0</v>
      </c>
      <c r="DE98" s="31">
        <v>0</v>
      </c>
      <c r="DF98" s="31">
        <v>0</v>
      </c>
      <c r="DG98" s="31">
        <v>0</v>
      </c>
      <c r="DH98" s="31">
        <v>0</v>
      </c>
      <c r="DI98" s="31">
        <v>0</v>
      </c>
      <c r="DJ98" s="31">
        <v>0</v>
      </c>
      <c r="DK98" s="31">
        <v>3492.1</v>
      </c>
      <c r="DL98" s="31">
        <v>0</v>
      </c>
      <c r="DM98" s="31">
        <v>0</v>
      </c>
      <c r="DN98" s="31">
        <v>0</v>
      </c>
      <c r="DO98" s="31">
        <v>0</v>
      </c>
      <c r="DP98" s="31">
        <v>0</v>
      </c>
      <c r="DQ98" s="31">
        <v>0</v>
      </c>
      <c r="DR98" s="31">
        <v>0</v>
      </c>
      <c r="DS98" s="31">
        <v>0</v>
      </c>
      <c r="DT98" s="31">
        <v>0</v>
      </c>
      <c r="DU98" s="31">
        <v>0</v>
      </c>
      <c r="DV98" s="31">
        <v>0</v>
      </c>
      <c r="DW98" s="31">
        <v>0</v>
      </c>
      <c r="DX98" s="31">
        <v>0</v>
      </c>
      <c r="DY98" s="31">
        <v>0</v>
      </c>
      <c r="DZ98" s="31">
        <v>0</v>
      </c>
      <c r="EA98" s="31">
        <v>0</v>
      </c>
      <c r="EB98" s="31">
        <v>0</v>
      </c>
      <c r="EC98" s="31">
        <v>0</v>
      </c>
      <c r="ED98" s="31">
        <v>0</v>
      </c>
      <c r="EE98" s="31">
        <v>0</v>
      </c>
      <c r="EF98" s="31">
        <v>0</v>
      </c>
      <c r="EG98" s="31">
        <v>0</v>
      </c>
      <c r="EH98" s="31">
        <v>0</v>
      </c>
      <c r="EI98" s="31">
        <v>0</v>
      </c>
      <c r="EJ98" s="31">
        <v>0</v>
      </c>
      <c r="EK98" s="31">
        <v>0</v>
      </c>
      <c r="EL98" s="31">
        <v>0</v>
      </c>
      <c r="EM98" s="31">
        <v>2614.1999999999998</v>
      </c>
      <c r="EN98" s="31">
        <v>0</v>
      </c>
      <c r="EO98" s="31">
        <v>0</v>
      </c>
      <c r="EP98" s="31">
        <v>0</v>
      </c>
      <c r="EQ98" s="31">
        <v>0</v>
      </c>
      <c r="ER98" s="31">
        <v>0</v>
      </c>
      <c r="ES98" s="31">
        <v>0</v>
      </c>
      <c r="ET98" s="31">
        <v>0</v>
      </c>
      <c r="EU98" s="31">
        <v>0</v>
      </c>
      <c r="EV98" s="31">
        <v>0</v>
      </c>
      <c r="EW98" s="31">
        <v>0</v>
      </c>
      <c r="EX98" s="31">
        <v>0</v>
      </c>
      <c r="EY98" s="31">
        <v>0</v>
      </c>
      <c r="EZ98" s="31">
        <v>0</v>
      </c>
      <c r="FA98" s="31">
        <v>0</v>
      </c>
      <c r="FB98" s="31">
        <v>0</v>
      </c>
      <c r="FC98" s="31">
        <v>0</v>
      </c>
      <c r="FD98" s="31">
        <v>0</v>
      </c>
      <c r="FE98" s="31">
        <v>0</v>
      </c>
      <c r="FF98" s="31">
        <v>0</v>
      </c>
      <c r="FG98" s="31">
        <v>0</v>
      </c>
      <c r="FH98" s="31">
        <v>1916.4</v>
      </c>
      <c r="FI98" s="31">
        <v>0</v>
      </c>
      <c r="FJ98" s="31">
        <v>0</v>
      </c>
      <c r="FK98" s="31">
        <v>0</v>
      </c>
      <c r="FL98" s="31">
        <v>0</v>
      </c>
      <c r="FM98" s="31">
        <v>0</v>
      </c>
      <c r="FN98" s="31">
        <v>0</v>
      </c>
      <c r="FO98" s="31">
        <v>0</v>
      </c>
      <c r="FP98" s="31">
        <v>0</v>
      </c>
      <c r="FQ98" s="31">
        <v>0</v>
      </c>
      <c r="FR98" s="31">
        <v>361.5</v>
      </c>
      <c r="FS98" s="31">
        <v>0</v>
      </c>
      <c r="FT98" s="31">
        <v>1906.6</v>
      </c>
      <c r="FU98" s="31">
        <v>0</v>
      </c>
      <c r="FV98" s="31">
        <v>0</v>
      </c>
      <c r="FW98" s="31">
        <v>10950.1</v>
      </c>
      <c r="FX98" s="31">
        <v>0</v>
      </c>
      <c r="FY98" s="31">
        <v>6396.3</v>
      </c>
      <c r="FZ98" s="31">
        <v>0</v>
      </c>
      <c r="GA98" s="31">
        <v>0</v>
      </c>
      <c r="GB98" s="31">
        <v>0</v>
      </c>
      <c r="GC98" s="31">
        <v>0</v>
      </c>
      <c r="GD98" s="31">
        <v>0</v>
      </c>
      <c r="GE98" s="31">
        <v>73</v>
      </c>
      <c r="GF98" s="31">
        <v>0</v>
      </c>
      <c r="GG98" s="31">
        <v>0</v>
      </c>
      <c r="GH98" s="31">
        <v>0</v>
      </c>
      <c r="GI98" s="31">
        <v>0</v>
      </c>
      <c r="GJ98" s="31">
        <v>0</v>
      </c>
      <c r="GK98" s="31">
        <v>0</v>
      </c>
      <c r="GL98" s="31">
        <v>0</v>
      </c>
      <c r="GM98" s="31">
        <v>0</v>
      </c>
      <c r="GN98" s="31">
        <v>0</v>
      </c>
    </row>
    <row r="99" spans="1:200" ht="15" thickBot="1" x14ac:dyDescent="0.35">
      <c r="A99" s="32" t="s">
        <v>465</v>
      </c>
      <c r="B99" s="33">
        <v>0.2</v>
      </c>
      <c r="CO99" t="s">
        <v>998</v>
      </c>
      <c r="CP99" t="s">
        <v>999</v>
      </c>
      <c r="CQ99" t="s">
        <v>1033</v>
      </c>
      <c r="CX99" s="30" t="s">
        <v>426</v>
      </c>
      <c r="CY99" s="31">
        <v>0</v>
      </c>
      <c r="CZ99" s="31">
        <v>0</v>
      </c>
      <c r="DA99" s="31">
        <v>0</v>
      </c>
      <c r="DB99" s="31">
        <v>0</v>
      </c>
      <c r="DC99" s="31">
        <v>0</v>
      </c>
      <c r="DD99" s="31">
        <v>0</v>
      </c>
      <c r="DE99" s="31">
        <v>0</v>
      </c>
      <c r="DF99" s="31">
        <v>0</v>
      </c>
      <c r="DG99" s="31">
        <v>0</v>
      </c>
      <c r="DH99" s="31">
        <v>0</v>
      </c>
      <c r="DI99" s="31">
        <v>0</v>
      </c>
      <c r="DJ99" s="31">
        <v>0</v>
      </c>
      <c r="DK99" s="31">
        <v>0</v>
      </c>
      <c r="DL99" s="31">
        <v>0</v>
      </c>
      <c r="DM99" s="31">
        <v>0</v>
      </c>
      <c r="DN99" s="31">
        <v>0</v>
      </c>
      <c r="DO99" s="31">
        <v>0</v>
      </c>
      <c r="DP99" s="31">
        <v>0</v>
      </c>
      <c r="DQ99" s="31">
        <v>0</v>
      </c>
      <c r="DR99" s="31">
        <v>0</v>
      </c>
      <c r="DS99" s="31">
        <v>0</v>
      </c>
      <c r="DT99" s="31">
        <v>0</v>
      </c>
      <c r="DU99" s="31">
        <v>0</v>
      </c>
      <c r="DV99" s="31">
        <v>0</v>
      </c>
      <c r="DW99" s="31">
        <v>0</v>
      </c>
      <c r="DX99" s="31">
        <v>0</v>
      </c>
      <c r="DY99" s="31">
        <v>0</v>
      </c>
      <c r="DZ99" s="31">
        <v>0</v>
      </c>
      <c r="EA99" s="31">
        <v>0</v>
      </c>
      <c r="EB99" s="31">
        <v>0</v>
      </c>
      <c r="EC99" s="31">
        <v>0</v>
      </c>
      <c r="ED99" s="31">
        <v>0</v>
      </c>
      <c r="EE99" s="31">
        <v>0</v>
      </c>
      <c r="EF99" s="31">
        <v>0</v>
      </c>
      <c r="EG99" s="31">
        <v>0</v>
      </c>
      <c r="EH99" s="31">
        <v>0</v>
      </c>
      <c r="EI99" s="31">
        <v>0</v>
      </c>
      <c r="EJ99" s="31">
        <v>0</v>
      </c>
      <c r="EK99" s="31">
        <v>0</v>
      </c>
      <c r="EL99" s="31">
        <v>0</v>
      </c>
      <c r="EM99" s="31">
        <v>0</v>
      </c>
      <c r="EN99" s="31">
        <v>0</v>
      </c>
      <c r="EO99" s="31">
        <v>0</v>
      </c>
      <c r="EP99" s="31">
        <v>0</v>
      </c>
      <c r="EQ99" s="31">
        <v>0</v>
      </c>
      <c r="ER99" s="31">
        <v>0</v>
      </c>
      <c r="ES99" s="31">
        <v>0</v>
      </c>
      <c r="ET99" s="31">
        <v>0</v>
      </c>
      <c r="EU99" s="31">
        <v>0</v>
      </c>
      <c r="EV99" s="31">
        <v>0</v>
      </c>
      <c r="EW99" s="31">
        <v>0</v>
      </c>
      <c r="EX99" s="31">
        <v>0</v>
      </c>
      <c r="EY99" s="31">
        <v>0</v>
      </c>
      <c r="EZ99" s="31">
        <v>0</v>
      </c>
      <c r="FA99" s="31">
        <v>0</v>
      </c>
      <c r="FB99" s="31">
        <v>0</v>
      </c>
      <c r="FC99" s="31">
        <v>0</v>
      </c>
      <c r="FD99" s="31">
        <v>0</v>
      </c>
      <c r="FE99" s="31">
        <v>0</v>
      </c>
      <c r="FF99" s="31">
        <v>0</v>
      </c>
      <c r="FG99" s="31">
        <v>0</v>
      </c>
      <c r="FH99" s="31">
        <v>0</v>
      </c>
      <c r="FI99" s="31">
        <v>0</v>
      </c>
      <c r="FJ99" s="31">
        <v>0</v>
      </c>
      <c r="FK99" s="31">
        <v>0</v>
      </c>
      <c r="FL99" s="31">
        <v>0</v>
      </c>
      <c r="FM99" s="31">
        <v>0</v>
      </c>
      <c r="FN99" s="31">
        <v>0</v>
      </c>
      <c r="FO99" s="31">
        <v>0</v>
      </c>
      <c r="FP99" s="31">
        <v>0</v>
      </c>
      <c r="FQ99" s="31">
        <v>0</v>
      </c>
      <c r="FR99" s="31">
        <v>0</v>
      </c>
      <c r="FS99" s="31">
        <v>0</v>
      </c>
      <c r="FT99" s="31">
        <v>0</v>
      </c>
      <c r="FU99" s="31">
        <v>0</v>
      </c>
      <c r="FV99" s="31">
        <v>0</v>
      </c>
      <c r="FW99" s="31">
        <v>10950.1</v>
      </c>
      <c r="FX99" s="31">
        <v>0</v>
      </c>
      <c r="FY99" s="31">
        <v>0</v>
      </c>
      <c r="FZ99" s="31">
        <v>0</v>
      </c>
      <c r="GA99" s="31">
        <v>0</v>
      </c>
      <c r="GB99" s="31">
        <v>0</v>
      </c>
      <c r="GC99" s="31">
        <v>0</v>
      </c>
      <c r="GD99" s="31">
        <v>0</v>
      </c>
      <c r="GE99" s="31">
        <v>0</v>
      </c>
      <c r="GF99" s="31">
        <v>0</v>
      </c>
      <c r="GG99" s="31">
        <v>0</v>
      </c>
      <c r="GH99" s="31">
        <v>0</v>
      </c>
      <c r="GI99" s="31">
        <v>0</v>
      </c>
      <c r="GJ99" s="31">
        <v>0</v>
      </c>
      <c r="GK99" s="31">
        <v>0</v>
      </c>
      <c r="GL99" s="31">
        <v>0</v>
      </c>
      <c r="GM99" s="31">
        <v>0</v>
      </c>
      <c r="GN99" s="31">
        <v>0</v>
      </c>
    </row>
    <row r="100" spans="1:200" ht="20.399999999999999" thickBot="1" x14ac:dyDescent="0.35">
      <c r="A100" s="32" t="s">
        <v>466</v>
      </c>
      <c r="B100" s="33"/>
      <c r="CO100">
        <f>CU61</f>
        <v>-1.83</v>
      </c>
      <c r="CP100">
        <f>GR103</f>
        <v>-15.08</v>
      </c>
      <c r="CQ100">
        <f>IF(CO100*CP100&lt;=0,0,1)</f>
        <v>1</v>
      </c>
      <c r="CR100" s="24">
        <f>SUM(CQ100:CQ132)/COUNT(CQ100:CQ132)</f>
        <v>0.63636363636363635</v>
      </c>
      <c r="CX100" s="30" t="s">
        <v>427</v>
      </c>
      <c r="CY100" s="31">
        <v>0</v>
      </c>
      <c r="CZ100" s="31">
        <v>0</v>
      </c>
      <c r="DA100" s="31">
        <v>0</v>
      </c>
      <c r="DB100" s="31">
        <v>0</v>
      </c>
      <c r="DC100" s="31">
        <v>0</v>
      </c>
      <c r="DD100" s="31">
        <v>0</v>
      </c>
      <c r="DE100" s="31">
        <v>0</v>
      </c>
      <c r="DF100" s="31">
        <v>0</v>
      </c>
      <c r="DG100" s="31">
        <v>0</v>
      </c>
      <c r="DH100" s="31">
        <v>0</v>
      </c>
      <c r="DI100" s="31">
        <v>0</v>
      </c>
      <c r="DJ100" s="31">
        <v>0</v>
      </c>
      <c r="DK100" s="31">
        <v>0</v>
      </c>
      <c r="DL100" s="31">
        <v>0</v>
      </c>
      <c r="DM100" s="31">
        <v>0</v>
      </c>
      <c r="DN100" s="31">
        <v>0</v>
      </c>
      <c r="DO100" s="31">
        <v>0</v>
      </c>
      <c r="DP100" s="31">
        <v>0</v>
      </c>
      <c r="DQ100" s="31">
        <v>0</v>
      </c>
      <c r="DR100" s="31">
        <v>0</v>
      </c>
      <c r="DS100" s="31">
        <v>0</v>
      </c>
      <c r="DT100" s="31">
        <v>0</v>
      </c>
      <c r="DU100" s="31">
        <v>0</v>
      </c>
      <c r="DV100" s="31">
        <v>0</v>
      </c>
      <c r="DW100" s="31">
        <v>0</v>
      </c>
      <c r="DX100" s="31">
        <v>0</v>
      </c>
      <c r="DY100" s="31">
        <v>0</v>
      </c>
      <c r="DZ100" s="31">
        <v>0</v>
      </c>
      <c r="EA100" s="31">
        <v>0</v>
      </c>
      <c r="EB100" s="31">
        <v>0</v>
      </c>
      <c r="EC100" s="31">
        <v>0</v>
      </c>
      <c r="ED100" s="31">
        <v>0</v>
      </c>
      <c r="EE100" s="31">
        <v>0</v>
      </c>
      <c r="EF100" s="31">
        <v>0</v>
      </c>
      <c r="EG100" s="31">
        <v>0</v>
      </c>
      <c r="EH100" s="31">
        <v>0</v>
      </c>
      <c r="EI100" s="31">
        <v>0</v>
      </c>
      <c r="EJ100" s="31">
        <v>0</v>
      </c>
      <c r="EK100" s="31">
        <v>0</v>
      </c>
      <c r="EL100" s="31">
        <v>0</v>
      </c>
      <c r="EM100" s="31">
        <v>0</v>
      </c>
      <c r="EN100" s="31">
        <v>0</v>
      </c>
      <c r="EO100" s="31">
        <v>0</v>
      </c>
      <c r="EP100" s="31">
        <v>0</v>
      </c>
      <c r="EQ100" s="31">
        <v>0</v>
      </c>
      <c r="ER100" s="31">
        <v>0</v>
      </c>
      <c r="ES100" s="31">
        <v>0</v>
      </c>
      <c r="ET100" s="31">
        <v>0</v>
      </c>
      <c r="EU100" s="31">
        <v>0</v>
      </c>
      <c r="EV100" s="31">
        <v>0</v>
      </c>
      <c r="EW100" s="31">
        <v>0</v>
      </c>
      <c r="EX100" s="31">
        <v>0</v>
      </c>
      <c r="EY100" s="31">
        <v>0</v>
      </c>
      <c r="EZ100" s="31">
        <v>0</v>
      </c>
      <c r="FA100" s="31">
        <v>0</v>
      </c>
      <c r="FB100" s="31">
        <v>0</v>
      </c>
      <c r="FC100" s="31">
        <v>0</v>
      </c>
      <c r="FD100" s="31">
        <v>0</v>
      </c>
      <c r="FE100" s="31">
        <v>0</v>
      </c>
      <c r="FF100" s="31">
        <v>0</v>
      </c>
      <c r="FG100" s="31">
        <v>0</v>
      </c>
      <c r="FH100" s="31">
        <v>0</v>
      </c>
      <c r="FI100" s="31">
        <v>0</v>
      </c>
      <c r="FJ100" s="31">
        <v>0</v>
      </c>
      <c r="FK100" s="31">
        <v>0</v>
      </c>
      <c r="FL100" s="31">
        <v>0</v>
      </c>
      <c r="FM100" s="31">
        <v>0</v>
      </c>
      <c r="FN100" s="31">
        <v>0</v>
      </c>
      <c r="FO100" s="31">
        <v>0</v>
      </c>
      <c r="FP100" s="31">
        <v>0</v>
      </c>
      <c r="FQ100" s="31">
        <v>0</v>
      </c>
      <c r="FR100" s="31">
        <v>0</v>
      </c>
      <c r="FS100" s="31">
        <v>0</v>
      </c>
      <c r="FT100" s="31">
        <v>0</v>
      </c>
      <c r="FU100" s="31">
        <v>0</v>
      </c>
      <c r="FV100" s="31">
        <v>0</v>
      </c>
      <c r="FW100" s="31">
        <v>0</v>
      </c>
      <c r="FX100" s="31">
        <v>0</v>
      </c>
      <c r="FY100" s="31">
        <v>0</v>
      </c>
      <c r="FZ100" s="31">
        <v>0</v>
      </c>
      <c r="GA100" s="31">
        <v>0</v>
      </c>
      <c r="GB100" s="31">
        <v>0</v>
      </c>
      <c r="GC100" s="31">
        <v>0</v>
      </c>
      <c r="GD100" s="31">
        <v>0</v>
      </c>
      <c r="GE100" s="31">
        <v>0</v>
      </c>
      <c r="GF100" s="31">
        <v>0</v>
      </c>
      <c r="GG100" s="31">
        <v>0</v>
      </c>
      <c r="GH100" s="31">
        <v>0</v>
      </c>
      <c r="GI100" s="31">
        <v>0</v>
      </c>
      <c r="GJ100" s="31">
        <v>0</v>
      </c>
      <c r="GK100" s="31">
        <v>0</v>
      </c>
      <c r="GL100" s="31">
        <v>0</v>
      </c>
      <c r="GM100" s="31">
        <v>0</v>
      </c>
      <c r="GN100" s="31">
        <v>0</v>
      </c>
    </row>
    <row r="101" spans="1:200" ht="20.399999999999999" thickBot="1" x14ac:dyDescent="0.35">
      <c r="A101" s="32" t="s">
        <v>467</v>
      </c>
      <c r="B101" s="33"/>
      <c r="CO101">
        <f t="shared" ref="CO101:CO127" si="100">CU62</f>
        <v>-34.590000000000003</v>
      </c>
      <c r="CP101">
        <f t="shared" ref="CP101:CP127" si="101">GR104</f>
        <v>-28.46</v>
      </c>
      <c r="CQ101">
        <f t="shared" ref="CQ101:CQ127" si="102">IF(CO101*CP101&lt;=0,0,1)</f>
        <v>1</v>
      </c>
      <c r="CX101" s="26"/>
    </row>
    <row r="102" spans="1:200" ht="15" thickBot="1" x14ac:dyDescent="0.35">
      <c r="A102" s="32" t="s">
        <v>468</v>
      </c>
      <c r="B102" s="33">
        <v>0</v>
      </c>
      <c r="CO102">
        <f t="shared" si="100"/>
        <v>-3.39</v>
      </c>
      <c r="CP102">
        <f t="shared" si="101"/>
        <v>1.37</v>
      </c>
      <c r="CQ102">
        <f t="shared" si="102"/>
        <v>0</v>
      </c>
      <c r="CX102" s="30" t="s">
        <v>456</v>
      </c>
      <c r="CY102" s="30" t="s">
        <v>290</v>
      </c>
      <c r="CZ102" s="30" t="s">
        <v>291</v>
      </c>
      <c r="DA102" s="30" t="s">
        <v>292</v>
      </c>
      <c r="DB102" s="30" t="s">
        <v>293</v>
      </c>
      <c r="DC102" s="30" t="s">
        <v>294</v>
      </c>
      <c r="DD102" s="30" t="s">
        <v>295</v>
      </c>
      <c r="DE102" s="30" t="s">
        <v>296</v>
      </c>
      <c r="DF102" s="30" t="s">
        <v>297</v>
      </c>
      <c r="DG102" s="30" t="s">
        <v>298</v>
      </c>
      <c r="DH102" s="30" t="s">
        <v>299</v>
      </c>
      <c r="DI102" s="30" t="s">
        <v>300</v>
      </c>
      <c r="DJ102" s="30" t="s">
        <v>301</v>
      </c>
      <c r="DK102" s="30" t="s">
        <v>302</v>
      </c>
      <c r="DL102" s="30" t="s">
        <v>303</v>
      </c>
      <c r="DM102" s="30" t="s">
        <v>304</v>
      </c>
      <c r="DN102" s="30" t="s">
        <v>305</v>
      </c>
      <c r="DO102" s="30" t="s">
        <v>306</v>
      </c>
      <c r="DP102" s="30" t="s">
        <v>307</v>
      </c>
      <c r="DQ102" s="30" t="s">
        <v>308</v>
      </c>
      <c r="DR102" s="30" t="s">
        <v>309</v>
      </c>
      <c r="DS102" s="30" t="s">
        <v>310</v>
      </c>
      <c r="DT102" s="30" t="s">
        <v>311</v>
      </c>
      <c r="DU102" s="30" t="s">
        <v>312</v>
      </c>
      <c r="DV102" s="30" t="s">
        <v>313</v>
      </c>
      <c r="DW102" s="30" t="s">
        <v>314</v>
      </c>
      <c r="DX102" s="30" t="s">
        <v>315</v>
      </c>
      <c r="DY102" s="30" t="s">
        <v>316</v>
      </c>
      <c r="DZ102" s="30" t="s">
        <v>317</v>
      </c>
      <c r="EA102" s="30" t="s">
        <v>318</v>
      </c>
      <c r="EB102" s="30" t="s">
        <v>319</v>
      </c>
      <c r="EC102" s="30" t="s">
        <v>320</v>
      </c>
      <c r="ED102" s="30" t="s">
        <v>321</v>
      </c>
      <c r="EE102" s="30" t="s">
        <v>322</v>
      </c>
      <c r="EF102" s="30" t="s">
        <v>323</v>
      </c>
      <c r="EG102" s="30" t="s">
        <v>324</v>
      </c>
      <c r="EH102" s="30" t="s">
        <v>325</v>
      </c>
      <c r="EI102" s="30" t="s">
        <v>326</v>
      </c>
      <c r="EJ102" s="30" t="s">
        <v>327</v>
      </c>
      <c r="EK102" s="30" t="s">
        <v>328</v>
      </c>
      <c r="EL102" s="30" t="s">
        <v>329</v>
      </c>
      <c r="EM102" s="30" t="s">
        <v>330</v>
      </c>
      <c r="EN102" s="30" t="s">
        <v>331</v>
      </c>
      <c r="EO102" s="30" t="s">
        <v>332</v>
      </c>
      <c r="EP102" s="30" t="s">
        <v>333</v>
      </c>
      <c r="EQ102" s="30" t="s">
        <v>334</v>
      </c>
      <c r="ER102" s="30" t="s">
        <v>335</v>
      </c>
      <c r="ES102" s="30" t="s">
        <v>336</v>
      </c>
      <c r="ET102" s="30" t="s">
        <v>337</v>
      </c>
      <c r="EU102" s="30" t="s">
        <v>338</v>
      </c>
      <c r="EV102" s="30" t="s">
        <v>339</v>
      </c>
      <c r="EW102" s="30" t="s">
        <v>340</v>
      </c>
      <c r="EX102" s="30" t="s">
        <v>341</v>
      </c>
      <c r="EY102" s="30" t="s">
        <v>342</v>
      </c>
      <c r="EZ102" s="30" t="s">
        <v>343</v>
      </c>
      <c r="FA102" s="30" t="s">
        <v>344</v>
      </c>
      <c r="FB102" s="30" t="s">
        <v>345</v>
      </c>
      <c r="FC102" s="30" t="s">
        <v>346</v>
      </c>
      <c r="FD102" s="30" t="s">
        <v>347</v>
      </c>
      <c r="FE102" s="30" t="s">
        <v>348</v>
      </c>
      <c r="FF102" s="30" t="s">
        <v>349</v>
      </c>
      <c r="FG102" s="30" t="s">
        <v>350</v>
      </c>
      <c r="FH102" s="30" t="s">
        <v>351</v>
      </c>
      <c r="FI102" s="30" t="s">
        <v>352</v>
      </c>
      <c r="FJ102" s="30" t="s">
        <v>353</v>
      </c>
      <c r="FK102" s="30" t="s">
        <v>354</v>
      </c>
      <c r="FL102" s="30" t="s">
        <v>355</v>
      </c>
      <c r="FM102" s="30" t="s">
        <v>356</v>
      </c>
      <c r="FN102" s="30" t="s">
        <v>357</v>
      </c>
      <c r="FO102" s="30" t="s">
        <v>358</v>
      </c>
      <c r="FP102" s="30" t="s">
        <v>359</v>
      </c>
      <c r="FQ102" s="30" t="s">
        <v>360</v>
      </c>
      <c r="FR102" s="30" t="s">
        <v>361</v>
      </c>
      <c r="FS102" s="30" t="s">
        <v>362</v>
      </c>
      <c r="FT102" s="30" t="s">
        <v>363</v>
      </c>
      <c r="FU102" s="30" t="s">
        <v>364</v>
      </c>
      <c r="FV102" s="30" t="s">
        <v>365</v>
      </c>
      <c r="FW102" s="30" t="s">
        <v>366</v>
      </c>
      <c r="FX102" s="30" t="s">
        <v>367</v>
      </c>
      <c r="FY102" s="30" t="s">
        <v>368</v>
      </c>
      <c r="FZ102" s="30" t="s">
        <v>369</v>
      </c>
      <c r="GA102" s="30" t="s">
        <v>370</v>
      </c>
      <c r="GB102" s="30" t="s">
        <v>371</v>
      </c>
      <c r="GC102" s="30" t="s">
        <v>372</v>
      </c>
      <c r="GD102" s="30" t="s">
        <v>373</v>
      </c>
      <c r="GE102" s="30" t="s">
        <v>374</v>
      </c>
      <c r="GF102" s="30" t="s">
        <v>375</v>
      </c>
      <c r="GG102" s="30" t="s">
        <v>376</v>
      </c>
      <c r="GH102" s="30" t="s">
        <v>377</v>
      </c>
      <c r="GI102" s="30" t="s">
        <v>378</v>
      </c>
      <c r="GJ102" s="30" t="s">
        <v>379</v>
      </c>
      <c r="GK102" s="30" t="s">
        <v>380</v>
      </c>
      <c r="GL102" s="30" t="s">
        <v>381</v>
      </c>
      <c r="GM102" s="30" t="s">
        <v>382</v>
      </c>
      <c r="GN102" s="30" t="s">
        <v>383</v>
      </c>
      <c r="GO102" s="30" t="s">
        <v>457</v>
      </c>
      <c r="GP102" s="30" t="s">
        <v>458</v>
      </c>
      <c r="GQ102" s="30" t="s">
        <v>459</v>
      </c>
      <c r="GR102" s="30" t="s">
        <v>460</v>
      </c>
    </row>
    <row r="103" spans="1:200" ht="15" thickBot="1" x14ac:dyDescent="0.35">
      <c r="CO103">
        <f t="shared" si="100"/>
        <v>16.329999999999998</v>
      </c>
      <c r="CP103">
        <f t="shared" si="101"/>
        <v>18.5</v>
      </c>
      <c r="CQ103">
        <f t="shared" si="102"/>
        <v>1</v>
      </c>
      <c r="CX103" s="30" t="s">
        <v>385</v>
      </c>
      <c r="CY103" s="31">
        <v>0</v>
      </c>
      <c r="CZ103" s="31">
        <v>0</v>
      </c>
      <c r="DA103" s="31">
        <v>0</v>
      </c>
      <c r="DB103" s="31">
        <v>0</v>
      </c>
      <c r="DC103" s="31">
        <v>4922.2</v>
      </c>
      <c r="DD103" s="31">
        <v>0</v>
      </c>
      <c r="DE103" s="31">
        <v>0</v>
      </c>
      <c r="DF103" s="31">
        <v>0</v>
      </c>
      <c r="DG103" s="31">
        <v>0</v>
      </c>
      <c r="DH103" s="31">
        <v>0</v>
      </c>
      <c r="DI103" s="31">
        <v>0</v>
      </c>
      <c r="DJ103" s="31">
        <v>0</v>
      </c>
      <c r="DK103" s="31">
        <v>0</v>
      </c>
      <c r="DL103" s="31">
        <v>0</v>
      </c>
      <c r="DM103" s="31">
        <v>0</v>
      </c>
      <c r="DN103" s="31">
        <v>0</v>
      </c>
      <c r="DO103" s="31">
        <v>0</v>
      </c>
      <c r="DP103" s="31">
        <v>0</v>
      </c>
      <c r="DQ103" s="31">
        <v>0</v>
      </c>
      <c r="DR103" s="31">
        <v>0</v>
      </c>
      <c r="DS103" s="31">
        <v>0</v>
      </c>
      <c r="DT103" s="31">
        <v>0</v>
      </c>
      <c r="DU103" s="31">
        <v>0</v>
      </c>
      <c r="DV103" s="31">
        <v>0</v>
      </c>
      <c r="DW103" s="31">
        <v>0</v>
      </c>
      <c r="DX103" s="31">
        <v>0</v>
      </c>
      <c r="DY103" s="31">
        <v>0</v>
      </c>
      <c r="DZ103" s="31">
        <v>0</v>
      </c>
      <c r="EA103" s="31">
        <v>0</v>
      </c>
      <c r="EB103" s="31">
        <v>0</v>
      </c>
      <c r="EC103" s="31">
        <v>0</v>
      </c>
      <c r="ED103" s="31">
        <v>0</v>
      </c>
      <c r="EE103" s="31">
        <v>0</v>
      </c>
      <c r="EF103" s="31">
        <v>0</v>
      </c>
      <c r="EG103" s="31">
        <v>0</v>
      </c>
      <c r="EH103" s="31">
        <v>0</v>
      </c>
      <c r="EI103" s="31">
        <v>0</v>
      </c>
      <c r="EJ103" s="31">
        <v>0</v>
      </c>
      <c r="EK103" s="31">
        <v>0</v>
      </c>
      <c r="EL103" s="31">
        <v>0</v>
      </c>
      <c r="EM103" s="31">
        <v>0</v>
      </c>
      <c r="EN103" s="31">
        <v>0</v>
      </c>
      <c r="EO103" s="31">
        <v>0</v>
      </c>
      <c r="EP103" s="31">
        <v>0</v>
      </c>
      <c r="EQ103" s="31">
        <v>936.5</v>
      </c>
      <c r="ER103" s="31">
        <v>0</v>
      </c>
      <c r="ES103" s="31">
        <v>0</v>
      </c>
      <c r="ET103" s="31">
        <v>0</v>
      </c>
      <c r="EU103" s="31">
        <v>0</v>
      </c>
      <c r="EV103" s="31">
        <v>0</v>
      </c>
      <c r="EW103" s="31">
        <v>0</v>
      </c>
      <c r="EX103" s="31">
        <v>0</v>
      </c>
      <c r="EY103" s="31">
        <v>0</v>
      </c>
      <c r="EZ103" s="31">
        <v>0</v>
      </c>
      <c r="FA103" s="31">
        <v>0</v>
      </c>
      <c r="FB103" s="31">
        <v>0</v>
      </c>
      <c r="FC103" s="31">
        <v>0</v>
      </c>
      <c r="FD103" s="31">
        <v>0</v>
      </c>
      <c r="FE103" s="31">
        <v>0</v>
      </c>
      <c r="FF103" s="31">
        <v>0</v>
      </c>
      <c r="FG103" s="31">
        <v>0</v>
      </c>
      <c r="FH103" s="31">
        <v>26046.799999999999</v>
      </c>
      <c r="FI103" s="31">
        <v>0</v>
      </c>
      <c r="FJ103" s="31">
        <v>0</v>
      </c>
      <c r="FK103" s="31">
        <v>0</v>
      </c>
      <c r="FL103" s="31">
        <v>0</v>
      </c>
      <c r="FM103" s="31">
        <v>5871.6</v>
      </c>
      <c r="FN103" s="31">
        <v>0</v>
      </c>
      <c r="FO103" s="31">
        <v>0</v>
      </c>
      <c r="FP103" s="31">
        <v>0</v>
      </c>
      <c r="FQ103" s="31">
        <v>0</v>
      </c>
      <c r="FR103" s="31">
        <v>361.5</v>
      </c>
      <c r="FS103" s="31">
        <v>0</v>
      </c>
      <c r="FT103" s="31">
        <v>0</v>
      </c>
      <c r="FU103" s="31">
        <v>0</v>
      </c>
      <c r="FV103" s="31">
        <v>0</v>
      </c>
      <c r="FW103" s="31">
        <v>0</v>
      </c>
      <c r="FX103" s="31">
        <v>0</v>
      </c>
      <c r="FY103" s="31">
        <v>6396.3</v>
      </c>
      <c r="FZ103" s="31">
        <v>0</v>
      </c>
      <c r="GA103" s="31">
        <v>0</v>
      </c>
      <c r="GB103" s="31">
        <v>0</v>
      </c>
      <c r="GC103" s="31">
        <v>0</v>
      </c>
      <c r="GD103" s="31">
        <v>0</v>
      </c>
      <c r="GE103" s="31">
        <v>0</v>
      </c>
      <c r="GF103" s="31">
        <v>0</v>
      </c>
      <c r="GG103" s="31">
        <v>0</v>
      </c>
      <c r="GH103" s="31">
        <v>0</v>
      </c>
      <c r="GI103" s="31">
        <v>0</v>
      </c>
      <c r="GJ103" s="31">
        <v>0</v>
      </c>
      <c r="GK103" s="31">
        <v>0</v>
      </c>
      <c r="GL103" s="31">
        <v>0</v>
      </c>
      <c r="GM103" s="31">
        <v>0</v>
      </c>
      <c r="GN103" s="31">
        <v>0</v>
      </c>
      <c r="GO103" s="31">
        <v>44534.9</v>
      </c>
      <c r="GP103" s="31">
        <v>38700</v>
      </c>
      <c r="GQ103" s="31">
        <v>-5834.9</v>
      </c>
      <c r="GR103" s="31">
        <v>-15.08</v>
      </c>
    </row>
    <row r="104" spans="1:200" ht="15" thickBot="1" x14ac:dyDescent="0.35">
      <c r="A104" s="34" t="s">
        <v>469</v>
      </c>
      <c r="CO104">
        <f t="shared" si="100"/>
        <v>25.92</v>
      </c>
      <c r="CP104">
        <f t="shared" si="101"/>
        <v>1.37</v>
      </c>
      <c r="CQ104">
        <f t="shared" si="102"/>
        <v>1</v>
      </c>
      <c r="CX104" s="30" t="s">
        <v>386</v>
      </c>
      <c r="CY104" s="31">
        <v>0</v>
      </c>
      <c r="CZ104" s="31">
        <v>0</v>
      </c>
      <c r="DA104" s="31">
        <v>0</v>
      </c>
      <c r="DB104" s="31">
        <v>0</v>
      </c>
      <c r="DC104" s="31">
        <v>0</v>
      </c>
      <c r="DD104" s="31">
        <v>0</v>
      </c>
      <c r="DE104" s="31">
        <v>0</v>
      </c>
      <c r="DF104" s="31">
        <v>0</v>
      </c>
      <c r="DG104" s="31">
        <v>0</v>
      </c>
      <c r="DH104" s="31">
        <v>0</v>
      </c>
      <c r="DI104" s="31">
        <v>0</v>
      </c>
      <c r="DJ104" s="31">
        <v>0</v>
      </c>
      <c r="DK104" s="31">
        <v>3492.1</v>
      </c>
      <c r="DL104" s="31">
        <v>0</v>
      </c>
      <c r="DM104" s="31">
        <v>0</v>
      </c>
      <c r="DN104" s="31">
        <v>0</v>
      </c>
      <c r="DO104" s="31">
        <v>0</v>
      </c>
      <c r="DP104" s="31">
        <v>0</v>
      </c>
      <c r="DQ104" s="31">
        <v>0</v>
      </c>
      <c r="DR104" s="31">
        <v>0</v>
      </c>
      <c r="DS104" s="31">
        <v>0</v>
      </c>
      <c r="DT104" s="31">
        <v>0</v>
      </c>
      <c r="DU104" s="31">
        <v>0</v>
      </c>
      <c r="DV104" s="31">
        <v>0</v>
      </c>
      <c r="DW104" s="31">
        <v>0</v>
      </c>
      <c r="DX104" s="31">
        <v>0</v>
      </c>
      <c r="DY104" s="31">
        <v>0</v>
      </c>
      <c r="DZ104" s="31">
        <v>0</v>
      </c>
      <c r="EA104" s="31">
        <v>0</v>
      </c>
      <c r="EB104" s="31">
        <v>0</v>
      </c>
      <c r="EC104" s="31">
        <v>0</v>
      </c>
      <c r="ED104" s="31">
        <v>0</v>
      </c>
      <c r="EE104" s="31">
        <v>0</v>
      </c>
      <c r="EF104" s="31">
        <v>0</v>
      </c>
      <c r="EG104" s="31">
        <v>0</v>
      </c>
      <c r="EH104" s="31">
        <v>0</v>
      </c>
      <c r="EI104" s="31">
        <v>0</v>
      </c>
      <c r="EJ104" s="31">
        <v>0</v>
      </c>
      <c r="EK104" s="31">
        <v>0</v>
      </c>
      <c r="EL104" s="31">
        <v>0</v>
      </c>
      <c r="EM104" s="31">
        <v>2614.1999999999998</v>
      </c>
      <c r="EN104" s="31">
        <v>0</v>
      </c>
      <c r="EO104" s="31">
        <v>0</v>
      </c>
      <c r="EP104" s="31">
        <v>0</v>
      </c>
      <c r="EQ104" s="31">
        <v>0</v>
      </c>
      <c r="ER104" s="31">
        <v>0</v>
      </c>
      <c r="ES104" s="31">
        <v>0</v>
      </c>
      <c r="ET104" s="31">
        <v>0</v>
      </c>
      <c r="EU104" s="31">
        <v>0</v>
      </c>
      <c r="EV104" s="31">
        <v>0</v>
      </c>
      <c r="EW104" s="31">
        <v>0</v>
      </c>
      <c r="EX104" s="31">
        <v>0</v>
      </c>
      <c r="EY104" s="31">
        <v>0</v>
      </c>
      <c r="EZ104" s="31">
        <v>0</v>
      </c>
      <c r="FA104" s="31">
        <v>0</v>
      </c>
      <c r="FB104" s="31">
        <v>0</v>
      </c>
      <c r="FC104" s="31">
        <v>0</v>
      </c>
      <c r="FD104" s="31">
        <v>0</v>
      </c>
      <c r="FE104" s="31">
        <v>0</v>
      </c>
      <c r="FF104" s="31">
        <v>0</v>
      </c>
      <c r="FG104" s="31">
        <v>0</v>
      </c>
      <c r="FH104" s="31">
        <v>0</v>
      </c>
      <c r="FI104" s="31">
        <v>0</v>
      </c>
      <c r="FJ104" s="31">
        <v>0</v>
      </c>
      <c r="FK104" s="31">
        <v>0</v>
      </c>
      <c r="FL104" s="31">
        <v>0</v>
      </c>
      <c r="FM104" s="31">
        <v>0</v>
      </c>
      <c r="FN104" s="31">
        <v>0</v>
      </c>
      <c r="FO104" s="31">
        <v>0</v>
      </c>
      <c r="FP104" s="31">
        <v>0</v>
      </c>
      <c r="FQ104" s="31">
        <v>0</v>
      </c>
      <c r="FR104" s="31">
        <v>361.5</v>
      </c>
      <c r="FS104" s="31">
        <v>0</v>
      </c>
      <c r="FT104" s="31">
        <v>1906.6</v>
      </c>
      <c r="FU104" s="31">
        <v>0</v>
      </c>
      <c r="FV104" s="31">
        <v>0</v>
      </c>
      <c r="FW104" s="31">
        <v>10950.1</v>
      </c>
      <c r="FX104" s="31">
        <v>0</v>
      </c>
      <c r="FY104" s="31">
        <v>0</v>
      </c>
      <c r="FZ104" s="31">
        <v>0</v>
      </c>
      <c r="GA104" s="31">
        <v>0</v>
      </c>
      <c r="GB104" s="31">
        <v>0</v>
      </c>
      <c r="GC104" s="31">
        <v>0</v>
      </c>
      <c r="GD104" s="31">
        <v>0</v>
      </c>
      <c r="GE104" s="31">
        <v>73</v>
      </c>
      <c r="GF104" s="31">
        <v>0</v>
      </c>
      <c r="GG104" s="31">
        <v>0</v>
      </c>
      <c r="GH104" s="31">
        <v>0</v>
      </c>
      <c r="GI104" s="31">
        <v>0</v>
      </c>
      <c r="GJ104" s="31">
        <v>0</v>
      </c>
      <c r="GK104" s="31">
        <v>0</v>
      </c>
      <c r="GL104" s="31">
        <v>0</v>
      </c>
      <c r="GM104" s="31">
        <v>0</v>
      </c>
      <c r="GN104" s="31">
        <v>0</v>
      </c>
      <c r="GO104" s="31">
        <v>19397.5</v>
      </c>
      <c r="GP104" s="31">
        <v>15100</v>
      </c>
      <c r="GQ104" s="31">
        <v>-4297.5</v>
      </c>
      <c r="GR104" s="31">
        <v>-28.46</v>
      </c>
    </row>
    <row r="105" spans="1:200" ht="15" thickBot="1" x14ac:dyDescent="0.35">
      <c r="CO105">
        <f t="shared" si="100"/>
        <v>-20.02</v>
      </c>
      <c r="CP105">
        <f t="shared" si="101"/>
        <v>1.37</v>
      </c>
      <c r="CQ105">
        <f t="shared" si="102"/>
        <v>0</v>
      </c>
      <c r="CX105" s="30" t="s">
        <v>387</v>
      </c>
      <c r="CY105" s="31">
        <v>0</v>
      </c>
      <c r="CZ105" s="31">
        <v>0</v>
      </c>
      <c r="DA105" s="31">
        <v>0</v>
      </c>
      <c r="DB105" s="31">
        <v>0</v>
      </c>
      <c r="DC105" s="31">
        <v>0</v>
      </c>
      <c r="DD105" s="31">
        <v>4148</v>
      </c>
      <c r="DE105" s="31">
        <v>0</v>
      </c>
      <c r="DF105" s="31">
        <v>0</v>
      </c>
      <c r="DG105" s="31">
        <v>0</v>
      </c>
      <c r="DH105" s="31">
        <v>0</v>
      </c>
      <c r="DI105" s="31">
        <v>0</v>
      </c>
      <c r="DJ105" s="31">
        <v>0</v>
      </c>
      <c r="DK105" s="31">
        <v>3492.1</v>
      </c>
      <c r="DL105" s="31">
        <v>0</v>
      </c>
      <c r="DM105" s="31">
        <v>0</v>
      </c>
      <c r="DN105" s="31">
        <v>0</v>
      </c>
      <c r="DO105" s="31">
        <v>0</v>
      </c>
      <c r="DP105" s="31">
        <v>0</v>
      </c>
      <c r="DQ105" s="31">
        <v>0</v>
      </c>
      <c r="DR105" s="31">
        <v>0</v>
      </c>
      <c r="DS105" s="31">
        <v>0</v>
      </c>
      <c r="DT105" s="31">
        <v>0</v>
      </c>
      <c r="DU105" s="31">
        <v>0</v>
      </c>
      <c r="DV105" s="31">
        <v>0</v>
      </c>
      <c r="DW105" s="31">
        <v>0</v>
      </c>
      <c r="DX105" s="31">
        <v>0</v>
      </c>
      <c r="DY105" s="31">
        <v>0</v>
      </c>
      <c r="DZ105" s="31">
        <v>0</v>
      </c>
      <c r="EA105" s="31">
        <v>0</v>
      </c>
      <c r="EB105" s="31">
        <v>0</v>
      </c>
      <c r="EC105" s="31">
        <v>0</v>
      </c>
      <c r="ED105" s="31">
        <v>49.3</v>
      </c>
      <c r="EE105" s="31">
        <v>0</v>
      </c>
      <c r="EF105" s="31">
        <v>0</v>
      </c>
      <c r="EG105" s="31">
        <v>0</v>
      </c>
      <c r="EH105" s="31">
        <v>0</v>
      </c>
      <c r="EI105" s="31">
        <v>0</v>
      </c>
      <c r="EJ105" s="31">
        <v>0</v>
      </c>
      <c r="EK105" s="31">
        <v>0</v>
      </c>
      <c r="EL105" s="31">
        <v>0</v>
      </c>
      <c r="EM105" s="31">
        <v>2614.1999999999998</v>
      </c>
      <c r="EN105" s="31">
        <v>0</v>
      </c>
      <c r="EO105" s="31">
        <v>0</v>
      </c>
      <c r="EP105" s="31">
        <v>0</v>
      </c>
      <c r="EQ105" s="31">
        <v>936.5</v>
      </c>
      <c r="ER105" s="31">
        <v>0</v>
      </c>
      <c r="ES105" s="31">
        <v>0</v>
      </c>
      <c r="ET105" s="31">
        <v>0</v>
      </c>
      <c r="EU105" s="31">
        <v>0</v>
      </c>
      <c r="EV105" s="31">
        <v>0</v>
      </c>
      <c r="EW105" s="31">
        <v>0</v>
      </c>
      <c r="EX105" s="31">
        <v>0</v>
      </c>
      <c r="EY105" s="31">
        <v>0</v>
      </c>
      <c r="EZ105" s="31">
        <v>0</v>
      </c>
      <c r="FA105" s="31">
        <v>0</v>
      </c>
      <c r="FB105" s="31">
        <v>0</v>
      </c>
      <c r="FC105" s="31">
        <v>0</v>
      </c>
      <c r="FD105" s="31">
        <v>0</v>
      </c>
      <c r="FE105" s="31">
        <v>0</v>
      </c>
      <c r="FF105" s="31">
        <v>0</v>
      </c>
      <c r="FG105" s="31">
        <v>0</v>
      </c>
      <c r="FH105" s="31">
        <v>0</v>
      </c>
      <c r="FI105" s="31">
        <v>532.6</v>
      </c>
      <c r="FJ105" s="31">
        <v>1511</v>
      </c>
      <c r="FK105" s="31">
        <v>0</v>
      </c>
      <c r="FL105" s="31">
        <v>0</v>
      </c>
      <c r="FM105" s="31">
        <v>0</v>
      </c>
      <c r="FN105" s="31">
        <v>0</v>
      </c>
      <c r="FO105" s="31">
        <v>0</v>
      </c>
      <c r="FP105" s="31">
        <v>0</v>
      </c>
      <c r="FQ105" s="31">
        <v>0</v>
      </c>
      <c r="FR105" s="31">
        <v>0</v>
      </c>
      <c r="FS105" s="31">
        <v>0</v>
      </c>
      <c r="FT105" s="31">
        <v>1906.6</v>
      </c>
      <c r="FU105" s="31">
        <v>0</v>
      </c>
      <c r="FV105" s="31">
        <v>0</v>
      </c>
      <c r="FW105" s="31">
        <v>0</v>
      </c>
      <c r="FX105" s="31">
        <v>0</v>
      </c>
      <c r="FY105" s="31">
        <v>0</v>
      </c>
      <c r="FZ105" s="31">
        <v>0</v>
      </c>
      <c r="GA105" s="31">
        <v>0</v>
      </c>
      <c r="GB105" s="31">
        <v>0</v>
      </c>
      <c r="GC105" s="31">
        <v>0</v>
      </c>
      <c r="GD105" s="31">
        <v>0</v>
      </c>
      <c r="GE105" s="31">
        <v>0</v>
      </c>
      <c r="GF105" s="31">
        <v>195.8</v>
      </c>
      <c r="GG105" s="31">
        <v>0</v>
      </c>
      <c r="GH105" s="31">
        <v>0</v>
      </c>
      <c r="GI105" s="31">
        <v>0</v>
      </c>
      <c r="GJ105" s="31">
        <v>0</v>
      </c>
      <c r="GK105" s="31">
        <v>0</v>
      </c>
      <c r="GL105" s="31">
        <v>0</v>
      </c>
      <c r="GM105" s="31">
        <v>0</v>
      </c>
      <c r="GN105" s="31">
        <v>0</v>
      </c>
      <c r="GO105" s="31">
        <v>15386.1</v>
      </c>
      <c r="GP105" s="31">
        <v>15600</v>
      </c>
      <c r="GQ105" s="31">
        <v>213.9</v>
      </c>
      <c r="GR105" s="31">
        <v>1.37</v>
      </c>
    </row>
    <row r="106" spans="1:200" ht="15" thickBot="1" x14ac:dyDescent="0.35">
      <c r="A106" s="35" t="s">
        <v>481</v>
      </c>
      <c r="CO106">
        <f t="shared" si="100"/>
        <v>-1.83</v>
      </c>
      <c r="CP106">
        <f t="shared" si="101"/>
        <v>1.37</v>
      </c>
      <c r="CQ106">
        <f t="shared" si="102"/>
        <v>0</v>
      </c>
      <c r="CX106" s="30" t="s">
        <v>388</v>
      </c>
      <c r="CY106" s="31">
        <v>0</v>
      </c>
      <c r="CZ106" s="31">
        <v>0</v>
      </c>
      <c r="DA106" s="31">
        <v>0</v>
      </c>
      <c r="DB106" s="31">
        <v>0</v>
      </c>
      <c r="DC106" s="31">
        <v>0</v>
      </c>
      <c r="DD106" s="31">
        <v>0</v>
      </c>
      <c r="DE106" s="31">
        <v>0</v>
      </c>
      <c r="DF106" s="31">
        <v>0</v>
      </c>
      <c r="DG106" s="31">
        <v>0</v>
      </c>
      <c r="DH106" s="31">
        <v>0</v>
      </c>
      <c r="DI106" s="31">
        <v>0</v>
      </c>
      <c r="DJ106" s="31">
        <v>0</v>
      </c>
      <c r="DK106" s="31">
        <v>0</v>
      </c>
      <c r="DL106" s="31">
        <v>0</v>
      </c>
      <c r="DM106" s="31">
        <v>0</v>
      </c>
      <c r="DN106" s="31">
        <v>0</v>
      </c>
      <c r="DO106" s="31">
        <v>0</v>
      </c>
      <c r="DP106" s="31">
        <v>0</v>
      </c>
      <c r="DQ106" s="31">
        <v>0</v>
      </c>
      <c r="DR106" s="31">
        <v>0</v>
      </c>
      <c r="DS106" s="31">
        <v>0</v>
      </c>
      <c r="DT106" s="31">
        <v>0</v>
      </c>
      <c r="DU106" s="31">
        <v>0</v>
      </c>
      <c r="DV106" s="31">
        <v>0</v>
      </c>
      <c r="DW106" s="31">
        <v>0</v>
      </c>
      <c r="DX106" s="31">
        <v>0</v>
      </c>
      <c r="DY106" s="31">
        <v>0</v>
      </c>
      <c r="DZ106" s="31">
        <v>0</v>
      </c>
      <c r="EA106" s="31">
        <v>0</v>
      </c>
      <c r="EB106" s="31">
        <v>0</v>
      </c>
      <c r="EC106" s="31">
        <v>0</v>
      </c>
      <c r="ED106" s="31">
        <v>0</v>
      </c>
      <c r="EE106" s="31">
        <v>0</v>
      </c>
      <c r="EF106" s="31">
        <v>0</v>
      </c>
      <c r="EG106" s="31">
        <v>0</v>
      </c>
      <c r="EH106" s="31">
        <v>0</v>
      </c>
      <c r="EI106" s="31">
        <v>0</v>
      </c>
      <c r="EJ106" s="31">
        <v>0</v>
      </c>
      <c r="EK106" s="31">
        <v>0</v>
      </c>
      <c r="EL106" s="31">
        <v>0</v>
      </c>
      <c r="EM106" s="31">
        <v>0</v>
      </c>
      <c r="EN106" s="31">
        <v>0</v>
      </c>
      <c r="EO106" s="31">
        <v>0</v>
      </c>
      <c r="EP106" s="31">
        <v>0</v>
      </c>
      <c r="EQ106" s="31">
        <v>936.5</v>
      </c>
      <c r="ER106" s="31">
        <v>0</v>
      </c>
      <c r="ES106" s="31">
        <v>0</v>
      </c>
      <c r="ET106" s="31">
        <v>0</v>
      </c>
      <c r="EU106" s="31">
        <v>9330.1</v>
      </c>
      <c r="EV106" s="31">
        <v>0</v>
      </c>
      <c r="EW106" s="31">
        <v>0</v>
      </c>
      <c r="EX106" s="31">
        <v>0</v>
      </c>
      <c r="EY106" s="31">
        <v>0</v>
      </c>
      <c r="EZ106" s="31">
        <v>0</v>
      </c>
      <c r="FA106" s="31">
        <v>0</v>
      </c>
      <c r="FB106" s="31">
        <v>5293.1</v>
      </c>
      <c r="FC106" s="31">
        <v>0</v>
      </c>
      <c r="FD106" s="31">
        <v>0</v>
      </c>
      <c r="FE106" s="31">
        <v>0</v>
      </c>
      <c r="FF106" s="31">
        <v>0</v>
      </c>
      <c r="FG106" s="31">
        <v>0</v>
      </c>
      <c r="FH106" s="31">
        <v>0</v>
      </c>
      <c r="FI106" s="31">
        <v>0</v>
      </c>
      <c r="FJ106" s="31">
        <v>1511</v>
      </c>
      <c r="FK106" s="31">
        <v>0</v>
      </c>
      <c r="FL106" s="31">
        <v>0</v>
      </c>
      <c r="FM106" s="31">
        <v>0</v>
      </c>
      <c r="FN106" s="31">
        <v>0</v>
      </c>
      <c r="FO106" s="31">
        <v>0</v>
      </c>
      <c r="FP106" s="31">
        <v>0</v>
      </c>
      <c r="FQ106" s="31">
        <v>0</v>
      </c>
      <c r="FR106" s="31">
        <v>361.5</v>
      </c>
      <c r="FS106" s="31">
        <v>0</v>
      </c>
      <c r="FT106" s="31">
        <v>1906.6</v>
      </c>
      <c r="FU106" s="31">
        <v>0</v>
      </c>
      <c r="FV106" s="31">
        <v>0</v>
      </c>
      <c r="FW106" s="31">
        <v>0</v>
      </c>
      <c r="FX106" s="31">
        <v>0</v>
      </c>
      <c r="FY106" s="31">
        <v>6396.3</v>
      </c>
      <c r="FZ106" s="31">
        <v>0</v>
      </c>
      <c r="GA106" s="31">
        <v>0</v>
      </c>
      <c r="GB106" s="31">
        <v>0</v>
      </c>
      <c r="GC106" s="31">
        <v>0</v>
      </c>
      <c r="GD106" s="31">
        <v>0</v>
      </c>
      <c r="GE106" s="31">
        <v>73</v>
      </c>
      <c r="GF106" s="31">
        <v>0</v>
      </c>
      <c r="GG106" s="31">
        <v>0</v>
      </c>
      <c r="GH106" s="31">
        <v>0</v>
      </c>
      <c r="GI106" s="31">
        <v>0</v>
      </c>
      <c r="GJ106" s="31">
        <v>0</v>
      </c>
      <c r="GK106" s="31">
        <v>0</v>
      </c>
      <c r="GL106" s="31">
        <v>0</v>
      </c>
      <c r="GM106" s="31">
        <v>0</v>
      </c>
      <c r="GN106" s="31">
        <v>0</v>
      </c>
      <c r="GO106" s="31">
        <v>25808.1</v>
      </c>
      <c r="GP106" s="31">
        <v>31666</v>
      </c>
      <c r="GQ106" s="31">
        <v>5857.9</v>
      </c>
      <c r="GR106" s="31">
        <v>18.5</v>
      </c>
    </row>
    <row r="107" spans="1:200" ht="15" thickBot="1" x14ac:dyDescent="0.35">
      <c r="A107" s="35" t="s">
        <v>593</v>
      </c>
      <c r="CO107">
        <f t="shared" si="100"/>
        <v>-1.83</v>
      </c>
      <c r="CP107">
        <f t="shared" si="101"/>
        <v>-11.62</v>
      </c>
      <c r="CQ107">
        <f t="shared" si="102"/>
        <v>1</v>
      </c>
      <c r="CX107" s="30" t="s">
        <v>389</v>
      </c>
      <c r="CY107" s="31">
        <v>0</v>
      </c>
      <c r="CZ107" s="31">
        <v>0</v>
      </c>
      <c r="DA107" s="31">
        <v>0</v>
      </c>
      <c r="DB107" s="31">
        <v>0</v>
      </c>
      <c r="DC107" s="31">
        <v>0</v>
      </c>
      <c r="DD107" s="31">
        <v>0</v>
      </c>
      <c r="DE107" s="31">
        <v>0</v>
      </c>
      <c r="DF107" s="31">
        <v>0</v>
      </c>
      <c r="DG107" s="31">
        <v>0</v>
      </c>
      <c r="DH107" s="31">
        <v>0</v>
      </c>
      <c r="DI107" s="31">
        <v>0</v>
      </c>
      <c r="DJ107" s="31">
        <v>0</v>
      </c>
      <c r="DK107" s="31">
        <v>0</v>
      </c>
      <c r="DL107" s="31">
        <v>0</v>
      </c>
      <c r="DM107" s="31">
        <v>0</v>
      </c>
      <c r="DN107" s="31">
        <v>0</v>
      </c>
      <c r="DO107" s="31">
        <v>0</v>
      </c>
      <c r="DP107" s="31">
        <v>0</v>
      </c>
      <c r="DQ107" s="31">
        <v>0</v>
      </c>
      <c r="DR107" s="31">
        <v>0</v>
      </c>
      <c r="DS107" s="31">
        <v>0</v>
      </c>
      <c r="DT107" s="31">
        <v>0</v>
      </c>
      <c r="DU107" s="31">
        <v>0</v>
      </c>
      <c r="DV107" s="31">
        <v>0</v>
      </c>
      <c r="DW107" s="31">
        <v>0</v>
      </c>
      <c r="DX107" s="31">
        <v>0</v>
      </c>
      <c r="DY107" s="31">
        <v>0</v>
      </c>
      <c r="DZ107" s="31">
        <v>0</v>
      </c>
      <c r="EA107" s="31">
        <v>0</v>
      </c>
      <c r="EB107" s="31">
        <v>0</v>
      </c>
      <c r="EC107" s="31">
        <v>0</v>
      </c>
      <c r="ED107" s="31">
        <v>0</v>
      </c>
      <c r="EE107" s="31">
        <v>0</v>
      </c>
      <c r="EF107" s="31">
        <v>0</v>
      </c>
      <c r="EG107" s="31">
        <v>0</v>
      </c>
      <c r="EH107" s="31">
        <v>0</v>
      </c>
      <c r="EI107" s="31">
        <v>0</v>
      </c>
      <c r="EJ107" s="31">
        <v>0</v>
      </c>
      <c r="EK107" s="31">
        <v>0</v>
      </c>
      <c r="EL107" s="31">
        <v>0</v>
      </c>
      <c r="EM107" s="31">
        <v>2614.1999999999998</v>
      </c>
      <c r="EN107" s="31">
        <v>0</v>
      </c>
      <c r="EO107" s="31">
        <v>0</v>
      </c>
      <c r="EP107" s="31">
        <v>0</v>
      </c>
      <c r="EQ107" s="31">
        <v>936.5</v>
      </c>
      <c r="ER107" s="31">
        <v>0</v>
      </c>
      <c r="ES107" s="31">
        <v>0</v>
      </c>
      <c r="ET107" s="31">
        <v>0</v>
      </c>
      <c r="EU107" s="31">
        <v>9330.1</v>
      </c>
      <c r="EV107" s="31">
        <v>0</v>
      </c>
      <c r="EW107" s="31">
        <v>0</v>
      </c>
      <c r="EX107" s="31">
        <v>0</v>
      </c>
      <c r="EY107" s="31">
        <v>0</v>
      </c>
      <c r="EZ107" s="31">
        <v>0</v>
      </c>
      <c r="FA107" s="31">
        <v>0</v>
      </c>
      <c r="FB107" s="31">
        <v>5293.1</v>
      </c>
      <c r="FC107" s="31">
        <v>0</v>
      </c>
      <c r="FD107" s="31">
        <v>0</v>
      </c>
      <c r="FE107" s="31">
        <v>0</v>
      </c>
      <c r="FF107" s="31">
        <v>0</v>
      </c>
      <c r="FG107" s="31">
        <v>0</v>
      </c>
      <c r="FH107" s="31">
        <v>1916.4</v>
      </c>
      <c r="FI107" s="31">
        <v>532.6</v>
      </c>
      <c r="FJ107" s="31">
        <v>1511</v>
      </c>
      <c r="FK107" s="31">
        <v>0</v>
      </c>
      <c r="FL107" s="31">
        <v>0</v>
      </c>
      <c r="FM107" s="31">
        <v>0</v>
      </c>
      <c r="FN107" s="31">
        <v>0</v>
      </c>
      <c r="FO107" s="31">
        <v>0</v>
      </c>
      <c r="FP107" s="31">
        <v>0</v>
      </c>
      <c r="FQ107" s="31">
        <v>0</v>
      </c>
      <c r="FR107" s="31">
        <v>0</v>
      </c>
      <c r="FS107" s="31">
        <v>0</v>
      </c>
      <c r="FT107" s="31">
        <v>1906.6</v>
      </c>
      <c r="FU107" s="31">
        <v>0</v>
      </c>
      <c r="FV107" s="31">
        <v>0</v>
      </c>
      <c r="FW107" s="31">
        <v>0</v>
      </c>
      <c r="FX107" s="31">
        <v>0</v>
      </c>
      <c r="FY107" s="31">
        <v>6396.3</v>
      </c>
      <c r="FZ107" s="31">
        <v>0</v>
      </c>
      <c r="GA107" s="31">
        <v>0</v>
      </c>
      <c r="GB107" s="31">
        <v>0</v>
      </c>
      <c r="GC107" s="31">
        <v>0</v>
      </c>
      <c r="GD107" s="31">
        <v>0</v>
      </c>
      <c r="GE107" s="31">
        <v>73</v>
      </c>
      <c r="GF107" s="31">
        <v>0</v>
      </c>
      <c r="GG107" s="31">
        <v>0</v>
      </c>
      <c r="GH107" s="31">
        <v>0</v>
      </c>
      <c r="GI107" s="31">
        <v>0</v>
      </c>
      <c r="GJ107" s="31">
        <v>0</v>
      </c>
      <c r="GK107" s="31">
        <v>0</v>
      </c>
      <c r="GL107" s="31">
        <v>0</v>
      </c>
      <c r="GM107" s="31">
        <v>0</v>
      </c>
      <c r="GN107" s="31">
        <v>0</v>
      </c>
      <c r="GO107" s="31">
        <v>30509.9</v>
      </c>
      <c r="GP107" s="31">
        <v>30933</v>
      </c>
      <c r="GQ107" s="31">
        <v>423.1</v>
      </c>
      <c r="GR107" s="31">
        <v>1.37</v>
      </c>
    </row>
    <row r="108" spans="1:200" ht="15" thickBot="1" x14ac:dyDescent="0.35">
      <c r="CO108">
        <f t="shared" si="100"/>
        <v>18.72</v>
      </c>
      <c r="CP108">
        <f t="shared" si="101"/>
        <v>6.04</v>
      </c>
      <c r="CQ108">
        <f t="shared" si="102"/>
        <v>1</v>
      </c>
      <c r="CX108" s="30" t="s">
        <v>390</v>
      </c>
      <c r="CY108" s="31">
        <v>0</v>
      </c>
      <c r="CZ108" s="31">
        <v>0</v>
      </c>
      <c r="DA108" s="31">
        <v>0</v>
      </c>
      <c r="DB108" s="31">
        <v>0</v>
      </c>
      <c r="DC108" s="31">
        <v>0</v>
      </c>
      <c r="DD108" s="31">
        <v>0</v>
      </c>
      <c r="DE108" s="31">
        <v>0</v>
      </c>
      <c r="DF108" s="31">
        <v>0</v>
      </c>
      <c r="DG108" s="31">
        <v>0</v>
      </c>
      <c r="DH108" s="31">
        <v>0</v>
      </c>
      <c r="DI108" s="31">
        <v>0</v>
      </c>
      <c r="DJ108" s="31">
        <v>1505.1</v>
      </c>
      <c r="DK108" s="31">
        <v>0</v>
      </c>
      <c r="DL108" s="31">
        <v>0</v>
      </c>
      <c r="DM108" s="31">
        <v>0</v>
      </c>
      <c r="DN108" s="31">
        <v>0</v>
      </c>
      <c r="DO108" s="31">
        <v>0</v>
      </c>
      <c r="DP108" s="31">
        <v>0</v>
      </c>
      <c r="DQ108" s="31">
        <v>0</v>
      </c>
      <c r="DR108" s="31">
        <v>0</v>
      </c>
      <c r="DS108" s="31">
        <v>0</v>
      </c>
      <c r="DT108" s="31">
        <v>0</v>
      </c>
      <c r="DU108" s="31">
        <v>0</v>
      </c>
      <c r="DV108" s="31">
        <v>0</v>
      </c>
      <c r="DW108" s="31">
        <v>0</v>
      </c>
      <c r="DX108" s="31">
        <v>0</v>
      </c>
      <c r="DY108" s="31">
        <v>0</v>
      </c>
      <c r="DZ108" s="31">
        <v>0</v>
      </c>
      <c r="EA108" s="31">
        <v>0</v>
      </c>
      <c r="EB108" s="31">
        <v>0</v>
      </c>
      <c r="EC108" s="31">
        <v>0</v>
      </c>
      <c r="ED108" s="31">
        <v>6403.2</v>
      </c>
      <c r="EE108" s="31">
        <v>0</v>
      </c>
      <c r="EF108" s="31">
        <v>0</v>
      </c>
      <c r="EG108" s="31">
        <v>0</v>
      </c>
      <c r="EH108" s="31">
        <v>0</v>
      </c>
      <c r="EI108" s="31">
        <v>0</v>
      </c>
      <c r="EJ108" s="31">
        <v>0</v>
      </c>
      <c r="EK108" s="31">
        <v>0</v>
      </c>
      <c r="EL108" s="31">
        <v>0</v>
      </c>
      <c r="EM108" s="31">
        <v>2614.1999999999998</v>
      </c>
      <c r="EN108" s="31">
        <v>0</v>
      </c>
      <c r="EO108" s="31">
        <v>0</v>
      </c>
      <c r="EP108" s="31">
        <v>0</v>
      </c>
      <c r="EQ108" s="31">
        <v>0</v>
      </c>
      <c r="ER108" s="31">
        <v>0</v>
      </c>
      <c r="ES108" s="31">
        <v>0</v>
      </c>
      <c r="ET108" s="31">
        <v>0</v>
      </c>
      <c r="EU108" s="31">
        <v>0</v>
      </c>
      <c r="EV108" s="31">
        <v>0</v>
      </c>
      <c r="EW108" s="31">
        <v>0</v>
      </c>
      <c r="EX108" s="31">
        <v>0</v>
      </c>
      <c r="EY108" s="31">
        <v>0</v>
      </c>
      <c r="EZ108" s="31">
        <v>0</v>
      </c>
      <c r="FA108" s="31">
        <v>0</v>
      </c>
      <c r="FB108" s="31">
        <v>0</v>
      </c>
      <c r="FC108" s="31">
        <v>0</v>
      </c>
      <c r="FD108" s="31">
        <v>0</v>
      </c>
      <c r="FE108" s="31">
        <v>0</v>
      </c>
      <c r="FF108" s="31">
        <v>0</v>
      </c>
      <c r="FG108" s="31">
        <v>0</v>
      </c>
      <c r="FH108" s="31">
        <v>0</v>
      </c>
      <c r="FI108" s="31">
        <v>0</v>
      </c>
      <c r="FJ108" s="31">
        <v>0</v>
      </c>
      <c r="FK108" s="31">
        <v>0</v>
      </c>
      <c r="FL108" s="31">
        <v>0</v>
      </c>
      <c r="FM108" s="31">
        <v>0</v>
      </c>
      <c r="FN108" s="31">
        <v>0</v>
      </c>
      <c r="FO108" s="31">
        <v>0</v>
      </c>
      <c r="FP108" s="31">
        <v>0</v>
      </c>
      <c r="FQ108" s="31">
        <v>0</v>
      </c>
      <c r="FR108" s="31">
        <v>0</v>
      </c>
      <c r="FS108" s="31">
        <v>0</v>
      </c>
      <c r="FT108" s="31">
        <v>1906.6</v>
      </c>
      <c r="FU108" s="31">
        <v>0</v>
      </c>
      <c r="FV108" s="31">
        <v>0</v>
      </c>
      <c r="FW108" s="31">
        <v>0</v>
      </c>
      <c r="FX108" s="31">
        <v>0</v>
      </c>
      <c r="FY108" s="31">
        <v>0</v>
      </c>
      <c r="FZ108" s="31">
        <v>0</v>
      </c>
      <c r="GA108" s="31">
        <v>0</v>
      </c>
      <c r="GB108" s="31">
        <v>0</v>
      </c>
      <c r="GC108" s="31">
        <v>0</v>
      </c>
      <c r="GD108" s="31">
        <v>0</v>
      </c>
      <c r="GE108" s="31">
        <v>0</v>
      </c>
      <c r="GF108" s="31">
        <v>195.8</v>
      </c>
      <c r="GG108" s="31">
        <v>0</v>
      </c>
      <c r="GH108" s="31">
        <v>0</v>
      </c>
      <c r="GI108" s="31">
        <v>0</v>
      </c>
      <c r="GJ108" s="31">
        <v>0</v>
      </c>
      <c r="GK108" s="31">
        <v>0</v>
      </c>
      <c r="GL108" s="31">
        <v>0</v>
      </c>
      <c r="GM108" s="31">
        <v>0</v>
      </c>
      <c r="GN108" s="31">
        <v>0</v>
      </c>
      <c r="GO108" s="31">
        <v>12624.9</v>
      </c>
      <c r="GP108" s="31">
        <v>12800</v>
      </c>
      <c r="GQ108" s="31">
        <v>175.1</v>
      </c>
      <c r="GR108" s="31">
        <v>1.37</v>
      </c>
    </row>
    <row r="109" spans="1:200" ht="15" thickBot="1" x14ac:dyDescent="0.35">
      <c r="CO109">
        <f t="shared" si="100"/>
        <v>23.33</v>
      </c>
      <c r="CP109">
        <f t="shared" si="101"/>
        <v>28.21</v>
      </c>
      <c r="CQ109">
        <f t="shared" si="102"/>
        <v>1</v>
      </c>
      <c r="CX109" s="30" t="s">
        <v>391</v>
      </c>
      <c r="CY109" s="31">
        <v>0</v>
      </c>
      <c r="CZ109" s="31">
        <v>0</v>
      </c>
      <c r="DA109" s="31">
        <v>0</v>
      </c>
      <c r="DB109" s="31">
        <v>0</v>
      </c>
      <c r="DC109" s="31">
        <v>0</v>
      </c>
      <c r="DD109" s="31">
        <v>0</v>
      </c>
      <c r="DE109" s="31">
        <v>0</v>
      </c>
      <c r="DF109" s="31">
        <v>0</v>
      </c>
      <c r="DG109" s="31">
        <v>0</v>
      </c>
      <c r="DH109" s="31">
        <v>0</v>
      </c>
      <c r="DI109" s="31">
        <v>0</v>
      </c>
      <c r="DJ109" s="31">
        <v>1505.1</v>
      </c>
      <c r="DK109" s="31">
        <v>0</v>
      </c>
      <c r="DL109" s="31">
        <v>0</v>
      </c>
      <c r="DM109" s="31">
        <v>0</v>
      </c>
      <c r="DN109" s="31">
        <v>0</v>
      </c>
      <c r="DO109" s="31">
        <v>0</v>
      </c>
      <c r="DP109" s="31">
        <v>0</v>
      </c>
      <c r="DQ109" s="31">
        <v>0</v>
      </c>
      <c r="DR109" s="31">
        <v>0</v>
      </c>
      <c r="DS109" s="31">
        <v>0</v>
      </c>
      <c r="DT109" s="31">
        <v>0</v>
      </c>
      <c r="DU109" s="31">
        <v>0</v>
      </c>
      <c r="DV109" s="31">
        <v>0</v>
      </c>
      <c r="DW109" s="31">
        <v>0</v>
      </c>
      <c r="DX109" s="31">
        <v>0</v>
      </c>
      <c r="DY109" s="31">
        <v>0</v>
      </c>
      <c r="DZ109" s="31">
        <v>0</v>
      </c>
      <c r="EA109" s="31">
        <v>0</v>
      </c>
      <c r="EB109" s="31">
        <v>0</v>
      </c>
      <c r="EC109" s="31">
        <v>0</v>
      </c>
      <c r="ED109" s="31">
        <v>0</v>
      </c>
      <c r="EE109" s="31">
        <v>0</v>
      </c>
      <c r="EF109" s="31">
        <v>0</v>
      </c>
      <c r="EG109" s="31">
        <v>0</v>
      </c>
      <c r="EH109" s="31">
        <v>0</v>
      </c>
      <c r="EI109" s="31">
        <v>0</v>
      </c>
      <c r="EJ109" s="31">
        <v>0</v>
      </c>
      <c r="EK109" s="31">
        <v>0</v>
      </c>
      <c r="EL109" s="31">
        <v>0</v>
      </c>
      <c r="EM109" s="31">
        <v>2614.1999999999998</v>
      </c>
      <c r="EN109" s="31">
        <v>0</v>
      </c>
      <c r="EO109" s="31">
        <v>0</v>
      </c>
      <c r="EP109" s="31">
        <v>0</v>
      </c>
      <c r="EQ109" s="31">
        <v>936.5</v>
      </c>
      <c r="ER109" s="31">
        <v>0</v>
      </c>
      <c r="ES109" s="31">
        <v>0</v>
      </c>
      <c r="ET109" s="31">
        <v>0</v>
      </c>
      <c r="EU109" s="31">
        <v>0</v>
      </c>
      <c r="EV109" s="31">
        <v>0</v>
      </c>
      <c r="EW109" s="31">
        <v>0</v>
      </c>
      <c r="EX109" s="31">
        <v>0</v>
      </c>
      <c r="EY109" s="31">
        <v>0</v>
      </c>
      <c r="EZ109" s="31">
        <v>0</v>
      </c>
      <c r="FA109" s="31">
        <v>0</v>
      </c>
      <c r="FB109" s="31">
        <v>0</v>
      </c>
      <c r="FC109" s="31">
        <v>0</v>
      </c>
      <c r="FD109" s="31">
        <v>0</v>
      </c>
      <c r="FE109" s="31">
        <v>0</v>
      </c>
      <c r="FF109" s="31">
        <v>0</v>
      </c>
      <c r="FG109" s="31">
        <v>0</v>
      </c>
      <c r="FH109" s="31">
        <v>0</v>
      </c>
      <c r="FI109" s="31">
        <v>0</v>
      </c>
      <c r="FJ109" s="31">
        <v>0</v>
      </c>
      <c r="FK109" s="31">
        <v>0</v>
      </c>
      <c r="FL109" s="31">
        <v>0</v>
      </c>
      <c r="FM109" s="31">
        <v>0</v>
      </c>
      <c r="FN109" s="31">
        <v>0</v>
      </c>
      <c r="FO109" s="31">
        <v>0</v>
      </c>
      <c r="FP109" s="31">
        <v>0</v>
      </c>
      <c r="FQ109" s="31">
        <v>0</v>
      </c>
      <c r="FR109" s="31">
        <v>0</v>
      </c>
      <c r="FS109" s="31">
        <v>0</v>
      </c>
      <c r="FT109" s="31">
        <v>1906.6</v>
      </c>
      <c r="FU109" s="31">
        <v>0</v>
      </c>
      <c r="FV109" s="31">
        <v>0</v>
      </c>
      <c r="FW109" s="31">
        <v>0</v>
      </c>
      <c r="FX109" s="31">
        <v>0</v>
      </c>
      <c r="FY109" s="31">
        <v>7662.2</v>
      </c>
      <c r="FZ109" s="31">
        <v>0</v>
      </c>
      <c r="GA109" s="31">
        <v>0</v>
      </c>
      <c r="GB109" s="31">
        <v>0</v>
      </c>
      <c r="GC109" s="31">
        <v>0</v>
      </c>
      <c r="GD109" s="31">
        <v>0</v>
      </c>
      <c r="GE109" s="31">
        <v>73</v>
      </c>
      <c r="GF109" s="31">
        <v>195.8</v>
      </c>
      <c r="GG109" s="31">
        <v>0</v>
      </c>
      <c r="GH109" s="31">
        <v>0</v>
      </c>
      <c r="GI109" s="31">
        <v>0</v>
      </c>
      <c r="GJ109" s="31">
        <v>0</v>
      </c>
      <c r="GK109" s="31">
        <v>0</v>
      </c>
      <c r="GL109" s="31">
        <v>0</v>
      </c>
      <c r="GM109" s="31">
        <v>0</v>
      </c>
      <c r="GN109" s="31">
        <v>0</v>
      </c>
      <c r="GO109" s="31">
        <v>14893.5</v>
      </c>
      <c r="GP109" s="31">
        <v>15100</v>
      </c>
      <c r="GQ109" s="31">
        <v>206.5</v>
      </c>
      <c r="GR109" s="31">
        <v>1.37</v>
      </c>
    </row>
    <row r="110" spans="1:200" ht="15" thickBot="1" x14ac:dyDescent="0.35">
      <c r="CO110">
        <f t="shared" si="100"/>
        <v>-1.84</v>
      </c>
      <c r="CP110">
        <f t="shared" si="101"/>
        <v>1.37</v>
      </c>
      <c r="CQ110">
        <f t="shared" si="102"/>
        <v>0</v>
      </c>
      <c r="CX110" s="30" t="s">
        <v>392</v>
      </c>
      <c r="CY110" s="31">
        <v>0</v>
      </c>
      <c r="CZ110" s="31">
        <v>0</v>
      </c>
      <c r="DA110" s="31">
        <v>0</v>
      </c>
      <c r="DB110" s="31">
        <v>0</v>
      </c>
      <c r="DC110" s="31">
        <v>0</v>
      </c>
      <c r="DD110" s="31">
        <v>0</v>
      </c>
      <c r="DE110" s="31">
        <v>0</v>
      </c>
      <c r="DF110" s="31">
        <v>0</v>
      </c>
      <c r="DG110" s="31">
        <v>0</v>
      </c>
      <c r="DH110" s="31">
        <v>0</v>
      </c>
      <c r="DI110" s="31">
        <v>0</v>
      </c>
      <c r="DJ110" s="31">
        <v>1505.1</v>
      </c>
      <c r="DK110" s="31">
        <v>0</v>
      </c>
      <c r="DL110" s="31">
        <v>0</v>
      </c>
      <c r="DM110" s="31">
        <v>0</v>
      </c>
      <c r="DN110" s="31">
        <v>0</v>
      </c>
      <c r="DO110" s="31">
        <v>0</v>
      </c>
      <c r="DP110" s="31">
        <v>0</v>
      </c>
      <c r="DQ110" s="31">
        <v>0</v>
      </c>
      <c r="DR110" s="31">
        <v>0</v>
      </c>
      <c r="DS110" s="31">
        <v>0</v>
      </c>
      <c r="DT110" s="31">
        <v>0</v>
      </c>
      <c r="DU110" s="31">
        <v>0</v>
      </c>
      <c r="DV110" s="31">
        <v>0</v>
      </c>
      <c r="DW110" s="31">
        <v>0</v>
      </c>
      <c r="DX110" s="31">
        <v>0</v>
      </c>
      <c r="DY110" s="31">
        <v>0</v>
      </c>
      <c r="DZ110" s="31">
        <v>0</v>
      </c>
      <c r="EA110" s="31">
        <v>0</v>
      </c>
      <c r="EB110" s="31">
        <v>0</v>
      </c>
      <c r="EC110" s="31">
        <v>0</v>
      </c>
      <c r="ED110" s="31">
        <v>0</v>
      </c>
      <c r="EE110" s="31">
        <v>0</v>
      </c>
      <c r="EF110" s="31">
        <v>0</v>
      </c>
      <c r="EG110" s="31">
        <v>0</v>
      </c>
      <c r="EH110" s="31">
        <v>0</v>
      </c>
      <c r="EI110" s="31">
        <v>0</v>
      </c>
      <c r="EJ110" s="31">
        <v>0</v>
      </c>
      <c r="EK110" s="31">
        <v>0</v>
      </c>
      <c r="EL110" s="31">
        <v>0</v>
      </c>
      <c r="EM110" s="31">
        <v>2614.1999999999998</v>
      </c>
      <c r="EN110" s="31">
        <v>0</v>
      </c>
      <c r="EO110" s="31">
        <v>0</v>
      </c>
      <c r="EP110" s="31">
        <v>0</v>
      </c>
      <c r="EQ110" s="31">
        <v>936.5</v>
      </c>
      <c r="ER110" s="31">
        <v>0</v>
      </c>
      <c r="ES110" s="31">
        <v>0</v>
      </c>
      <c r="ET110" s="31">
        <v>0</v>
      </c>
      <c r="EU110" s="31">
        <v>0</v>
      </c>
      <c r="EV110" s="31">
        <v>0</v>
      </c>
      <c r="EW110" s="31">
        <v>0</v>
      </c>
      <c r="EX110" s="31">
        <v>0</v>
      </c>
      <c r="EY110" s="31">
        <v>0</v>
      </c>
      <c r="EZ110" s="31">
        <v>0</v>
      </c>
      <c r="FA110" s="31">
        <v>0</v>
      </c>
      <c r="FB110" s="31">
        <v>0</v>
      </c>
      <c r="FC110" s="31">
        <v>0</v>
      </c>
      <c r="FD110" s="31">
        <v>0</v>
      </c>
      <c r="FE110" s="31">
        <v>0</v>
      </c>
      <c r="FF110" s="31">
        <v>0</v>
      </c>
      <c r="FG110" s="31">
        <v>0</v>
      </c>
      <c r="FH110" s="31">
        <v>0</v>
      </c>
      <c r="FI110" s="31">
        <v>0</v>
      </c>
      <c r="FJ110" s="31">
        <v>0</v>
      </c>
      <c r="FK110" s="31">
        <v>0</v>
      </c>
      <c r="FL110" s="31">
        <v>0</v>
      </c>
      <c r="FM110" s="31">
        <v>0</v>
      </c>
      <c r="FN110" s="31">
        <v>0</v>
      </c>
      <c r="FO110" s="31">
        <v>0</v>
      </c>
      <c r="FP110" s="31">
        <v>0</v>
      </c>
      <c r="FQ110" s="31">
        <v>0</v>
      </c>
      <c r="FR110" s="31">
        <v>361.5</v>
      </c>
      <c r="FS110" s="31">
        <v>0</v>
      </c>
      <c r="FT110" s="31">
        <v>1906.6</v>
      </c>
      <c r="FU110" s="31">
        <v>0</v>
      </c>
      <c r="FV110" s="31">
        <v>0</v>
      </c>
      <c r="FW110" s="31">
        <v>0</v>
      </c>
      <c r="FX110" s="31">
        <v>0</v>
      </c>
      <c r="FY110" s="31">
        <v>6396.3</v>
      </c>
      <c r="FZ110" s="31">
        <v>0</v>
      </c>
      <c r="GA110" s="31">
        <v>0</v>
      </c>
      <c r="GB110" s="31">
        <v>0</v>
      </c>
      <c r="GC110" s="31">
        <v>0</v>
      </c>
      <c r="GD110" s="31">
        <v>0</v>
      </c>
      <c r="GE110" s="31">
        <v>73</v>
      </c>
      <c r="GF110" s="31">
        <v>195.8</v>
      </c>
      <c r="GG110" s="31">
        <v>0</v>
      </c>
      <c r="GH110" s="31">
        <v>0</v>
      </c>
      <c r="GI110" s="31">
        <v>0</v>
      </c>
      <c r="GJ110" s="31">
        <v>0</v>
      </c>
      <c r="GK110" s="31">
        <v>0</v>
      </c>
      <c r="GL110" s="31">
        <v>0</v>
      </c>
      <c r="GM110" s="31">
        <v>0</v>
      </c>
      <c r="GN110" s="31">
        <v>0</v>
      </c>
      <c r="GO110" s="31">
        <v>13989</v>
      </c>
      <c r="GP110" s="31">
        <v>12533</v>
      </c>
      <c r="GQ110" s="31">
        <v>-1456</v>
      </c>
      <c r="GR110" s="31">
        <v>-11.62</v>
      </c>
    </row>
    <row r="111" spans="1:200" ht="15" thickBot="1" x14ac:dyDescent="0.35">
      <c r="CO111">
        <f t="shared" si="100"/>
        <v>-1.83</v>
      </c>
      <c r="CP111">
        <f t="shared" si="101"/>
        <v>1.37</v>
      </c>
      <c r="CQ111">
        <f t="shared" si="102"/>
        <v>0</v>
      </c>
      <c r="CX111" s="30" t="s">
        <v>393</v>
      </c>
      <c r="CY111" s="31">
        <v>0</v>
      </c>
      <c r="CZ111" s="31">
        <v>0</v>
      </c>
      <c r="DA111" s="31">
        <v>0</v>
      </c>
      <c r="DB111" s="31">
        <v>0</v>
      </c>
      <c r="DC111" s="31">
        <v>4922.2</v>
      </c>
      <c r="DD111" s="31">
        <v>0</v>
      </c>
      <c r="DE111" s="31">
        <v>0</v>
      </c>
      <c r="DF111" s="31">
        <v>0</v>
      </c>
      <c r="DG111" s="31">
        <v>0</v>
      </c>
      <c r="DH111" s="31">
        <v>0</v>
      </c>
      <c r="DI111" s="31">
        <v>0</v>
      </c>
      <c r="DJ111" s="31">
        <v>0</v>
      </c>
      <c r="DK111" s="31">
        <v>0</v>
      </c>
      <c r="DL111" s="31">
        <v>0</v>
      </c>
      <c r="DM111" s="31">
        <v>0</v>
      </c>
      <c r="DN111" s="31">
        <v>0</v>
      </c>
      <c r="DO111" s="31">
        <v>0</v>
      </c>
      <c r="DP111" s="31">
        <v>0</v>
      </c>
      <c r="DQ111" s="31">
        <v>0</v>
      </c>
      <c r="DR111" s="31">
        <v>0</v>
      </c>
      <c r="DS111" s="31">
        <v>0</v>
      </c>
      <c r="DT111" s="31">
        <v>0</v>
      </c>
      <c r="DU111" s="31">
        <v>0</v>
      </c>
      <c r="DV111" s="31">
        <v>0</v>
      </c>
      <c r="DW111" s="31">
        <v>0</v>
      </c>
      <c r="DX111" s="31">
        <v>0</v>
      </c>
      <c r="DY111" s="31">
        <v>0</v>
      </c>
      <c r="DZ111" s="31">
        <v>0</v>
      </c>
      <c r="EA111" s="31">
        <v>0</v>
      </c>
      <c r="EB111" s="31">
        <v>0</v>
      </c>
      <c r="EC111" s="31">
        <v>0</v>
      </c>
      <c r="ED111" s="31">
        <v>0</v>
      </c>
      <c r="EE111" s="31">
        <v>0</v>
      </c>
      <c r="EF111" s="31">
        <v>0</v>
      </c>
      <c r="EG111" s="31">
        <v>0</v>
      </c>
      <c r="EH111" s="31">
        <v>0</v>
      </c>
      <c r="EI111" s="31">
        <v>0</v>
      </c>
      <c r="EJ111" s="31">
        <v>0</v>
      </c>
      <c r="EK111" s="31">
        <v>0</v>
      </c>
      <c r="EL111" s="31">
        <v>0</v>
      </c>
      <c r="EM111" s="31">
        <v>2614.1999999999998</v>
      </c>
      <c r="EN111" s="31">
        <v>0</v>
      </c>
      <c r="EO111" s="31">
        <v>0</v>
      </c>
      <c r="EP111" s="31">
        <v>0</v>
      </c>
      <c r="EQ111" s="31">
        <v>936.5</v>
      </c>
      <c r="ER111" s="31">
        <v>0</v>
      </c>
      <c r="ES111" s="31">
        <v>0</v>
      </c>
      <c r="ET111" s="31">
        <v>0</v>
      </c>
      <c r="EU111" s="31">
        <v>9330.1</v>
      </c>
      <c r="EV111" s="31">
        <v>0</v>
      </c>
      <c r="EW111" s="31">
        <v>0</v>
      </c>
      <c r="EX111" s="31">
        <v>0</v>
      </c>
      <c r="EY111" s="31">
        <v>0</v>
      </c>
      <c r="EZ111" s="31">
        <v>0</v>
      </c>
      <c r="FA111" s="31">
        <v>0</v>
      </c>
      <c r="FB111" s="31">
        <v>0</v>
      </c>
      <c r="FC111" s="31">
        <v>0</v>
      </c>
      <c r="FD111" s="31">
        <v>0</v>
      </c>
      <c r="FE111" s="31">
        <v>0</v>
      </c>
      <c r="FF111" s="31">
        <v>0</v>
      </c>
      <c r="FG111" s="31">
        <v>0</v>
      </c>
      <c r="FH111" s="31">
        <v>26046.799999999999</v>
      </c>
      <c r="FI111" s="31">
        <v>532.6</v>
      </c>
      <c r="FJ111" s="31">
        <v>0</v>
      </c>
      <c r="FK111" s="31">
        <v>0</v>
      </c>
      <c r="FL111" s="31">
        <v>0</v>
      </c>
      <c r="FM111" s="31">
        <v>5871.6</v>
      </c>
      <c r="FN111" s="31">
        <v>0</v>
      </c>
      <c r="FO111" s="31">
        <v>0</v>
      </c>
      <c r="FP111" s="31">
        <v>0</v>
      </c>
      <c r="FQ111" s="31">
        <v>0</v>
      </c>
      <c r="FR111" s="31">
        <v>361.5</v>
      </c>
      <c r="FS111" s="31">
        <v>0</v>
      </c>
      <c r="FT111" s="31">
        <v>1906.6</v>
      </c>
      <c r="FU111" s="31">
        <v>0</v>
      </c>
      <c r="FV111" s="31">
        <v>0</v>
      </c>
      <c r="FW111" s="31">
        <v>10950.1</v>
      </c>
      <c r="FX111" s="31">
        <v>0</v>
      </c>
      <c r="FY111" s="31">
        <v>6396.3</v>
      </c>
      <c r="FZ111" s="31">
        <v>0</v>
      </c>
      <c r="GA111" s="31">
        <v>0</v>
      </c>
      <c r="GB111" s="31">
        <v>0</v>
      </c>
      <c r="GC111" s="31">
        <v>0</v>
      </c>
      <c r="GD111" s="31">
        <v>0</v>
      </c>
      <c r="GE111" s="31">
        <v>0</v>
      </c>
      <c r="GF111" s="31">
        <v>0</v>
      </c>
      <c r="GG111" s="31">
        <v>0</v>
      </c>
      <c r="GH111" s="31">
        <v>0</v>
      </c>
      <c r="GI111" s="31">
        <v>0</v>
      </c>
      <c r="GJ111" s="31">
        <v>0</v>
      </c>
      <c r="GK111" s="31">
        <v>0</v>
      </c>
      <c r="GL111" s="31">
        <v>0</v>
      </c>
      <c r="GM111" s="31">
        <v>0</v>
      </c>
      <c r="GN111" s="31">
        <v>0</v>
      </c>
      <c r="GO111" s="31">
        <v>69868.5</v>
      </c>
      <c r="GP111" s="31">
        <v>74357</v>
      </c>
      <c r="GQ111" s="31">
        <v>4488.5</v>
      </c>
      <c r="GR111" s="31">
        <v>6.04</v>
      </c>
    </row>
    <row r="112" spans="1:200" ht="15" thickBot="1" x14ac:dyDescent="0.35">
      <c r="CO112">
        <f t="shared" si="100"/>
        <v>8.2200000000000006</v>
      </c>
      <c r="CP112">
        <f t="shared" si="101"/>
        <v>1.37</v>
      </c>
      <c r="CQ112">
        <f t="shared" si="102"/>
        <v>1</v>
      </c>
      <c r="CX112" s="30" t="s">
        <v>394</v>
      </c>
      <c r="CY112" s="31">
        <v>0</v>
      </c>
      <c r="CZ112" s="31">
        <v>0</v>
      </c>
      <c r="DA112" s="31">
        <v>0</v>
      </c>
      <c r="DB112" s="31">
        <v>0</v>
      </c>
      <c r="DC112" s="31">
        <v>0</v>
      </c>
      <c r="DD112" s="31">
        <v>0</v>
      </c>
      <c r="DE112" s="31">
        <v>0</v>
      </c>
      <c r="DF112" s="31">
        <v>0</v>
      </c>
      <c r="DG112" s="31">
        <v>0</v>
      </c>
      <c r="DH112" s="31">
        <v>0</v>
      </c>
      <c r="DI112" s="31">
        <v>0</v>
      </c>
      <c r="DJ112" s="31">
        <v>0</v>
      </c>
      <c r="DK112" s="31">
        <v>3492.1</v>
      </c>
      <c r="DL112" s="31">
        <v>0</v>
      </c>
      <c r="DM112" s="31">
        <v>0</v>
      </c>
      <c r="DN112" s="31">
        <v>0</v>
      </c>
      <c r="DO112" s="31">
        <v>0</v>
      </c>
      <c r="DP112" s="31">
        <v>0</v>
      </c>
      <c r="DQ112" s="31">
        <v>0</v>
      </c>
      <c r="DR112" s="31">
        <v>0</v>
      </c>
      <c r="DS112" s="31">
        <v>0</v>
      </c>
      <c r="DT112" s="31">
        <v>0</v>
      </c>
      <c r="DU112" s="31">
        <v>0</v>
      </c>
      <c r="DV112" s="31">
        <v>0</v>
      </c>
      <c r="DW112" s="31">
        <v>0</v>
      </c>
      <c r="DX112" s="31">
        <v>0</v>
      </c>
      <c r="DY112" s="31">
        <v>0</v>
      </c>
      <c r="DZ112" s="31">
        <v>0</v>
      </c>
      <c r="EA112" s="31">
        <v>4332.3999999999996</v>
      </c>
      <c r="EB112" s="31">
        <v>0</v>
      </c>
      <c r="EC112" s="31">
        <v>0</v>
      </c>
      <c r="ED112" s="31">
        <v>49.3</v>
      </c>
      <c r="EE112" s="31">
        <v>0</v>
      </c>
      <c r="EF112" s="31">
        <v>0</v>
      </c>
      <c r="EG112" s="31">
        <v>0</v>
      </c>
      <c r="EH112" s="31">
        <v>0</v>
      </c>
      <c r="EI112" s="31">
        <v>0</v>
      </c>
      <c r="EJ112" s="31">
        <v>0</v>
      </c>
      <c r="EK112" s="31">
        <v>0</v>
      </c>
      <c r="EL112" s="31">
        <v>0</v>
      </c>
      <c r="EM112" s="31">
        <v>0</v>
      </c>
      <c r="EN112" s="31">
        <v>0</v>
      </c>
      <c r="EO112" s="31">
        <v>0</v>
      </c>
      <c r="EP112" s="31">
        <v>0</v>
      </c>
      <c r="EQ112" s="31">
        <v>936.5</v>
      </c>
      <c r="ER112" s="31">
        <v>0</v>
      </c>
      <c r="ES112" s="31">
        <v>0</v>
      </c>
      <c r="ET112" s="31">
        <v>0</v>
      </c>
      <c r="EU112" s="31">
        <v>0</v>
      </c>
      <c r="EV112" s="31">
        <v>0</v>
      </c>
      <c r="EW112" s="31">
        <v>0</v>
      </c>
      <c r="EX112" s="31">
        <v>0</v>
      </c>
      <c r="EY112" s="31">
        <v>0</v>
      </c>
      <c r="EZ112" s="31">
        <v>0</v>
      </c>
      <c r="FA112" s="31">
        <v>0</v>
      </c>
      <c r="FB112" s="31">
        <v>0</v>
      </c>
      <c r="FC112" s="31">
        <v>0</v>
      </c>
      <c r="FD112" s="31">
        <v>0</v>
      </c>
      <c r="FE112" s="31">
        <v>0</v>
      </c>
      <c r="FF112" s="31">
        <v>0</v>
      </c>
      <c r="FG112" s="31">
        <v>0</v>
      </c>
      <c r="FH112" s="31">
        <v>0</v>
      </c>
      <c r="FI112" s="31">
        <v>532.6</v>
      </c>
      <c r="FJ112" s="31">
        <v>1511</v>
      </c>
      <c r="FK112" s="31">
        <v>0</v>
      </c>
      <c r="FL112" s="31">
        <v>0</v>
      </c>
      <c r="FM112" s="31">
        <v>0</v>
      </c>
      <c r="FN112" s="31">
        <v>0</v>
      </c>
      <c r="FO112" s="31">
        <v>5683.2</v>
      </c>
      <c r="FP112" s="31">
        <v>0</v>
      </c>
      <c r="FQ112" s="31">
        <v>0</v>
      </c>
      <c r="FR112" s="31">
        <v>0</v>
      </c>
      <c r="FS112" s="31">
        <v>0</v>
      </c>
      <c r="FT112" s="31">
        <v>1906.6</v>
      </c>
      <c r="FU112" s="31">
        <v>0</v>
      </c>
      <c r="FV112" s="31">
        <v>0</v>
      </c>
      <c r="FW112" s="31">
        <v>0</v>
      </c>
      <c r="FX112" s="31">
        <v>0</v>
      </c>
      <c r="FY112" s="31">
        <v>0</v>
      </c>
      <c r="FZ112" s="31">
        <v>0</v>
      </c>
      <c r="GA112" s="31">
        <v>0</v>
      </c>
      <c r="GB112" s="31">
        <v>0</v>
      </c>
      <c r="GC112" s="31">
        <v>0</v>
      </c>
      <c r="GD112" s="31">
        <v>0</v>
      </c>
      <c r="GE112" s="31">
        <v>0</v>
      </c>
      <c r="GF112" s="31">
        <v>195.8</v>
      </c>
      <c r="GG112" s="31">
        <v>0</v>
      </c>
      <c r="GH112" s="31">
        <v>0</v>
      </c>
      <c r="GI112" s="31">
        <v>0</v>
      </c>
      <c r="GJ112" s="31">
        <v>0</v>
      </c>
      <c r="GK112" s="31">
        <v>0</v>
      </c>
      <c r="GL112" s="31">
        <v>0</v>
      </c>
      <c r="GM112" s="31">
        <v>0</v>
      </c>
      <c r="GN112" s="31">
        <v>0</v>
      </c>
      <c r="GO112" s="31">
        <v>18639.5</v>
      </c>
      <c r="GP112" s="31">
        <v>25964</v>
      </c>
      <c r="GQ112" s="31">
        <v>7324.5</v>
      </c>
      <c r="GR112" s="31">
        <v>28.21</v>
      </c>
    </row>
    <row r="113" spans="93:200" ht="15" thickBot="1" x14ac:dyDescent="0.35">
      <c r="CO113">
        <f t="shared" si="100"/>
        <v>-15.29</v>
      </c>
      <c r="CP113">
        <f t="shared" si="101"/>
        <v>1.37</v>
      </c>
      <c r="CQ113">
        <f t="shared" si="102"/>
        <v>0</v>
      </c>
      <c r="CX113" s="30" t="s">
        <v>395</v>
      </c>
      <c r="CY113" s="31">
        <v>0</v>
      </c>
      <c r="CZ113" s="31">
        <v>0</v>
      </c>
      <c r="DA113" s="31">
        <v>0</v>
      </c>
      <c r="DB113" s="31">
        <v>0</v>
      </c>
      <c r="DC113" s="31">
        <v>0</v>
      </c>
      <c r="DD113" s="31">
        <v>0</v>
      </c>
      <c r="DE113" s="31">
        <v>0</v>
      </c>
      <c r="DF113" s="31">
        <v>0</v>
      </c>
      <c r="DG113" s="31">
        <v>0</v>
      </c>
      <c r="DH113" s="31">
        <v>0</v>
      </c>
      <c r="DI113" s="31">
        <v>0</v>
      </c>
      <c r="DJ113" s="31">
        <v>0</v>
      </c>
      <c r="DK113" s="31">
        <v>0</v>
      </c>
      <c r="DL113" s="31">
        <v>0</v>
      </c>
      <c r="DM113" s="31">
        <v>0</v>
      </c>
      <c r="DN113" s="31">
        <v>0</v>
      </c>
      <c r="DO113" s="31">
        <v>0</v>
      </c>
      <c r="DP113" s="31">
        <v>0</v>
      </c>
      <c r="DQ113" s="31">
        <v>0</v>
      </c>
      <c r="DR113" s="31">
        <v>0</v>
      </c>
      <c r="DS113" s="31">
        <v>0</v>
      </c>
      <c r="DT113" s="31">
        <v>0</v>
      </c>
      <c r="DU113" s="31">
        <v>0</v>
      </c>
      <c r="DV113" s="31">
        <v>0</v>
      </c>
      <c r="DW113" s="31">
        <v>0</v>
      </c>
      <c r="DX113" s="31">
        <v>0</v>
      </c>
      <c r="DY113" s="31">
        <v>0</v>
      </c>
      <c r="DZ113" s="31">
        <v>0</v>
      </c>
      <c r="EA113" s="31">
        <v>0</v>
      </c>
      <c r="EB113" s="31">
        <v>0</v>
      </c>
      <c r="EC113" s="31">
        <v>0</v>
      </c>
      <c r="ED113" s="31">
        <v>0</v>
      </c>
      <c r="EE113" s="31">
        <v>0</v>
      </c>
      <c r="EF113" s="31">
        <v>0</v>
      </c>
      <c r="EG113" s="31">
        <v>0</v>
      </c>
      <c r="EH113" s="31">
        <v>0</v>
      </c>
      <c r="EI113" s="31">
        <v>0</v>
      </c>
      <c r="EJ113" s="31">
        <v>0</v>
      </c>
      <c r="EK113" s="31">
        <v>0</v>
      </c>
      <c r="EL113" s="31">
        <v>0</v>
      </c>
      <c r="EM113" s="31">
        <v>2614.1999999999998</v>
      </c>
      <c r="EN113" s="31">
        <v>0</v>
      </c>
      <c r="EO113" s="31">
        <v>0</v>
      </c>
      <c r="EP113" s="31">
        <v>0</v>
      </c>
      <c r="EQ113" s="31">
        <v>936.5</v>
      </c>
      <c r="ER113" s="31">
        <v>0</v>
      </c>
      <c r="ES113" s="31">
        <v>0</v>
      </c>
      <c r="ET113" s="31">
        <v>0</v>
      </c>
      <c r="EU113" s="31">
        <v>0</v>
      </c>
      <c r="EV113" s="31">
        <v>0</v>
      </c>
      <c r="EW113" s="31">
        <v>0</v>
      </c>
      <c r="EX113" s="31">
        <v>0</v>
      </c>
      <c r="EY113" s="31">
        <v>0</v>
      </c>
      <c r="EZ113" s="31">
        <v>0</v>
      </c>
      <c r="FA113" s="31">
        <v>0</v>
      </c>
      <c r="FB113" s="31">
        <v>0</v>
      </c>
      <c r="FC113" s="31">
        <v>0</v>
      </c>
      <c r="FD113" s="31">
        <v>0</v>
      </c>
      <c r="FE113" s="31">
        <v>0</v>
      </c>
      <c r="FF113" s="31">
        <v>0</v>
      </c>
      <c r="FG113" s="31">
        <v>0</v>
      </c>
      <c r="FH113" s="31">
        <v>26046.799999999999</v>
      </c>
      <c r="FI113" s="31">
        <v>532.6</v>
      </c>
      <c r="FJ113" s="31">
        <v>0</v>
      </c>
      <c r="FK113" s="31">
        <v>0</v>
      </c>
      <c r="FL113" s="31">
        <v>0</v>
      </c>
      <c r="FM113" s="31">
        <v>0</v>
      </c>
      <c r="FN113" s="31">
        <v>0</v>
      </c>
      <c r="FO113" s="31">
        <v>0</v>
      </c>
      <c r="FP113" s="31">
        <v>0</v>
      </c>
      <c r="FQ113" s="31">
        <v>0</v>
      </c>
      <c r="FR113" s="31">
        <v>0</v>
      </c>
      <c r="FS113" s="31">
        <v>0</v>
      </c>
      <c r="FT113" s="31">
        <v>1906.6</v>
      </c>
      <c r="FU113" s="31">
        <v>0</v>
      </c>
      <c r="FV113" s="31">
        <v>0</v>
      </c>
      <c r="FW113" s="31">
        <v>0</v>
      </c>
      <c r="FX113" s="31">
        <v>0</v>
      </c>
      <c r="FY113" s="31">
        <v>6396.3</v>
      </c>
      <c r="FZ113" s="31">
        <v>0</v>
      </c>
      <c r="GA113" s="31">
        <v>0</v>
      </c>
      <c r="GB113" s="31">
        <v>0</v>
      </c>
      <c r="GC113" s="31">
        <v>0</v>
      </c>
      <c r="GD113" s="31">
        <v>0</v>
      </c>
      <c r="GE113" s="31">
        <v>0</v>
      </c>
      <c r="GF113" s="31">
        <v>0</v>
      </c>
      <c r="GG113" s="31">
        <v>0</v>
      </c>
      <c r="GH113" s="31">
        <v>0</v>
      </c>
      <c r="GI113" s="31">
        <v>0</v>
      </c>
      <c r="GJ113" s="31">
        <v>0</v>
      </c>
      <c r="GK113" s="31">
        <v>0</v>
      </c>
      <c r="GL113" s="31">
        <v>0</v>
      </c>
      <c r="GM113" s="31">
        <v>0</v>
      </c>
      <c r="GN113" s="31">
        <v>0</v>
      </c>
      <c r="GO113" s="31">
        <v>38433</v>
      </c>
      <c r="GP113" s="31">
        <v>38966</v>
      </c>
      <c r="GQ113" s="31">
        <v>533</v>
      </c>
      <c r="GR113" s="31">
        <v>1.37</v>
      </c>
    </row>
    <row r="114" spans="93:200" ht="15" thickBot="1" x14ac:dyDescent="0.35">
      <c r="CO114">
        <f t="shared" si="100"/>
        <v>-16.489999999999998</v>
      </c>
      <c r="CP114">
        <f t="shared" si="101"/>
        <v>1.37</v>
      </c>
      <c r="CQ114">
        <f t="shared" si="102"/>
        <v>0</v>
      </c>
      <c r="CX114" s="30" t="s">
        <v>396</v>
      </c>
      <c r="CY114" s="31">
        <v>0</v>
      </c>
      <c r="CZ114" s="31">
        <v>0</v>
      </c>
      <c r="DA114" s="31">
        <v>0</v>
      </c>
      <c r="DB114" s="31">
        <v>0</v>
      </c>
      <c r="DC114" s="31">
        <v>0</v>
      </c>
      <c r="DD114" s="31">
        <v>0</v>
      </c>
      <c r="DE114" s="31">
        <v>0</v>
      </c>
      <c r="DF114" s="31">
        <v>0</v>
      </c>
      <c r="DG114" s="31">
        <v>0</v>
      </c>
      <c r="DH114" s="31">
        <v>0</v>
      </c>
      <c r="DI114" s="31">
        <v>0</v>
      </c>
      <c r="DJ114" s="31">
        <v>0</v>
      </c>
      <c r="DK114" s="31">
        <v>3492.1</v>
      </c>
      <c r="DL114" s="31">
        <v>0</v>
      </c>
      <c r="DM114" s="31">
        <v>0</v>
      </c>
      <c r="DN114" s="31">
        <v>0</v>
      </c>
      <c r="DO114" s="31">
        <v>0</v>
      </c>
      <c r="DP114" s="31">
        <v>2752.8</v>
      </c>
      <c r="DQ114" s="31">
        <v>0</v>
      </c>
      <c r="DR114" s="31">
        <v>0</v>
      </c>
      <c r="DS114" s="31">
        <v>0</v>
      </c>
      <c r="DT114" s="31">
        <v>0</v>
      </c>
      <c r="DU114" s="31">
        <v>0</v>
      </c>
      <c r="DV114" s="31">
        <v>0</v>
      </c>
      <c r="DW114" s="31">
        <v>0</v>
      </c>
      <c r="DX114" s="31">
        <v>0</v>
      </c>
      <c r="DY114" s="31">
        <v>0</v>
      </c>
      <c r="DZ114" s="31">
        <v>0</v>
      </c>
      <c r="EA114" s="31">
        <v>0</v>
      </c>
      <c r="EB114" s="31">
        <v>0</v>
      </c>
      <c r="EC114" s="31">
        <v>0</v>
      </c>
      <c r="ED114" s="31">
        <v>0</v>
      </c>
      <c r="EE114" s="31">
        <v>0</v>
      </c>
      <c r="EF114" s="31">
        <v>0</v>
      </c>
      <c r="EG114" s="31">
        <v>0</v>
      </c>
      <c r="EH114" s="31">
        <v>0</v>
      </c>
      <c r="EI114" s="31">
        <v>0</v>
      </c>
      <c r="EJ114" s="31">
        <v>0</v>
      </c>
      <c r="EK114" s="31">
        <v>0</v>
      </c>
      <c r="EL114" s="31">
        <v>0</v>
      </c>
      <c r="EM114" s="31">
        <v>2614.1999999999998</v>
      </c>
      <c r="EN114" s="31">
        <v>0</v>
      </c>
      <c r="EO114" s="31">
        <v>0</v>
      </c>
      <c r="EP114" s="31">
        <v>0</v>
      </c>
      <c r="EQ114" s="31">
        <v>936.5</v>
      </c>
      <c r="ER114" s="31">
        <v>0</v>
      </c>
      <c r="ES114" s="31">
        <v>0</v>
      </c>
      <c r="ET114" s="31">
        <v>0</v>
      </c>
      <c r="EU114" s="31">
        <v>9330.1</v>
      </c>
      <c r="EV114" s="31">
        <v>0</v>
      </c>
      <c r="EW114" s="31">
        <v>0</v>
      </c>
      <c r="EX114" s="31">
        <v>0</v>
      </c>
      <c r="EY114" s="31">
        <v>0</v>
      </c>
      <c r="EZ114" s="31">
        <v>0</v>
      </c>
      <c r="FA114" s="31">
        <v>0</v>
      </c>
      <c r="FB114" s="31">
        <v>0</v>
      </c>
      <c r="FC114" s="31">
        <v>0</v>
      </c>
      <c r="FD114" s="31">
        <v>0</v>
      </c>
      <c r="FE114" s="31">
        <v>0</v>
      </c>
      <c r="FF114" s="31">
        <v>0</v>
      </c>
      <c r="FG114" s="31">
        <v>0</v>
      </c>
      <c r="FH114" s="31">
        <v>0</v>
      </c>
      <c r="FI114" s="31">
        <v>0</v>
      </c>
      <c r="FJ114" s="31">
        <v>0</v>
      </c>
      <c r="FK114" s="31">
        <v>0</v>
      </c>
      <c r="FL114" s="31">
        <v>0</v>
      </c>
      <c r="FM114" s="31">
        <v>0</v>
      </c>
      <c r="FN114" s="31">
        <v>0</v>
      </c>
      <c r="FO114" s="31">
        <v>0</v>
      </c>
      <c r="FP114" s="31">
        <v>1953.9</v>
      </c>
      <c r="FQ114" s="31">
        <v>0</v>
      </c>
      <c r="FR114" s="31">
        <v>0</v>
      </c>
      <c r="FS114" s="31">
        <v>0</v>
      </c>
      <c r="FT114" s="31">
        <v>0</v>
      </c>
      <c r="FU114" s="31">
        <v>0</v>
      </c>
      <c r="FV114" s="31">
        <v>0</v>
      </c>
      <c r="FW114" s="31">
        <v>0</v>
      </c>
      <c r="FX114" s="31">
        <v>0</v>
      </c>
      <c r="FY114" s="31">
        <v>6396.3</v>
      </c>
      <c r="FZ114" s="31">
        <v>0</v>
      </c>
      <c r="GA114" s="31">
        <v>0</v>
      </c>
      <c r="GB114" s="31">
        <v>0</v>
      </c>
      <c r="GC114" s="31">
        <v>0</v>
      </c>
      <c r="GD114" s="31">
        <v>0</v>
      </c>
      <c r="GE114" s="31">
        <v>0</v>
      </c>
      <c r="GF114" s="31">
        <v>0</v>
      </c>
      <c r="GG114" s="31">
        <v>0</v>
      </c>
      <c r="GH114" s="31">
        <v>0</v>
      </c>
      <c r="GI114" s="31">
        <v>0</v>
      </c>
      <c r="GJ114" s="31">
        <v>0</v>
      </c>
      <c r="GK114" s="31">
        <v>0</v>
      </c>
      <c r="GL114" s="31">
        <v>0</v>
      </c>
      <c r="GM114" s="31">
        <v>0</v>
      </c>
      <c r="GN114" s="31">
        <v>0</v>
      </c>
      <c r="GO114" s="31">
        <v>27476</v>
      </c>
      <c r="GP114" s="31">
        <v>27857</v>
      </c>
      <c r="GQ114" s="31">
        <v>381</v>
      </c>
      <c r="GR114" s="31">
        <v>1.37</v>
      </c>
    </row>
    <row r="115" spans="93:200" ht="15" thickBot="1" x14ac:dyDescent="0.35">
      <c r="CO115">
        <f t="shared" si="100"/>
        <v>1.52</v>
      </c>
      <c r="CP115">
        <f t="shared" si="101"/>
        <v>1.37</v>
      </c>
      <c r="CQ115">
        <f t="shared" si="102"/>
        <v>1</v>
      </c>
      <c r="CX115" s="30" t="s">
        <v>397</v>
      </c>
      <c r="CY115" s="31">
        <v>0</v>
      </c>
      <c r="CZ115" s="31">
        <v>0</v>
      </c>
      <c r="DA115" s="31">
        <v>0</v>
      </c>
      <c r="DB115" s="31">
        <v>0</v>
      </c>
      <c r="DC115" s="31">
        <v>0</v>
      </c>
      <c r="DD115" s="31">
        <v>0</v>
      </c>
      <c r="DE115" s="31">
        <v>0</v>
      </c>
      <c r="DF115" s="31">
        <v>0</v>
      </c>
      <c r="DG115" s="31">
        <v>0</v>
      </c>
      <c r="DH115" s="31">
        <v>0</v>
      </c>
      <c r="DI115" s="31">
        <v>0</v>
      </c>
      <c r="DJ115" s="31">
        <v>0</v>
      </c>
      <c r="DK115" s="31">
        <v>3492.1</v>
      </c>
      <c r="DL115" s="31">
        <v>0</v>
      </c>
      <c r="DM115" s="31">
        <v>0</v>
      </c>
      <c r="DN115" s="31">
        <v>0</v>
      </c>
      <c r="DO115" s="31">
        <v>0</v>
      </c>
      <c r="DP115" s="31">
        <v>0</v>
      </c>
      <c r="DQ115" s="31">
        <v>0</v>
      </c>
      <c r="DR115" s="31">
        <v>0</v>
      </c>
      <c r="DS115" s="31">
        <v>0</v>
      </c>
      <c r="DT115" s="31">
        <v>0</v>
      </c>
      <c r="DU115" s="31">
        <v>0</v>
      </c>
      <c r="DV115" s="31">
        <v>0</v>
      </c>
      <c r="DW115" s="31">
        <v>0</v>
      </c>
      <c r="DX115" s="31">
        <v>0</v>
      </c>
      <c r="DY115" s="31">
        <v>0</v>
      </c>
      <c r="DZ115" s="31">
        <v>0</v>
      </c>
      <c r="EA115" s="31">
        <v>0</v>
      </c>
      <c r="EB115" s="31">
        <v>0</v>
      </c>
      <c r="EC115" s="31">
        <v>0</v>
      </c>
      <c r="ED115" s="31">
        <v>0</v>
      </c>
      <c r="EE115" s="31">
        <v>0</v>
      </c>
      <c r="EF115" s="31">
        <v>0</v>
      </c>
      <c r="EG115" s="31">
        <v>0</v>
      </c>
      <c r="EH115" s="31">
        <v>0</v>
      </c>
      <c r="EI115" s="31">
        <v>0</v>
      </c>
      <c r="EJ115" s="31">
        <v>0</v>
      </c>
      <c r="EK115" s="31">
        <v>0</v>
      </c>
      <c r="EL115" s="31">
        <v>0</v>
      </c>
      <c r="EM115" s="31">
        <v>2614.1999999999998</v>
      </c>
      <c r="EN115" s="31">
        <v>0</v>
      </c>
      <c r="EO115" s="31">
        <v>0</v>
      </c>
      <c r="EP115" s="31">
        <v>0</v>
      </c>
      <c r="EQ115" s="31">
        <v>936.5</v>
      </c>
      <c r="ER115" s="31">
        <v>0</v>
      </c>
      <c r="ES115" s="31">
        <v>0</v>
      </c>
      <c r="ET115" s="31">
        <v>0</v>
      </c>
      <c r="EU115" s="31">
        <v>9330.1</v>
      </c>
      <c r="EV115" s="31">
        <v>0</v>
      </c>
      <c r="EW115" s="31">
        <v>0</v>
      </c>
      <c r="EX115" s="31">
        <v>0</v>
      </c>
      <c r="EY115" s="31">
        <v>0</v>
      </c>
      <c r="EZ115" s="31">
        <v>0</v>
      </c>
      <c r="FA115" s="31">
        <v>0</v>
      </c>
      <c r="FB115" s="31">
        <v>0</v>
      </c>
      <c r="FC115" s="31">
        <v>0</v>
      </c>
      <c r="FD115" s="31">
        <v>0</v>
      </c>
      <c r="FE115" s="31">
        <v>0</v>
      </c>
      <c r="FF115" s="31">
        <v>0</v>
      </c>
      <c r="FG115" s="31">
        <v>0</v>
      </c>
      <c r="FH115" s="31">
        <v>0</v>
      </c>
      <c r="FI115" s="31">
        <v>0</v>
      </c>
      <c r="FJ115" s="31">
        <v>0</v>
      </c>
      <c r="FK115" s="31">
        <v>0</v>
      </c>
      <c r="FL115" s="31">
        <v>0</v>
      </c>
      <c r="FM115" s="31">
        <v>0</v>
      </c>
      <c r="FN115" s="31">
        <v>0</v>
      </c>
      <c r="FO115" s="31">
        <v>0</v>
      </c>
      <c r="FP115" s="31">
        <v>1953.9</v>
      </c>
      <c r="FQ115" s="31">
        <v>0</v>
      </c>
      <c r="FR115" s="31">
        <v>0</v>
      </c>
      <c r="FS115" s="31">
        <v>0</v>
      </c>
      <c r="FT115" s="31">
        <v>0</v>
      </c>
      <c r="FU115" s="31">
        <v>0</v>
      </c>
      <c r="FV115" s="31">
        <v>0</v>
      </c>
      <c r="FW115" s="31">
        <v>0</v>
      </c>
      <c r="FX115" s="31">
        <v>0</v>
      </c>
      <c r="FY115" s="31">
        <v>6396.3</v>
      </c>
      <c r="FZ115" s="31">
        <v>0</v>
      </c>
      <c r="GA115" s="31">
        <v>0</v>
      </c>
      <c r="GB115" s="31">
        <v>0</v>
      </c>
      <c r="GC115" s="31">
        <v>0</v>
      </c>
      <c r="GD115" s="31">
        <v>0</v>
      </c>
      <c r="GE115" s="31">
        <v>0</v>
      </c>
      <c r="GF115" s="31">
        <v>0</v>
      </c>
      <c r="GG115" s="31">
        <v>0</v>
      </c>
      <c r="GH115" s="31">
        <v>0</v>
      </c>
      <c r="GI115" s="31">
        <v>0</v>
      </c>
      <c r="GJ115" s="31">
        <v>0</v>
      </c>
      <c r="GK115" s="31">
        <v>0</v>
      </c>
      <c r="GL115" s="31">
        <v>0</v>
      </c>
      <c r="GM115" s="31">
        <v>0</v>
      </c>
      <c r="GN115" s="31">
        <v>0</v>
      </c>
      <c r="GO115" s="31">
        <v>24723.1</v>
      </c>
      <c r="GP115" s="31">
        <v>25066</v>
      </c>
      <c r="GQ115" s="31">
        <v>342.9</v>
      </c>
      <c r="GR115" s="31">
        <v>1.37</v>
      </c>
    </row>
    <row r="116" spans="93:200" ht="15" thickBot="1" x14ac:dyDescent="0.35">
      <c r="CO116">
        <f t="shared" si="100"/>
        <v>-1.83</v>
      </c>
      <c r="CP116">
        <f t="shared" si="101"/>
        <v>-12.62</v>
      </c>
      <c r="CQ116">
        <f t="shared" si="102"/>
        <v>1</v>
      </c>
      <c r="CX116" s="30" t="s">
        <v>398</v>
      </c>
      <c r="CY116" s="31">
        <v>0</v>
      </c>
      <c r="CZ116" s="31">
        <v>0</v>
      </c>
      <c r="DA116" s="31">
        <v>0</v>
      </c>
      <c r="DB116" s="31">
        <v>0</v>
      </c>
      <c r="DC116" s="31">
        <v>0</v>
      </c>
      <c r="DD116" s="31">
        <v>0</v>
      </c>
      <c r="DE116" s="31">
        <v>0</v>
      </c>
      <c r="DF116" s="31">
        <v>0</v>
      </c>
      <c r="DG116" s="31">
        <v>0</v>
      </c>
      <c r="DH116" s="31">
        <v>0</v>
      </c>
      <c r="DI116" s="31">
        <v>0</v>
      </c>
      <c r="DJ116" s="31">
        <v>0</v>
      </c>
      <c r="DK116" s="31">
        <v>0</v>
      </c>
      <c r="DL116" s="31">
        <v>0</v>
      </c>
      <c r="DM116" s="31">
        <v>0</v>
      </c>
      <c r="DN116" s="31">
        <v>0</v>
      </c>
      <c r="DO116" s="31">
        <v>0</v>
      </c>
      <c r="DP116" s="31">
        <v>2752.8</v>
      </c>
      <c r="DQ116" s="31">
        <v>7396.9</v>
      </c>
      <c r="DR116" s="31">
        <v>0</v>
      </c>
      <c r="DS116" s="31">
        <v>0</v>
      </c>
      <c r="DT116" s="31">
        <v>0</v>
      </c>
      <c r="DU116" s="31">
        <v>0</v>
      </c>
      <c r="DV116" s="31">
        <v>0</v>
      </c>
      <c r="DW116" s="31">
        <v>0</v>
      </c>
      <c r="DX116" s="31">
        <v>0</v>
      </c>
      <c r="DY116" s="31">
        <v>0</v>
      </c>
      <c r="DZ116" s="31">
        <v>0</v>
      </c>
      <c r="EA116" s="31">
        <v>0</v>
      </c>
      <c r="EB116" s="31">
        <v>0</v>
      </c>
      <c r="EC116" s="31">
        <v>0</v>
      </c>
      <c r="ED116" s="31">
        <v>0</v>
      </c>
      <c r="EE116" s="31">
        <v>0</v>
      </c>
      <c r="EF116" s="31">
        <v>0</v>
      </c>
      <c r="EG116" s="31">
        <v>0</v>
      </c>
      <c r="EH116" s="31">
        <v>0</v>
      </c>
      <c r="EI116" s="31">
        <v>0</v>
      </c>
      <c r="EJ116" s="31">
        <v>0</v>
      </c>
      <c r="EK116" s="31">
        <v>0</v>
      </c>
      <c r="EL116" s="31">
        <v>0</v>
      </c>
      <c r="EM116" s="31">
        <v>0</v>
      </c>
      <c r="EN116" s="31">
        <v>0</v>
      </c>
      <c r="EO116" s="31">
        <v>0</v>
      </c>
      <c r="EP116" s="31">
        <v>0</v>
      </c>
      <c r="EQ116" s="31">
        <v>0</v>
      </c>
      <c r="ER116" s="31">
        <v>0</v>
      </c>
      <c r="ES116" s="31">
        <v>0</v>
      </c>
      <c r="ET116" s="31">
        <v>0</v>
      </c>
      <c r="EU116" s="31">
        <v>0</v>
      </c>
      <c r="EV116" s="31">
        <v>0</v>
      </c>
      <c r="EW116" s="31">
        <v>0</v>
      </c>
      <c r="EX116" s="31">
        <v>0</v>
      </c>
      <c r="EY116" s="31">
        <v>0</v>
      </c>
      <c r="EZ116" s="31">
        <v>0</v>
      </c>
      <c r="FA116" s="31">
        <v>0</v>
      </c>
      <c r="FB116" s="31">
        <v>0</v>
      </c>
      <c r="FC116" s="31">
        <v>0</v>
      </c>
      <c r="FD116" s="31">
        <v>0</v>
      </c>
      <c r="FE116" s="31">
        <v>0</v>
      </c>
      <c r="FF116" s="31">
        <v>0</v>
      </c>
      <c r="FG116" s="31">
        <v>0</v>
      </c>
      <c r="FH116" s="31">
        <v>0</v>
      </c>
      <c r="FI116" s="31">
        <v>532.6</v>
      </c>
      <c r="FJ116" s="31">
        <v>0</v>
      </c>
      <c r="FK116" s="31">
        <v>0</v>
      </c>
      <c r="FL116" s="31">
        <v>0</v>
      </c>
      <c r="FM116" s="31">
        <v>0</v>
      </c>
      <c r="FN116" s="31">
        <v>0</v>
      </c>
      <c r="FO116" s="31">
        <v>7933.5</v>
      </c>
      <c r="FP116" s="31">
        <v>0</v>
      </c>
      <c r="FQ116" s="31">
        <v>0</v>
      </c>
      <c r="FR116" s="31">
        <v>361.5</v>
      </c>
      <c r="FS116" s="31">
        <v>0</v>
      </c>
      <c r="FT116" s="31">
        <v>1906.6</v>
      </c>
      <c r="FU116" s="31">
        <v>0</v>
      </c>
      <c r="FV116" s="31">
        <v>0</v>
      </c>
      <c r="FW116" s="31">
        <v>0</v>
      </c>
      <c r="FX116" s="31">
        <v>0</v>
      </c>
      <c r="FY116" s="31">
        <v>6396.3</v>
      </c>
      <c r="FZ116" s="31">
        <v>0</v>
      </c>
      <c r="GA116" s="31">
        <v>0</v>
      </c>
      <c r="GB116" s="31">
        <v>0</v>
      </c>
      <c r="GC116" s="31">
        <v>0</v>
      </c>
      <c r="GD116" s="31">
        <v>0</v>
      </c>
      <c r="GE116" s="31">
        <v>0</v>
      </c>
      <c r="GF116" s="31">
        <v>195.8</v>
      </c>
      <c r="GG116" s="31">
        <v>0</v>
      </c>
      <c r="GH116" s="31">
        <v>0</v>
      </c>
      <c r="GI116" s="31">
        <v>0</v>
      </c>
      <c r="GJ116" s="31">
        <v>0</v>
      </c>
      <c r="GK116" s="31">
        <v>0</v>
      </c>
      <c r="GL116" s="31">
        <v>0</v>
      </c>
      <c r="GM116" s="31">
        <v>0</v>
      </c>
      <c r="GN116" s="31">
        <v>0</v>
      </c>
      <c r="GO116" s="31">
        <v>27476</v>
      </c>
      <c r="GP116" s="31">
        <v>27857</v>
      </c>
      <c r="GQ116" s="31">
        <v>381</v>
      </c>
      <c r="GR116" s="31">
        <v>1.37</v>
      </c>
    </row>
    <row r="117" spans="93:200" ht="15" thickBot="1" x14ac:dyDescent="0.35">
      <c r="CO117">
        <f t="shared" si="100"/>
        <v>-1.84</v>
      </c>
      <c r="CP117">
        <f t="shared" si="101"/>
        <v>-18.600000000000001</v>
      </c>
      <c r="CQ117">
        <f t="shared" si="102"/>
        <v>1</v>
      </c>
      <c r="CX117" s="30" t="s">
        <v>399</v>
      </c>
      <c r="CY117" s="31">
        <v>0</v>
      </c>
      <c r="CZ117" s="31">
        <v>0</v>
      </c>
      <c r="DA117" s="31">
        <v>0</v>
      </c>
      <c r="DB117" s="31">
        <v>0</v>
      </c>
      <c r="DC117" s="31">
        <v>0</v>
      </c>
      <c r="DD117" s="31">
        <v>0</v>
      </c>
      <c r="DE117" s="31">
        <v>0</v>
      </c>
      <c r="DF117" s="31">
        <v>0</v>
      </c>
      <c r="DG117" s="31">
        <v>0</v>
      </c>
      <c r="DH117" s="31">
        <v>0</v>
      </c>
      <c r="DI117" s="31">
        <v>0</v>
      </c>
      <c r="DJ117" s="31">
        <v>0</v>
      </c>
      <c r="DK117" s="31">
        <v>0</v>
      </c>
      <c r="DL117" s="31">
        <v>0</v>
      </c>
      <c r="DM117" s="31">
        <v>0</v>
      </c>
      <c r="DN117" s="31">
        <v>0</v>
      </c>
      <c r="DO117" s="31">
        <v>0</v>
      </c>
      <c r="DP117" s="31">
        <v>0</v>
      </c>
      <c r="DQ117" s="31">
        <v>0</v>
      </c>
      <c r="DR117" s="31">
        <v>0</v>
      </c>
      <c r="DS117" s="31">
        <v>0</v>
      </c>
      <c r="DT117" s="31">
        <v>0</v>
      </c>
      <c r="DU117" s="31">
        <v>0</v>
      </c>
      <c r="DV117" s="31">
        <v>0</v>
      </c>
      <c r="DW117" s="31">
        <v>0</v>
      </c>
      <c r="DX117" s="31">
        <v>0</v>
      </c>
      <c r="DY117" s="31">
        <v>0</v>
      </c>
      <c r="DZ117" s="31">
        <v>0</v>
      </c>
      <c r="EA117" s="31">
        <v>0</v>
      </c>
      <c r="EB117" s="31">
        <v>0</v>
      </c>
      <c r="EC117" s="31">
        <v>0</v>
      </c>
      <c r="ED117" s="31">
        <v>0</v>
      </c>
      <c r="EE117" s="31">
        <v>0</v>
      </c>
      <c r="EF117" s="31">
        <v>0</v>
      </c>
      <c r="EG117" s="31">
        <v>0</v>
      </c>
      <c r="EH117" s="31">
        <v>0</v>
      </c>
      <c r="EI117" s="31">
        <v>0</v>
      </c>
      <c r="EJ117" s="31">
        <v>0</v>
      </c>
      <c r="EK117" s="31">
        <v>0</v>
      </c>
      <c r="EL117" s="31">
        <v>0</v>
      </c>
      <c r="EM117" s="31">
        <v>2614.1999999999998</v>
      </c>
      <c r="EN117" s="31">
        <v>0</v>
      </c>
      <c r="EO117" s="31">
        <v>0</v>
      </c>
      <c r="EP117" s="31">
        <v>0</v>
      </c>
      <c r="EQ117" s="31">
        <v>936.5</v>
      </c>
      <c r="ER117" s="31">
        <v>0</v>
      </c>
      <c r="ES117" s="31">
        <v>0</v>
      </c>
      <c r="ET117" s="31">
        <v>0</v>
      </c>
      <c r="EU117" s="31">
        <v>0</v>
      </c>
      <c r="EV117" s="31">
        <v>0</v>
      </c>
      <c r="EW117" s="31">
        <v>0</v>
      </c>
      <c r="EX117" s="31">
        <v>0</v>
      </c>
      <c r="EY117" s="31">
        <v>0</v>
      </c>
      <c r="EZ117" s="31">
        <v>0</v>
      </c>
      <c r="FA117" s="31">
        <v>0</v>
      </c>
      <c r="FB117" s="31">
        <v>0</v>
      </c>
      <c r="FC117" s="31">
        <v>0</v>
      </c>
      <c r="FD117" s="31">
        <v>0</v>
      </c>
      <c r="FE117" s="31">
        <v>0</v>
      </c>
      <c r="FF117" s="31">
        <v>0</v>
      </c>
      <c r="FG117" s="31">
        <v>0</v>
      </c>
      <c r="FH117" s="31">
        <v>0</v>
      </c>
      <c r="FI117" s="31">
        <v>532.6</v>
      </c>
      <c r="FJ117" s="31">
        <v>1511</v>
      </c>
      <c r="FK117" s="31">
        <v>0</v>
      </c>
      <c r="FL117" s="31">
        <v>0</v>
      </c>
      <c r="FM117" s="31">
        <v>0</v>
      </c>
      <c r="FN117" s="31">
        <v>0</v>
      </c>
      <c r="FO117" s="31">
        <v>5683.2</v>
      </c>
      <c r="FP117" s="31">
        <v>0</v>
      </c>
      <c r="FQ117" s="31">
        <v>0</v>
      </c>
      <c r="FR117" s="31">
        <v>0</v>
      </c>
      <c r="FS117" s="31">
        <v>0</v>
      </c>
      <c r="FT117" s="31">
        <v>1906.6</v>
      </c>
      <c r="FU117" s="31">
        <v>0</v>
      </c>
      <c r="FV117" s="31">
        <v>0</v>
      </c>
      <c r="FW117" s="31">
        <v>0</v>
      </c>
      <c r="FX117" s="31">
        <v>0</v>
      </c>
      <c r="FY117" s="31">
        <v>0</v>
      </c>
      <c r="FZ117" s="31">
        <v>0</v>
      </c>
      <c r="GA117" s="31">
        <v>0</v>
      </c>
      <c r="GB117" s="31">
        <v>0</v>
      </c>
      <c r="GC117" s="31">
        <v>0</v>
      </c>
      <c r="GD117" s="31">
        <v>0</v>
      </c>
      <c r="GE117" s="31">
        <v>0</v>
      </c>
      <c r="GF117" s="31">
        <v>195.8</v>
      </c>
      <c r="GG117" s="31">
        <v>0</v>
      </c>
      <c r="GH117" s="31">
        <v>0</v>
      </c>
      <c r="GI117" s="31">
        <v>0</v>
      </c>
      <c r="GJ117" s="31">
        <v>0</v>
      </c>
      <c r="GK117" s="31">
        <v>0</v>
      </c>
      <c r="GL117" s="31">
        <v>0</v>
      </c>
      <c r="GM117" s="31">
        <v>0</v>
      </c>
      <c r="GN117" s="31">
        <v>0</v>
      </c>
      <c r="GO117" s="31">
        <v>13379.9</v>
      </c>
      <c r="GP117" s="31">
        <v>13566</v>
      </c>
      <c r="GQ117" s="31">
        <v>186.1</v>
      </c>
      <c r="GR117" s="31">
        <v>1.37</v>
      </c>
    </row>
    <row r="118" spans="93:200" ht="15" thickBot="1" x14ac:dyDescent="0.35">
      <c r="CO118">
        <f t="shared" si="100"/>
        <v>-60.74</v>
      </c>
      <c r="CP118">
        <f t="shared" si="101"/>
        <v>1.37</v>
      </c>
      <c r="CQ118">
        <f t="shared" si="102"/>
        <v>0</v>
      </c>
      <c r="CX118" s="30" t="s">
        <v>400</v>
      </c>
      <c r="CY118" s="31">
        <v>0</v>
      </c>
      <c r="CZ118" s="31">
        <v>0</v>
      </c>
      <c r="DA118" s="31">
        <v>0</v>
      </c>
      <c r="DB118" s="31">
        <v>0</v>
      </c>
      <c r="DC118" s="31">
        <v>7294.8</v>
      </c>
      <c r="DD118" s="31">
        <v>0</v>
      </c>
      <c r="DE118" s="31">
        <v>0</v>
      </c>
      <c r="DF118" s="31">
        <v>0</v>
      </c>
      <c r="DG118" s="31">
        <v>0</v>
      </c>
      <c r="DH118" s="31">
        <v>0</v>
      </c>
      <c r="DI118" s="31">
        <v>0</v>
      </c>
      <c r="DJ118" s="31">
        <v>0</v>
      </c>
      <c r="DK118" s="31">
        <v>0</v>
      </c>
      <c r="DL118" s="31">
        <v>0</v>
      </c>
      <c r="DM118" s="31">
        <v>0</v>
      </c>
      <c r="DN118" s="31">
        <v>0</v>
      </c>
      <c r="DO118" s="31">
        <v>0</v>
      </c>
      <c r="DP118" s="31">
        <v>0</v>
      </c>
      <c r="DQ118" s="31">
        <v>0</v>
      </c>
      <c r="DR118" s="31">
        <v>0</v>
      </c>
      <c r="DS118" s="31">
        <v>0</v>
      </c>
      <c r="DT118" s="31">
        <v>0</v>
      </c>
      <c r="DU118" s="31">
        <v>0</v>
      </c>
      <c r="DV118" s="31">
        <v>0</v>
      </c>
      <c r="DW118" s="31">
        <v>0</v>
      </c>
      <c r="DX118" s="31">
        <v>0</v>
      </c>
      <c r="DY118" s="31">
        <v>0</v>
      </c>
      <c r="DZ118" s="31">
        <v>0</v>
      </c>
      <c r="EA118" s="31">
        <v>0</v>
      </c>
      <c r="EB118" s="31">
        <v>0</v>
      </c>
      <c r="EC118" s="31">
        <v>0</v>
      </c>
      <c r="ED118" s="31">
        <v>0</v>
      </c>
      <c r="EE118" s="31">
        <v>0</v>
      </c>
      <c r="EF118" s="31">
        <v>0</v>
      </c>
      <c r="EG118" s="31">
        <v>0</v>
      </c>
      <c r="EH118" s="31">
        <v>0</v>
      </c>
      <c r="EI118" s="31">
        <v>0</v>
      </c>
      <c r="EJ118" s="31">
        <v>0</v>
      </c>
      <c r="EK118" s="31">
        <v>0</v>
      </c>
      <c r="EL118" s="31">
        <v>0</v>
      </c>
      <c r="EM118" s="31">
        <v>0</v>
      </c>
      <c r="EN118" s="31">
        <v>0</v>
      </c>
      <c r="EO118" s="31">
        <v>0</v>
      </c>
      <c r="EP118" s="31">
        <v>0</v>
      </c>
      <c r="EQ118" s="31">
        <v>936.5</v>
      </c>
      <c r="ER118" s="31">
        <v>0</v>
      </c>
      <c r="ES118" s="31">
        <v>0</v>
      </c>
      <c r="ET118" s="31">
        <v>0</v>
      </c>
      <c r="EU118" s="31">
        <v>9330.1</v>
      </c>
      <c r="EV118" s="31">
        <v>0</v>
      </c>
      <c r="EW118" s="31">
        <v>0</v>
      </c>
      <c r="EX118" s="31">
        <v>0</v>
      </c>
      <c r="EY118" s="31">
        <v>0</v>
      </c>
      <c r="EZ118" s="31">
        <v>0</v>
      </c>
      <c r="FA118" s="31">
        <v>0</v>
      </c>
      <c r="FB118" s="31">
        <v>0</v>
      </c>
      <c r="FC118" s="31">
        <v>0</v>
      </c>
      <c r="FD118" s="31">
        <v>0</v>
      </c>
      <c r="FE118" s="31">
        <v>0</v>
      </c>
      <c r="FF118" s="31">
        <v>0</v>
      </c>
      <c r="FG118" s="31">
        <v>0</v>
      </c>
      <c r="FH118" s="31">
        <v>0</v>
      </c>
      <c r="FI118" s="31">
        <v>0</v>
      </c>
      <c r="FJ118" s="31">
        <v>0</v>
      </c>
      <c r="FK118" s="31">
        <v>0</v>
      </c>
      <c r="FL118" s="31">
        <v>0</v>
      </c>
      <c r="FM118" s="31">
        <v>0</v>
      </c>
      <c r="FN118" s="31">
        <v>0</v>
      </c>
      <c r="FO118" s="31">
        <v>7933.5</v>
      </c>
      <c r="FP118" s="31">
        <v>0</v>
      </c>
      <c r="FQ118" s="31">
        <v>0</v>
      </c>
      <c r="FR118" s="31">
        <v>361.5</v>
      </c>
      <c r="FS118" s="31">
        <v>0</v>
      </c>
      <c r="FT118" s="31">
        <v>1906.6</v>
      </c>
      <c r="FU118" s="31">
        <v>0</v>
      </c>
      <c r="FV118" s="31">
        <v>0</v>
      </c>
      <c r="FW118" s="31">
        <v>10950.1</v>
      </c>
      <c r="FX118" s="31">
        <v>0</v>
      </c>
      <c r="FY118" s="31">
        <v>0</v>
      </c>
      <c r="FZ118" s="31">
        <v>0</v>
      </c>
      <c r="GA118" s="31">
        <v>0</v>
      </c>
      <c r="GB118" s="31">
        <v>0</v>
      </c>
      <c r="GC118" s="31">
        <v>0</v>
      </c>
      <c r="GD118" s="31">
        <v>0</v>
      </c>
      <c r="GE118" s="31">
        <v>0</v>
      </c>
      <c r="GF118" s="31">
        <v>0</v>
      </c>
      <c r="GG118" s="31">
        <v>0</v>
      </c>
      <c r="GH118" s="31">
        <v>0</v>
      </c>
      <c r="GI118" s="31">
        <v>0</v>
      </c>
      <c r="GJ118" s="31">
        <v>0</v>
      </c>
      <c r="GK118" s="31">
        <v>0</v>
      </c>
      <c r="GL118" s="31">
        <v>0</v>
      </c>
      <c r="GM118" s="31">
        <v>0</v>
      </c>
      <c r="GN118" s="31">
        <v>0</v>
      </c>
      <c r="GO118" s="31">
        <v>38713.1</v>
      </c>
      <c r="GP118" s="31">
        <v>39250</v>
      </c>
      <c r="GQ118" s="31">
        <v>536.9</v>
      </c>
      <c r="GR118" s="31">
        <v>1.37</v>
      </c>
    </row>
    <row r="119" spans="93:200" ht="15" thickBot="1" x14ac:dyDescent="0.35">
      <c r="CO119">
        <f t="shared" si="100"/>
        <v>-1.83</v>
      </c>
      <c r="CP119">
        <f t="shared" si="101"/>
        <v>-43.5</v>
      </c>
      <c r="CQ119">
        <f t="shared" si="102"/>
        <v>1</v>
      </c>
      <c r="CX119" s="30" t="s">
        <v>401</v>
      </c>
      <c r="CY119" s="31">
        <v>0</v>
      </c>
      <c r="CZ119" s="31">
        <v>0</v>
      </c>
      <c r="DA119" s="31">
        <v>0</v>
      </c>
      <c r="DB119" s="31">
        <v>0</v>
      </c>
      <c r="DC119" s="31">
        <v>0</v>
      </c>
      <c r="DD119" s="31">
        <v>0</v>
      </c>
      <c r="DE119" s="31">
        <v>0</v>
      </c>
      <c r="DF119" s="31">
        <v>0</v>
      </c>
      <c r="DG119" s="31">
        <v>0</v>
      </c>
      <c r="DH119" s="31">
        <v>0</v>
      </c>
      <c r="DI119" s="31">
        <v>0</v>
      </c>
      <c r="DJ119" s="31">
        <v>1505.1</v>
      </c>
      <c r="DK119" s="31">
        <v>0</v>
      </c>
      <c r="DL119" s="31">
        <v>0</v>
      </c>
      <c r="DM119" s="31">
        <v>0</v>
      </c>
      <c r="DN119" s="31">
        <v>0</v>
      </c>
      <c r="DO119" s="31">
        <v>0</v>
      </c>
      <c r="DP119" s="31">
        <v>0</v>
      </c>
      <c r="DQ119" s="31">
        <v>0</v>
      </c>
      <c r="DR119" s="31">
        <v>0</v>
      </c>
      <c r="DS119" s="31">
        <v>0</v>
      </c>
      <c r="DT119" s="31">
        <v>0</v>
      </c>
      <c r="DU119" s="31">
        <v>0</v>
      </c>
      <c r="DV119" s="31">
        <v>0</v>
      </c>
      <c r="DW119" s="31">
        <v>0</v>
      </c>
      <c r="DX119" s="31">
        <v>0</v>
      </c>
      <c r="DY119" s="31">
        <v>0</v>
      </c>
      <c r="DZ119" s="31">
        <v>0</v>
      </c>
      <c r="EA119" s="31">
        <v>0</v>
      </c>
      <c r="EB119" s="31">
        <v>0</v>
      </c>
      <c r="EC119" s="31">
        <v>0</v>
      </c>
      <c r="ED119" s="31">
        <v>0</v>
      </c>
      <c r="EE119" s="31">
        <v>0</v>
      </c>
      <c r="EF119" s="31">
        <v>0</v>
      </c>
      <c r="EG119" s="31">
        <v>0</v>
      </c>
      <c r="EH119" s="31">
        <v>0</v>
      </c>
      <c r="EI119" s="31">
        <v>0</v>
      </c>
      <c r="EJ119" s="31">
        <v>0</v>
      </c>
      <c r="EK119" s="31">
        <v>0</v>
      </c>
      <c r="EL119" s="31">
        <v>0</v>
      </c>
      <c r="EM119" s="31">
        <v>0</v>
      </c>
      <c r="EN119" s="31">
        <v>0</v>
      </c>
      <c r="EO119" s="31">
        <v>0</v>
      </c>
      <c r="EP119" s="31">
        <v>0</v>
      </c>
      <c r="EQ119" s="31">
        <v>936.5</v>
      </c>
      <c r="ER119" s="31">
        <v>0</v>
      </c>
      <c r="ES119" s="31">
        <v>0</v>
      </c>
      <c r="ET119" s="31">
        <v>0</v>
      </c>
      <c r="EU119" s="31">
        <v>0</v>
      </c>
      <c r="EV119" s="31">
        <v>0</v>
      </c>
      <c r="EW119" s="31">
        <v>0</v>
      </c>
      <c r="EX119" s="31">
        <v>0</v>
      </c>
      <c r="EY119" s="31">
        <v>0</v>
      </c>
      <c r="EZ119" s="31">
        <v>0</v>
      </c>
      <c r="FA119" s="31">
        <v>0</v>
      </c>
      <c r="FB119" s="31">
        <v>0</v>
      </c>
      <c r="FC119" s="31">
        <v>0</v>
      </c>
      <c r="FD119" s="31">
        <v>0</v>
      </c>
      <c r="FE119" s="31">
        <v>0</v>
      </c>
      <c r="FF119" s="31">
        <v>0</v>
      </c>
      <c r="FG119" s="31">
        <v>0</v>
      </c>
      <c r="FH119" s="31">
        <v>26046.799999999999</v>
      </c>
      <c r="FI119" s="31">
        <v>0</v>
      </c>
      <c r="FJ119" s="31">
        <v>0</v>
      </c>
      <c r="FK119" s="31">
        <v>0</v>
      </c>
      <c r="FL119" s="31">
        <v>0</v>
      </c>
      <c r="FM119" s="31">
        <v>0</v>
      </c>
      <c r="FN119" s="31">
        <v>0</v>
      </c>
      <c r="FO119" s="31">
        <v>0</v>
      </c>
      <c r="FP119" s="31">
        <v>0</v>
      </c>
      <c r="FQ119" s="31">
        <v>0</v>
      </c>
      <c r="FR119" s="31">
        <v>0</v>
      </c>
      <c r="FS119" s="31">
        <v>0</v>
      </c>
      <c r="FT119" s="31">
        <v>1906.6</v>
      </c>
      <c r="FU119" s="31">
        <v>0</v>
      </c>
      <c r="FV119" s="31">
        <v>0</v>
      </c>
      <c r="FW119" s="31">
        <v>0</v>
      </c>
      <c r="FX119" s="31">
        <v>0</v>
      </c>
      <c r="FY119" s="31">
        <v>6396.3</v>
      </c>
      <c r="FZ119" s="31">
        <v>0</v>
      </c>
      <c r="GA119" s="31">
        <v>0</v>
      </c>
      <c r="GB119" s="31">
        <v>0</v>
      </c>
      <c r="GC119" s="31">
        <v>0</v>
      </c>
      <c r="GD119" s="31">
        <v>0</v>
      </c>
      <c r="GE119" s="31">
        <v>73</v>
      </c>
      <c r="GF119" s="31">
        <v>0</v>
      </c>
      <c r="GG119" s="31">
        <v>0</v>
      </c>
      <c r="GH119" s="31">
        <v>0</v>
      </c>
      <c r="GI119" s="31">
        <v>0</v>
      </c>
      <c r="GJ119" s="31">
        <v>0</v>
      </c>
      <c r="GK119" s="31">
        <v>0</v>
      </c>
      <c r="GL119" s="31">
        <v>0</v>
      </c>
      <c r="GM119" s="31">
        <v>0</v>
      </c>
      <c r="GN119" s="31">
        <v>0</v>
      </c>
      <c r="GO119" s="31">
        <v>36864.300000000003</v>
      </c>
      <c r="GP119" s="31">
        <v>32733</v>
      </c>
      <c r="GQ119" s="31">
        <v>-4131.3</v>
      </c>
      <c r="GR119" s="31">
        <v>-12.62</v>
      </c>
    </row>
    <row r="120" spans="93:200" ht="15" thickBot="1" x14ac:dyDescent="0.35">
      <c r="CO120">
        <f t="shared" si="100"/>
        <v>-19.28</v>
      </c>
      <c r="CP120">
        <f t="shared" si="101"/>
        <v>4.3899999999999997</v>
      </c>
      <c r="CQ120">
        <f t="shared" si="102"/>
        <v>0</v>
      </c>
      <c r="CX120" s="30" t="s">
        <v>402</v>
      </c>
      <c r="CY120" s="31">
        <v>0</v>
      </c>
      <c r="CZ120" s="31">
        <v>0</v>
      </c>
      <c r="DA120" s="31">
        <v>0</v>
      </c>
      <c r="DB120" s="31">
        <v>0</v>
      </c>
      <c r="DC120" s="31">
        <v>0</v>
      </c>
      <c r="DD120" s="31">
        <v>0</v>
      </c>
      <c r="DE120" s="31">
        <v>0</v>
      </c>
      <c r="DF120" s="31">
        <v>0</v>
      </c>
      <c r="DG120" s="31">
        <v>0</v>
      </c>
      <c r="DH120" s="31">
        <v>0</v>
      </c>
      <c r="DI120" s="31">
        <v>0</v>
      </c>
      <c r="DJ120" s="31">
        <v>0</v>
      </c>
      <c r="DK120" s="31">
        <v>0</v>
      </c>
      <c r="DL120" s="31">
        <v>0</v>
      </c>
      <c r="DM120" s="31">
        <v>0</v>
      </c>
      <c r="DN120" s="31">
        <v>0</v>
      </c>
      <c r="DO120" s="31">
        <v>0</v>
      </c>
      <c r="DP120" s="31">
        <v>0</v>
      </c>
      <c r="DQ120" s="31">
        <v>0</v>
      </c>
      <c r="DR120" s="31">
        <v>0</v>
      </c>
      <c r="DS120" s="31">
        <v>0</v>
      </c>
      <c r="DT120" s="31">
        <v>0</v>
      </c>
      <c r="DU120" s="31">
        <v>0</v>
      </c>
      <c r="DV120" s="31">
        <v>0</v>
      </c>
      <c r="DW120" s="31">
        <v>0</v>
      </c>
      <c r="DX120" s="31">
        <v>0</v>
      </c>
      <c r="DY120" s="31">
        <v>0</v>
      </c>
      <c r="DZ120" s="31">
        <v>0</v>
      </c>
      <c r="EA120" s="31">
        <v>0</v>
      </c>
      <c r="EB120" s="31">
        <v>0</v>
      </c>
      <c r="EC120" s="31">
        <v>0</v>
      </c>
      <c r="ED120" s="31">
        <v>0</v>
      </c>
      <c r="EE120" s="31">
        <v>0</v>
      </c>
      <c r="EF120" s="31">
        <v>0</v>
      </c>
      <c r="EG120" s="31">
        <v>0</v>
      </c>
      <c r="EH120" s="31">
        <v>0</v>
      </c>
      <c r="EI120" s="31">
        <v>0</v>
      </c>
      <c r="EJ120" s="31">
        <v>0</v>
      </c>
      <c r="EK120" s="31">
        <v>0</v>
      </c>
      <c r="EL120" s="31">
        <v>0</v>
      </c>
      <c r="EM120" s="31">
        <v>0</v>
      </c>
      <c r="EN120" s="31">
        <v>0</v>
      </c>
      <c r="EO120" s="31">
        <v>0</v>
      </c>
      <c r="EP120" s="31">
        <v>0</v>
      </c>
      <c r="EQ120" s="31">
        <v>0</v>
      </c>
      <c r="ER120" s="31">
        <v>0</v>
      </c>
      <c r="ES120" s="31">
        <v>0</v>
      </c>
      <c r="ET120" s="31">
        <v>0</v>
      </c>
      <c r="EU120" s="31">
        <v>9330.1</v>
      </c>
      <c r="EV120" s="31">
        <v>0</v>
      </c>
      <c r="EW120" s="31">
        <v>0</v>
      </c>
      <c r="EX120" s="31">
        <v>0</v>
      </c>
      <c r="EY120" s="31">
        <v>0</v>
      </c>
      <c r="EZ120" s="31">
        <v>0</v>
      </c>
      <c r="FA120" s="31">
        <v>0</v>
      </c>
      <c r="FB120" s="31">
        <v>5293.1</v>
      </c>
      <c r="FC120" s="31">
        <v>0</v>
      </c>
      <c r="FD120" s="31">
        <v>0</v>
      </c>
      <c r="FE120" s="31">
        <v>0</v>
      </c>
      <c r="FF120" s="31">
        <v>0</v>
      </c>
      <c r="FG120" s="31">
        <v>0</v>
      </c>
      <c r="FH120" s="31">
        <v>0</v>
      </c>
      <c r="FI120" s="31">
        <v>0</v>
      </c>
      <c r="FJ120" s="31">
        <v>1511</v>
      </c>
      <c r="FK120" s="31">
        <v>0</v>
      </c>
      <c r="FL120" s="31">
        <v>0</v>
      </c>
      <c r="FM120" s="31">
        <v>0</v>
      </c>
      <c r="FN120" s="31">
        <v>0</v>
      </c>
      <c r="FO120" s="31">
        <v>0</v>
      </c>
      <c r="FP120" s="31">
        <v>0</v>
      </c>
      <c r="FQ120" s="31">
        <v>0</v>
      </c>
      <c r="FR120" s="31">
        <v>0</v>
      </c>
      <c r="FS120" s="31">
        <v>0</v>
      </c>
      <c r="FT120" s="31">
        <v>1906.6</v>
      </c>
      <c r="FU120" s="31">
        <v>0</v>
      </c>
      <c r="FV120" s="31">
        <v>0</v>
      </c>
      <c r="FW120" s="31">
        <v>0</v>
      </c>
      <c r="FX120" s="31">
        <v>0</v>
      </c>
      <c r="FY120" s="31">
        <v>6396.3</v>
      </c>
      <c r="FZ120" s="31">
        <v>0</v>
      </c>
      <c r="GA120" s="31">
        <v>0</v>
      </c>
      <c r="GB120" s="31">
        <v>0</v>
      </c>
      <c r="GC120" s="31">
        <v>0</v>
      </c>
      <c r="GD120" s="31">
        <v>0</v>
      </c>
      <c r="GE120" s="31">
        <v>73</v>
      </c>
      <c r="GF120" s="31">
        <v>0</v>
      </c>
      <c r="GG120" s="31">
        <v>0</v>
      </c>
      <c r="GH120" s="31">
        <v>0</v>
      </c>
      <c r="GI120" s="31">
        <v>0</v>
      </c>
      <c r="GJ120" s="31">
        <v>0</v>
      </c>
      <c r="GK120" s="31">
        <v>0</v>
      </c>
      <c r="GL120" s="31">
        <v>0</v>
      </c>
      <c r="GM120" s="31">
        <v>0</v>
      </c>
      <c r="GN120" s="31">
        <v>0</v>
      </c>
      <c r="GO120" s="31">
        <v>24510.1</v>
      </c>
      <c r="GP120" s="31">
        <v>20666</v>
      </c>
      <c r="GQ120" s="31">
        <v>-3844.1</v>
      </c>
      <c r="GR120" s="31">
        <v>-18.600000000000001</v>
      </c>
    </row>
    <row r="121" spans="93:200" ht="15" thickBot="1" x14ac:dyDescent="0.35">
      <c r="CO121">
        <f t="shared" si="100"/>
        <v>24.2</v>
      </c>
      <c r="CP121">
        <f t="shared" si="101"/>
        <v>13.39</v>
      </c>
      <c r="CQ121">
        <f t="shared" si="102"/>
        <v>1</v>
      </c>
      <c r="CX121" s="30" t="s">
        <v>403</v>
      </c>
      <c r="CY121" s="31">
        <v>0</v>
      </c>
      <c r="CZ121" s="31">
        <v>0</v>
      </c>
      <c r="DA121" s="31">
        <v>0</v>
      </c>
      <c r="DB121" s="31">
        <v>0</v>
      </c>
      <c r="DC121" s="31">
        <v>0</v>
      </c>
      <c r="DD121" s="31">
        <v>0</v>
      </c>
      <c r="DE121" s="31">
        <v>0</v>
      </c>
      <c r="DF121" s="31">
        <v>0</v>
      </c>
      <c r="DG121" s="31">
        <v>0</v>
      </c>
      <c r="DH121" s="31">
        <v>0</v>
      </c>
      <c r="DI121" s="31">
        <v>0</v>
      </c>
      <c r="DJ121" s="31">
        <v>0</v>
      </c>
      <c r="DK121" s="31">
        <v>0</v>
      </c>
      <c r="DL121" s="31">
        <v>0</v>
      </c>
      <c r="DM121" s="31">
        <v>0</v>
      </c>
      <c r="DN121" s="31">
        <v>0</v>
      </c>
      <c r="DO121" s="31">
        <v>0</v>
      </c>
      <c r="DP121" s="31">
        <v>0</v>
      </c>
      <c r="DQ121" s="31">
        <v>0</v>
      </c>
      <c r="DR121" s="31">
        <v>0</v>
      </c>
      <c r="DS121" s="31">
        <v>0</v>
      </c>
      <c r="DT121" s="31">
        <v>0</v>
      </c>
      <c r="DU121" s="31">
        <v>0</v>
      </c>
      <c r="DV121" s="31">
        <v>0</v>
      </c>
      <c r="DW121" s="31">
        <v>0</v>
      </c>
      <c r="DX121" s="31">
        <v>0</v>
      </c>
      <c r="DY121" s="31">
        <v>0</v>
      </c>
      <c r="DZ121" s="31">
        <v>0</v>
      </c>
      <c r="EA121" s="31">
        <v>0</v>
      </c>
      <c r="EB121" s="31">
        <v>0</v>
      </c>
      <c r="EC121" s="31">
        <v>0</v>
      </c>
      <c r="ED121" s="31">
        <v>0</v>
      </c>
      <c r="EE121" s="31">
        <v>0</v>
      </c>
      <c r="EF121" s="31">
        <v>0</v>
      </c>
      <c r="EG121" s="31">
        <v>0</v>
      </c>
      <c r="EH121" s="31">
        <v>0</v>
      </c>
      <c r="EI121" s="31">
        <v>0</v>
      </c>
      <c r="EJ121" s="31">
        <v>0</v>
      </c>
      <c r="EK121" s="31">
        <v>0</v>
      </c>
      <c r="EL121" s="31">
        <v>0</v>
      </c>
      <c r="EM121" s="31">
        <v>2614.1999999999998</v>
      </c>
      <c r="EN121" s="31">
        <v>0</v>
      </c>
      <c r="EO121" s="31">
        <v>0</v>
      </c>
      <c r="EP121" s="31">
        <v>0</v>
      </c>
      <c r="EQ121" s="31">
        <v>936.5</v>
      </c>
      <c r="ER121" s="31">
        <v>0</v>
      </c>
      <c r="ES121" s="31">
        <v>0</v>
      </c>
      <c r="ET121" s="31">
        <v>0</v>
      </c>
      <c r="EU121" s="31">
        <v>9330.1</v>
      </c>
      <c r="EV121" s="31">
        <v>0</v>
      </c>
      <c r="EW121" s="31">
        <v>0</v>
      </c>
      <c r="EX121" s="31">
        <v>0</v>
      </c>
      <c r="EY121" s="31">
        <v>0</v>
      </c>
      <c r="EZ121" s="31">
        <v>0</v>
      </c>
      <c r="FA121" s="31">
        <v>0</v>
      </c>
      <c r="FB121" s="31">
        <v>5293.1</v>
      </c>
      <c r="FC121" s="31">
        <v>0</v>
      </c>
      <c r="FD121" s="31">
        <v>0</v>
      </c>
      <c r="FE121" s="31">
        <v>0</v>
      </c>
      <c r="FF121" s="31">
        <v>0</v>
      </c>
      <c r="FG121" s="31">
        <v>0</v>
      </c>
      <c r="FH121" s="31">
        <v>0</v>
      </c>
      <c r="FI121" s="31">
        <v>532.6</v>
      </c>
      <c r="FJ121" s="31">
        <v>0</v>
      </c>
      <c r="FK121" s="31">
        <v>0</v>
      </c>
      <c r="FL121" s="31">
        <v>0</v>
      </c>
      <c r="FM121" s="31">
        <v>0</v>
      </c>
      <c r="FN121" s="31">
        <v>0</v>
      </c>
      <c r="FO121" s="31">
        <v>0</v>
      </c>
      <c r="FP121" s="31">
        <v>0</v>
      </c>
      <c r="FQ121" s="31">
        <v>0</v>
      </c>
      <c r="FR121" s="31">
        <v>0</v>
      </c>
      <c r="FS121" s="31">
        <v>0</v>
      </c>
      <c r="FT121" s="31">
        <v>0</v>
      </c>
      <c r="FU121" s="31">
        <v>0</v>
      </c>
      <c r="FV121" s="31">
        <v>0</v>
      </c>
      <c r="FW121" s="31">
        <v>0</v>
      </c>
      <c r="FX121" s="31">
        <v>0</v>
      </c>
      <c r="FY121" s="31">
        <v>0</v>
      </c>
      <c r="FZ121" s="31">
        <v>0</v>
      </c>
      <c r="GA121" s="31">
        <v>0</v>
      </c>
      <c r="GB121" s="31">
        <v>0</v>
      </c>
      <c r="GC121" s="31">
        <v>0</v>
      </c>
      <c r="GD121" s="31">
        <v>0</v>
      </c>
      <c r="GE121" s="31">
        <v>0</v>
      </c>
      <c r="GF121" s="31">
        <v>0</v>
      </c>
      <c r="GG121" s="31">
        <v>0</v>
      </c>
      <c r="GH121" s="31">
        <v>0</v>
      </c>
      <c r="GI121" s="31">
        <v>0</v>
      </c>
      <c r="GJ121" s="31">
        <v>0</v>
      </c>
      <c r="GK121" s="31">
        <v>0</v>
      </c>
      <c r="GL121" s="31">
        <v>0</v>
      </c>
      <c r="GM121" s="31">
        <v>0</v>
      </c>
      <c r="GN121" s="31">
        <v>0</v>
      </c>
      <c r="GO121" s="31">
        <v>18706.599999999999</v>
      </c>
      <c r="GP121" s="31">
        <v>18966</v>
      </c>
      <c r="GQ121" s="31">
        <v>259.39999999999998</v>
      </c>
      <c r="GR121" s="31">
        <v>1.37</v>
      </c>
    </row>
    <row r="122" spans="93:200" ht="15" thickBot="1" x14ac:dyDescent="0.35">
      <c r="CO122">
        <f t="shared" si="100"/>
        <v>-67.7</v>
      </c>
      <c r="CP122">
        <f t="shared" si="101"/>
        <v>-29.88</v>
      </c>
      <c r="CQ122">
        <f t="shared" si="102"/>
        <v>1</v>
      </c>
      <c r="CX122" s="30" t="s">
        <v>404</v>
      </c>
      <c r="CY122" s="31">
        <v>0</v>
      </c>
      <c r="CZ122" s="31">
        <v>0</v>
      </c>
      <c r="DA122" s="31">
        <v>0</v>
      </c>
      <c r="DB122" s="31">
        <v>0</v>
      </c>
      <c r="DC122" s="31">
        <v>0</v>
      </c>
      <c r="DD122" s="31">
        <v>0</v>
      </c>
      <c r="DE122" s="31">
        <v>0</v>
      </c>
      <c r="DF122" s="31">
        <v>0</v>
      </c>
      <c r="DG122" s="31">
        <v>0</v>
      </c>
      <c r="DH122" s="31">
        <v>0</v>
      </c>
      <c r="DI122" s="31">
        <v>0</v>
      </c>
      <c r="DJ122" s="31">
        <v>1505.1</v>
      </c>
      <c r="DK122" s="31">
        <v>0</v>
      </c>
      <c r="DL122" s="31">
        <v>0</v>
      </c>
      <c r="DM122" s="31">
        <v>0</v>
      </c>
      <c r="DN122" s="31">
        <v>0</v>
      </c>
      <c r="DO122" s="31">
        <v>0</v>
      </c>
      <c r="DP122" s="31">
        <v>0</v>
      </c>
      <c r="DQ122" s="31">
        <v>0</v>
      </c>
      <c r="DR122" s="31">
        <v>0</v>
      </c>
      <c r="DS122" s="31">
        <v>0</v>
      </c>
      <c r="DT122" s="31">
        <v>0</v>
      </c>
      <c r="DU122" s="31">
        <v>0</v>
      </c>
      <c r="DV122" s="31">
        <v>0</v>
      </c>
      <c r="DW122" s="31">
        <v>0</v>
      </c>
      <c r="DX122" s="31">
        <v>0</v>
      </c>
      <c r="DY122" s="31">
        <v>0</v>
      </c>
      <c r="DZ122" s="31">
        <v>0</v>
      </c>
      <c r="EA122" s="31">
        <v>0</v>
      </c>
      <c r="EB122" s="31">
        <v>0</v>
      </c>
      <c r="EC122" s="31">
        <v>0</v>
      </c>
      <c r="ED122" s="31">
        <v>0</v>
      </c>
      <c r="EE122" s="31">
        <v>0</v>
      </c>
      <c r="EF122" s="31">
        <v>0</v>
      </c>
      <c r="EG122" s="31">
        <v>0</v>
      </c>
      <c r="EH122" s="31">
        <v>0</v>
      </c>
      <c r="EI122" s="31">
        <v>0</v>
      </c>
      <c r="EJ122" s="31">
        <v>0</v>
      </c>
      <c r="EK122" s="31">
        <v>0</v>
      </c>
      <c r="EL122" s="31">
        <v>0</v>
      </c>
      <c r="EM122" s="31">
        <v>0</v>
      </c>
      <c r="EN122" s="31">
        <v>0</v>
      </c>
      <c r="EO122" s="31">
        <v>0</v>
      </c>
      <c r="EP122" s="31">
        <v>0</v>
      </c>
      <c r="EQ122" s="31">
        <v>0</v>
      </c>
      <c r="ER122" s="31">
        <v>0</v>
      </c>
      <c r="ES122" s="31">
        <v>0</v>
      </c>
      <c r="ET122" s="31">
        <v>0</v>
      </c>
      <c r="EU122" s="31">
        <v>9330.1</v>
      </c>
      <c r="EV122" s="31">
        <v>0</v>
      </c>
      <c r="EW122" s="31">
        <v>0</v>
      </c>
      <c r="EX122" s="31">
        <v>0</v>
      </c>
      <c r="EY122" s="31">
        <v>0</v>
      </c>
      <c r="EZ122" s="31">
        <v>0</v>
      </c>
      <c r="FA122" s="31">
        <v>0</v>
      </c>
      <c r="FB122" s="31">
        <v>5293.1</v>
      </c>
      <c r="FC122" s="31">
        <v>0</v>
      </c>
      <c r="FD122" s="31">
        <v>0</v>
      </c>
      <c r="FE122" s="31">
        <v>0</v>
      </c>
      <c r="FF122" s="31">
        <v>0</v>
      </c>
      <c r="FG122" s="31">
        <v>0</v>
      </c>
      <c r="FH122" s="31">
        <v>0</v>
      </c>
      <c r="FI122" s="31">
        <v>0</v>
      </c>
      <c r="FJ122" s="31">
        <v>1511</v>
      </c>
      <c r="FK122" s="31">
        <v>0</v>
      </c>
      <c r="FL122" s="31">
        <v>0</v>
      </c>
      <c r="FM122" s="31">
        <v>0</v>
      </c>
      <c r="FN122" s="31">
        <v>0</v>
      </c>
      <c r="FO122" s="31">
        <v>0</v>
      </c>
      <c r="FP122" s="31">
        <v>0</v>
      </c>
      <c r="FQ122" s="31">
        <v>0</v>
      </c>
      <c r="FR122" s="31">
        <v>0</v>
      </c>
      <c r="FS122" s="31">
        <v>0</v>
      </c>
      <c r="FT122" s="31">
        <v>0</v>
      </c>
      <c r="FU122" s="31">
        <v>0</v>
      </c>
      <c r="FV122" s="31">
        <v>0</v>
      </c>
      <c r="FW122" s="31">
        <v>0</v>
      </c>
      <c r="FX122" s="31">
        <v>0</v>
      </c>
      <c r="FY122" s="31">
        <v>6396.3</v>
      </c>
      <c r="FZ122" s="31">
        <v>0</v>
      </c>
      <c r="GA122" s="31">
        <v>0</v>
      </c>
      <c r="GB122" s="31">
        <v>0</v>
      </c>
      <c r="GC122" s="31">
        <v>0</v>
      </c>
      <c r="GD122" s="31">
        <v>0</v>
      </c>
      <c r="GE122" s="31">
        <v>73</v>
      </c>
      <c r="GF122" s="31">
        <v>0</v>
      </c>
      <c r="GG122" s="31">
        <v>0</v>
      </c>
      <c r="GH122" s="31">
        <v>0</v>
      </c>
      <c r="GI122" s="31">
        <v>0</v>
      </c>
      <c r="GJ122" s="31">
        <v>0</v>
      </c>
      <c r="GK122" s="31">
        <v>0</v>
      </c>
      <c r="GL122" s="31">
        <v>0</v>
      </c>
      <c r="GM122" s="31">
        <v>0</v>
      </c>
      <c r="GN122" s="31">
        <v>0</v>
      </c>
      <c r="GO122" s="31">
        <v>24108.7</v>
      </c>
      <c r="GP122" s="31">
        <v>16800</v>
      </c>
      <c r="GQ122" s="31">
        <v>-7308.7</v>
      </c>
      <c r="GR122" s="31">
        <v>-43.5</v>
      </c>
    </row>
    <row r="123" spans="93:200" ht="15" thickBot="1" x14ac:dyDescent="0.35">
      <c r="CO123">
        <f t="shared" si="100"/>
        <v>13.47</v>
      </c>
      <c r="CP123">
        <f t="shared" si="101"/>
        <v>19.5</v>
      </c>
      <c r="CQ123">
        <f t="shared" si="102"/>
        <v>1</v>
      </c>
      <c r="CX123" s="30" t="s">
        <v>405</v>
      </c>
      <c r="CY123" s="31">
        <v>0</v>
      </c>
      <c r="CZ123" s="31">
        <v>0</v>
      </c>
      <c r="DA123" s="31">
        <v>0</v>
      </c>
      <c r="DB123" s="31">
        <v>0</v>
      </c>
      <c r="DC123" s="31">
        <v>0</v>
      </c>
      <c r="DD123" s="31">
        <v>0</v>
      </c>
      <c r="DE123" s="31">
        <v>0</v>
      </c>
      <c r="DF123" s="31">
        <v>0</v>
      </c>
      <c r="DG123" s="31">
        <v>0</v>
      </c>
      <c r="DH123" s="31">
        <v>0</v>
      </c>
      <c r="DI123" s="31">
        <v>0</v>
      </c>
      <c r="DJ123" s="31">
        <v>1505.1</v>
      </c>
      <c r="DK123" s="31">
        <v>0</v>
      </c>
      <c r="DL123" s="31">
        <v>0</v>
      </c>
      <c r="DM123" s="31">
        <v>0</v>
      </c>
      <c r="DN123" s="31">
        <v>0</v>
      </c>
      <c r="DO123" s="31">
        <v>0</v>
      </c>
      <c r="DP123" s="31">
        <v>0</v>
      </c>
      <c r="DQ123" s="31">
        <v>0</v>
      </c>
      <c r="DR123" s="31">
        <v>0</v>
      </c>
      <c r="DS123" s="31">
        <v>0</v>
      </c>
      <c r="DT123" s="31">
        <v>0</v>
      </c>
      <c r="DU123" s="31">
        <v>0</v>
      </c>
      <c r="DV123" s="31">
        <v>0</v>
      </c>
      <c r="DW123" s="31">
        <v>0</v>
      </c>
      <c r="DX123" s="31">
        <v>0</v>
      </c>
      <c r="DY123" s="31">
        <v>0</v>
      </c>
      <c r="DZ123" s="31">
        <v>0</v>
      </c>
      <c r="EA123" s="31">
        <v>0</v>
      </c>
      <c r="EB123" s="31">
        <v>0</v>
      </c>
      <c r="EC123" s="31">
        <v>0</v>
      </c>
      <c r="ED123" s="31">
        <v>0</v>
      </c>
      <c r="EE123" s="31">
        <v>0</v>
      </c>
      <c r="EF123" s="31">
        <v>0</v>
      </c>
      <c r="EG123" s="31">
        <v>0</v>
      </c>
      <c r="EH123" s="31">
        <v>0</v>
      </c>
      <c r="EI123" s="31">
        <v>0</v>
      </c>
      <c r="EJ123" s="31">
        <v>0</v>
      </c>
      <c r="EK123" s="31">
        <v>0</v>
      </c>
      <c r="EL123" s="31">
        <v>0</v>
      </c>
      <c r="EM123" s="31">
        <v>2614.1999999999998</v>
      </c>
      <c r="EN123" s="31">
        <v>0</v>
      </c>
      <c r="EO123" s="31">
        <v>0</v>
      </c>
      <c r="EP123" s="31">
        <v>0</v>
      </c>
      <c r="EQ123" s="31">
        <v>936.5</v>
      </c>
      <c r="ER123" s="31">
        <v>0</v>
      </c>
      <c r="ES123" s="31">
        <v>0</v>
      </c>
      <c r="ET123" s="31">
        <v>0</v>
      </c>
      <c r="EU123" s="31">
        <v>9330.1</v>
      </c>
      <c r="EV123" s="31">
        <v>0</v>
      </c>
      <c r="EW123" s="31">
        <v>0</v>
      </c>
      <c r="EX123" s="31">
        <v>0</v>
      </c>
      <c r="EY123" s="31">
        <v>0</v>
      </c>
      <c r="EZ123" s="31">
        <v>0</v>
      </c>
      <c r="FA123" s="31">
        <v>0</v>
      </c>
      <c r="FB123" s="31">
        <v>5293.1</v>
      </c>
      <c r="FC123" s="31">
        <v>0</v>
      </c>
      <c r="FD123" s="31">
        <v>0</v>
      </c>
      <c r="FE123" s="31">
        <v>0</v>
      </c>
      <c r="FF123" s="31">
        <v>0</v>
      </c>
      <c r="FG123" s="31">
        <v>0</v>
      </c>
      <c r="FH123" s="31">
        <v>0</v>
      </c>
      <c r="FI123" s="31">
        <v>0</v>
      </c>
      <c r="FJ123" s="31">
        <v>1511</v>
      </c>
      <c r="FK123" s="31">
        <v>0</v>
      </c>
      <c r="FL123" s="31">
        <v>0</v>
      </c>
      <c r="FM123" s="31">
        <v>0</v>
      </c>
      <c r="FN123" s="31">
        <v>0</v>
      </c>
      <c r="FO123" s="31">
        <v>0</v>
      </c>
      <c r="FP123" s="31">
        <v>0</v>
      </c>
      <c r="FQ123" s="31">
        <v>0</v>
      </c>
      <c r="FR123" s="31">
        <v>0</v>
      </c>
      <c r="FS123" s="31">
        <v>0</v>
      </c>
      <c r="FT123" s="31">
        <v>1906.6</v>
      </c>
      <c r="FU123" s="31">
        <v>0</v>
      </c>
      <c r="FV123" s="31">
        <v>0</v>
      </c>
      <c r="FW123" s="31">
        <v>0</v>
      </c>
      <c r="FX123" s="31">
        <v>0</v>
      </c>
      <c r="FY123" s="31">
        <v>0</v>
      </c>
      <c r="FZ123" s="31">
        <v>0</v>
      </c>
      <c r="GA123" s="31">
        <v>0</v>
      </c>
      <c r="GB123" s="31">
        <v>0</v>
      </c>
      <c r="GC123" s="31">
        <v>0</v>
      </c>
      <c r="GD123" s="31">
        <v>0</v>
      </c>
      <c r="GE123" s="31">
        <v>73</v>
      </c>
      <c r="GF123" s="31">
        <v>0</v>
      </c>
      <c r="GG123" s="31">
        <v>0</v>
      </c>
      <c r="GH123" s="31">
        <v>0</v>
      </c>
      <c r="GI123" s="31">
        <v>0</v>
      </c>
      <c r="GJ123" s="31">
        <v>0</v>
      </c>
      <c r="GK123" s="31">
        <v>0</v>
      </c>
      <c r="GL123" s="31">
        <v>0</v>
      </c>
      <c r="GM123" s="31">
        <v>0</v>
      </c>
      <c r="GN123" s="31">
        <v>0</v>
      </c>
      <c r="GO123" s="31">
        <v>23169.7</v>
      </c>
      <c r="GP123" s="31">
        <v>24233</v>
      </c>
      <c r="GQ123" s="31">
        <v>1063.3</v>
      </c>
      <c r="GR123" s="31">
        <v>4.3899999999999997</v>
      </c>
    </row>
    <row r="124" spans="93:200" ht="15" thickBot="1" x14ac:dyDescent="0.35">
      <c r="CO124">
        <f t="shared" si="100"/>
        <v>-12.99</v>
      </c>
      <c r="CP124">
        <f t="shared" si="101"/>
        <v>1.37</v>
      </c>
      <c r="CQ124">
        <f t="shared" si="102"/>
        <v>0</v>
      </c>
      <c r="CX124" s="30" t="s">
        <v>406</v>
      </c>
      <c r="CY124" s="31">
        <v>0</v>
      </c>
      <c r="CZ124" s="31">
        <v>0</v>
      </c>
      <c r="DA124" s="31">
        <v>0</v>
      </c>
      <c r="DB124" s="31">
        <v>0</v>
      </c>
      <c r="DC124" s="31">
        <v>0</v>
      </c>
      <c r="DD124" s="31">
        <v>0</v>
      </c>
      <c r="DE124" s="31">
        <v>0</v>
      </c>
      <c r="DF124" s="31">
        <v>0</v>
      </c>
      <c r="DG124" s="31">
        <v>0</v>
      </c>
      <c r="DH124" s="31">
        <v>0</v>
      </c>
      <c r="DI124" s="31">
        <v>0</v>
      </c>
      <c r="DJ124" s="31">
        <v>0</v>
      </c>
      <c r="DK124" s="31">
        <v>0</v>
      </c>
      <c r="DL124" s="31">
        <v>0</v>
      </c>
      <c r="DM124" s="31">
        <v>0</v>
      </c>
      <c r="DN124" s="31">
        <v>0</v>
      </c>
      <c r="DO124" s="31">
        <v>0</v>
      </c>
      <c r="DP124" s="31">
        <v>0</v>
      </c>
      <c r="DQ124" s="31">
        <v>0</v>
      </c>
      <c r="DR124" s="31">
        <v>0</v>
      </c>
      <c r="DS124" s="31">
        <v>0</v>
      </c>
      <c r="DT124" s="31">
        <v>0</v>
      </c>
      <c r="DU124" s="31">
        <v>0</v>
      </c>
      <c r="DV124" s="31">
        <v>0</v>
      </c>
      <c r="DW124" s="31">
        <v>0</v>
      </c>
      <c r="DX124" s="31">
        <v>0</v>
      </c>
      <c r="DY124" s="31">
        <v>0</v>
      </c>
      <c r="DZ124" s="31">
        <v>0</v>
      </c>
      <c r="EA124" s="31">
        <v>0</v>
      </c>
      <c r="EB124" s="31">
        <v>0</v>
      </c>
      <c r="EC124" s="31">
        <v>0</v>
      </c>
      <c r="ED124" s="31">
        <v>0</v>
      </c>
      <c r="EE124" s="31">
        <v>0</v>
      </c>
      <c r="EF124" s="31">
        <v>0</v>
      </c>
      <c r="EG124" s="31">
        <v>0</v>
      </c>
      <c r="EH124" s="31">
        <v>0</v>
      </c>
      <c r="EI124" s="31">
        <v>0</v>
      </c>
      <c r="EJ124" s="31">
        <v>0</v>
      </c>
      <c r="EK124" s="31">
        <v>0</v>
      </c>
      <c r="EL124" s="31">
        <v>0</v>
      </c>
      <c r="EM124" s="31">
        <v>0</v>
      </c>
      <c r="EN124" s="31">
        <v>0</v>
      </c>
      <c r="EO124" s="31">
        <v>0</v>
      </c>
      <c r="EP124" s="31">
        <v>0</v>
      </c>
      <c r="EQ124" s="31">
        <v>0</v>
      </c>
      <c r="ER124" s="31">
        <v>0</v>
      </c>
      <c r="ES124" s="31">
        <v>0</v>
      </c>
      <c r="ET124" s="31">
        <v>0</v>
      </c>
      <c r="EU124" s="31">
        <v>9330.1</v>
      </c>
      <c r="EV124" s="31">
        <v>0</v>
      </c>
      <c r="EW124" s="31">
        <v>0</v>
      </c>
      <c r="EX124" s="31">
        <v>0</v>
      </c>
      <c r="EY124" s="31">
        <v>0</v>
      </c>
      <c r="EZ124" s="31">
        <v>0</v>
      </c>
      <c r="FA124" s="31">
        <v>0</v>
      </c>
      <c r="FB124" s="31">
        <v>5293.1</v>
      </c>
      <c r="FC124" s="31">
        <v>0</v>
      </c>
      <c r="FD124" s="31">
        <v>0</v>
      </c>
      <c r="FE124" s="31">
        <v>0</v>
      </c>
      <c r="FF124" s="31">
        <v>0</v>
      </c>
      <c r="FG124" s="31">
        <v>0</v>
      </c>
      <c r="FH124" s="31">
        <v>0</v>
      </c>
      <c r="FI124" s="31">
        <v>0</v>
      </c>
      <c r="FJ124" s="31">
        <v>1511</v>
      </c>
      <c r="FK124" s="31">
        <v>0</v>
      </c>
      <c r="FL124" s="31">
        <v>0</v>
      </c>
      <c r="FM124" s="31">
        <v>0</v>
      </c>
      <c r="FN124" s="31">
        <v>0</v>
      </c>
      <c r="FO124" s="31">
        <v>0</v>
      </c>
      <c r="FP124" s="31">
        <v>0</v>
      </c>
      <c r="FQ124" s="31">
        <v>0</v>
      </c>
      <c r="FR124" s="31">
        <v>0</v>
      </c>
      <c r="FS124" s="31">
        <v>0</v>
      </c>
      <c r="FT124" s="31">
        <v>1906.6</v>
      </c>
      <c r="FU124" s="31">
        <v>0</v>
      </c>
      <c r="FV124" s="31">
        <v>0</v>
      </c>
      <c r="FW124" s="31">
        <v>0</v>
      </c>
      <c r="FX124" s="31">
        <v>0</v>
      </c>
      <c r="FY124" s="31">
        <v>6396.3</v>
      </c>
      <c r="FZ124" s="31">
        <v>0</v>
      </c>
      <c r="GA124" s="31">
        <v>0</v>
      </c>
      <c r="GB124" s="31">
        <v>0</v>
      </c>
      <c r="GC124" s="31">
        <v>0</v>
      </c>
      <c r="GD124" s="31">
        <v>0</v>
      </c>
      <c r="GE124" s="31">
        <v>73</v>
      </c>
      <c r="GF124" s="31">
        <v>0</v>
      </c>
      <c r="GG124" s="31">
        <v>0</v>
      </c>
      <c r="GH124" s="31">
        <v>0</v>
      </c>
      <c r="GI124" s="31">
        <v>0</v>
      </c>
      <c r="GJ124" s="31">
        <v>0</v>
      </c>
      <c r="GK124" s="31">
        <v>0</v>
      </c>
      <c r="GL124" s="31">
        <v>0</v>
      </c>
      <c r="GM124" s="31">
        <v>0</v>
      </c>
      <c r="GN124" s="31">
        <v>0</v>
      </c>
      <c r="GO124" s="31">
        <v>24510.1</v>
      </c>
      <c r="GP124" s="31">
        <v>28300</v>
      </c>
      <c r="GQ124" s="31">
        <v>3789.9</v>
      </c>
      <c r="GR124" s="31">
        <v>13.39</v>
      </c>
    </row>
    <row r="125" spans="93:200" ht="15" thickBot="1" x14ac:dyDescent="0.35">
      <c r="CO125">
        <f t="shared" si="100"/>
        <v>-14.26</v>
      </c>
      <c r="CP125">
        <f t="shared" si="101"/>
        <v>-55.87</v>
      </c>
      <c r="CQ125">
        <f t="shared" si="102"/>
        <v>1</v>
      </c>
      <c r="CX125" s="30" t="s">
        <v>407</v>
      </c>
      <c r="CY125" s="31">
        <v>0</v>
      </c>
      <c r="CZ125" s="31">
        <v>0</v>
      </c>
      <c r="DA125" s="31">
        <v>0</v>
      </c>
      <c r="DB125" s="31">
        <v>0</v>
      </c>
      <c r="DC125" s="31">
        <v>0</v>
      </c>
      <c r="DD125" s="31">
        <v>0</v>
      </c>
      <c r="DE125" s="31">
        <v>0</v>
      </c>
      <c r="DF125" s="31">
        <v>0</v>
      </c>
      <c r="DG125" s="31">
        <v>0</v>
      </c>
      <c r="DH125" s="31">
        <v>0</v>
      </c>
      <c r="DI125" s="31">
        <v>0</v>
      </c>
      <c r="DJ125" s="31">
        <v>0</v>
      </c>
      <c r="DK125" s="31">
        <v>3492.1</v>
      </c>
      <c r="DL125" s="31">
        <v>0</v>
      </c>
      <c r="DM125" s="31">
        <v>0</v>
      </c>
      <c r="DN125" s="31">
        <v>0</v>
      </c>
      <c r="DO125" s="31">
        <v>0</v>
      </c>
      <c r="DP125" s="31">
        <v>0</v>
      </c>
      <c r="DQ125" s="31">
        <v>0</v>
      </c>
      <c r="DR125" s="31">
        <v>0</v>
      </c>
      <c r="DS125" s="31">
        <v>0</v>
      </c>
      <c r="DT125" s="31">
        <v>0</v>
      </c>
      <c r="DU125" s="31">
        <v>0</v>
      </c>
      <c r="DV125" s="31">
        <v>0</v>
      </c>
      <c r="DW125" s="31">
        <v>0</v>
      </c>
      <c r="DX125" s="31">
        <v>0</v>
      </c>
      <c r="DY125" s="31">
        <v>0</v>
      </c>
      <c r="DZ125" s="31">
        <v>0</v>
      </c>
      <c r="EA125" s="31">
        <v>0</v>
      </c>
      <c r="EB125" s="31">
        <v>0</v>
      </c>
      <c r="EC125" s="31">
        <v>0</v>
      </c>
      <c r="ED125" s="31">
        <v>0</v>
      </c>
      <c r="EE125" s="31">
        <v>0</v>
      </c>
      <c r="EF125" s="31">
        <v>0</v>
      </c>
      <c r="EG125" s="31">
        <v>0</v>
      </c>
      <c r="EH125" s="31">
        <v>0</v>
      </c>
      <c r="EI125" s="31">
        <v>0</v>
      </c>
      <c r="EJ125" s="31">
        <v>0</v>
      </c>
      <c r="EK125" s="31">
        <v>0</v>
      </c>
      <c r="EL125" s="31">
        <v>0</v>
      </c>
      <c r="EM125" s="31">
        <v>0</v>
      </c>
      <c r="EN125" s="31">
        <v>0</v>
      </c>
      <c r="EO125" s="31">
        <v>0</v>
      </c>
      <c r="EP125" s="31">
        <v>0</v>
      </c>
      <c r="EQ125" s="31">
        <v>936.5</v>
      </c>
      <c r="ER125" s="31">
        <v>0</v>
      </c>
      <c r="ES125" s="31">
        <v>0</v>
      </c>
      <c r="ET125" s="31">
        <v>0</v>
      </c>
      <c r="EU125" s="31">
        <v>9330.1</v>
      </c>
      <c r="EV125" s="31">
        <v>0</v>
      </c>
      <c r="EW125" s="31">
        <v>0</v>
      </c>
      <c r="EX125" s="31">
        <v>0</v>
      </c>
      <c r="EY125" s="31">
        <v>0</v>
      </c>
      <c r="EZ125" s="31">
        <v>0</v>
      </c>
      <c r="FA125" s="31">
        <v>0</v>
      </c>
      <c r="FB125" s="31">
        <v>5293.1</v>
      </c>
      <c r="FC125" s="31">
        <v>0</v>
      </c>
      <c r="FD125" s="31">
        <v>0</v>
      </c>
      <c r="FE125" s="31">
        <v>0</v>
      </c>
      <c r="FF125" s="31">
        <v>0</v>
      </c>
      <c r="FG125" s="31">
        <v>0</v>
      </c>
      <c r="FH125" s="31">
        <v>0</v>
      </c>
      <c r="FI125" s="31">
        <v>0</v>
      </c>
      <c r="FJ125" s="31">
        <v>1511</v>
      </c>
      <c r="FK125" s="31">
        <v>0</v>
      </c>
      <c r="FL125" s="31">
        <v>0</v>
      </c>
      <c r="FM125" s="31">
        <v>0</v>
      </c>
      <c r="FN125" s="31">
        <v>0</v>
      </c>
      <c r="FO125" s="31">
        <v>0</v>
      </c>
      <c r="FP125" s="31">
        <v>0</v>
      </c>
      <c r="FQ125" s="31">
        <v>0</v>
      </c>
      <c r="FR125" s="31">
        <v>0</v>
      </c>
      <c r="FS125" s="31">
        <v>0</v>
      </c>
      <c r="FT125" s="31">
        <v>1906.6</v>
      </c>
      <c r="FU125" s="31">
        <v>0</v>
      </c>
      <c r="FV125" s="31">
        <v>0</v>
      </c>
      <c r="FW125" s="31">
        <v>0</v>
      </c>
      <c r="FX125" s="31">
        <v>0</v>
      </c>
      <c r="FY125" s="31">
        <v>0</v>
      </c>
      <c r="FZ125" s="31">
        <v>0</v>
      </c>
      <c r="GA125" s="31">
        <v>0</v>
      </c>
      <c r="GB125" s="31">
        <v>0</v>
      </c>
      <c r="GC125" s="31">
        <v>0</v>
      </c>
      <c r="GD125" s="31">
        <v>0</v>
      </c>
      <c r="GE125" s="31">
        <v>0</v>
      </c>
      <c r="GF125" s="31">
        <v>0</v>
      </c>
      <c r="GG125" s="31">
        <v>0</v>
      </c>
      <c r="GH125" s="31">
        <v>0</v>
      </c>
      <c r="GI125" s="31">
        <v>0</v>
      </c>
      <c r="GJ125" s="31">
        <v>0</v>
      </c>
      <c r="GK125" s="31">
        <v>0</v>
      </c>
      <c r="GL125" s="31">
        <v>0</v>
      </c>
      <c r="GM125" s="31">
        <v>0</v>
      </c>
      <c r="GN125" s="31">
        <v>0</v>
      </c>
      <c r="GO125" s="31">
        <v>22469.4</v>
      </c>
      <c r="GP125" s="31">
        <v>17300</v>
      </c>
      <c r="GQ125" s="31">
        <v>-5169.3999999999996</v>
      </c>
      <c r="GR125" s="31">
        <v>-29.88</v>
      </c>
    </row>
    <row r="126" spans="93:200" ht="15" thickBot="1" x14ac:dyDescent="0.35">
      <c r="CO126">
        <f t="shared" si="100"/>
        <v>-14.38</v>
      </c>
      <c r="CP126">
        <f t="shared" si="101"/>
        <v>-22.39</v>
      </c>
      <c r="CQ126">
        <f t="shared" si="102"/>
        <v>1</v>
      </c>
      <c r="CX126" s="30" t="s">
        <v>408</v>
      </c>
      <c r="CY126" s="31">
        <v>0</v>
      </c>
      <c r="CZ126" s="31">
        <v>0</v>
      </c>
      <c r="DA126" s="31">
        <v>0</v>
      </c>
      <c r="DB126" s="31">
        <v>0</v>
      </c>
      <c r="DC126" s="31">
        <v>0</v>
      </c>
      <c r="DD126" s="31">
        <v>0</v>
      </c>
      <c r="DE126" s="31">
        <v>0</v>
      </c>
      <c r="DF126" s="31">
        <v>0</v>
      </c>
      <c r="DG126" s="31">
        <v>0</v>
      </c>
      <c r="DH126" s="31">
        <v>0</v>
      </c>
      <c r="DI126" s="31">
        <v>0</v>
      </c>
      <c r="DJ126" s="31">
        <v>1505.1</v>
      </c>
      <c r="DK126" s="31">
        <v>3492.1</v>
      </c>
      <c r="DL126" s="31">
        <v>0</v>
      </c>
      <c r="DM126" s="31">
        <v>0</v>
      </c>
      <c r="DN126" s="31">
        <v>0</v>
      </c>
      <c r="DO126" s="31">
        <v>0</v>
      </c>
      <c r="DP126" s="31">
        <v>0</v>
      </c>
      <c r="DQ126" s="31">
        <v>0</v>
      </c>
      <c r="DR126" s="31">
        <v>0</v>
      </c>
      <c r="DS126" s="31">
        <v>0</v>
      </c>
      <c r="DT126" s="31">
        <v>0</v>
      </c>
      <c r="DU126" s="31">
        <v>0</v>
      </c>
      <c r="DV126" s="31">
        <v>0</v>
      </c>
      <c r="DW126" s="31">
        <v>0</v>
      </c>
      <c r="DX126" s="31">
        <v>0</v>
      </c>
      <c r="DY126" s="31">
        <v>0</v>
      </c>
      <c r="DZ126" s="31">
        <v>0</v>
      </c>
      <c r="EA126" s="31">
        <v>0</v>
      </c>
      <c r="EB126" s="31">
        <v>0</v>
      </c>
      <c r="EC126" s="31">
        <v>0</v>
      </c>
      <c r="ED126" s="31">
        <v>0</v>
      </c>
      <c r="EE126" s="31">
        <v>0</v>
      </c>
      <c r="EF126" s="31">
        <v>0</v>
      </c>
      <c r="EG126" s="31">
        <v>0</v>
      </c>
      <c r="EH126" s="31">
        <v>0</v>
      </c>
      <c r="EI126" s="31">
        <v>0</v>
      </c>
      <c r="EJ126" s="31">
        <v>0</v>
      </c>
      <c r="EK126" s="31">
        <v>0</v>
      </c>
      <c r="EL126" s="31">
        <v>0</v>
      </c>
      <c r="EM126" s="31">
        <v>2614.1999999999998</v>
      </c>
      <c r="EN126" s="31">
        <v>0</v>
      </c>
      <c r="EO126" s="31">
        <v>0</v>
      </c>
      <c r="EP126" s="31">
        <v>0</v>
      </c>
      <c r="EQ126" s="31">
        <v>936.5</v>
      </c>
      <c r="ER126" s="31">
        <v>0</v>
      </c>
      <c r="ES126" s="31">
        <v>0</v>
      </c>
      <c r="ET126" s="31">
        <v>0</v>
      </c>
      <c r="EU126" s="31">
        <v>9330.1</v>
      </c>
      <c r="EV126" s="31">
        <v>0</v>
      </c>
      <c r="EW126" s="31">
        <v>0</v>
      </c>
      <c r="EX126" s="31">
        <v>0</v>
      </c>
      <c r="EY126" s="31">
        <v>0</v>
      </c>
      <c r="EZ126" s="31">
        <v>0</v>
      </c>
      <c r="FA126" s="31">
        <v>0</v>
      </c>
      <c r="FB126" s="31">
        <v>5293.1</v>
      </c>
      <c r="FC126" s="31">
        <v>0</v>
      </c>
      <c r="FD126" s="31">
        <v>0</v>
      </c>
      <c r="FE126" s="31">
        <v>0</v>
      </c>
      <c r="FF126" s="31">
        <v>0</v>
      </c>
      <c r="FG126" s="31">
        <v>0</v>
      </c>
      <c r="FH126" s="31">
        <v>0</v>
      </c>
      <c r="FI126" s="31">
        <v>0</v>
      </c>
      <c r="FJ126" s="31">
        <v>1511</v>
      </c>
      <c r="FK126" s="31">
        <v>0</v>
      </c>
      <c r="FL126" s="31">
        <v>0</v>
      </c>
      <c r="FM126" s="31">
        <v>0</v>
      </c>
      <c r="FN126" s="31">
        <v>0</v>
      </c>
      <c r="FO126" s="31">
        <v>0</v>
      </c>
      <c r="FP126" s="31">
        <v>0</v>
      </c>
      <c r="FQ126" s="31">
        <v>0</v>
      </c>
      <c r="FR126" s="31">
        <v>0</v>
      </c>
      <c r="FS126" s="31">
        <v>0</v>
      </c>
      <c r="FT126" s="31">
        <v>1906.6</v>
      </c>
      <c r="FU126" s="31">
        <v>0</v>
      </c>
      <c r="FV126" s="31">
        <v>0</v>
      </c>
      <c r="FW126" s="31">
        <v>0</v>
      </c>
      <c r="FX126" s="31">
        <v>0</v>
      </c>
      <c r="FY126" s="31">
        <v>6396.3</v>
      </c>
      <c r="FZ126" s="31">
        <v>0</v>
      </c>
      <c r="GA126" s="31">
        <v>0</v>
      </c>
      <c r="GB126" s="31">
        <v>0</v>
      </c>
      <c r="GC126" s="31">
        <v>0</v>
      </c>
      <c r="GD126" s="31">
        <v>0</v>
      </c>
      <c r="GE126" s="31">
        <v>73</v>
      </c>
      <c r="GF126" s="31">
        <v>0</v>
      </c>
      <c r="GG126" s="31">
        <v>0</v>
      </c>
      <c r="GH126" s="31">
        <v>0</v>
      </c>
      <c r="GI126" s="31">
        <v>0</v>
      </c>
      <c r="GJ126" s="31">
        <v>0</v>
      </c>
      <c r="GK126" s="31">
        <v>0</v>
      </c>
      <c r="GL126" s="31">
        <v>0</v>
      </c>
      <c r="GM126" s="31">
        <v>0</v>
      </c>
      <c r="GN126" s="31">
        <v>0</v>
      </c>
      <c r="GO126" s="31">
        <v>33058</v>
      </c>
      <c r="GP126" s="31">
        <v>41066</v>
      </c>
      <c r="GQ126" s="31">
        <v>8008</v>
      </c>
      <c r="GR126" s="31">
        <v>19.5</v>
      </c>
    </row>
    <row r="127" spans="93:200" ht="15" thickBot="1" x14ac:dyDescent="0.35">
      <c r="CO127">
        <f t="shared" si="100"/>
        <v>8.23</v>
      </c>
      <c r="CP127">
        <f t="shared" si="101"/>
        <v>1.81</v>
      </c>
      <c r="CQ127">
        <f t="shared" si="102"/>
        <v>1</v>
      </c>
      <c r="CX127" s="30" t="s">
        <v>409</v>
      </c>
      <c r="CY127" s="31">
        <v>0</v>
      </c>
      <c r="CZ127" s="31">
        <v>0</v>
      </c>
      <c r="DA127" s="31">
        <v>0</v>
      </c>
      <c r="DB127" s="31">
        <v>0</v>
      </c>
      <c r="DC127" s="31">
        <v>0</v>
      </c>
      <c r="DD127" s="31">
        <v>0</v>
      </c>
      <c r="DE127" s="31">
        <v>0</v>
      </c>
      <c r="DF127" s="31">
        <v>0</v>
      </c>
      <c r="DG127" s="31">
        <v>0</v>
      </c>
      <c r="DH127" s="31">
        <v>0</v>
      </c>
      <c r="DI127" s="31">
        <v>0</v>
      </c>
      <c r="DJ127" s="31">
        <v>0</v>
      </c>
      <c r="DK127" s="31">
        <v>0</v>
      </c>
      <c r="DL127" s="31">
        <v>0</v>
      </c>
      <c r="DM127" s="31">
        <v>0</v>
      </c>
      <c r="DN127" s="31">
        <v>0</v>
      </c>
      <c r="DO127" s="31">
        <v>0</v>
      </c>
      <c r="DP127" s="31">
        <v>0</v>
      </c>
      <c r="DQ127" s="31">
        <v>0</v>
      </c>
      <c r="DR127" s="31">
        <v>0</v>
      </c>
      <c r="DS127" s="31">
        <v>0</v>
      </c>
      <c r="DT127" s="31">
        <v>0</v>
      </c>
      <c r="DU127" s="31">
        <v>0</v>
      </c>
      <c r="DV127" s="31">
        <v>0</v>
      </c>
      <c r="DW127" s="31">
        <v>0</v>
      </c>
      <c r="DX127" s="31">
        <v>0</v>
      </c>
      <c r="DY127" s="31">
        <v>0</v>
      </c>
      <c r="DZ127" s="31">
        <v>0</v>
      </c>
      <c r="EA127" s="31">
        <v>0</v>
      </c>
      <c r="EB127" s="31">
        <v>0</v>
      </c>
      <c r="EC127" s="31">
        <v>0</v>
      </c>
      <c r="ED127" s="31">
        <v>0</v>
      </c>
      <c r="EE127" s="31">
        <v>0</v>
      </c>
      <c r="EF127" s="31">
        <v>0</v>
      </c>
      <c r="EG127" s="31">
        <v>0</v>
      </c>
      <c r="EH127" s="31">
        <v>0</v>
      </c>
      <c r="EI127" s="31">
        <v>0</v>
      </c>
      <c r="EJ127" s="31">
        <v>0</v>
      </c>
      <c r="EK127" s="31">
        <v>0</v>
      </c>
      <c r="EL127" s="31">
        <v>0</v>
      </c>
      <c r="EM127" s="31">
        <v>0</v>
      </c>
      <c r="EN127" s="31">
        <v>0</v>
      </c>
      <c r="EO127" s="31">
        <v>0</v>
      </c>
      <c r="EP127" s="31">
        <v>0</v>
      </c>
      <c r="EQ127" s="31">
        <v>936.5</v>
      </c>
      <c r="ER127" s="31">
        <v>0</v>
      </c>
      <c r="ES127" s="31">
        <v>0</v>
      </c>
      <c r="ET127" s="31">
        <v>0</v>
      </c>
      <c r="EU127" s="31">
        <v>9330.1</v>
      </c>
      <c r="EV127" s="31">
        <v>0</v>
      </c>
      <c r="EW127" s="31">
        <v>0</v>
      </c>
      <c r="EX127" s="31">
        <v>0</v>
      </c>
      <c r="EY127" s="31">
        <v>0</v>
      </c>
      <c r="EZ127" s="31">
        <v>0</v>
      </c>
      <c r="FA127" s="31">
        <v>0</v>
      </c>
      <c r="FB127" s="31">
        <v>0</v>
      </c>
      <c r="FC127" s="31">
        <v>0</v>
      </c>
      <c r="FD127" s="31">
        <v>0</v>
      </c>
      <c r="FE127" s="31">
        <v>0</v>
      </c>
      <c r="FF127" s="31">
        <v>0</v>
      </c>
      <c r="FG127" s="31">
        <v>0</v>
      </c>
      <c r="FH127" s="31">
        <v>0</v>
      </c>
      <c r="FI127" s="31">
        <v>0</v>
      </c>
      <c r="FJ127" s="31">
        <v>0</v>
      </c>
      <c r="FK127" s="31">
        <v>0</v>
      </c>
      <c r="FL127" s="31">
        <v>0</v>
      </c>
      <c r="FM127" s="31">
        <v>0</v>
      </c>
      <c r="FN127" s="31">
        <v>0</v>
      </c>
      <c r="FO127" s="31">
        <v>0</v>
      </c>
      <c r="FP127" s="31">
        <v>1953.9</v>
      </c>
      <c r="FQ127" s="31">
        <v>0</v>
      </c>
      <c r="FR127" s="31">
        <v>0</v>
      </c>
      <c r="FS127" s="31">
        <v>0</v>
      </c>
      <c r="FT127" s="31">
        <v>0</v>
      </c>
      <c r="FU127" s="31">
        <v>0</v>
      </c>
      <c r="FV127" s="31">
        <v>0</v>
      </c>
      <c r="FW127" s="31">
        <v>0</v>
      </c>
      <c r="FX127" s="31">
        <v>0</v>
      </c>
      <c r="FY127" s="31">
        <v>6396.3</v>
      </c>
      <c r="FZ127" s="31">
        <v>0</v>
      </c>
      <c r="GA127" s="31">
        <v>0</v>
      </c>
      <c r="GB127" s="31">
        <v>1444</v>
      </c>
      <c r="GC127" s="31">
        <v>0</v>
      </c>
      <c r="GD127" s="31">
        <v>0</v>
      </c>
      <c r="GE127" s="31">
        <v>0</v>
      </c>
      <c r="GF127" s="31">
        <v>0</v>
      </c>
      <c r="GG127" s="31">
        <v>0</v>
      </c>
      <c r="GH127" s="31">
        <v>0</v>
      </c>
      <c r="GI127" s="31">
        <v>0</v>
      </c>
      <c r="GJ127" s="31">
        <v>0</v>
      </c>
      <c r="GK127" s="31">
        <v>0</v>
      </c>
      <c r="GL127" s="31">
        <v>0</v>
      </c>
      <c r="GM127" s="31">
        <v>0</v>
      </c>
      <c r="GN127" s="31">
        <v>0</v>
      </c>
      <c r="GO127" s="31">
        <v>20060.8</v>
      </c>
      <c r="GP127" s="31">
        <v>20339</v>
      </c>
      <c r="GQ127" s="31">
        <v>278.2</v>
      </c>
      <c r="GR127" s="31">
        <v>1.37</v>
      </c>
    </row>
    <row r="128" spans="93:200" ht="15" thickBot="1" x14ac:dyDescent="0.35">
      <c r="CO128">
        <f>CU89</f>
        <v>-28.38</v>
      </c>
      <c r="CP128">
        <f>GR131</f>
        <v>1.37</v>
      </c>
      <c r="CQ128">
        <f>IF(CO128*CP128&lt;=0,0,1)</f>
        <v>0</v>
      </c>
      <c r="CX128" s="30" t="s">
        <v>410</v>
      </c>
      <c r="CY128" s="31">
        <v>0</v>
      </c>
      <c r="CZ128" s="31">
        <v>0</v>
      </c>
      <c r="DA128" s="31">
        <v>0</v>
      </c>
      <c r="DB128" s="31">
        <v>0</v>
      </c>
      <c r="DC128" s="31">
        <v>0</v>
      </c>
      <c r="DD128" s="31">
        <v>0</v>
      </c>
      <c r="DE128" s="31">
        <v>0</v>
      </c>
      <c r="DF128" s="31">
        <v>0</v>
      </c>
      <c r="DG128" s="31">
        <v>0</v>
      </c>
      <c r="DH128" s="31">
        <v>0</v>
      </c>
      <c r="DI128" s="31">
        <v>0</v>
      </c>
      <c r="DJ128" s="31">
        <v>0</v>
      </c>
      <c r="DK128" s="31">
        <v>3492.1</v>
      </c>
      <c r="DL128" s="31">
        <v>0</v>
      </c>
      <c r="DM128" s="31">
        <v>0</v>
      </c>
      <c r="DN128" s="31">
        <v>0</v>
      </c>
      <c r="DO128" s="31">
        <v>0</v>
      </c>
      <c r="DP128" s="31">
        <v>0</v>
      </c>
      <c r="DQ128" s="31">
        <v>0</v>
      </c>
      <c r="DR128" s="31">
        <v>0</v>
      </c>
      <c r="DS128" s="31">
        <v>0</v>
      </c>
      <c r="DT128" s="31">
        <v>0</v>
      </c>
      <c r="DU128" s="31">
        <v>0</v>
      </c>
      <c r="DV128" s="31">
        <v>0</v>
      </c>
      <c r="DW128" s="31">
        <v>0</v>
      </c>
      <c r="DX128" s="31">
        <v>0</v>
      </c>
      <c r="DY128" s="31">
        <v>0</v>
      </c>
      <c r="DZ128" s="31">
        <v>0</v>
      </c>
      <c r="EA128" s="31">
        <v>4332.3999999999996</v>
      </c>
      <c r="EB128" s="31">
        <v>0</v>
      </c>
      <c r="EC128" s="31">
        <v>0</v>
      </c>
      <c r="ED128" s="31">
        <v>49.3</v>
      </c>
      <c r="EE128" s="31">
        <v>0</v>
      </c>
      <c r="EF128" s="31">
        <v>0</v>
      </c>
      <c r="EG128" s="31">
        <v>0</v>
      </c>
      <c r="EH128" s="31">
        <v>0</v>
      </c>
      <c r="EI128" s="31">
        <v>0</v>
      </c>
      <c r="EJ128" s="31">
        <v>0</v>
      </c>
      <c r="EK128" s="31">
        <v>0</v>
      </c>
      <c r="EL128" s="31">
        <v>0</v>
      </c>
      <c r="EM128" s="31">
        <v>0</v>
      </c>
      <c r="EN128" s="31">
        <v>0</v>
      </c>
      <c r="EO128" s="31">
        <v>0</v>
      </c>
      <c r="EP128" s="31">
        <v>0</v>
      </c>
      <c r="EQ128" s="31">
        <v>936.5</v>
      </c>
      <c r="ER128" s="31">
        <v>0</v>
      </c>
      <c r="ES128" s="31">
        <v>0</v>
      </c>
      <c r="ET128" s="31">
        <v>0</v>
      </c>
      <c r="EU128" s="31">
        <v>0</v>
      </c>
      <c r="EV128" s="31">
        <v>0</v>
      </c>
      <c r="EW128" s="31">
        <v>0</v>
      </c>
      <c r="EX128" s="31">
        <v>0</v>
      </c>
      <c r="EY128" s="31">
        <v>0</v>
      </c>
      <c r="EZ128" s="31">
        <v>0</v>
      </c>
      <c r="FA128" s="31">
        <v>0</v>
      </c>
      <c r="FB128" s="31">
        <v>0</v>
      </c>
      <c r="FC128" s="31">
        <v>0</v>
      </c>
      <c r="FD128" s="31">
        <v>0</v>
      </c>
      <c r="FE128" s="31">
        <v>0</v>
      </c>
      <c r="FF128" s="31">
        <v>0</v>
      </c>
      <c r="FG128" s="31">
        <v>0</v>
      </c>
      <c r="FH128" s="31">
        <v>0</v>
      </c>
      <c r="FI128" s="31">
        <v>532.6</v>
      </c>
      <c r="FJ128" s="31">
        <v>1511</v>
      </c>
      <c r="FK128" s="31">
        <v>0</v>
      </c>
      <c r="FL128" s="31">
        <v>0</v>
      </c>
      <c r="FM128" s="31">
        <v>0</v>
      </c>
      <c r="FN128" s="31">
        <v>0</v>
      </c>
      <c r="FO128" s="31">
        <v>5683.2</v>
      </c>
      <c r="FP128" s="31">
        <v>0</v>
      </c>
      <c r="FQ128" s="31">
        <v>0</v>
      </c>
      <c r="FR128" s="31">
        <v>0</v>
      </c>
      <c r="FS128" s="31">
        <v>0</v>
      </c>
      <c r="FT128" s="31">
        <v>1906.6</v>
      </c>
      <c r="FU128" s="31">
        <v>0</v>
      </c>
      <c r="FV128" s="31">
        <v>0</v>
      </c>
      <c r="FW128" s="31">
        <v>0</v>
      </c>
      <c r="FX128" s="31">
        <v>0</v>
      </c>
      <c r="FY128" s="31">
        <v>0</v>
      </c>
      <c r="FZ128" s="31">
        <v>0</v>
      </c>
      <c r="GA128" s="31">
        <v>0</v>
      </c>
      <c r="GB128" s="31">
        <v>0</v>
      </c>
      <c r="GC128" s="31">
        <v>0</v>
      </c>
      <c r="GD128" s="31">
        <v>0</v>
      </c>
      <c r="GE128" s="31">
        <v>0</v>
      </c>
      <c r="GF128" s="31">
        <v>0</v>
      </c>
      <c r="GG128" s="31">
        <v>0</v>
      </c>
      <c r="GH128" s="31">
        <v>0</v>
      </c>
      <c r="GI128" s="31">
        <v>0</v>
      </c>
      <c r="GJ128" s="31">
        <v>0</v>
      </c>
      <c r="GK128" s="31">
        <v>0</v>
      </c>
      <c r="GL128" s="31">
        <v>0</v>
      </c>
      <c r="GM128" s="31">
        <v>0</v>
      </c>
      <c r="GN128" s="31">
        <v>0</v>
      </c>
      <c r="GO128" s="31">
        <v>18443.7</v>
      </c>
      <c r="GP128" s="31">
        <v>11833</v>
      </c>
      <c r="GQ128" s="31">
        <v>-6610.7</v>
      </c>
      <c r="GR128" s="31">
        <v>-55.87</v>
      </c>
    </row>
    <row r="129" spans="93:200" ht="15" thickBot="1" x14ac:dyDescent="0.35">
      <c r="CO129">
        <f t="shared" ref="CO129:CO132" si="103">CU90</f>
        <v>-1.52</v>
      </c>
      <c r="CP129">
        <f t="shared" ref="CP129:CP132" si="104">GR132</f>
        <v>1.37</v>
      </c>
      <c r="CQ129">
        <f t="shared" ref="CQ129:CQ132" si="105">IF(CO129*CP129&lt;=0,0,1)</f>
        <v>0</v>
      </c>
      <c r="CX129" s="30" t="s">
        <v>411</v>
      </c>
      <c r="CY129" s="31">
        <v>0</v>
      </c>
      <c r="CZ129" s="31">
        <v>0</v>
      </c>
      <c r="DA129" s="31">
        <v>0</v>
      </c>
      <c r="DB129" s="31">
        <v>0</v>
      </c>
      <c r="DC129" s="31">
        <v>0</v>
      </c>
      <c r="DD129" s="31">
        <v>0</v>
      </c>
      <c r="DE129" s="31">
        <v>0</v>
      </c>
      <c r="DF129" s="31">
        <v>0</v>
      </c>
      <c r="DG129" s="31">
        <v>0</v>
      </c>
      <c r="DH129" s="31">
        <v>0</v>
      </c>
      <c r="DI129" s="31">
        <v>0</v>
      </c>
      <c r="DJ129" s="31">
        <v>0</v>
      </c>
      <c r="DK129" s="31">
        <v>3492.1</v>
      </c>
      <c r="DL129" s="31">
        <v>0</v>
      </c>
      <c r="DM129" s="31">
        <v>0</v>
      </c>
      <c r="DN129" s="31">
        <v>0</v>
      </c>
      <c r="DO129" s="31">
        <v>0</v>
      </c>
      <c r="DP129" s="31">
        <v>0</v>
      </c>
      <c r="DQ129" s="31">
        <v>0</v>
      </c>
      <c r="DR129" s="31">
        <v>0</v>
      </c>
      <c r="DS129" s="31">
        <v>0</v>
      </c>
      <c r="DT129" s="31">
        <v>0</v>
      </c>
      <c r="DU129" s="31">
        <v>0</v>
      </c>
      <c r="DV129" s="31">
        <v>0</v>
      </c>
      <c r="DW129" s="31">
        <v>0</v>
      </c>
      <c r="DX129" s="31">
        <v>0</v>
      </c>
      <c r="DY129" s="31">
        <v>0</v>
      </c>
      <c r="DZ129" s="31">
        <v>0</v>
      </c>
      <c r="EA129" s="31">
        <v>0</v>
      </c>
      <c r="EB129" s="31">
        <v>0</v>
      </c>
      <c r="EC129" s="31">
        <v>0</v>
      </c>
      <c r="ED129" s="31">
        <v>49.3</v>
      </c>
      <c r="EE129" s="31">
        <v>0</v>
      </c>
      <c r="EF129" s="31">
        <v>0</v>
      </c>
      <c r="EG129" s="31">
        <v>0</v>
      </c>
      <c r="EH129" s="31">
        <v>0</v>
      </c>
      <c r="EI129" s="31">
        <v>0</v>
      </c>
      <c r="EJ129" s="31">
        <v>0</v>
      </c>
      <c r="EK129" s="31">
        <v>0</v>
      </c>
      <c r="EL129" s="31">
        <v>0</v>
      </c>
      <c r="EM129" s="31">
        <v>2614.1999999999998</v>
      </c>
      <c r="EN129" s="31">
        <v>0</v>
      </c>
      <c r="EO129" s="31">
        <v>0</v>
      </c>
      <c r="EP129" s="31">
        <v>0</v>
      </c>
      <c r="EQ129" s="31">
        <v>936.5</v>
      </c>
      <c r="ER129" s="31">
        <v>0</v>
      </c>
      <c r="ES129" s="31">
        <v>0</v>
      </c>
      <c r="ET129" s="31">
        <v>0</v>
      </c>
      <c r="EU129" s="31">
        <v>0</v>
      </c>
      <c r="EV129" s="31">
        <v>0</v>
      </c>
      <c r="EW129" s="31">
        <v>0</v>
      </c>
      <c r="EX129" s="31">
        <v>0</v>
      </c>
      <c r="EY129" s="31">
        <v>0</v>
      </c>
      <c r="EZ129" s="31">
        <v>0</v>
      </c>
      <c r="FA129" s="31">
        <v>0</v>
      </c>
      <c r="FB129" s="31">
        <v>0</v>
      </c>
      <c r="FC129" s="31">
        <v>0</v>
      </c>
      <c r="FD129" s="31">
        <v>0</v>
      </c>
      <c r="FE129" s="31">
        <v>0</v>
      </c>
      <c r="FF129" s="31">
        <v>0</v>
      </c>
      <c r="FG129" s="31">
        <v>0</v>
      </c>
      <c r="FH129" s="31">
        <v>0</v>
      </c>
      <c r="FI129" s="31">
        <v>532.6</v>
      </c>
      <c r="FJ129" s="31">
        <v>1511</v>
      </c>
      <c r="FK129" s="31">
        <v>0</v>
      </c>
      <c r="FL129" s="31">
        <v>0</v>
      </c>
      <c r="FM129" s="31">
        <v>0</v>
      </c>
      <c r="FN129" s="31">
        <v>0</v>
      </c>
      <c r="FO129" s="31">
        <v>5683.2</v>
      </c>
      <c r="FP129" s="31">
        <v>0</v>
      </c>
      <c r="FQ129" s="31">
        <v>0</v>
      </c>
      <c r="FR129" s="31">
        <v>0</v>
      </c>
      <c r="FS129" s="31">
        <v>0</v>
      </c>
      <c r="FT129" s="31">
        <v>1906.6</v>
      </c>
      <c r="FU129" s="31">
        <v>0</v>
      </c>
      <c r="FV129" s="31">
        <v>0</v>
      </c>
      <c r="FW129" s="31">
        <v>0</v>
      </c>
      <c r="FX129" s="31">
        <v>0</v>
      </c>
      <c r="FY129" s="31">
        <v>0</v>
      </c>
      <c r="FZ129" s="31">
        <v>0</v>
      </c>
      <c r="GA129" s="31">
        <v>0</v>
      </c>
      <c r="GB129" s="31">
        <v>0</v>
      </c>
      <c r="GC129" s="31">
        <v>0</v>
      </c>
      <c r="GD129" s="31">
        <v>0</v>
      </c>
      <c r="GE129" s="31">
        <v>0</v>
      </c>
      <c r="GF129" s="31">
        <v>0</v>
      </c>
      <c r="GG129" s="31">
        <v>0</v>
      </c>
      <c r="GH129" s="31">
        <v>0</v>
      </c>
      <c r="GI129" s="31">
        <v>0</v>
      </c>
      <c r="GJ129" s="31">
        <v>0</v>
      </c>
      <c r="GK129" s="31">
        <v>0</v>
      </c>
      <c r="GL129" s="31">
        <v>0</v>
      </c>
      <c r="GM129" s="31">
        <v>0</v>
      </c>
      <c r="GN129" s="31">
        <v>0</v>
      </c>
      <c r="GO129" s="31">
        <v>16725.5</v>
      </c>
      <c r="GP129" s="31">
        <v>13666</v>
      </c>
      <c r="GQ129" s="31">
        <v>-3059.5</v>
      </c>
      <c r="GR129" s="31">
        <v>-22.39</v>
      </c>
    </row>
    <row r="130" spans="93:200" ht="15" thickBot="1" x14ac:dyDescent="0.35">
      <c r="CO130">
        <f t="shared" si="103"/>
        <v>22.19</v>
      </c>
      <c r="CP130">
        <f t="shared" si="104"/>
        <v>19.95</v>
      </c>
      <c r="CQ130">
        <f t="shared" si="105"/>
        <v>1</v>
      </c>
      <c r="CX130" s="30" t="s">
        <v>412</v>
      </c>
      <c r="CY130" s="31">
        <v>0</v>
      </c>
      <c r="CZ130" s="31">
        <v>0</v>
      </c>
      <c r="DA130" s="31">
        <v>0</v>
      </c>
      <c r="DB130" s="31">
        <v>0</v>
      </c>
      <c r="DC130" s="31">
        <v>0</v>
      </c>
      <c r="DD130" s="31">
        <v>0</v>
      </c>
      <c r="DE130" s="31">
        <v>0</v>
      </c>
      <c r="DF130" s="31">
        <v>0</v>
      </c>
      <c r="DG130" s="31">
        <v>0</v>
      </c>
      <c r="DH130" s="31">
        <v>0</v>
      </c>
      <c r="DI130" s="31">
        <v>0</v>
      </c>
      <c r="DJ130" s="31">
        <v>0</v>
      </c>
      <c r="DK130" s="31">
        <v>3492.1</v>
      </c>
      <c r="DL130" s="31">
        <v>0</v>
      </c>
      <c r="DM130" s="31">
        <v>0</v>
      </c>
      <c r="DN130" s="31">
        <v>0</v>
      </c>
      <c r="DO130" s="31">
        <v>0</v>
      </c>
      <c r="DP130" s="31">
        <v>0</v>
      </c>
      <c r="DQ130" s="31">
        <v>0</v>
      </c>
      <c r="DR130" s="31">
        <v>0</v>
      </c>
      <c r="DS130" s="31">
        <v>0</v>
      </c>
      <c r="DT130" s="31">
        <v>0</v>
      </c>
      <c r="DU130" s="31">
        <v>0</v>
      </c>
      <c r="DV130" s="31">
        <v>0</v>
      </c>
      <c r="DW130" s="31">
        <v>0</v>
      </c>
      <c r="DX130" s="31">
        <v>0</v>
      </c>
      <c r="DY130" s="31">
        <v>0</v>
      </c>
      <c r="DZ130" s="31">
        <v>0</v>
      </c>
      <c r="EA130" s="31">
        <v>0</v>
      </c>
      <c r="EB130" s="31">
        <v>0</v>
      </c>
      <c r="EC130" s="31">
        <v>0</v>
      </c>
      <c r="ED130" s="31">
        <v>49.3</v>
      </c>
      <c r="EE130" s="31">
        <v>0</v>
      </c>
      <c r="EF130" s="31">
        <v>0</v>
      </c>
      <c r="EG130" s="31">
        <v>0</v>
      </c>
      <c r="EH130" s="31">
        <v>0</v>
      </c>
      <c r="EI130" s="31">
        <v>0</v>
      </c>
      <c r="EJ130" s="31">
        <v>0</v>
      </c>
      <c r="EK130" s="31">
        <v>0</v>
      </c>
      <c r="EL130" s="31">
        <v>0</v>
      </c>
      <c r="EM130" s="31">
        <v>2614.1999999999998</v>
      </c>
      <c r="EN130" s="31">
        <v>0</v>
      </c>
      <c r="EO130" s="31">
        <v>0</v>
      </c>
      <c r="EP130" s="31">
        <v>0</v>
      </c>
      <c r="EQ130" s="31">
        <v>936.5</v>
      </c>
      <c r="ER130" s="31">
        <v>0</v>
      </c>
      <c r="ES130" s="31">
        <v>0</v>
      </c>
      <c r="ET130" s="31">
        <v>0</v>
      </c>
      <c r="EU130" s="31">
        <v>0</v>
      </c>
      <c r="EV130" s="31">
        <v>0</v>
      </c>
      <c r="EW130" s="31">
        <v>0</v>
      </c>
      <c r="EX130" s="31">
        <v>0</v>
      </c>
      <c r="EY130" s="31">
        <v>0</v>
      </c>
      <c r="EZ130" s="31">
        <v>0</v>
      </c>
      <c r="FA130" s="31">
        <v>0</v>
      </c>
      <c r="FB130" s="31">
        <v>0</v>
      </c>
      <c r="FC130" s="31">
        <v>0</v>
      </c>
      <c r="FD130" s="31">
        <v>0</v>
      </c>
      <c r="FE130" s="31">
        <v>0</v>
      </c>
      <c r="FF130" s="31">
        <v>0</v>
      </c>
      <c r="FG130" s="31">
        <v>0</v>
      </c>
      <c r="FH130" s="31">
        <v>0</v>
      </c>
      <c r="FI130" s="31">
        <v>532.6</v>
      </c>
      <c r="FJ130" s="31">
        <v>1511</v>
      </c>
      <c r="FK130" s="31">
        <v>0</v>
      </c>
      <c r="FL130" s="31">
        <v>0</v>
      </c>
      <c r="FM130" s="31">
        <v>0</v>
      </c>
      <c r="FN130" s="31">
        <v>0</v>
      </c>
      <c r="FO130" s="31">
        <v>5683.2</v>
      </c>
      <c r="FP130" s="31">
        <v>0</v>
      </c>
      <c r="FQ130" s="31">
        <v>0</v>
      </c>
      <c r="FR130" s="31">
        <v>0</v>
      </c>
      <c r="FS130" s="31">
        <v>0</v>
      </c>
      <c r="FT130" s="31">
        <v>1906.6</v>
      </c>
      <c r="FU130" s="31">
        <v>0</v>
      </c>
      <c r="FV130" s="31">
        <v>0</v>
      </c>
      <c r="FW130" s="31">
        <v>0</v>
      </c>
      <c r="FX130" s="31">
        <v>0</v>
      </c>
      <c r="FY130" s="31">
        <v>0</v>
      </c>
      <c r="FZ130" s="31">
        <v>0</v>
      </c>
      <c r="GA130" s="31">
        <v>0</v>
      </c>
      <c r="GB130" s="31">
        <v>0</v>
      </c>
      <c r="GC130" s="31">
        <v>0</v>
      </c>
      <c r="GD130" s="31">
        <v>0</v>
      </c>
      <c r="GE130" s="31">
        <v>0</v>
      </c>
      <c r="GF130" s="31">
        <v>0</v>
      </c>
      <c r="GG130" s="31">
        <v>0</v>
      </c>
      <c r="GH130" s="31">
        <v>0</v>
      </c>
      <c r="GI130" s="31">
        <v>0</v>
      </c>
      <c r="GJ130" s="31">
        <v>0</v>
      </c>
      <c r="GK130" s="31">
        <v>0</v>
      </c>
      <c r="GL130" s="31">
        <v>0</v>
      </c>
      <c r="GM130" s="31">
        <v>0</v>
      </c>
      <c r="GN130" s="31">
        <v>0</v>
      </c>
      <c r="GO130" s="31">
        <v>16725.5</v>
      </c>
      <c r="GP130" s="31">
        <v>17033</v>
      </c>
      <c r="GQ130" s="31">
        <v>307.5</v>
      </c>
      <c r="GR130" s="31">
        <v>1.81</v>
      </c>
    </row>
    <row r="131" spans="93:200" ht="15" thickBot="1" x14ac:dyDescent="0.35">
      <c r="CO131">
        <f t="shared" si="103"/>
        <v>9.86</v>
      </c>
      <c r="CP131">
        <f t="shared" si="104"/>
        <v>17.399999999999999</v>
      </c>
      <c r="CQ131">
        <f t="shared" si="105"/>
        <v>1</v>
      </c>
      <c r="CX131" s="30" t="s">
        <v>413</v>
      </c>
      <c r="CY131" s="31">
        <v>0</v>
      </c>
      <c r="CZ131" s="31">
        <v>0</v>
      </c>
      <c r="DA131" s="31">
        <v>0</v>
      </c>
      <c r="DB131" s="31">
        <v>0</v>
      </c>
      <c r="DC131" s="31">
        <v>0</v>
      </c>
      <c r="DD131" s="31">
        <v>0</v>
      </c>
      <c r="DE131" s="31">
        <v>0</v>
      </c>
      <c r="DF131" s="31">
        <v>0</v>
      </c>
      <c r="DG131" s="31">
        <v>0</v>
      </c>
      <c r="DH131" s="31">
        <v>0</v>
      </c>
      <c r="DI131" s="31">
        <v>0</v>
      </c>
      <c r="DJ131" s="31">
        <v>0</v>
      </c>
      <c r="DK131" s="31">
        <v>3492.1</v>
      </c>
      <c r="DL131" s="31">
        <v>0</v>
      </c>
      <c r="DM131" s="31">
        <v>0</v>
      </c>
      <c r="DN131" s="31">
        <v>0</v>
      </c>
      <c r="DO131" s="31">
        <v>0</v>
      </c>
      <c r="DP131" s="31">
        <v>0</v>
      </c>
      <c r="DQ131" s="31">
        <v>0</v>
      </c>
      <c r="DR131" s="31">
        <v>0</v>
      </c>
      <c r="DS131" s="31">
        <v>0</v>
      </c>
      <c r="DT131" s="31">
        <v>0</v>
      </c>
      <c r="DU131" s="31">
        <v>0</v>
      </c>
      <c r="DV131" s="31">
        <v>0</v>
      </c>
      <c r="DW131" s="31">
        <v>0</v>
      </c>
      <c r="DX131" s="31">
        <v>0</v>
      </c>
      <c r="DY131" s="31">
        <v>0</v>
      </c>
      <c r="DZ131" s="31">
        <v>0</v>
      </c>
      <c r="EA131" s="31">
        <v>0</v>
      </c>
      <c r="EB131" s="31">
        <v>0</v>
      </c>
      <c r="EC131" s="31">
        <v>0</v>
      </c>
      <c r="ED131" s="31">
        <v>49.3</v>
      </c>
      <c r="EE131" s="31">
        <v>0</v>
      </c>
      <c r="EF131" s="31">
        <v>0</v>
      </c>
      <c r="EG131" s="31">
        <v>0</v>
      </c>
      <c r="EH131" s="31">
        <v>0</v>
      </c>
      <c r="EI131" s="31">
        <v>0</v>
      </c>
      <c r="EJ131" s="31">
        <v>0</v>
      </c>
      <c r="EK131" s="31">
        <v>0</v>
      </c>
      <c r="EL131" s="31">
        <v>0</v>
      </c>
      <c r="EM131" s="31">
        <v>2614.1999999999998</v>
      </c>
      <c r="EN131" s="31">
        <v>0</v>
      </c>
      <c r="EO131" s="31">
        <v>0</v>
      </c>
      <c r="EP131" s="31">
        <v>0</v>
      </c>
      <c r="EQ131" s="31">
        <v>936.5</v>
      </c>
      <c r="ER131" s="31">
        <v>0</v>
      </c>
      <c r="ES131" s="31">
        <v>0</v>
      </c>
      <c r="ET131" s="31">
        <v>0</v>
      </c>
      <c r="EU131" s="31">
        <v>0</v>
      </c>
      <c r="EV131" s="31">
        <v>0</v>
      </c>
      <c r="EW131" s="31">
        <v>0</v>
      </c>
      <c r="EX131" s="31">
        <v>0</v>
      </c>
      <c r="EY131" s="31">
        <v>0</v>
      </c>
      <c r="EZ131" s="31">
        <v>0</v>
      </c>
      <c r="FA131" s="31">
        <v>0</v>
      </c>
      <c r="FB131" s="31">
        <v>0</v>
      </c>
      <c r="FC131" s="31">
        <v>0</v>
      </c>
      <c r="FD131" s="31">
        <v>0</v>
      </c>
      <c r="FE131" s="31">
        <v>0</v>
      </c>
      <c r="FF131" s="31">
        <v>0</v>
      </c>
      <c r="FG131" s="31">
        <v>0</v>
      </c>
      <c r="FH131" s="31">
        <v>0</v>
      </c>
      <c r="FI131" s="31">
        <v>532.6</v>
      </c>
      <c r="FJ131" s="31">
        <v>1511</v>
      </c>
      <c r="FK131" s="31">
        <v>0</v>
      </c>
      <c r="FL131" s="31">
        <v>0</v>
      </c>
      <c r="FM131" s="31">
        <v>0</v>
      </c>
      <c r="FN131" s="31">
        <v>0</v>
      </c>
      <c r="FO131" s="31">
        <v>0</v>
      </c>
      <c r="FP131" s="31">
        <v>0</v>
      </c>
      <c r="FQ131" s="31">
        <v>0</v>
      </c>
      <c r="FR131" s="31">
        <v>0</v>
      </c>
      <c r="FS131" s="31">
        <v>0</v>
      </c>
      <c r="FT131" s="31">
        <v>1906.6</v>
      </c>
      <c r="FU131" s="31">
        <v>0</v>
      </c>
      <c r="FV131" s="31">
        <v>0</v>
      </c>
      <c r="FW131" s="31">
        <v>0</v>
      </c>
      <c r="FX131" s="31">
        <v>0</v>
      </c>
      <c r="FY131" s="31">
        <v>0</v>
      </c>
      <c r="FZ131" s="31">
        <v>0</v>
      </c>
      <c r="GA131" s="31">
        <v>0</v>
      </c>
      <c r="GB131" s="31">
        <v>0</v>
      </c>
      <c r="GC131" s="31">
        <v>0</v>
      </c>
      <c r="GD131" s="31">
        <v>0</v>
      </c>
      <c r="GE131" s="31">
        <v>0</v>
      </c>
      <c r="GF131" s="31">
        <v>0</v>
      </c>
      <c r="GG131" s="31">
        <v>0</v>
      </c>
      <c r="GH131" s="31">
        <v>0</v>
      </c>
      <c r="GI131" s="31">
        <v>0</v>
      </c>
      <c r="GJ131" s="31">
        <v>0</v>
      </c>
      <c r="GK131" s="31">
        <v>0</v>
      </c>
      <c r="GL131" s="31">
        <v>0</v>
      </c>
      <c r="GM131" s="31">
        <v>0</v>
      </c>
      <c r="GN131" s="31">
        <v>0</v>
      </c>
      <c r="GO131" s="31">
        <v>11042.4</v>
      </c>
      <c r="GP131" s="31">
        <v>11196</v>
      </c>
      <c r="GQ131" s="31">
        <v>153.6</v>
      </c>
      <c r="GR131" s="31">
        <v>1.37</v>
      </c>
    </row>
    <row r="132" spans="93:200" ht="15" thickBot="1" x14ac:dyDescent="0.35">
      <c r="CO132">
        <f t="shared" si="103"/>
        <v>-1.83</v>
      </c>
      <c r="CP132">
        <f t="shared" si="104"/>
        <v>-6.98</v>
      </c>
      <c r="CQ132">
        <f t="shared" si="105"/>
        <v>1</v>
      </c>
      <c r="CX132" s="30" t="s">
        <v>414</v>
      </c>
      <c r="CY132" s="31">
        <v>0</v>
      </c>
      <c r="CZ132" s="31">
        <v>0</v>
      </c>
      <c r="DA132" s="31">
        <v>0</v>
      </c>
      <c r="DB132" s="31">
        <v>0</v>
      </c>
      <c r="DC132" s="31">
        <v>0</v>
      </c>
      <c r="DD132" s="31">
        <v>0</v>
      </c>
      <c r="DE132" s="31">
        <v>0</v>
      </c>
      <c r="DF132" s="31">
        <v>0</v>
      </c>
      <c r="DG132" s="31">
        <v>0</v>
      </c>
      <c r="DH132" s="31">
        <v>0</v>
      </c>
      <c r="DI132" s="31">
        <v>0</v>
      </c>
      <c r="DJ132" s="31">
        <v>1505.1</v>
      </c>
      <c r="DK132" s="31">
        <v>0</v>
      </c>
      <c r="DL132" s="31">
        <v>0</v>
      </c>
      <c r="DM132" s="31">
        <v>0</v>
      </c>
      <c r="DN132" s="31">
        <v>0</v>
      </c>
      <c r="DO132" s="31">
        <v>0</v>
      </c>
      <c r="DP132" s="31">
        <v>0</v>
      </c>
      <c r="DQ132" s="31">
        <v>0</v>
      </c>
      <c r="DR132" s="31">
        <v>0</v>
      </c>
      <c r="DS132" s="31">
        <v>0</v>
      </c>
      <c r="DT132" s="31">
        <v>0</v>
      </c>
      <c r="DU132" s="31">
        <v>0</v>
      </c>
      <c r="DV132" s="31">
        <v>0</v>
      </c>
      <c r="DW132" s="31">
        <v>0</v>
      </c>
      <c r="DX132" s="31">
        <v>0</v>
      </c>
      <c r="DY132" s="31">
        <v>0</v>
      </c>
      <c r="DZ132" s="31">
        <v>0</v>
      </c>
      <c r="EA132" s="31">
        <v>0</v>
      </c>
      <c r="EB132" s="31">
        <v>0</v>
      </c>
      <c r="EC132" s="31">
        <v>0</v>
      </c>
      <c r="ED132" s="31">
        <v>49.3</v>
      </c>
      <c r="EE132" s="31">
        <v>0</v>
      </c>
      <c r="EF132" s="31">
        <v>0</v>
      </c>
      <c r="EG132" s="31">
        <v>0</v>
      </c>
      <c r="EH132" s="31">
        <v>0</v>
      </c>
      <c r="EI132" s="31">
        <v>0</v>
      </c>
      <c r="EJ132" s="31">
        <v>0</v>
      </c>
      <c r="EK132" s="31">
        <v>0</v>
      </c>
      <c r="EL132" s="31">
        <v>0</v>
      </c>
      <c r="EM132" s="31">
        <v>2614.1999999999998</v>
      </c>
      <c r="EN132" s="31">
        <v>0</v>
      </c>
      <c r="EO132" s="31">
        <v>0</v>
      </c>
      <c r="EP132" s="31">
        <v>0</v>
      </c>
      <c r="EQ132" s="31">
        <v>0</v>
      </c>
      <c r="ER132" s="31">
        <v>19746.2</v>
      </c>
      <c r="ES132" s="31">
        <v>0</v>
      </c>
      <c r="ET132" s="31">
        <v>0</v>
      </c>
      <c r="EU132" s="31">
        <v>0</v>
      </c>
      <c r="EV132" s="31">
        <v>0</v>
      </c>
      <c r="EW132" s="31">
        <v>0</v>
      </c>
      <c r="EX132" s="31">
        <v>0</v>
      </c>
      <c r="EY132" s="31">
        <v>0</v>
      </c>
      <c r="EZ132" s="31">
        <v>0</v>
      </c>
      <c r="FA132" s="31">
        <v>0</v>
      </c>
      <c r="FB132" s="31">
        <v>0</v>
      </c>
      <c r="FC132" s="31">
        <v>0</v>
      </c>
      <c r="FD132" s="31">
        <v>0</v>
      </c>
      <c r="FE132" s="31">
        <v>0</v>
      </c>
      <c r="FF132" s="31">
        <v>0</v>
      </c>
      <c r="FG132" s="31">
        <v>0</v>
      </c>
      <c r="FH132" s="31">
        <v>0</v>
      </c>
      <c r="FI132" s="31">
        <v>0</v>
      </c>
      <c r="FJ132" s="31">
        <v>0</v>
      </c>
      <c r="FK132" s="31">
        <v>0</v>
      </c>
      <c r="FL132" s="31">
        <v>0</v>
      </c>
      <c r="FM132" s="31">
        <v>0</v>
      </c>
      <c r="FN132" s="31">
        <v>0</v>
      </c>
      <c r="FO132" s="31">
        <v>5683.2</v>
      </c>
      <c r="FP132" s="31">
        <v>0</v>
      </c>
      <c r="FQ132" s="31">
        <v>0</v>
      </c>
      <c r="FR132" s="31">
        <v>0</v>
      </c>
      <c r="FS132" s="31">
        <v>0</v>
      </c>
      <c r="FT132" s="31">
        <v>1906.6</v>
      </c>
      <c r="FU132" s="31">
        <v>0</v>
      </c>
      <c r="FV132" s="31">
        <v>0</v>
      </c>
      <c r="FW132" s="31">
        <v>0</v>
      </c>
      <c r="FX132" s="31">
        <v>0</v>
      </c>
      <c r="FY132" s="31">
        <v>0</v>
      </c>
      <c r="FZ132" s="31">
        <v>0</v>
      </c>
      <c r="GA132" s="31">
        <v>0</v>
      </c>
      <c r="GB132" s="31">
        <v>0</v>
      </c>
      <c r="GC132" s="31">
        <v>0</v>
      </c>
      <c r="GD132" s="31">
        <v>0</v>
      </c>
      <c r="GE132" s="31">
        <v>73</v>
      </c>
      <c r="GF132" s="31">
        <v>195.8</v>
      </c>
      <c r="GG132" s="31">
        <v>0</v>
      </c>
      <c r="GH132" s="31">
        <v>0</v>
      </c>
      <c r="GI132" s="31">
        <v>0</v>
      </c>
      <c r="GJ132" s="31">
        <v>0</v>
      </c>
      <c r="GK132" s="31">
        <v>0</v>
      </c>
      <c r="GL132" s="31">
        <v>0</v>
      </c>
      <c r="GM132" s="31">
        <v>0</v>
      </c>
      <c r="GN132" s="31">
        <v>0</v>
      </c>
      <c r="GO132" s="31">
        <v>31773.4</v>
      </c>
      <c r="GP132" s="31">
        <v>32214</v>
      </c>
      <c r="GQ132" s="31">
        <v>440.6</v>
      </c>
      <c r="GR132" s="31">
        <v>1.37</v>
      </c>
    </row>
    <row r="133" spans="93:200" ht="15" thickBot="1" x14ac:dyDescent="0.35">
      <c r="CX133" s="30" t="s">
        <v>415</v>
      </c>
      <c r="CY133" s="31">
        <v>0</v>
      </c>
      <c r="CZ133" s="31">
        <v>0</v>
      </c>
      <c r="DA133" s="31">
        <v>0</v>
      </c>
      <c r="DB133" s="31">
        <v>0</v>
      </c>
      <c r="DC133" s="31">
        <v>0</v>
      </c>
      <c r="DD133" s="31">
        <v>0</v>
      </c>
      <c r="DE133" s="31">
        <v>0</v>
      </c>
      <c r="DF133" s="31">
        <v>0</v>
      </c>
      <c r="DG133" s="31">
        <v>0</v>
      </c>
      <c r="DH133" s="31">
        <v>0</v>
      </c>
      <c r="DI133" s="31">
        <v>0</v>
      </c>
      <c r="DJ133" s="31">
        <v>0</v>
      </c>
      <c r="DK133" s="31">
        <v>3492.1</v>
      </c>
      <c r="DL133" s="31">
        <v>0</v>
      </c>
      <c r="DM133" s="31">
        <v>0</v>
      </c>
      <c r="DN133" s="31">
        <v>0</v>
      </c>
      <c r="DO133" s="31">
        <v>0</v>
      </c>
      <c r="DP133" s="31">
        <v>0</v>
      </c>
      <c r="DQ133" s="31">
        <v>0</v>
      </c>
      <c r="DR133" s="31">
        <v>0</v>
      </c>
      <c r="DS133" s="31">
        <v>0</v>
      </c>
      <c r="DT133" s="31">
        <v>0</v>
      </c>
      <c r="DU133" s="31">
        <v>0</v>
      </c>
      <c r="DV133" s="31">
        <v>0</v>
      </c>
      <c r="DW133" s="31">
        <v>0</v>
      </c>
      <c r="DX133" s="31">
        <v>0</v>
      </c>
      <c r="DY133" s="31">
        <v>0</v>
      </c>
      <c r="DZ133" s="31">
        <v>0</v>
      </c>
      <c r="EA133" s="31">
        <v>0</v>
      </c>
      <c r="EB133" s="31">
        <v>0</v>
      </c>
      <c r="EC133" s="31">
        <v>0</v>
      </c>
      <c r="ED133" s="31">
        <v>0</v>
      </c>
      <c r="EE133" s="31">
        <v>0</v>
      </c>
      <c r="EF133" s="31">
        <v>0</v>
      </c>
      <c r="EG133" s="31">
        <v>0</v>
      </c>
      <c r="EH133" s="31">
        <v>0</v>
      </c>
      <c r="EI133" s="31">
        <v>0</v>
      </c>
      <c r="EJ133" s="31">
        <v>0</v>
      </c>
      <c r="EK133" s="31">
        <v>0</v>
      </c>
      <c r="EL133" s="31">
        <v>0</v>
      </c>
      <c r="EM133" s="31">
        <v>2614.1999999999998</v>
      </c>
      <c r="EN133" s="31">
        <v>0</v>
      </c>
      <c r="EO133" s="31">
        <v>0</v>
      </c>
      <c r="EP133" s="31">
        <v>0</v>
      </c>
      <c r="EQ133" s="31">
        <v>0</v>
      </c>
      <c r="ER133" s="31">
        <v>0</v>
      </c>
      <c r="ES133" s="31">
        <v>0</v>
      </c>
      <c r="ET133" s="31">
        <v>0</v>
      </c>
      <c r="EU133" s="31">
        <v>0</v>
      </c>
      <c r="EV133" s="31">
        <v>0</v>
      </c>
      <c r="EW133" s="31">
        <v>0</v>
      </c>
      <c r="EX133" s="31">
        <v>0</v>
      </c>
      <c r="EY133" s="31">
        <v>0</v>
      </c>
      <c r="EZ133" s="31">
        <v>0</v>
      </c>
      <c r="FA133" s="31">
        <v>0</v>
      </c>
      <c r="FB133" s="31">
        <v>0</v>
      </c>
      <c r="FC133" s="31">
        <v>0</v>
      </c>
      <c r="FD133" s="31">
        <v>0</v>
      </c>
      <c r="FE133" s="31">
        <v>0</v>
      </c>
      <c r="FF133" s="31">
        <v>0</v>
      </c>
      <c r="FG133" s="31">
        <v>0</v>
      </c>
      <c r="FH133" s="31">
        <v>0</v>
      </c>
      <c r="FI133" s="31">
        <v>0</v>
      </c>
      <c r="FJ133" s="31">
        <v>0</v>
      </c>
      <c r="FK133" s="31">
        <v>0</v>
      </c>
      <c r="FL133" s="31">
        <v>0</v>
      </c>
      <c r="FM133" s="31">
        <v>0</v>
      </c>
      <c r="FN133" s="31">
        <v>0</v>
      </c>
      <c r="FO133" s="31">
        <v>0</v>
      </c>
      <c r="FP133" s="31">
        <v>0</v>
      </c>
      <c r="FQ133" s="31">
        <v>0</v>
      </c>
      <c r="FR133" s="31">
        <v>361.5</v>
      </c>
      <c r="FS133" s="31">
        <v>0</v>
      </c>
      <c r="FT133" s="31">
        <v>1906.6</v>
      </c>
      <c r="FU133" s="31">
        <v>0</v>
      </c>
      <c r="FV133" s="31">
        <v>0</v>
      </c>
      <c r="FW133" s="31">
        <v>10950.1</v>
      </c>
      <c r="FX133" s="31">
        <v>0</v>
      </c>
      <c r="FY133" s="31">
        <v>0</v>
      </c>
      <c r="FZ133" s="31">
        <v>0</v>
      </c>
      <c r="GA133" s="31">
        <v>0</v>
      </c>
      <c r="GB133" s="31">
        <v>0</v>
      </c>
      <c r="GC133" s="31">
        <v>0</v>
      </c>
      <c r="GD133" s="31">
        <v>0</v>
      </c>
      <c r="GE133" s="31">
        <v>73</v>
      </c>
      <c r="GF133" s="31">
        <v>0</v>
      </c>
      <c r="GG133" s="31">
        <v>0</v>
      </c>
      <c r="GH133" s="31">
        <v>0</v>
      </c>
      <c r="GI133" s="31">
        <v>0</v>
      </c>
      <c r="GJ133" s="31">
        <v>0</v>
      </c>
      <c r="GK133" s="31">
        <v>0</v>
      </c>
      <c r="GL133" s="31">
        <v>0</v>
      </c>
      <c r="GM133" s="31">
        <v>0</v>
      </c>
      <c r="GN133" s="31">
        <v>0</v>
      </c>
      <c r="GO133" s="31">
        <v>19397.5</v>
      </c>
      <c r="GP133" s="31">
        <v>24233</v>
      </c>
      <c r="GQ133" s="31">
        <v>4835.5</v>
      </c>
      <c r="GR133" s="31">
        <v>19.95</v>
      </c>
    </row>
    <row r="134" spans="93:200" ht="15" thickBot="1" x14ac:dyDescent="0.35">
      <c r="CX134" s="30" t="s">
        <v>416</v>
      </c>
      <c r="CY134" s="31">
        <v>0</v>
      </c>
      <c r="CZ134" s="31">
        <v>0</v>
      </c>
      <c r="DA134" s="31">
        <v>0</v>
      </c>
      <c r="DB134" s="31">
        <v>0</v>
      </c>
      <c r="DC134" s="31">
        <v>0</v>
      </c>
      <c r="DD134" s="31">
        <v>0</v>
      </c>
      <c r="DE134" s="31">
        <v>0</v>
      </c>
      <c r="DF134" s="31">
        <v>0</v>
      </c>
      <c r="DG134" s="31">
        <v>0</v>
      </c>
      <c r="DH134" s="31">
        <v>0</v>
      </c>
      <c r="DI134" s="31">
        <v>0</v>
      </c>
      <c r="DJ134" s="31">
        <v>0</v>
      </c>
      <c r="DK134" s="31">
        <v>3492.1</v>
      </c>
      <c r="DL134" s="31">
        <v>0</v>
      </c>
      <c r="DM134" s="31">
        <v>0</v>
      </c>
      <c r="DN134" s="31">
        <v>0</v>
      </c>
      <c r="DO134" s="31">
        <v>0</v>
      </c>
      <c r="DP134" s="31">
        <v>0</v>
      </c>
      <c r="DQ134" s="31">
        <v>0</v>
      </c>
      <c r="DR134" s="31">
        <v>0</v>
      </c>
      <c r="DS134" s="31">
        <v>0</v>
      </c>
      <c r="DT134" s="31">
        <v>0</v>
      </c>
      <c r="DU134" s="31">
        <v>0</v>
      </c>
      <c r="DV134" s="31">
        <v>0</v>
      </c>
      <c r="DW134" s="31">
        <v>0</v>
      </c>
      <c r="DX134" s="31">
        <v>0</v>
      </c>
      <c r="DY134" s="31">
        <v>0</v>
      </c>
      <c r="DZ134" s="31">
        <v>0</v>
      </c>
      <c r="EA134" s="31">
        <v>0</v>
      </c>
      <c r="EB134" s="31">
        <v>0</v>
      </c>
      <c r="EC134" s="31">
        <v>0</v>
      </c>
      <c r="ED134" s="31">
        <v>49.3</v>
      </c>
      <c r="EE134" s="31">
        <v>0</v>
      </c>
      <c r="EF134" s="31">
        <v>0</v>
      </c>
      <c r="EG134" s="31">
        <v>0</v>
      </c>
      <c r="EH134" s="31">
        <v>0</v>
      </c>
      <c r="EI134" s="31">
        <v>0</v>
      </c>
      <c r="EJ134" s="31">
        <v>0</v>
      </c>
      <c r="EK134" s="31">
        <v>0</v>
      </c>
      <c r="EL134" s="31">
        <v>0</v>
      </c>
      <c r="EM134" s="31">
        <v>2614.1999999999998</v>
      </c>
      <c r="EN134" s="31">
        <v>0</v>
      </c>
      <c r="EO134" s="31">
        <v>0</v>
      </c>
      <c r="EP134" s="31">
        <v>0</v>
      </c>
      <c r="EQ134" s="31">
        <v>936.5</v>
      </c>
      <c r="ER134" s="31">
        <v>0</v>
      </c>
      <c r="ES134" s="31">
        <v>0</v>
      </c>
      <c r="ET134" s="31">
        <v>0</v>
      </c>
      <c r="EU134" s="31">
        <v>0</v>
      </c>
      <c r="EV134" s="31">
        <v>0</v>
      </c>
      <c r="EW134" s="31">
        <v>0</v>
      </c>
      <c r="EX134" s="31">
        <v>0</v>
      </c>
      <c r="EY134" s="31">
        <v>0</v>
      </c>
      <c r="EZ134" s="31">
        <v>0</v>
      </c>
      <c r="FA134" s="31">
        <v>0</v>
      </c>
      <c r="FB134" s="31">
        <v>0</v>
      </c>
      <c r="FC134" s="31">
        <v>0</v>
      </c>
      <c r="FD134" s="31">
        <v>0</v>
      </c>
      <c r="FE134" s="31">
        <v>0</v>
      </c>
      <c r="FF134" s="31">
        <v>0</v>
      </c>
      <c r="FG134" s="31">
        <v>0</v>
      </c>
      <c r="FH134" s="31">
        <v>0</v>
      </c>
      <c r="FI134" s="31">
        <v>532.6</v>
      </c>
      <c r="FJ134" s="31">
        <v>1511</v>
      </c>
      <c r="FK134" s="31">
        <v>0</v>
      </c>
      <c r="FL134" s="31">
        <v>0</v>
      </c>
      <c r="FM134" s="31">
        <v>0</v>
      </c>
      <c r="FN134" s="31">
        <v>0</v>
      </c>
      <c r="FO134" s="31">
        <v>5683.2</v>
      </c>
      <c r="FP134" s="31">
        <v>0</v>
      </c>
      <c r="FQ134" s="31">
        <v>0</v>
      </c>
      <c r="FR134" s="31">
        <v>0</v>
      </c>
      <c r="FS134" s="31">
        <v>0</v>
      </c>
      <c r="FT134" s="31">
        <v>1906.6</v>
      </c>
      <c r="FU134" s="31">
        <v>0</v>
      </c>
      <c r="FV134" s="31">
        <v>0</v>
      </c>
      <c r="FW134" s="31">
        <v>0</v>
      </c>
      <c r="FX134" s="31">
        <v>0</v>
      </c>
      <c r="FY134" s="31">
        <v>0</v>
      </c>
      <c r="FZ134" s="31">
        <v>0</v>
      </c>
      <c r="GA134" s="31">
        <v>0</v>
      </c>
      <c r="GB134" s="31">
        <v>0</v>
      </c>
      <c r="GC134" s="31">
        <v>0</v>
      </c>
      <c r="GD134" s="31">
        <v>0</v>
      </c>
      <c r="GE134" s="31">
        <v>0</v>
      </c>
      <c r="GF134" s="31">
        <v>0</v>
      </c>
      <c r="GG134" s="31">
        <v>0</v>
      </c>
      <c r="GH134" s="31">
        <v>0</v>
      </c>
      <c r="GI134" s="31">
        <v>0</v>
      </c>
      <c r="GJ134" s="31">
        <v>0</v>
      </c>
      <c r="GK134" s="31">
        <v>0</v>
      </c>
      <c r="GL134" s="31">
        <v>0</v>
      </c>
      <c r="GM134" s="31">
        <v>0</v>
      </c>
      <c r="GN134" s="31">
        <v>0</v>
      </c>
      <c r="GO134" s="31">
        <v>16725.5</v>
      </c>
      <c r="GP134" s="31">
        <v>20250</v>
      </c>
      <c r="GQ134" s="31">
        <v>3524.5</v>
      </c>
      <c r="GR134" s="31">
        <v>17.399999999999999</v>
      </c>
    </row>
    <row r="135" spans="93:200" ht="15" thickBot="1" x14ac:dyDescent="0.35">
      <c r="CX135" s="30" t="s">
        <v>417</v>
      </c>
      <c r="CY135" s="31">
        <v>0</v>
      </c>
      <c r="CZ135" s="31">
        <v>0</v>
      </c>
      <c r="DA135" s="31">
        <v>0</v>
      </c>
      <c r="DB135" s="31">
        <v>0</v>
      </c>
      <c r="DC135" s="31">
        <v>0</v>
      </c>
      <c r="DD135" s="31">
        <v>0</v>
      </c>
      <c r="DE135" s="31">
        <v>0</v>
      </c>
      <c r="DF135" s="31">
        <v>0</v>
      </c>
      <c r="DG135" s="31">
        <v>0</v>
      </c>
      <c r="DH135" s="31">
        <v>0</v>
      </c>
      <c r="DI135" s="31">
        <v>0</v>
      </c>
      <c r="DJ135" s="31">
        <v>1505.1</v>
      </c>
      <c r="DK135" s="31">
        <v>3492.1</v>
      </c>
      <c r="DL135" s="31">
        <v>0</v>
      </c>
      <c r="DM135" s="31">
        <v>0</v>
      </c>
      <c r="DN135" s="31">
        <v>0</v>
      </c>
      <c r="DO135" s="31">
        <v>0</v>
      </c>
      <c r="DP135" s="31">
        <v>0</v>
      </c>
      <c r="DQ135" s="31">
        <v>0</v>
      </c>
      <c r="DR135" s="31">
        <v>0</v>
      </c>
      <c r="DS135" s="31">
        <v>0</v>
      </c>
      <c r="DT135" s="31">
        <v>0</v>
      </c>
      <c r="DU135" s="31">
        <v>0</v>
      </c>
      <c r="DV135" s="31">
        <v>0</v>
      </c>
      <c r="DW135" s="31">
        <v>0</v>
      </c>
      <c r="DX135" s="31">
        <v>0</v>
      </c>
      <c r="DY135" s="31">
        <v>0</v>
      </c>
      <c r="DZ135" s="31">
        <v>0</v>
      </c>
      <c r="EA135" s="31">
        <v>0</v>
      </c>
      <c r="EB135" s="31">
        <v>0</v>
      </c>
      <c r="EC135" s="31">
        <v>0</v>
      </c>
      <c r="ED135" s="31">
        <v>0</v>
      </c>
      <c r="EE135" s="31">
        <v>0</v>
      </c>
      <c r="EF135" s="31">
        <v>0</v>
      </c>
      <c r="EG135" s="31">
        <v>0</v>
      </c>
      <c r="EH135" s="31">
        <v>0</v>
      </c>
      <c r="EI135" s="31">
        <v>0</v>
      </c>
      <c r="EJ135" s="31">
        <v>0</v>
      </c>
      <c r="EK135" s="31">
        <v>0</v>
      </c>
      <c r="EL135" s="31">
        <v>0</v>
      </c>
      <c r="EM135" s="31">
        <v>2614.1999999999998</v>
      </c>
      <c r="EN135" s="31">
        <v>0</v>
      </c>
      <c r="EO135" s="31">
        <v>0</v>
      </c>
      <c r="EP135" s="31">
        <v>0</v>
      </c>
      <c r="EQ135" s="31">
        <v>936.5</v>
      </c>
      <c r="ER135" s="31">
        <v>0</v>
      </c>
      <c r="ES135" s="31">
        <v>0</v>
      </c>
      <c r="ET135" s="31">
        <v>0</v>
      </c>
      <c r="EU135" s="31">
        <v>9330.1</v>
      </c>
      <c r="EV135" s="31">
        <v>0</v>
      </c>
      <c r="EW135" s="31">
        <v>0</v>
      </c>
      <c r="EX135" s="31">
        <v>0</v>
      </c>
      <c r="EY135" s="31">
        <v>0</v>
      </c>
      <c r="EZ135" s="31">
        <v>0</v>
      </c>
      <c r="FA135" s="31">
        <v>0</v>
      </c>
      <c r="FB135" s="31">
        <v>5293.1</v>
      </c>
      <c r="FC135" s="31">
        <v>0</v>
      </c>
      <c r="FD135" s="31">
        <v>0</v>
      </c>
      <c r="FE135" s="31">
        <v>0</v>
      </c>
      <c r="FF135" s="31">
        <v>0</v>
      </c>
      <c r="FG135" s="31">
        <v>0</v>
      </c>
      <c r="FH135" s="31">
        <v>0</v>
      </c>
      <c r="FI135" s="31">
        <v>0</v>
      </c>
      <c r="FJ135" s="31">
        <v>1511</v>
      </c>
      <c r="FK135" s="31">
        <v>0</v>
      </c>
      <c r="FL135" s="31">
        <v>0</v>
      </c>
      <c r="FM135" s="31">
        <v>0</v>
      </c>
      <c r="FN135" s="31">
        <v>0</v>
      </c>
      <c r="FO135" s="31">
        <v>0</v>
      </c>
      <c r="FP135" s="31">
        <v>0</v>
      </c>
      <c r="FQ135" s="31">
        <v>0</v>
      </c>
      <c r="FR135" s="31">
        <v>0</v>
      </c>
      <c r="FS135" s="31">
        <v>0</v>
      </c>
      <c r="FT135" s="31">
        <v>1906.6</v>
      </c>
      <c r="FU135" s="31">
        <v>0</v>
      </c>
      <c r="FV135" s="31">
        <v>0</v>
      </c>
      <c r="FW135" s="31">
        <v>0</v>
      </c>
      <c r="FX135" s="31">
        <v>0</v>
      </c>
      <c r="FY135" s="31">
        <v>6396.3</v>
      </c>
      <c r="FZ135" s="31">
        <v>0</v>
      </c>
      <c r="GA135" s="31">
        <v>0</v>
      </c>
      <c r="GB135" s="31">
        <v>0</v>
      </c>
      <c r="GC135" s="31">
        <v>0</v>
      </c>
      <c r="GD135" s="31">
        <v>0</v>
      </c>
      <c r="GE135" s="31">
        <v>73</v>
      </c>
      <c r="GF135" s="31">
        <v>0</v>
      </c>
      <c r="GG135" s="31">
        <v>0</v>
      </c>
      <c r="GH135" s="31">
        <v>0</v>
      </c>
      <c r="GI135" s="31">
        <v>0</v>
      </c>
      <c r="GJ135" s="31">
        <v>0</v>
      </c>
      <c r="GK135" s="31">
        <v>0</v>
      </c>
      <c r="GL135" s="31">
        <v>0</v>
      </c>
      <c r="GM135" s="31">
        <v>0</v>
      </c>
      <c r="GN135" s="31">
        <v>0</v>
      </c>
      <c r="GO135" s="31">
        <v>33058</v>
      </c>
      <c r="GP135" s="31">
        <v>30900</v>
      </c>
      <c r="GQ135" s="31">
        <v>-2158</v>
      </c>
      <c r="GR135" s="31">
        <v>-6.98</v>
      </c>
    </row>
    <row r="136" spans="93:200" ht="15" thickBot="1" x14ac:dyDescent="0.35"/>
    <row r="137" spans="93:200" ht="15" thickBot="1" x14ac:dyDescent="0.35">
      <c r="CX137" s="32" t="s">
        <v>461</v>
      </c>
      <c r="CY137" s="33">
        <v>141688</v>
      </c>
    </row>
    <row r="138" spans="93:200" ht="15" thickBot="1" x14ac:dyDescent="0.35">
      <c r="CX138" s="32" t="s">
        <v>471</v>
      </c>
      <c r="CY138" s="33">
        <v>0</v>
      </c>
    </row>
    <row r="139" spans="93:200" ht="15" thickBot="1" x14ac:dyDescent="0.35">
      <c r="CX139" s="32" t="s">
        <v>463</v>
      </c>
      <c r="CY139" s="33">
        <v>827202.2</v>
      </c>
    </row>
    <row r="140" spans="93:200" ht="15" thickBot="1" x14ac:dyDescent="0.35">
      <c r="CX140" s="32" t="s">
        <v>464</v>
      </c>
      <c r="CY140" s="33">
        <v>827043</v>
      </c>
    </row>
    <row r="141" spans="93:200" ht="15" thickBot="1" x14ac:dyDescent="0.35">
      <c r="CX141" s="32" t="s">
        <v>465</v>
      </c>
      <c r="CY141" s="33">
        <v>159.19999999999999</v>
      </c>
    </row>
    <row r="142" spans="93:200" ht="20.399999999999999" thickBot="1" x14ac:dyDescent="0.35">
      <c r="CX142" s="32" t="s">
        <v>466</v>
      </c>
      <c r="CY142" s="33"/>
    </row>
    <row r="143" spans="93:200" ht="20.399999999999999" thickBot="1" x14ac:dyDescent="0.35">
      <c r="CX143" s="32" t="s">
        <v>467</v>
      </c>
      <c r="CY143" s="33"/>
    </row>
    <row r="144" spans="93:200" ht="15" thickBot="1" x14ac:dyDescent="0.35">
      <c r="CX144" s="32" t="s">
        <v>468</v>
      </c>
      <c r="CY144" s="33">
        <v>0</v>
      </c>
    </row>
    <row r="146" spans="102:102" x14ac:dyDescent="0.3">
      <c r="CX146" s="34" t="s">
        <v>469</v>
      </c>
    </row>
    <row r="148" spans="102:102" x14ac:dyDescent="0.3">
      <c r="CX148" s="35" t="s">
        <v>995</v>
      </c>
    </row>
    <row r="149" spans="102:102" x14ac:dyDescent="0.3">
      <c r="CX149" s="35" t="s">
        <v>1032</v>
      </c>
    </row>
  </sheetData>
  <hyperlinks>
    <hyperlink ref="A104" r:id="rId1" display="https://miau.my-x.hu/myx-free/coco/test/294579220210516163728.html" xr:uid="{00000000-0004-0000-0700-000000000000}"/>
    <hyperlink ref="CX146" r:id="rId2" display="https://miau.my-x.hu/myx-free/coco/test/458093020210531081826.html" xr:uid="{00000000-0004-0000-0700-000001000000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Q149"/>
  <sheetViews>
    <sheetView zoomScale="19" workbookViewId="0"/>
  </sheetViews>
  <sheetFormatPr defaultRowHeight="14.4" x14ac:dyDescent="0.3"/>
  <cols>
    <col min="98" max="98" width="12" bestFit="1" customWidth="1"/>
  </cols>
  <sheetData>
    <row r="1" spans="1:195" ht="18" x14ac:dyDescent="0.3">
      <c r="A1" s="26"/>
    </row>
    <row r="2" spans="1:195" x14ac:dyDescent="0.3">
      <c r="A2" s="27"/>
    </row>
    <row r="5" spans="1:195" ht="18" x14ac:dyDescent="0.3">
      <c r="A5" s="28" t="s">
        <v>283</v>
      </c>
      <c r="B5" s="29">
        <v>4772676</v>
      </c>
      <c r="C5" s="28" t="s">
        <v>284</v>
      </c>
      <c r="D5" s="29">
        <v>33</v>
      </c>
      <c r="E5" s="28" t="s">
        <v>285</v>
      </c>
      <c r="F5" s="29">
        <v>94</v>
      </c>
      <c r="G5" s="28" t="s">
        <v>286</v>
      </c>
      <c r="H5" s="29">
        <v>7</v>
      </c>
      <c r="I5" s="28" t="s">
        <v>287</v>
      </c>
      <c r="J5" s="29">
        <v>0</v>
      </c>
      <c r="K5" s="28" t="s">
        <v>288</v>
      </c>
      <c r="L5" s="29" t="s">
        <v>620</v>
      </c>
    </row>
    <row r="6" spans="1:195" ht="18.600000000000001" thickBot="1" x14ac:dyDescent="0.35">
      <c r="A6" s="26"/>
    </row>
    <row r="7" spans="1:195" ht="15" thickBot="1" x14ac:dyDescent="0.35">
      <c r="A7" s="30" t="s">
        <v>289</v>
      </c>
      <c r="B7" s="30" t="s">
        <v>290</v>
      </c>
      <c r="C7" s="30" t="s">
        <v>291</v>
      </c>
      <c r="D7" s="30" t="s">
        <v>292</v>
      </c>
      <c r="E7" s="30" t="s">
        <v>293</v>
      </c>
      <c r="F7" s="30" t="s">
        <v>294</v>
      </c>
      <c r="G7" s="30" t="s">
        <v>295</v>
      </c>
      <c r="H7" s="30" t="s">
        <v>296</v>
      </c>
      <c r="I7" s="30" t="s">
        <v>297</v>
      </c>
      <c r="J7" s="30" t="s">
        <v>298</v>
      </c>
      <c r="K7" s="30" t="s">
        <v>299</v>
      </c>
      <c r="L7" s="30" t="s">
        <v>300</v>
      </c>
      <c r="M7" s="30" t="s">
        <v>301</v>
      </c>
      <c r="N7" s="30" t="s">
        <v>302</v>
      </c>
      <c r="O7" s="30" t="s">
        <v>303</v>
      </c>
      <c r="P7" s="30" t="s">
        <v>304</v>
      </c>
      <c r="Q7" s="30" t="s">
        <v>305</v>
      </c>
      <c r="R7" s="30" t="s">
        <v>306</v>
      </c>
      <c r="S7" s="30" t="s">
        <v>307</v>
      </c>
      <c r="T7" s="30" t="s">
        <v>308</v>
      </c>
      <c r="U7" s="30" t="s">
        <v>309</v>
      </c>
      <c r="V7" s="30" t="s">
        <v>310</v>
      </c>
      <c r="W7" s="30" t="s">
        <v>311</v>
      </c>
      <c r="X7" s="30" t="s">
        <v>312</v>
      </c>
      <c r="Y7" s="30" t="s">
        <v>313</v>
      </c>
      <c r="Z7" s="30" t="s">
        <v>314</v>
      </c>
      <c r="AA7" s="30" t="s">
        <v>315</v>
      </c>
      <c r="AB7" s="30" t="s">
        <v>316</v>
      </c>
      <c r="AC7" s="30" t="s">
        <v>317</v>
      </c>
      <c r="AD7" s="30" t="s">
        <v>318</v>
      </c>
      <c r="AE7" s="30" t="s">
        <v>319</v>
      </c>
      <c r="AF7" s="30" t="s">
        <v>320</v>
      </c>
      <c r="AG7" s="30" t="s">
        <v>321</v>
      </c>
      <c r="AH7" s="30" t="s">
        <v>322</v>
      </c>
      <c r="AI7" s="30" t="s">
        <v>323</v>
      </c>
      <c r="AJ7" s="30" t="s">
        <v>324</v>
      </c>
      <c r="AK7" s="30" t="s">
        <v>325</v>
      </c>
      <c r="AL7" s="30" t="s">
        <v>326</v>
      </c>
      <c r="AM7" s="30" t="s">
        <v>327</v>
      </c>
      <c r="AN7" s="30" t="s">
        <v>328</v>
      </c>
      <c r="AO7" s="30" t="s">
        <v>329</v>
      </c>
      <c r="AP7" s="30" t="s">
        <v>330</v>
      </c>
      <c r="AQ7" s="30" t="s">
        <v>331</v>
      </c>
      <c r="AR7" s="30" t="s">
        <v>332</v>
      </c>
      <c r="AS7" s="30" t="s">
        <v>333</v>
      </c>
      <c r="AT7" s="30" t="s">
        <v>334</v>
      </c>
      <c r="AU7" s="30" t="s">
        <v>335</v>
      </c>
      <c r="AV7" s="30" t="s">
        <v>336</v>
      </c>
      <c r="AW7" s="30" t="s">
        <v>337</v>
      </c>
      <c r="AX7" s="30" t="s">
        <v>338</v>
      </c>
      <c r="AY7" s="30" t="s">
        <v>339</v>
      </c>
      <c r="AZ7" s="30" t="s">
        <v>340</v>
      </c>
      <c r="BA7" s="30" t="s">
        <v>341</v>
      </c>
      <c r="BB7" s="30" t="s">
        <v>342</v>
      </c>
      <c r="BC7" s="30" t="s">
        <v>343</v>
      </c>
      <c r="BD7" s="30" t="s">
        <v>344</v>
      </c>
      <c r="BE7" s="30" t="s">
        <v>345</v>
      </c>
      <c r="BF7" s="30" t="s">
        <v>346</v>
      </c>
      <c r="BG7" s="30" t="s">
        <v>347</v>
      </c>
      <c r="BH7" s="30" t="s">
        <v>348</v>
      </c>
      <c r="BI7" s="30" t="s">
        <v>349</v>
      </c>
      <c r="BJ7" s="30" t="s">
        <v>350</v>
      </c>
      <c r="BK7" s="30" t="s">
        <v>351</v>
      </c>
      <c r="BL7" s="30" t="s">
        <v>352</v>
      </c>
      <c r="BM7" s="30" t="s">
        <v>353</v>
      </c>
      <c r="BN7" s="30" t="s">
        <v>354</v>
      </c>
      <c r="BO7" s="30" t="s">
        <v>355</v>
      </c>
      <c r="BP7" s="30" t="s">
        <v>356</v>
      </c>
      <c r="BQ7" s="30" t="s">
        <v>357</v>
      </c>
      <c r="BR7" s="30" t="s">
        <v>358</v>
      </c>
      <c r="BS7" s="30" t="s">
        <v>359</v>
      </c>
      <c r="BT7" s="30" t="s">
        <v>360</v>
      </c>
      <c r="BU7" s="30" t="s">
        <v>361</v>
      </c>
      <c r="BV7" s="30" t="s">
        <v>362</v>
      </c>
      <c r="BW7" s="30" t="s">
        <v>363</v>
      </c>
      <c r="BX7" s="30" t="s">
        <v>364</v>
      </c>
      <c r="BY7" s="30" t="s">
        <v>365</v>
      </c>
      <c r="BZ7" s="30" t="s">
        <v>366</v>
      </c>
      <c r="CA7" s="30" t="s">
        <v>367</v>
      </c>
      <c r="CB7" s="30" t="s">
        <v>368</v>
      </c>
      <c r="CC7" s="30" t="s">
        <v>369</v>
      </c>
      <c r="CD7" s="30" t="s">
        <v>370</v>
      </c>
      <c r="CE7" s="30" t="s">
        <v>371</v>
      </c>
      <c r="CF7" s="30" t="s">
        <v>372</v>
      </c>
      <c r="CG7" s="30" t="s">
        <v>373</v>
      </c>
      <c r="CH7" s="30" t="s">
        <v>374</v>
      </c>
      <c r="CI7" s="30" t="s">
        <v>375</v>
      </c>
      <c r="CJ7" s="30" t="s">
        <v>376</v>
      </c>
      <c r="CK7" s="30" t="s">
        <v>377</v>
      </c>
      <c r="CL7" s="30" t="s">
        <v>378</v>
      </c>
      <c r="CM7" s="30" t="s">
        <v>379</v>
      </c>
      <c r="CN7" s="30" t="s">
        <v>380</v>
      </c>
      <c r="CO7" s="30" t="s">
        <v>381</v>
      </c>
      <c r="CP7" s="30" t="s">
        <v>382</v>
      </c>
      <c r="CQ7" s="30" t="s">
        <v>383</v>
      </c>
      <c r="CR7" s="30" t="s">
        <v>384</v>
      </c>
      <c r="CW7">
        <f t="shared" ref="CW7:CW38" si="0">8-B8</f>
        <v>2</v>
      </c>
      <c r="CX7">
        <f t="shared" ref="CX7:CX38" si="1">8-C8</f>
        <v>2</v>
      </c>
      <c r="CY7">
        <f t="shared" ref="CY7:CY38" si="2">8-D8</f>
        <v>2</v>
      </c>
      <c r="CZ7">
        <f t="shared" ref="CZ7:CZ38" si="3">8-E8</f>
        <v>4</v>
      </c>
      <c r="DA7">
        <f t="shared" ref="DA7:DA38" si="4">8-F8</f>
        <v>3</v>
      </c>
      <c r="DB7">
        <f t="shared" ref="DB7:DB38" si="5">8-G8</f>
        <v>6</v>
      </c>
      <c r="DC7">
        <f t="shared" ref="DC7:DC38" si="6">8-H8</f>
        <v>3</v>
      </c>
      <c r="DD7">
        <f t="shared" ref="DD7:DD38" si="7">8-I8</f>
        <v>3</v>
      </c>
      <c r="DE7">
        <f t="shared" ref="DE7:DE38" si="8">8-J8</f>
        <v>3</v>
      </c>
      <c r="DF7">
        <f t="shared" ref="DF7:DF38" si="9">8-K8</f>
        <v>3</v>
      </c>
      <c r="DG7">
        <f t="shared" ref="DG7:DG38" si="10">8-L8</f>
        <v>4</v>
      </c>
      <c r="DH7">
        <f t="shared" ref="DH7:DH38" si="11">8-M8</f>
        <v>4</v>
      </c>
      <c r="DI7">
        <f t="shared" ref="DI7:DI38" si="12">8-N8</f>
        <v>6</v>
      </c>
      <c r="DJ7">
        <f t="shared" ref="DJ7:DJ38" si="13">8-O8</f>
        <v>5</v>
      </c>
      <c r="DK7">
        <f t="shared" ref="DK7:DK38" si="14">8-P8</f>
        <v>6</v>
      </c>
      <c r="DL7">
        <f t="shared" ref="DL7:DL38" si="15">8-Q8</f>
        <v>7</v>
      </c>
      <c r="DM7">
        <f t="shared" ref="DM7:DM38" si="16">8-R8</f>
        <v>6</v>
      </c>
      <c r="DN7">
        <f t="shared" ref="DN7:DN38" si="17">8-S8</f>
        <v>7</v>
      </c>
      <c r="DO7">
        <f t="shared" ref="DO7:DO38" si="18">8-T8</f>
        <v>3</v>
      </c>
      <c r="DP7">
        <f t="shared" ref="DP7:DP38" si="19">8-U8</f>
        <v>2</v>
      </c>
      <c r="DQ7">
        <f t="shared" ref="DQ7:DQ38" si="20">8-V8</f>
        <v>2</v>
      </c>
      <c r="DR7">
        <f t="shared" ref="DR7:DR38" si="21">8-W8</f>
        <v>2</v>
      </c>
      <c r="DS7">
        <f t="shared" ref="DS7:DS38" si="22">8-X8</f>
        <v>2</v>
      </c>
      <c r="DT7">
        <f t="shared" ref="DT7:DT38" si="23">8-Y8</f>
        <v>2</v>
      </c>
      <c r="DU7">
        <f t="shared" ref="DU7:DU38" si="24">8-Z8</f>
        <v>4</v>
      </c>
      <c r="DV7">
        <f t="shared" ref="DV7:DV38" si="25">8-AA8</f>
        <v>5</v>
      </c>
      <c r="DW7">
        <f t="shared" ref="DW7:DW38" si="26">8-AB8</f>
        <v>5</v>
      </c>
      <c r="DX7">
        <f t="shared" ref="DX7:DX38" si="27">8-AC8</f>
        <v>6</v>
      </c>
      <c r="DY7">
        <f t="shared" ref="DY7:DY38" si="28">8-AD8</f>
        <v>7</v>
      </c>
      <c r="DZ7">
        <f t="shared" ref="DZ7:DZ38" si="29">8-AE8</f>
        <v>7</v>
      </c>
      <c r="EA7">
        <f t="shared" ref="EA7:EA38" si="30">8-AF8</f>
        <v>6</v>
      </c>
      <c r="EB7">
        <f t="shared" ref="EB7:EB38" si="31">8-AG8</f>
        <v>7</v>
      </c>
      <c r="EC7">
        <f t="shared" ref="EC7:EC38" si="32">8-AH8</f>
        <v>6</v>
      </c>
      <c r="ED7">
        <f t="shared" ref="ED7:ED38" si="33">8-AI8</f>
        <v>3</v>
      </c>
      <c r="EE7">
        <f t="shared" ref="EE7:EE38" si="34">8-AJ8</f>
        <v>2</v>
      </c>
      <c r="EF7">
        <f t="shared" ref="EF7:EF38" si="35">8-AK8</f>
        <v>7</v>
      </c>
      <c r="EG7">
        <f t="shared" ref="EG7:EG38" si="36">8-AL8</f>
        <v>7</v>
      </c>
      <c r="EH7">
        <f t="shared" ref="EH7:EH38" si="37">8-AM8</f>
        <v>6</v>
      </c>
      <c r="EI7">
        <f t="shared" ref="EI7:EI38" si="38">8-AN8</f>
        <v>7</v>
      </c>
      <c r="EJ7">
        <f t="shared" ref="EJ7:EJ38" si="39">8-AO8</f>
        <v>6</v>
      </c>
      <c r="EK7">
        <f t="shared" ref="EK7:EK38" si="40">8-AP8</f>
        <v>6</v>
      </c>
      <c r="EL7">
        <f t="shared" ref="EL7:EL38" si="41">8-AQ8</f>
        <v>7</v>
      </c>
      <c r="EM7">
        <f t="shared" ref="EM7:EM38" si="42">8-AR8</f>
        <v>7</v>
      </c>
      <c r="EN7">
        <f t="shared" ref="EN7:EN38" si="43">8-AS8</f>
        <v>2</v>
      </c>
      <c r="EO7">
        <f t="shared" ref="EO7:EO38" si="44">8-AT8</f>
        <v>2</v>
      </c>
      <c r="EP7">
        <f t="shared" ref="EP7:EP38" si="45">8-AU8</f>
        <v>2</v>
      </c>
      <c r="EQ7">
        <f t="shared" ref="EQ7:EQ38" si="46">8-AV8</f>
        <v>3</v>
      </c>
      <c r="ER7">
        <f t="shared" ref="ER7:ER38" si="47">8-AW8</f>
        <v>3</v>
      </c>
      <c r="ES7">
        <f t="shared" ref="ES7:ES38" si="48">8-AX8</f>
        <v>7</v>
      </c>
      <c r="ET7">
        <f t="shared" ref="ET7:ET38" si="49">8-AY8</f>
        <v>3</v>
      </c>
      <c r="EU7">
        <f t="shared" ref="EU7:EU38" si="50">8-AZ8</f>
        <v>2</v>
      </c>
      <c r="EV7">
        <f t="shared" ref="EV7:EV38" si="51">8-BA8</f>
        <v>7</v>
      </c>
      <c r="EW7">
        <f t="shared" ref="EW7:EW38" si="52">8-BB8</f>
        <v>2</v>
      </c>
      <c r="EX7">
        <f t="shared" ref="EX7:EX38" si="53">8-BC8</f>
        <v>3</v>
      </c>
      <c r="EY7">
        <f t="shared" ref="EY7:EY38" si="54">8-BD8</f>
        <v>7</v>
      </c>
      <c r="EZ7">
        <f t="shared" ref="EZ7:EZ38" si="55">8-BE8</f>
        <v>3</v>
      </c>
      <c r="FA7">
        <f t="shared" ref="FA7:FA38" si="56">8-BF8</f>
        <v>4</v>
      </c>
      <c r="FB7">
        <f t="shared" ref="FB7:FB38" si="57">8-BG8</f>
        <v>4</v>
      </c>
      <c r="FC7">
        <f t="shared" ref="FC7:FC38" si="58">8-BH8</f>
        <v>5</v>
      </c>
      <c r="FD7">
        <f t="shared" ref="FD7:FD38" si="59">8-BI8</f>
        <v>7</v>
      </c>
      <c r="FE7">
        <f t="shared" ref="FE7:FE38" si="60">8-BJ8</f>
        <v>3</v>
      </c>
      <c r="FF7">
        <f t="shared" ref="FF7:FF38" si="61">8-BK8</f>
        <v>2</v>
      </c>
      <c r="FG7">
        <f t="shared" ref="FG7:FG38" si="62">8-BL8</f>
        <v>7</v>
      </c>
      <c r="FH7">
        <f t="shared" ref="FH7:FH38" si="63">8-BM8</f>
        <v>7</v>
      </c>
      <c r="FI7">
        <f t="shared" ref="FI7:FI38" si="64">8-BN8</f>
        <v>2</v>
      </c>
      <c r="FJ7">
        <f t="shared" ref="FJ7:FJ38" si="65">8-BO8</f>
        <v>3</v>
      </c>
      <c r="FK7">
        <f t="shared" ref="FK7:FK38" si="66">8-BP8</f>
        <v>3</v>
      </c>
      <c r="FL7">
        <f t="shared" ref="FL7:FL38" si="67">8-BQ8</f>
        <v>3</v>
      </c>
      <c r="FM7">
        <f t="shared" ref="FM7:FM38" si="68">8-BR8</f>
        <v>7</v>
      </c>
      <c r="FN7">
        <f t="shared" ref="FN7:FN38" si="69">8-BS8</f>
        <v>7</v>
      </c>
      <c r="FO7">
        <f t="shared" ref="FO7:FO38" si="70">8-BT8</f>
        <v>3</v>
      </c>
      <c r="FP7">
        <f t="shared" ref="FP7:FP38" si="71">8-BU8</f>
        <v>3</v>
      </c>
      <c r="FQ7">
        <f t="shared" ref="FQ7:FQ38" si="72">8-BV8</f>
        <v>3</v>
      </c>
      <c r="FR7">
        <f t="shared" ref="FR7:FR38" si="73">8-BW8</f>
        <v>7</v>
      </c>
      <c r="FS7">
        <f t="shared" ref="FS7:FS38" si="74">8-BX8</f>
        <v>3</v>
      </c>
      <c r="FT7">
        <f t="shared" ref="FT7:FT38" si="75">8-BY8</f>
        <v>3</v>
      </c>
      <c r="FU7">
        <f t="shared" ref="FU7:FU38" si="76">8-BZ8</f>
        <v>7</v>
      </c>
      <c r="FV7">
        <f t="shared" ref="FV7:FV38" si="77">8-CA8</f>
        <v>7</v>
      </c>
      <c r="FW7">
        <f t="shared" ref="FW7:FW38" si="78">8-CB8</f>
        <v>3</v>
      </c>
      <c r="FX7">
        <f t="shared" ref="FX7:FX38" si="79">8-CC8</f>
        <v>2</v>
      </c>
      <c r="FY7">
        <f t="shared" ref="FY7:FY38" si="80">8-CD8</f>
        <v>2</v>
      </c>
      <c r="FZ7">
        <f t="shared" ref="FZ7:FZ38" si="81">8-CE8</f>
        <v>6</v>
      </c>
      <c r="GA7">
        <f t="shared" ref="GA7:GA38" si="82">8-CF8</f>
        <v>3</v>
      </c>
      <c r="GB7">
        <f t="shared" ref="GB7:GB38" si="83">8-CG8</f>
        <v>3</v>
      </c>
      <c r="GC7">
        <f t="shared" ref="GC7:GC38" si="84">8-CH8</f>
        <v>7</v>
      </c>
      <c r="GD7">
        <f t="shared" ref="GD7:GD38" si="85">8-CI8</f>
        <v>4</v>
      </c>
      <c r="GE7">
        <f t="shared" ref="GE7:GE38" si="86">8-CJ8</f>
        <v>3</v>
      </c>
      <c r="GF7">
        <f t="shared" ref="GF7:GF38" si="87">8-CK8</f>
        <v>3</v>
      </c>
      <c r="GG7">
        <f t="shared" ref="GG7:GG38" si="88">8-CL8</f>
        <v>2</v>
      </c>
      <c r="GH7">
        <f t="shared" ref="GH7:GH38" si="89">8-CM8</f>
        <v>7</v>
      </c>
      <c r="GI7">
        <f t="shared" ref="GI7:GI38" si="90">8-CN8</f>
        <v>3</v>
      </c>
      <c r="GJ7">
        <f t="shared" ref="GJ7:GJ38" si="91">8-CO8</f>
        <v>2</v>
      </c>
      <c r="GK7">
        <f t="shared" ref="GK7:GK38" si="92">8-CP8</f>
        <v>7</v>
      </c>
      <c r="GL7">
        <f t="shared" ref="GL7:GL38" si="93">8-CQ8</f>
        <v>3</v>
      </c>
      <c r="GM7">
        <f t="shared" ref="GM7:GM38" si="94">CR8</f>
        <v>38700</v>
      </c>
    </row>
    <row r="8" spans="1:195" ht="15" thickBot="1" x14ac:dyDescent="0.35">
      <c r="A8" s="30" t="s">
        <v>385</v>
      </c>
      <c r="B8" s="31">
        <v>6</v>
      </c>
      <c r="C8" s="31">
        <v>6</v>
      </c>
      <c r="D8" s="31">
        <v>6</v>
      </c>
      <c r="E8" s="31">
        <v>4</v>
      </c>
      <c r="F8" s="31">
        <v>5</v>
      </c>
      <c r="G8" s="31">
        <v>2</v>
      </c>
      <c r="H8" s="31">
        <v>5</v>
      </c>
      <c r="I8" s="31">
        <v>5</v>
      </c>
      <c r="J8" s="31">
        <v>5</v>
      </c>
      <c r="K8" s="31">
        <v>5</v>
      </c>
      <c r="L8" s="31">
        <v>4</v>
      </c>
      <c r="M8" s="31">
        <v>4</v>
      </c>
      <c r="N8" s="31">
        <v>2</v>
      </c>
      <c r="O8" s="31">
        <v>3</v>
      </c>
      <c r="P8" s="31">
        <v>2</v>
      </c>
      <c r="Q8" s="31">
        <v>1</v>
      </c>
      <c r="R8" s="31">
        <v>2</v>
      </c>
      <c r="S8" s="31">
        <v>1</v>
      </c>
      <c r="T8" s="31">
        <v>5</v>
      </c>
      <c r="U8" s="31">
        <v>6</v>
      </c>
      <c r="V8" s="31">
        <v>6</v>
      </c>
      <c r="W8" s="31">
        <v>6</v>
      </c>
      <c r="X8" s="31">
        <v>6</v>
      </c>
      <c r="Y8" s="31">
        <v>6</v>
      </c>
      <c r="Z8" s="31">
        <v>4</v>
      </c>
      <c r="AA8" s="31">
        <v>3</v>
      </c>
      <c r="AB8" s="31">
        <v>3</v>
      </c>
      <c r="AC8" s="31">
        <v>2</v>
      </c>
      <c r="AD8" s="31">
        <v>1</v>
      </c>
      <c r="AE8" s="31">
        <v>1</v>
      </c>
      <c r="AF8" s="31">
        <v>2</v>
      </c>
      <c r="AG8" s="31">
        <v>1</v>
      </c>
      <c r="AH8" s="31">
        <v>2</v>
      </c>
      <c r="AI8" s="31">
        <v>5</v>
      </c>
      <c r="AJ8" s="31">
        <v>6</v>
      </c>
      <c r="AK8" s="31">
        <v>1</v>
      </c>
      <c r="AL8" s="31">
        <v>1</v>
      </c>
      <c r="AM8" s="31">
        <v>2</v>
      </c>
      <c r="AN8" s="31">
        <v>1</v>
      </c>
      <c r="AO8" s="31">
        <v>2</v>
      </c>
      <c r="AP8" s="31">
        <v>2</v>
      </c>
      <c r="AQ8" s="31">
        <v>1</v>
      </c>
      <c r="AR8" s="31">
        <v>1</v>
      </c>
      <c r="AS8" s="31">
        <v>6</v>
      </c>
      <c r="AT8" s="31">
        <v>6</v>
      </c>
      <c r="AU8" s="31">
        <v>6</v>
      </c>
      <c r="AV8" s="31">
        <v>5</v>
      </c>
      <c r="AW8" s="31">
        <v>5</v>
      </c>
      <c r="AX8" s="31">
        <v>1</v>
      </c>
      <c r="AY8" s="31">
        <v>5</v>
      </c>
      <c r="AZ8" s="31">
        <v>6</v>
      </c>
      <c r="BA8" s="31">
        <v>1</v>
      </c>
      <c r="BB8" s="31">
        <v>6</v>
      </c>
      <c r="BC8" s="31">
        <v>5</v>
      </c>
      <c r="BD8" s="31">
        <v>1</v>
      </c>
      <c r="BE8" s="31">
        <v>5</v>
      </c>
      <c r="BF8" s="31">
        <v>4</v>
      </c>
      <c r="BG8" s="31">
        <v>4</v>
      </c>
      <c r="BH8" s="31">
        <v>3</v>
      </c>
      <c r="BI8" s="31">
        <v>1</v>
      </c>
      <c r="BJ8" s="31">
        <v>5</v>
      </c>
      <c r="BK8" s="31">
        <v>6</v>
      </c>
      <c r="BL8" s="31">
        <v>1</v>
      </c>
      <c r="BM8" s="31">
        <v>1</v>
      </c>
      <c r="BN8" s="31">
        <v>6</v>
      </c>
      <c r="BO8" s="31">
        <v>5</v>
      </c>
      <c r="BP8" s="31">
        <v>5</v>
      </c>
      <c r="BQ8" s="31">
        <v>5</v>
      </c>
      <c r="BR8" s="31">
        <v>1</v>
      </c>
      <c r="BS8" s="31">
        <v>1</v>
      </c>
      <c r="BT8" s="31">
        <v>5</v>
      </c>
      <c r="BU8" s="31">
        <v>5</v>
      </c>
      <c r="BV8" s="31">
        <v>5</v>
      </c>
      <c r="BW8" s="31">
        <v>1</v>
      </c>
      <c r="BX8" s="31">
        <v>5</v>
      </c>
      <c r="BY8" s="31">
        <v>5</v>
      </c>
      <c r="BZ8" s="31">
        <v>1</v>
      </c>
      <c r="CA8" s="31">
        <v>1</v>
      </c>
      <c r="CB8" s="31">
        <v>5</v>
      </c>
      <c r="CC8" s="31">
        <v>6</v>
      </c>
      <c r="CD8" s="31">
        <v>6</v>
      </c>
      <c r="CE8" s="31">
        <v>2</v>
      </c>
      <c r="CF8" s="31">
        <v>5</v>
      </c>
      <c r="CG8" s="31">
        <v>5</v>
      </c>
      <c r="CH8" s="31">
        <v>1</v>
      </c>
      <c r="CI8" s="31">
        <v>4</v>
      </c>
      <c r="CJ8" s="31">
        <v>5</v>
      </c>
      <c r="CK8" s="31">
        <v>5</v>
      </c>
      <c r="CL8" s="31">
        <v>6</v>
      </c>
      <c r="CM8" s="31">
        <v>1</v>
      </c>
      <c r="CN8" s="31">
        <v>5</v>
      </c>
      <c r="CO8" s="31">
        <v>6</v>
      </c>
      <c r="CP8" s="31">
        <v>1</v>
      </c>
      <c r="CQ8" s="31">
        <v>5</v>
      </c>
      <c r="CR8" s="31">
        <v>38700</v>
      </c>
      <c r="CW8">
        <f t="shared" si="0"/>
        <v>3</v>
      </c>
      <c r="CX8">
        <f t="shared" si="1"/>
        <v>2</v>
      </c>
      <c r="CY8">
        <f t="shared" si="2"/>
        <v>2</v>
      </c>
      <c r="CZ8">
        <f t="shared" si="3"/>
        <v>5</v>
      </c>
      <c r="DA8">
        <f t="shared" si="4"/>
        <v>7</v>
      </c>
      <c r="DB8">
        <f t="shared" si="5"/>
        <v>5</v>
      </c>
      <c r="DC8">
        <f t="shared" si="6"/>
        <v>7</v>
      </c>
      <c r="DD8">
        <f t="shared" si="7"/>
        <v>2</v>
      </c>
      <c r="DE8">
        <f t="shared" si="8"/>
        <v>2</v>
      </c>
      <c r="DF8">
        <f t="shared" si="9"/>
        <v>3</v>
      </c>
      <c r="DG8">
        <f t="shared" si="10"/>
        <v>5</v>
      </c>
      <c r="DH8">
        <f t="shared" si="11"/>
        <v>5</v>
      </c>
      <c r="DI8">
        <f t="shared" si="12"/>
        <v>5</v>
      </c>
      <c r="DJ8">
        <f t="shared" si="13"/>
        <v>7</v>
      </c>
      <c r="DK8">
        <f t="shared" si="14"/>
        <v>2</v>
      </c>
      <c r="DL8">
        <f t="shared" si="15"/>
        <v>3</v>
      </c>
      <c r="DM8">
        <f t="shared" si="16"/>
        <v>5</v>
      </c>
      <c r="DN8">
        <f t="shared" si="17"/>
        <v>7</v>
      </c>
      <c r="DO8">
        <f t="shared" si="18"/>
        <v>7</v>
      </c>
      <c r="DP8">
        <f t="shared" si="19"/>
        <v>2</v>
      </c>
      <c r="DQ8">
        <f t="shared" si="20"/>
        <v>2</v>
      </c>
      <c r="DR8">
        <f t="shared" si="21"/>
        <v>2</v>
      </c>
      <c r="DS8">
        <f t="shared" si="22"/>
        <v>2</v>
      </c>
      <c r="DT8">
        <f t="shared" si="23"/>
        <v>7</v>
      </c>
      <c r="DU8">
        <f t="shared" si="24"/>
        <v>2</v>
      </c>
      <c r="DV8">
        <f t="shared" si="25"/>
        <v>7</v>
      </c>
      <c r="DW8">
        <f t="shared" si="26"/>
        <v>4</v>
      </c>
      <c r="DX8">
        <f t="shared" si="27"/>
        <v>5</v>
      </c>
      <c r="DY8">
        <f t="shared" si="28"/>
        <v>5</v>
      </c>
      <c r="DZ8">
        <f t="shared" si="29"/>
        <v>5</v>
      </c>
      <c r="EA8">
        <f t="shared" si="30"/>
        <v>5</v>
      </c>
      <c r="EB8">
        <f t="shared" si="31"/>
        <v>4</v>
      </c>
      <c r="EC8">
        <f t="shared" si="32"/>
        <v>7</v>
      </c>
      <c r="ED8">
        <f t="shared" si="33"/>
        <v>7</v>
      </c>
      <c r="EE8">
        <f t="shared" si="34"/>
        <v>3</v>
      </c>
      <c r="EF8">
        <f t="shared" si="35"/>
        <v>5</v>
      </c>
      <c r="EG8">
        <f t="shared" si="36"/>
        <v>5</v>
      </c>
      <c r="EH8">
        <f t="shared" si="37"/>
        <v>5</v>
      </c>
      <c r="EI8">
        <f t="shared" si="38"/>
        <v>7</v>
      </c>
      <c r="EJ8">
        <f t="shared" si="39"/>
        <v>7</v>
      </c>
      <c r="EK8">
        <f t="shared" si="40"/>
        <v>5</v>
      </c>
      <c r="EL8">
        <f t="shared" si="41"/>
        <v>5</v>
      </c>
      <c r="EM8">
        <f t="shared" si="42"/>
        <v>7</v>
      </c>
      <c r="EN8">
        <f t="shared" si="43"/>
        <v>7</v>
      </c>
      <c r="EO8">
        <f t="shared" si="44"/>
        <v>7</v>
      </c>
      <c r="EP8">
        <f t="shared" si="45"/>
        <v>3</v>
      </c>
      <c r="EQ8">
        <f t="shared" si="46"/>
        <v>5</v>
      </c>
      <c r="ER8">
        <f t="shared" si="47"/>
        <v>5</v>
      </c>
      <c r="ES8">
        <f t="shared" si="48"/>
        <v>7</v>
      </c>
      <c r="ET8">
        <f t="shared" si="49"/>
        <v>7</v>
      </c>
      <c r="EU8">
        <f t="shared" si="50"/>
        <v>5</v>
      </c>
      <c r="EV8">
        <f t="shared" si="51"/>
        <v>7</v>
      </c>
      <c r="EW8">
        <f t="shared" si="52"/>
        <v>7</v>
      </c>
      <c r="EX8">
        <f t="shared" si="53"/>
        <v>2</v>
      </c>
      <c r="EY8">
        <f t="shared" si="54"/>
        <v>4</v>
      </c>
      <c r="EZ8">
        <f t="shared" si="55"/>
        <v>7</v>
      </c>
      <c r="FA8">
        <f t="shared" si="56"/>
        <v>2</v>
      </c>
      <c r="FB8">
        <f t="shared" si="57"/>
        <v>5</v>
      </c>
      <c r="FC8">
        <f t="shared" si="58"/>
        <v>5</v>
      </c>
      <c r="FD8">
        <f t="shared" si="59"/>
        <v>4</v>
      </c>
      <c r="FE8">
        <f t="shared" si="60"/>
        <v>7</v>
      </c>
      <c r="FF8">
        <f t="shared" si="61"/>
        <v>7</v>
      </c>
      <c r="FG8">
        <f t="shared" si="62"/>
        <v>5</v>
      </c>
      <c r="FH8">
        <f t="shared" si="63"/>
        <v>7</v>
      </c>
      <c r="FI8">
        <f t="shared" si="64"/>
        <v>5</v>
      </c>
      <c r="FJ8">
        <f t="shared" si="65"/>
        <v>7</v>
      </c>
      <c r="FK8">
        <f t="shared" si="66"/>
        <v>7</v>
      </c>
      <c r="FL8">
        <f t="shared" si="67"/>
        <v>5</v>
      </c>
      <c r="FM8">
        <f t="shared" si="68"/>
        <v>4</v>
      </c>
      <c r="FN8">
        <f t="shared" si="69"/>
        <v>4</v>
      </c>
      <c r="FO8">
        <f t="shared" si="70"/>
        <v>4</v>
      </c>
      <c r="FP8">
        <f t="shared" si="71"/>
        <v>3</v>
      </c>
      <c r="FQ8">
        <f t="shared" si="72"/>
        <v>3</v>
      </c>
      <c r="FR8">
        <f t="shared" si="73"/>
        <v>3</v>
      </c>
      <c r="FS8">
        <f t="shared" si="74"/>
        <v>3</v>
      </c>
      <c r="FT8">
        <f t="shared" si="75"/>
        <v>7</v>
      </c>
      <c r="FU8">
        <f t="shared" si="76"/>
        <v>5</v>
      </c>
      <c r="FV8">
        <f t="shared" si="77"/>
        <v>5</v>
      </c>
      <c r="FW8">
        <f t="shared" si="78"/>
        <v>7</v>
      </c>
      <c r="FX8">
        <f t="shared" si="79"/>
        <v>4</v>
      </c>
      <c r="FY8">
        <f t="shared" si="80"/>
        <v>2</v>
      </c>
      <c r="FZ8">
        <f t="shared" si="81"/>
        <v>7</v>
      </c>
      <c r="GA8">
        <f t="shared" si="82"/>
        <v>7</v>
      </c>
      <c r="GB8">
        <f t="shared" si="83"/>
        <v>7</v>
      </c>
      <c r="GC8">
        <f t="shared" si="84"/>
        <v>5</v>
      </c>
      <c r="GD8">
        <f t="shared" si="85"/>
        <v>5</v>
      </c>
      <c r="GE8">
        <f t="shared" si="86"/>
        <v>5</v>
      </c>
      <c r="GF8">
        <f t="shared" si="87"/>
        <v>5</v>
      </c>
      <c r="GG8">
        <f t="shared" si="88"/>
        <v>3</v>
      </c>
      <c r="GH8">
        <f t="shared" si="89"/>
        <v>2</v>
      </c>
      <c r="GI8">
        <f t="shared" si="90"/>
        <v>4</v>
      </c>
      <c r="GJ8">
        <f t="shared" si="91"/>
        <v>7</v>
      </c>
      <c r="GK8">
        <f t="shared" si="92"/>
        <v>5</v>
      </c>
      <c r="GL8">
        <f t="shared" si="93"/>
        <v>5</v>
      </c>
      <c r="GM8">
        <f t="shared" si="94"/>
        <v>15100</v>
      </c>
    </row>
    <row r="9" spans="1:195" ht="15" thickBot="1" x14ac:dyDescent="0.35">
      <c r="A9" s="30" t="s">
        <v>386</v>
      </c>
      <c r="B9" s="31">
        <v>5</v>
      </c>
      <c r="C9" s="31">
        <v>6</v>
      </c>
      <c r="D9" s="31">
        <v>6</v>
      </c>
      <c r="E9" s="31">
        <v>3</v>
      </c>
      <c r="F9" s="31">
        <v>1</v>
      </c>
      <c r="G9" s="31">
        <v>3</v>
      </c>
      <c r="H9" s="31">
        <v>1</v>
      </c>
      <c r="I9" s="31">
        <v>6</v>
      </c>
      <c r="J9" s="31">
        <v>6</v>
      </c>
      <c r="K9" s="31">
        <v>5</v>
      </c>
      <c r="L9" s="31">
        <v>3</v>
      </c>
      <c r="M9" s="31">
        <v>3</v>
      </c>
      <c r="N9" s="31">
        <v>3</v>
      </c>
      <c r="O9" s="31">
        <v>1</v>
      </c>
      <c r="P9" s="31">
        <v>6</v>
      </c>
      <c r="Q9" s="31">
        <v>5</v>
      </c>
      <c r="R9" s="31">
        <v>3</v>
      </c>
      <c r="S9" s="31">
        <v>1</v>
      </c>
      <c r="T9" s="31">
        <v>1</v>
      </c>
      <c r="U9" s="31">
        <v>6</v>
      </c>
      <c r="V9" s="31">
        <v>6</v>
      </c>
      <c r="W9" s="31">
        <v>6</v>
      </c>
      <c r="X9" s="31">
        <v>6</v>
      </c>
      <c r="Y9" s="31">
        <v>1</v>
      </c>
      <c r="Z9" s="31">
        <v>6</v>
      </c>
      <c r="AA9" s="31">
        <v>1</v>
      </c>
      <c r="AB9" s="31">
        <v>4</v>
      </c>
      <c r="AC9" s="31">
        <v>3</v>
      </c>
      <c r="AD9" s="31">
        <v>3</v>
      </c>
      <c r="AE9" s="31">
        <v>3</v>
      </c>
      <c r="AF9" s="31">
        <v>3</v>
      </c>
      <c r="AG9" s="31">
        <v>4</v>
      </c>
      <c r="AH9" s="31">
        <v>1</v>
      </c>
      <c r="AI9" s="31">
        <v>1</v>
      </c>
      <c r="AJ9" s="31">
        <v>5</v>
      </c>
      <c r="AK9" s="31">
        <v>3</v>
      </c>
      <c r="AL9" s="31">
        <v>3</v>
      </c>
      <c r="AM9" s="31">
        <v>3</v>
      </c>
      <c r="AN9" s="31">
        <v>1</v>
      </c>
      <c r="AO9" s="31">
        <v>1</v>
      </c>
      <c r="AP9" s="31">
        <v>3</v>
      </c>
      <c r="AQ9" s="31">
        <v>3</v>
      </c>
      <c r="AR9" s="31">
        <v>1</v>
      </c>
      <c r="AS9" s="31">
        <v>1</v>
      </c>
      <c r="AT9" s="31">
        <v>1</v>
      </c>
      <c r="AU9" s="31">
        <v>5</v>
      </c>
      <c r="AV9" s="31">
        <v>3</v>
      </c>
      <c r="AW9" s="31">
        <v>3</v>
      </c>
      <c r="AX9" s="31">
        <v>1</v>
      </c>
      <c r="AY9" s="31">
        <v>1</v>
      </c>
      <c r="AZ9" s="31">
        <v>3</v>
      </c>
      <c r="BA9" s="31">
        <v>1</v>
      </c>
      <c r="BB9" s="31">
        <v>1</v>
      </c>
      <c r="BC9" s="31">
        <v>6</v>
      </c>
      <c r="BD9" s="31">
        <v>4</v>
      </c>
      <c r="BE9" s="31">
        <v>1</v>
      </c>
      <c r="BF9" s="31">
        <v>6</v>
      </c>
      <c r="BG9" s="31">
        <v>3</v>
      </c>
      <c r="BH9" s="31">
        <v>3</v>
      </c>
      <c r="BI9" s="31">
        <v>4</v>
      </c>
      <c r="BJ9" s="31">
        <v>1</v>
      </c>
      <c r="BK9" s="31">
        <v>1</v>
      </c>
      <c r="BL9" s="31">
        <v>3</v>
      </c>
      <c r="BM9" s="31">
        <v>1</v>
      </c>
      <c r="BN9" s="31">
        <v>3</v>
      </c>
      <c r="BO9" s="31">
        <v>1</v>
      </c>
      <c r="BP9" s="31">
        <v>1</v>
      </c>
      <c r="BQ9" s="31">
        <v>3</v>
      </c>
      <c r="BR9" s="31">
        <v>4</v>
      </c>
      <c r="BS9" s="31">
        <v>4</v>
      </c>
      <c r="BT9" s="31">
        <v>4</v>
      </c>
      <c r="BU9" s="31">
        <v>5</v>
      </c>
      <c r="BV9" s="31">
        <v>5</v>
      </c>
      <c r="BW9" s="31">
        <v>5</v>
      </c>
      <c r="BX9" s="31">
        <v>5</v>
      </c>
      <c r="BY9" s="31">
        <v>1</v>
      </c>
      <c r="BZ9" s="31">
        <v>3</v>
      </c>
      <c r="CA9" s="31">
        <v>3</v>
      </c>
      <c r="CB9" s="31">
        <v>1</v>
      </c>
      <c r="CC9" s="31">
        <v>4</v>
      </c>
      <c r="CD9" s="31">
        <v>6</v>
      </c>
      <c r="CE9" s="31">
        <v>1</v>
      </c>
      <c r="CF9" s="31">
        <v>1</v>
      </c>
      <c r="CG9" s="31">
        <v>1</v>
      </c>
      <c r="CH9" s="31">
        <v>3</v>
      </c>
      <c r="CI9" s="31">
        <v>3</v>
      </c>
      <c r="CJ9" s="31">
        <v>3</v>
      </c>
      <c r="CK9" s="31">
        <v>3</v>
      </c>
      <c r="CL9" s="31">
        <v>5</v>
      </c>
      <c r="CM9" s="31">
        <v>6</v>
      </c>
      <c r="CN9" s="31">
        <v>4</v>
      </c>
      <c r="CO9" s="31">
        <v>1</v>
      </c>
      <c r="CP9" s="31">
        <v>3</v>
      </c>
      <c r="CQ9" s="31">
        <v>3</v>
      </c>
      <c r="CR9" s="31">
        <v>15100</v>
      </c>
      <c r="CW9">
        <f t="shared" si="0"/>
        <v>2</v>
      </c>
      <c r="CX9">
        <f t="shared" si="1"/>
        <v>2</v>
      </c>
      <c r="CY9">
        <f t="shared" si="2"/>
        <v>2</v>
      </c>
      <c r="CZ9">
        <f t="shared" si="3"/>
        <v>7</v>
      </c>
      <c r="DA9">
        <f t="shared" si="4"/>
        <v>7</v>
      </c>
      <c r="DB9">
        <f t="shared" si="5"/>
        <v>2</v>
      </c>
      <c r="DC9">
        <f t="shared" si="6"/>
        <v>7</v>
      </c>
      <c r="DD9">
        <f t="shared" si="7"/>
        <v>3</v>
      </c>
      <c r="DE9">
        <f t="shared" si="8"/>
        <v>2</v>
      </c>
      <c r="DF9">
        <f t="shared" si="9"/>
        <v>7</v>
      </c>
      <c r="DG9">
        <f t="shared" si="10"/>
        <v>7</v>
      </c>
      <c r="DH9">
        <f t="shared" si="11"/>
        <v>4</v>
      </c>
      <c r="DI9">
        <f t="shared" si="12"/>
        <v>4</v>
      </c>
      <c r="DJ9">
        <f t="shared" si="13"/>
        <v>7</v>
      </c>
      <c r="DK9">
        <f t="shared" si="14"/>
        <v>6</v>
      </c>
      <c r="DL9">
        <f t="shared" si="15"/>
        <v>6</v>
      </c>
      <c r="DM9">
        <f t="shared" si="16"/>
        <v>5</v>
      </c>
      <c r="DN9">
        <f t="shared" si="17"/>
        <v>3</v>
      </c>
      <c r="DO9">
        <f t="shared" si="18"/>
        <v>3</v>
      </c>
      <c r="DP9">
        <f t="shared" si="19"/>
        <v>2</v>
      </c>
      <c r="DQ9">
        <f t="shared" si="20"/>
        <v>2</v>
      </c>
      <c r="DR9">
        <f t="shared" si="21"/>
        <v>2</v>
      </c>
      <c r="DS9">
        <f t="shared" si="22"/>
        <v>2</v>
      </c>
      <c r="DT9">
        <f t="shared" si="23"/>
        <v>2</v>
      </c>
      <c r="DU9">
        <f t="shared" si="24"/>
        <v>3</v>
      </c>
      <c r="DV9">
        <f t="shared" si="25"/>
        <v>7</v>
      </c>
      <c r="DW9">
        <f t="shared" si="26"/>
        <v>3</v>
      </c>
      <c r="DX9">
        <f t="shared" si="27"/>
        <v>7</v>
      </c>
      <c r="DY9">
        <f t="shared" si="28"/>
        <v>7</v>
      </c>
      <c r="DZ9">
        <f t="shared" si="29"/>
        <v>7</v>
      </c>
      <c r="EA9">
        <f t="shared" si="30"/>
        <v>7</v>
      </c>
      <c r="EB9">
        <f t="shared" si="31"/>
        <v>3</v>
      </c>
      <c r="EC9">
        <f t="shared" si="32"/>
        <v>7</v>
      </c>
      <c r="ED9">
        <f t="shared" si="33"/>
        <v>7</v>
      </c>
      <c r="EE9">
        <f t="shared" si="34"/>
        <v>2</v>
      </c>
      <c r="EF9">
        <f t="shared" si="35"/>
        <v>7</v>
      </c>
      <c r="EG9">
        <f t="shared" si="36"/>
        <v>4</v>
      </c>
      <c r="EH9">
        <f t="shared" si="37"/>
        <v>4</v>
      </c>
      <c r="EI9">
        <f t="shared" si="38"/>
        <v>3</v>
      </c>
      <c r="EJ9">
        <f t="shared" si="39"/>
        <v>7</v>
      </c>
      <c r="EK9">
        <f t="shared" si="40"/>
        <v>4</v>
      </c>
      <c r="EL9">
        <f t="shared" si="41"/>
        <v>7</v>
      </c>
      <c r="EM9">
        <f t="shared" si="42"/>
        <v>7</v>
      </c>
      <c r="EN9">
        <f t="shared" si="43"/>
        <v>7</v>
      </c>
      <c r="EO9">
        <f t="shared" si="44"/>
        <v>2</v>
      </c>
      <c r="EP9">
        <f t="shared" si="45"/>
        <v>7</v>
      </c>
      <c r="EQ9">
        <f t="shared" si="46"/>
        <v>3</v>
      </c>
      <c r="ER9">
        <f t="shared" si="47"/>
        <v>4</v>
      </c>
      <c r="ES9">
        <f t="shared" si="48"/>
        <v>7</v>
      </c>
      <c r="ET9">
        <f t="shared" si="49"/>
        <v>3</v>
      </c>
      <c r="EU9">
        <f t="shared" si="50"/>
        <v>7</v>
      </c>
      <c r="EV9">
        <f t="shared" si="51"/>
        <v>3</v>
      </c>
      <c r="EW9">
        <f t="shared" si="52"/>
        <v>7</v>
      </c>
      <c r="EX9">
        <f t="shared" si="53"/>
        <v>3</v>
      </c>
      <c r="EY9">
        <f t="shared" si="54"/>
        <v>7</v>
      </c>
      <c r="EZ9">
        <f t="shared" si="55"/>
        <v>4</v>
      </c>
      <c r="FA9">
        <f t="shared" si="56"/>
        <v>3</v>
      </c>
      <c r="FB9">
        <f t="shared" si="57"/>
        <v>4</v>
      </c>
      <c r="FC9">
        <f t="shared" si="58"/>
        <v>3</v>
      </c>
      <c r="FD9">
        <f t="shared" si="59"/>
        <v>3</v>
      </c>
      <c r="FE9">
        <f t="shared" si="60"/>
        <v>7</v>
      </c>
      <c r="FF9">
        <f t="shared" si="61"/>
        <v>7</v>
      </c>
      <c r="FG9">
        <f t="shared" si="62"/>
        <v>3</v>
      </c>
      <c r="FH9">
        <f t="shared" si="63"/>
        <v>2</v>
      </c>
      <c r="FI9">
        <f t="shared" si="64"/>
        <v>2</v>
      </c>
      <c r="FJ9">
        <f t="shared" si="65"/>
        <v>3</v>
      </c>
      <c r="FK9">
        <f t="shared" si="66"/>
        <v>7</v>
      </c>
      <c r="FL9">
        <f t="shared" si="67"/>
        <v>3</v>
      </c>
      <c r="FM9">
        <f t="shared" si="68"/>
        <v>7</v>
      </c>
      <c r="FN9">
        <f t="shared" si="69"/>
        <v>7</v>
      </c>
      <c r="FO9">
        <f t="shared" si="70"/>
        <v>7</v>
      </c>
      <c r="FP9">
        <f t="shared" si="71"/>
        <v>7</v>
      </c>
      <c r="FQ9">
        <f t="shared" si="72"/>
        <v>3</v>
      </c>
      <c r="FR9">
        <f t="shared" si="73"/>
        <v>3</v>
      </c>
      <c r="FS9">
        <f t="shared" si="74"/>
        <v>7</v>
      </c>
      <c r="FT9">
        <f t="shared" si="75"/>
        <v>7</v>
      </c>
      <c r="FU9">
        <f t="shared" si="76"/>
        <v>7</v>
      </c>
      <c r="FV9">
        <f t="shared" si="77"/>
        <v>7</v>
      </c>
      <c r="FW9">
        <f t="shared" si="78"/>
        <v>7</v>
      </c>
      <c r="FX9">
        <f t="shared" si="79"/>
        <v>2</v>
      </c>
      <c r="FY9">
        <f t="shared" si="80"/>
        <v>2</v>
      </c>
      <c r="FZ9">
        <f t="shared" si="81"/>
        <v>7</v>
      </c>
      <c r="GA9">
        <f t="shared" si="82"/>
        <v>3</v>
      </c>
      <c r="GB9">
        <f t="shared" si="83"/>
        <v>2</v>
      </c>
      <c r="GC9">
        <f t="shared" si="84"/>
        <v>7</v>
      </c>
      <c r="GD9">
        <f t="shared" si="85"/>
        <v>2</v>
      </c>
      <c r="GE9">
        <f t="shared" si="86"/>
        <v>7</v>
      </c>
      <c r="GF9">
        <f t="shared" si="87"/>
        <v>3</v>
      </c>
      <c r="GG9">
        <f t="shared" si="88"/>
        <v>2</v>
      </c>
      <c r="GH9">
        <f t="shared" si="89"/>
        <v>3</v>
      </c>
      <c r="GI9">
        <f t="shared" si="90"/>
        <v>7</v>
      </c>
      <c r="GJ9">
        <f t="shared" si="91"/>
        <v>7</v>
      </c>
      <c r="GK9">
        <f t="shared" si="92"/>
        <v>6</v>
      </c>
      <c r="GL9">
        <f t="shared" si="93"/>
        <v>3</v>
      </c>
      <c r="GM9">
        <f t="shared" si="94"/>
        <v>15600</v>
      </c>
    </row>
    <row r="10" spans="1:195" ht="15" thickBot="1" x14ac:dyDescent="0.35">
      <c r="A10" s="30" t="s">
        <v>387</v>
      </c>
      <c r="B10" s="31">
        <v>6</v>
      </c>
      <c r="C10" s="31">
        <v>6</v>
      </c>
      <c r="D10" s="31">
        <v>6</v>
      </c>
      <c r="E10" s="31">
        <v>1</v>
      </c>
      <c r="F10" s="31">
        <v>1</v>
      </c>
      <c r="G10" s="31">
        <v>6</v>
      </c>
      <c r="H10" s="31">
        <v>1</v>
      </c>
      <c r="I10" s="31">
        <v>5</v>
      </c>
      <c r="J10" s="31">
        <v>6</v>
      </c>
      <c r="K10" s="31">
        <v>1</v>
      </c>
      <c r="L10" s="31">
        <v>1</v>
      </c>
      <c r="M10" s="31">
        <v>4</v>
      </c>
      <c r="N10" s="31">
        <v>4</v>
      </c>
      <c r="O10" s="31">
        <v>1</v>
      </c>
      <c r="P10" s="31">
        <v>2</v>
      </c>
      <c r="Q10" s="31">
        <v>2</v>
      </c>
      <c r="R10" s="31">
        <v>3</v>
      </c>
      <c r="S10" s="31">
        <v>5</v>
      </c>
      <c r="T10" s="31">
        <v>5</v>
      </c>
      <c r="U10" s="31">
        <v>6</v>
      </c>
      <c r="V10" s="31">
        <v>6</v>
      </c>
      <c r="W10" s="31">
        <v>6</v>
      </c>
      <c r="X10" s="31">
        <v>6</v>
      </c>
      <c r="Y10" s="31">
        <v>6</v>
      </c>
      <c r="Z10" s="31">
        <v>5</v>
      </c>
      <c r="AA10" s="31">
        <v>1</v>
      </c>
      <c r="AB10" s="31">
        <v>5</v>
      </c>
      <c r="AC10" s="31">
        <v>1</v>
      </c>
      <c r="AD10" s="31">
        <v>1</v>
      </c>
      <c r="AE10" s="31">
        <v>1</v>
      </c>
      <c r="AF10" s="31">
        <v>1</v>
      </c>
      <c r="AG10" s="31">
        <v>5</v>
      </c>
      <c r="AH10" s="31">
        <v>1</v>
      </c>
      <c r="AI10" s="31">
        <v>1</v>
      </c>
      <c r="AJ10" s="31">
        <v>6</v>
      </c>
      <c r="AK10" s="31">
        <v>1</v>
      </c>
      <c r="AL10" s="31">
        <v>4</v>
      </c>
      <c r="AM10" s="31">
        <v>4</v>
      </c>
      <c r="AN10" s="31">
        <v>5</v>
      </c>
      <c r="AO10" s="31">
        <v>1</v>
      </c>
      <c r="AP10" s="31">
        <v>4</v>
      </c>
      <c r="AQ10" s="31">
        <v>1</v>
      </c>
      <c r="AR10" s="31">
        <v>1</v>
      </c>
      <c r="AS10" s="31">
        <v>1</v>
      </c>
      <c r="AT10" s="31">
        <v>6</v>
      </c>
      <c r="AU10" s="31">
        <v>1</v>
      </c>
      <c r="AV10" s="31">
        <v>5</v>
      </c>
      <c r="AW10" s="31">
        <v>4</v>
      </c>
      <c r="AX10" s="31">
        <v>1</v>
      </c>
      <c r="AY10" s="31">
        <v>5</v>
      </c>
      <c r="AZ10" s="31">
        <v>1</v>
      </c>
      <c r="BA10" s="31">
        <v>5</v>
      </c>
      <c r="BB10" s="31">
        <v>1</v>
      </c>
      <c r="BC10" s="31">
        <v>5</v>
      </c>
      <c r="BD10" s="31">
        <v>1</v>
      </c>
      <c r="BE10" s="31">
        <v>4</v>
      </c>
      <c r="BF10" s="31">
        <v>5</v>
      </c>
      <c r="BG10" s="31">
        <v>4</v>
      </c>
      <c r="BH10" s="31">
        <v>5</v>
      </c>
      <c r="BI10" s="31">
        <v>5</v>
      </c>
      <c r="BJ10" s="31">
        <v>1</v>
      </c>
      <c r="BK10" s="31">
        <v>1</v>
      </c>
      <c r="BL10" s="31">
        <v>5</v>
      </c>
      <c r="BM10" s="31">
        <v>6</v>
      </c>
      <c r="BN10" s="31">
        <v>6</v>
      </c>
      <c r="BO10" s="31">
        <v>5</v>
      </c>
      <c r="BP10" s="31">
        <v>1</v>
      </c>
      <c r="BQ10" s="31">
        <v>5</v>
      </c>
      <c r="BR10" s="31">
        <v>1</v>
      </c>
      <c r="BS10" s="31">
        <v>1</v>
      </c>
      <c r="BT10" s="31">
        <v>1</v>
      </c>
      <c r="BU10" s="31">
        <v>1</v>
      </c>
      <c r="BV10" s="31">
        <v>5</v>
      </c>
      <c r="BW10" s="31">
        <v>5</v>
      </c>
      <c r="BX10" s="31">
        <v>1</v>
      </c>
      <c r="BY10" s="31">
        <v>1</v>
      </c>
      <c r="BZ10" s="31">
        <v>1</v>
      </c>
      <c r="CA10" s="31">
        <v>1</v>
      </c>
      <c r="CB10" s="31">
        <v>1</v>
      </c>
      <c r="CC10" s="31">
        <v>6</v>
      </c>
      <c r="CD10" s="31">
        <v>6</v>
      </c>
      <c r="CE10" s="31">
        <v>1</v>
      </c>
      <c r="CF10" s="31">
        <v>5</v>
      </c>
      <c r="CG10" s="31">
        <v>6</v>
      </c>
      <c r="CH10" s="31">
        <v>1</v>
      </c>
      <c r="CI10" s="31">
        <v>6</v>
      </c>
      <c r="CJ10" s="31">
        <v>1</v>
      </c>
      <c r="CK10" s="31">
        <v>5</v>
      </c>
      <c r="CL10" s="31">
        <v>6</v>
      </c>
      <c r="CM10" s="31">
        <v>5</v>
      </c>
      <c r="CN10" s="31">
        <v>1</v>
      </c>
      <c r="CO10" s="31">
        <v>1</v>
      </c>
      <c r="CP10" s="31">
        <v>2</v>
      </c>
      <c r="CQ10" s="31">
        <v>5</v>
      </c>
      <c r="CR10" s="31">
        <v>15600</v>
      </c>
      <c r="CW10">
        <f t="shared" si="0"/>
        <v>3</v>
      </c>
      <c r="CX10">
        <f t="shared" si="1"/>
        <v>2</v>
      </c>
      <c r="CY10">
        <f t="shared" si="2"/>
        <v>2</v>
      </c>
      <c r="CZ10">
        <f t="shared" si="3"/>
        <v>5</v>
      </c>
      <c r="DA10">
        <f t="shared" si="4"/>
        <v>7</v>
      </c>
      <c r="DB10">
        <f t="shared" si="5"/>
        <v>3</v>
      </c>
      <c r="DC10">
        <f t="shared" si="6"/>
        <v>7</v>
      </c>
      <c r="DD10">
        <f t="shared" si="7"/>
        <v>2</v>
      </c>
      <c r="DE10">
        <f t="shared" si="8"/>
        <v>2</v>
      </c>
      <c r="DF10">
        <f t="shared" si="9"/>
        <v>3</v>
      </c>
      <c r="DG10">
        <f t="shared" si="10"/>
        <v>5</v>
      </c>
      <c r="DH10">
        <f t="shared" si="11"/>
        <v>7</v>
      </c>
      <c r="DI10">
        <f t="shared" si="12"/>
        <v>7</v>
      </c>
      <c r="DJ10">
        <f t="shared" si="13"/>
        <v>6</v>
      </c>
      <c r="DK10">
        <f t="shared" si="14"/>
        <v>7</v>
      </c>
      <c r="DL10">
        <f t="shared" si="15"/>
        <v>7</v>
      </c>
      <c r="DM10">
        <f t="shared" si="16"/>
        <v>6</v>
      </c>
      <c r="DN10">
        <f t="shared" si="17"/>
        <v>7</v>
      </c>
      <c r="DO10">
        <f t="shared" si="18"/>
        <v>3</v>
      </c>
      <c r="DP10">
        <f t="shared" si="19"/>
        <v>2</v>
      </c>
      <c r="DQ10">
        <f t="shared" si="20"/>
        <v>2</v>
      </c>
      <c r="DR10">
        <f t="shared" si="21"/>
        <v>2</v>
      </c>
      <c r="DS10">
        <f t="shared" si="22"/>
        <v>2</v>
      </c>
      <c r="DT10">
        <f t="shared" si="23"/>
        <v>2</v>
      </c>
      <c r="DU10">
        <f t="shared" si="24"/>
        <v>2</v>
      </c>
      <c r="DV10">
        <f t="shared" si="25"/>
        <v>7</v>
      </c>
      <c r="DW10">
        <f t="shared" si="26"/>
        <v>7</v>
      </c>
      <c r="DX10">
        <f t="shared" si="27"/>
        <v>5</v>
      </c>
      <c r="DY10">
        <f t="shared" si="28"/>
        <v>7</v>
      </c>
      <c r="DZ10">
        <f t="shared" si="29"/>
        <v>7</v>
      </c>
      <c r="EA10">
        <f t="shared" si="30"/>
        <v>5</v>
      </c>
      <c r="EB10">
        <f t="shared" si="31"/>
        <v>7</v>
      </c>
      <c r="EC10">
        <f t="shared" si="32"/>
        <v>7</v>
      </c>
      <c r="ED10">
        <f t="shared" si="33"/>
        <v>7</v>
      </c>
      <c r="EE10">
        <f t="shared" si="34"/>
        <v>2</v>
      </c>
      <c r="EF10">
        <f t="shared" si="35"/>
        <v>6</v>
      </c>
      <c r="EG10">
        <f t="shared" si="36"/>
        <v>7</v>
      </c>
      <c r="EH10">
        <f t="shared" si="37"/>
        <v>7</v>
      </c>
      <c r="EI10">
        <f t="shared" si="38"/>
        <v>6</v>
      </c>
      <c r="EJ10">
        <f t="shared" si="39"/>
        <v>7</v>
      </c>
      <c r="EK10">
        <f t="shared" si="40"/>
        <v>7</v>
      </c>
      <c r="EL10">
        <f t="shared" si="41"/>
        <v>7</v>
      </c>
      <c r="EM10">
        <f t="shared" si="42"/>
        <v>7</v>
      </c>
      <c r="EN10">
        <f t="shared" si="43"/>
        <v>4</v>
      </c>
      <c r="EO10">
        <f t="shared" si="44"/>
        <v>2</v>
      </c>
      <c r="EP10">
        <f t="shared" si="45"/>
        <v>6</v>
      </c>
      <c r="EQ10">
        <f t="shared" si="46"/>
        <v>7</v>
      </c>
      <c r="ER10">
        <f t="shared" si="47"/>
        <v>5</v>
      </c>
      <c r="ES10">
        <f t="shared" si="48"/>
        <v>3</v>
      </c>
      <c r="ET10">
        <f t="shared" si="49"/>
        <v>7</v>
      </c>
      <c r="EU10">
        <f t="shared" si="50"/>
        <v>5</v>
      </c>
      <c r="EV10">
        <f t="shared" si="51"/>
        <v>7</v>
      </c>
      <c r="EW10">
        <f t="shared" si="52"/>
        <v>7</v>
      </c>
      <c r="EX10">
        <f t="shared" si="53"/>
        <v>3</v>
      </c>
      <c r="EY10">
        <f t="shared" si="54"/>
        <v>7</v>
      </c>
      <c r="EZ10">
        <f t="shared" si="55"/>
        <v>2</v>
      </c>
      <c r="FA10">
        <f t="shared" si="56"/>
        <v>2</v>
      </c>
      <c r="FB10">
        <f t="shared" si="57"/>
        <v>7</v>
      </c>
      <c r="FC10">
        <f t="shared" si="58"/>
        <v>7</v>
      </c>
      <c r="FD10">
        <f t="shared" si="59"/>
        <v>2</v>
      </c>
      <c r="FE10">
        <f t="shared" si="60"/>
        <v>2</v>
      </c>
      <c r="FF10">
        <f t="shared" si="61"/>
        <v>7</v>
      </c>
      <c r="FG10">
        <f t="shared" si="62"/>
        <v>6</v>
      </c>
      <c r="FH10">
        <f t="shared" si="63"/>
        <v>2</v>
      </c>
      <c r="FI10">
        <f t="shared" si="64"/>
        <v>6</v>
      </c>
      <c r="FJ10">
        <f t="shared" si="65"/>
        <v>6</v>
      </c>
      <c r="FK10">
        <f t="shared" si="66"/>
        <v>7</v>
      </c>
      <c r="FL10">
        <f t="shared" si="67"/>
        <v>7</v>
      </c>
      <c r="FM10">
        <f t="shared" si="68"/>
        <v>7</v>
      </c>
      <c r="FN10">
        <f t="shared" si="69"/>
        <v>3</v>
      </c>
      <c r="FO10">
        <f t="shared" si="70"/>
        <v>7</v>
      </c>
      <c r="FP10">
        <f t="shared" si="71"/>
        <v>5</v>
      </c>
      <c r="FQ10">
        <f t="shared" si="72"/>
        <v>6</v>
      </c>
      <c r="FR10">
        <f t="shared" si="73"/>
        <v>5</v>
      </c>
      <c r="FS10">
        <f t="shared" si="74"/>
        <v>6</v>
      </c>
      <c r="FT10">
        <f t="shared" si="75"/>
        <v>7</v>
      </c>
      <c r="FU10">
        <f t="shared" si="76"/>
        <v>7</v>
      </c>
      <c r="FV10">
        <f t="shared" si="77"/>
        <v>7</v>
      </c>
      <c r="FW10">
        <f t="shared" si="78"/>
        <v>5</v>
      </c>
      <c r="FX10">
        <f t="shared" si="79"/>
        <v>2</v>
      </c>
      <c r="FY10">
        <f t="shared" si="80"/>
        <v>2</v>
      </c>
      <c r="FZ10">
        <f t="shared" si="81"/>
        <v>7</v>
      </c>
      <c r="GA10">
        <f t="shared" si="82"/>
        <v>2</v>
      </c>
      <c r="GB10">
        <f t="shared" si="83"/>
        <v>7</v>
      </c>
      <c r="GC10">
        <f t="shared" si="84"/>
        <v>5</v>
      </c>
      <c r="GD10">
        <f t="shared" si="85"/>
        <v>6</v>
      </c>
      <c r="GE10">
        <f t="shared" si="86"/>
        <v>7</v>
      </c>
      <c r="GF10">
        <f t="shared" si="87"/>
        <v>6</v>
      </c>
      <c r="GG10">
        <f t="shared" si="88"/>
        <v>7</v>
      </c>
      <c r="GH10">
        <f t="shared" si="89"/>
        <v>3</v>
      </c>
      <c r="GI10">
        <f t="shared" si="90"/>
        <v>6</v>
      </c>
      <c r="GJ10">
        <f t="shared" si="91"/>
        <v>7</v>
      </c>
      <c r="GK10">
        <f t="shared" si="92"/>
        <v>7</v>
      </c>
      <c r="GL10">
        <f t="shared" si="93"/>
        <v>3</v>
      </c>
      <c r="GM10">
        <f t="shared" si="94"/>
        <v>31666</v>
      </c>
    </row>
    <row r="11" spans="1:195" ht="15" thickBot="1" x14ac:dyDescent="0.35">
      <c r="A11" s="30" t="s">
        <v>388</v>
      </c>
      <c r="B11" s="31">
        <v>5</v>
      </c>
      <c r="C11" s="31">
        <v>6</v>
      </c>
      <c r="D11" s="31">
        <v>6</v>
      </c>
      <c r="E11" s="31">
        <v>3</v>
      </c>
      <c r="F11" s="31">
        <v>1</v>
      </c>
      <c r="G11" s="31">
        <v>5</v>
      </c>
      <c r="H11" s="31">
        <v>1</v>
      </c>
      <c r="I11" s="31">
        <v>6</v>
      </c>
      <c r="J11" s="31">
        <v>6</v>
      </c>
      <c r="K11" s="31">
        <v>5</v>
      </c>
      <c r="L11" s="31">
        <v>3</v>
      </c>
      <c r="M11" s="31">
        <v>1</v>
      </c>
      <c r="N11" s="31">
        <v>1</v>
      </c>
      <c r="O11" s="31">
        <v>2</v>
      </c>
      <c r="P11" s="31">
        <v>1</v>
      </c>
      <c r="Q11" s="31">
        <v>1</v>
      </c>
      <c r="R11" s="31">
        <v>2</v>
      </c>
      <c r="S11" s="31">
        <v>1</v>
      </c>
      <c r="T11" s="31">
        <v>5</v>
      </c>
      <c r="U11" s="31">
        <v>6</v>
      </c>
      <c r="V11" s="31">
        <v>6</v>
      </c>
      <c r="W11" s="31">
        <v>6</v>
      </c>
      <c r="X11" s="31">
        <v>6</v>
      </c>
      <c r="Y11" s="31">
        <v>6</v>
      </c>
      <c r="Z11" s="31">
        <v>6</v>
      </c>
      <c r="AA11" s="31">
        <v>1</v>
      </c>
      <c r="AB11" s="31">
        <v>1</v>
      </c>
      <c r="AC11" s="31">
        <v>3</v>
      </c>
      <c r="AD11" s="31">
        <v>1</v>
      </c>
      <c r="AE11" s="31">
        <v>1</v>
      </c>
      <c r="AF11" s="31">
        <v>3</v>
      </c>
      <c r="AG11" s="31">
        <v>1</v>
      </c>
      <c r="AH11" s="31">
        <v>1</v>
      </c>
      <c r="AI11" s="31">
        <v>1</v>
      </c>
      <c r="AJ11" s="31">
        <v>6</v>
      </c>
      <c r="AK11" s="31">
        <v>2</v>
      </c>
      <c r="AL11" s="31">
        <v>1</v>
      </c>
      <c r="AM11" s="31">
        <v>1</v>
      </c>
      <c r="AN11" s="31">
        <v>2</v>
      </c>
      <c r="AO11" s="31">
        <v>1</v>
      </c>
      <c r="AP11" s="31">
        <v>1</v>
      </c>
      <c r="AQ11" s="31">
        <v>1</v>
      </c>
      <c r="AR11" s="31">
        <v>1</v>
      </c>
      <c r="AS11" s="31">
        <v>4</v>
      </c>
      <c r="AT11" s="31">
        <v>6</v>
      </c>
      <c r="AU11" s="31">
        <v>2</v>
      </c>
      <c r="AV11" s="31">
        <v>1</v>
      </c>
      <c r="AW11" s="31">
        <v>3</v>
      </c>
      <c r="AX11" s="31">
        <v>5</v>
      </c>
      <c r="AY11" s="31">
        <v>1</v>
      </c>
      <c r="AZ11" s="31">
        <v>3</v>
      </c>
      <c r="BA11" s="31">
        <v>1</v>
      </c>
      <c r="BB11" s="31">
        <v>1</v>
      </c>
      <c r="BC11" s="31">
        <v>5</v>
      </c>
      <c r="BD11" s="31">
        <v>1</v>
      </c>
      <c r="BE11" s="31">
        <v>6</v>
      </c>
      <c r="BF11" s="31">
        <v>6</v>
      </c>
      <c r="BG11" s="31">
        <v>1</v>
      </c>
      <c r="BH11" s="31">
        <v>1</v>
      </c>
      <c r="BI11" s="31">
        <v>6</v>
      </c>
      <c r="BJ11" s="31">
        <v>6</v>
      </c>
      <c r="BK11" s="31">
        <v>1</v>
      </c>
      <c r="BL11" s="31">
        <v>2</v>
      </c>
      <c r="BM11" s="31">
        <v>6</v>
      </c>
      <c r="BN11" s="31">
        <v>2</v>
      </c>
      <c r="BO11" s="31">
        <v>2</v>
      </c>
      <c r="BP11" s="31">
        <v>1</v>
      </c>
      <c r="BQ11" s="31">
        <v>1</v>
      </c>
      <c r="BR11" s="31">
        <v>1</v>
      </c>
      <c r="BS11" s="31">
        <v>5</v>
      </c>
      <c r="BT11" s="31">
        <v>1</v>
      </c>
      <c r="BU11" s="31">
        <v>3</v>
      </c>
      <c r="BV11" s="31">
        <v>2</v>
      </c>
      <c r="BW11" s="31">
        <v>3</v>
      </c>
      <c r="BX11" s="31">
        <v>2</v>
      </c>
      <c r="BY11" s="31">
        <v>1</v>
      </c>
      <c r="BZ11" s="31">
        <v>1</v>
      </c>
      <c r="CA11" s="31">
        <v>1</v>
      </c>
      <c r="CB11" s="31">
        <v>3</v>
      </c>
      <c r="CC11" s="31">
        <v>6</v>
      </c>
      <c r="CD11" s="31">
        <v>6</v>
      </c>
      <c r="CE11" s="31">
        <v>1</v>
      </c>
      <c r="CF11" s="31">
        <v>6</v>
      </c>
      <c r="CG11" s="31">
        <v>1</v>
      </c>
      <c r="CH11" s="31">
        <v>3</v>
      </c>
      <c r="CI11" s="31">
        <v>2</v>
      </c>
      <c r="CJ11" s="31">
        <v>1</v>
      </c>
      <c r="CK11" s="31">
        <v>2</v>
      </c>
      <c r="CL11" s="31">
        <v>1</v>
      </c>
      <c r="CM11" s="31">
        <v>5</v>
      </c>
      <c r="CN11" s="31">
        <v>2</v>
      </c>
      <c r="CO11" s="31">
        <v>1</v>
      </c>
      <c r="CP11" s="31">
        <v>1</v>
      </c>
      <c r="CQ11" s="31">
        <v>5</v>
      </c>
      <c r="CR11" s="31">
        <v>31666</v>
      </c>
      <c r="CW11">
        <f t="shared" si="0"/>
        <v>3</v>
      </c>
      <c r="CX11">
        <f t="shared" si="1"/>
        <v>2</v>
      </c>
      <c r="CY11">
        <f t="shared" si="2"/>
        <v>2</v>
      </c>
      <c r="CZ11">
        <f t="shared" si="3"/>
        <v>5</v>
      </c>
      <c r="DA11">
        <f t="shared" si="4"/>
        <v>7</v>
      </c>
      <c r="DB11">
        <f t="shared" si="5"/>
        <v>3</v>
      </c>
      <c r="DC11">
        <f t="shared" si="6"/>
        <v>7</v>
      </c>
      <c r="DD11">
        <f t="shared" si="7"/>
        <v>2</v>
      </c>
      <c r="DE11">
        <f t="shared" si="8"/>
        <v>2</v>
      </c>
      <c r="DF11">
        <f t="shared" si="9"/>
        <v>3</v>
      </c>
      <c r="DG11">
        <f t="shared" si="10"/>
        <v>3</v>
      </c>
      <c r="DH11">
        <f t="shared" si="11"/>
        <v>7</v>
      </c>
      <c r="DI11">
        <f t="shared" si="12"/>
        <v>7</v>
      </c>
      <c r="DJ11">
        <f t="shared" si="13"/>
        <v>3</v>
      </c>
      <c r="DK11">
        <f t="shared" si="14"/>
        <v>7</v>
      </c>
      <c r="DL11">
        <f t="shared" si="15"/>
        <v>7</v>
      </c>
      <c r="DM11">
        <f t="shared" si="16"/>
        <v>3</v>
      </c>
      <c r="DN11">
        <f t="shared" si="17"/>
        <v>7</v>
      </c>
      <c r="DO11">
        <f t="shared" si="18"/>
        <v>3</v>
      </c>
      <c r="DP11">
        <f t="shared" si="19"/>
        <v>2</v>
      </c>
      <c r="DQ11">
        <f t="shared" si="20"/>
        <v>2</v>
      </c>
      <c r="DR11">
        <f t="shared" si="21"/>
        <v>2</v>
      </c>
      <c r="DS11">
        <f t="shared" si="22"/>
        <v>2</v>
      </c>
      <c r="DT11">
        <f t="shared" si="23"/>
        <v>2</v>
      </c>
      <c r="DU11">
        <f t="shared" si="24"/>
        <v>2</v>
      </c>
      <c r="DV11">
        <f t="shared" si="25"/>
        <v>7</v>
      </c>
      <c r="DW11">
        <f t="shared" si="26"/>
        <v>7</v>
      </c>
      <c r="DX11">
        <f t="shared" si="27"/>
        <v>5</v>
      </c>
      <c r="DY11">
        <f t="shared" si="28"/>
        <v>7</v>
      </c>
      <c r="DZ11">
        <f t="shared" si="29"/>
        <v>7</v>
      </c>
      <c r="EA11">
        <f t="shared" si="30"/>
        <v>5</v>
      </c>
      <c r="EB11">
        <f t="shared" si="31"/>
        <v>7</v>
      </c>
      <c r="EC11">
        <f t="shared" si="32"/>
        <v>7</v>
      </c>
      <c r="ED11">
        <f t="shared" si="33"/>
        <v>7</v>
      </c>
      <c r="EE11">
        <f t="shared" si="34"/>
        <v>2</v>
      </c>
      <c r="EF11">
        <f t="shared" si="35"/>
        <v>3</v>
      </c>
      <c r="EG11">
        <f t="shared" si="36"/>
        <v>5</v>
      </c>
      <c r="EH11">
        <f t="shared" si="37"/>
        <v>5</v>
      </c>
      <c r="EI11">
        <f t="shared" si="38"/>
        <v>3</v>
      </c>
      <c r="EJ11">
        <f t="shared" si="39"/>
        <v>7</v>
      </c>
      <c r="EK11">
        <f t="shared" si="40"/>
        <v>5</v>
      </c>
      <c r="EL11">
        <f t="shared" si="41"/>
        <v>7</v>
      </c>
      <c r="EM11">
        <f t="shared" si="42"/>
        <v>7</v>
      </c>
      <c r="EN11">
        <f t="shared" si="43"/>
        <v>3</v>
      </c>
      <c r="EO11">
        <f t="shared" si="44"/>
        <v>2</v>
      </c>
      <c r="EP11">
        <f t="shared" si="45"/>
        <v>3</v>
      </c>
      <c r="EQ11">
        <f t="shared" si="46"/>
        <v>7</v>
      </c>
      <c r="ER11">
        <f t="shared" si="47"/>
        <v>5</v>
      </c>
      <c r="ES11">
        <f t="shared" si="48"/>
        <v>3</v>
      </c>
      <c r="ET11">
        <f t="shared" si="49"/>
        <v>7</v>
      </c>
      <c r="EU11">
        <f t="shared" si="50"/>
        <v>5</v>
      </c>
      <c r="EV11">
        <f t="shared" si="51"/>
        <v>7</v>
      </c>
      <c r="EW11">
        <f t="shared" si="52"/>
        <v>7</v>
      </c>
      <c r="EX11">
        <f t="shared" si="53"/>
        <v>3</v>
      </c>
      <c r="EY11">
        <f t="shared" si="54"/>
        <v>7</v>
      </c>
      <c r="EZ11">
        <f t="shared" si="55"/>
        <v>2</v>
      </c>
      <c r="FA11">
        <f t="shared" si="56"/>
        <v>2</v>
      </c>
      <c r="FB11">
        <f t="shared" si="57"/>
        <v>7</v>
      </c>
      <c r="FC11">
        <f t="shared" si="58"/>
        <v>7</v>
      </c>
      <c r="FD11">
        <f t="shared" si="59"/>
        <v>2</v>
      </c>
      <c r="FE11">
        <f t="shared" si="60"/>
        <v>2</v>
      </c>
      <c r="FF11">
        <f t="shared" si="61"/>
        <v>5</v>
      </c>
      <c r="FG11">
        <f t="shared" si="62"/>
        <v>3</v>
      </c>
      <c r="FH11">
        <f t="shared" si="63"/>
        <v>2</v>
      </c>
      <c r="FI11">
        <f t="shared" si="64"/>
        <v>3</v>
      </c>
      <c r="FJ11">
        <f t="shared" si="65"/>
        <v>3</v>
      </c>
      <c r="FK11">
        <f t="shared" si="66"/>
        <v>7</v>
      </c>
      <c r="FL11">
        <f t="shared" si="67"/>
        <v>7</v>
      </c>
      <c r="FM11">
        <f t="shared" si="68"/>
        <v>7</v>
      </c>
      <c r="FN11">
        <f t="shared" si="69"/>
        <v>3</v>
      </c>
      <c r="FO11">
        <f t="shared" si="70"/>
        <v>5</v>
      </c>
      <c r="FP11">
        <f t="shared" si="71"/>
        <v>7</v>
      </c>
      <c r="FQ11">
        <f t="shared" si="72"/>
        <v>3</v>
      </c>
      <c r="FR11">
        <f t="shared" si="73"/>
        <v>5</v>
      </c>
      <c r="FS11">
        <f t="shared" si="74"/>
        <v>3</v>
      </c>
      <c r="FT11">
        <f t="shared" si="75"/>
        <v>7</v>
      </c>
      <c r="FU11">
        <f t="shared" si="76"/>
        <v>7</v>
      </c>
      <c r="FV11">
        <f t="shared" si="77"/>
        <v>7</v>
      </c>
      <c r="FW11">
        <f t="shared" si="78"/>
        <v>5</v>
      </c>
      <c r="FX11">
        <f t="shared" si="79"/>
        <v>2</v>
      </c>
      <c r="FY11">
        <f t="shared" si="80"/>
        <v>2</v>
      </c>
      <c r="FZ11">
        <f t="shared" si="81"/>
        <v>7</v>
      </c>
      <c r="GA11">
        <f t="shared" si="82"/>
        <v>2</v>
      </c>
      <c r="GB11">
        <f t="shared" si="83"/>
        <v>7</v>
      </c>
      <c r="GC11">
        <f t="shared" si="84"/>
        <v>5</v>
      </c>
      <c r="GD11">
        <f t="shared" si="85"/>
        <v>3</v>
      </c>
      <c r="GE11">
        <f t="shared" si="86"/>
        <v>7</v>
      </c>
      <c r="GF11">
        <f t="shared" si="87"/>
        <v>3</v>
      </c>
      <c r="GG11">
        <f t="shared" si="88"/>
        <v>7</v>
      </c>
      <c r="GH11">
        <f t="shared" si="89"/>
        <v>3</v>
      </c>
      <c r="GI11">
        <f t="shared" si="90"/>
        <v>3</v>
      </c>
      <c r="GJ11">
        <f t="shared" si="91"/>
        <v>7</v>
      </c>
      <c r="GK11">
        <f t="shared" si="92"/>
        <v>7</v>
      </c>
      <c r="GL11">
        <f t="shared" si="93"/>
        <v>3</v>
      </c>
      <c r="GM11">
        <f t="shared" si="94"/>
        <v>30933</v>
      </c>
    </row>
    <row r="12" spans="1:195" ht="15" thickBot="1" x14ac:dyDescent="0.35">
      <c r="A12" s="30" t="s">
        <v>389</v>
      </c>
      <c r="B12" s="31">
        <v>5</v>
      </c>
      <c r="C12" s="31">
        <v>6</v>
      </c>
      <c r="D12" s="31">
        <v>6</v>
      </c>
      <c r="E12" s="31">
        <v>3</v>
      </c>
      <c r="F12" s="31">
        <v>1</v>
      </c>
      <c r="G12" s="31">
        <v>5</v>
      </c>
      <c r="H12" s="31">
        <v>1</v>
      </c>
      <c r="I12" s="31">
        <v>6</v>
      </c>
      <c r="J12" s="31">
        <v>6</v>
      </c>
      <c r="K12" s="31">
        <v>5</v>
      </c>
      <c r="L12" s="31">
        <v>5</v>
      </c>
      <c r="M12" s="31">
        <v>1</v>
      </c>
      <c r="N12" s="31">
        <v>1</v>
      </c>
      <c r="O12" s="31">
        <v>5</v>
      </c>
      <c r="P12" s="31">
        <v>1</v>
      </c>
      <c r="Q12" s="31">
        <v>1</v>
      </c>
      <c r="R12" s="31">
        <v>5</v>
      </c>
      <c r="S12" s="31">
        <v>1</v>
      </c>
      <c r="T12" s="31">
        <v>5</v>
      </c>
      <c r="U12" s="31">
        <v>6</v>
      </c>
      <c r="V12" s="31">
        <v>6</v>
      </c>
      <c r="W12" s="31">
        <v>6</v>
      </c>
      <c r="X12" s="31">
        <v>6</v>
      </c>
      <c r="Y12" s="31">
        <v>6</v>
      </c>
      <c r="Z12" s="31">
        <v>6</v>
      </c>
      <c r="AA12" s="31">
        <v>1</v>
      </c>
      <c r="AB12" s="31">
        <v>1</v>
      </c>
      <c r="AC12" s="31">
        <v>3</v>
      </c>
      <c r="AD12" s="31">
        <v>1</v>
      </c>
      <c r="AE12" s="31">
        <v>1</v>
      </c>
      <c r="AF12" s="31">
        <v>3</v>
      </c>
      <c r="AG12" s="31">
        <v>1</v>
      </c>
      <c r="AH12" s="31">
        <v>1</v>
      </c>
      <c r="AI12" s="31">
        <v>1</v>
      </c>
      <c r="AJ12" s="31">
        <v>6</v>
      </c>
      <c r="AK12" s="31">
        <v>5</v>
      </c>
      <c r="AL12" s="31">
        <v>3</v>
      </c>
      <c r="AM12" s="31">
        <v>3</v>
      </c>
      <c r="AN12" s="31">
        <v>5</v>
      </c>
      <c r="AO12" s="31">
        <v>1</v>
      </c>
      <c r="AP12" s="31">
        <v>3</v>
      </c>
      <c r="AQ12" s="31">
        <v>1</v>
      </c>
      <c r="AR12" s="31">
        <v>1</v>
      </c>
      <c r="AS12" s="31">
        <v>5</v>
      </c>
      <c r="AT12" s="31">
        <v>6</v>
      </c>
      <c r="AU12" s="31">
        <v>5</v>
      </c>
      <c r="AV12" s="31">
        <v>1</v>
      </c>
      <c r="AW12" s="31">
        <v>3</v>
      </c>
      <c r="AX12" s="31">
        <v>5</v>
      </c>
      <c r="AY12" s="31">
        <v>1</v>
      </c>
      <c r="AZ12" s="31">
        <v>3</v>
      </c>
      <c r="BA12" s="31">
        <v>1</v>
      </c>
      <c r="BB12" s="31">
        <v>1</v>
      </c>
      <c r="BC12" s="31">
        <v>5</v>
      </c>
      <c r="BD12" s="31">
        <v>1</v>
      </c>
      <c r="BE12" s="31">
        <v>6</v>
      </c>
      <c r="BF12" s="31">
        <v>6</v>
      </c>
      <c r="BG12" s="31">
        <v>1</v>
      </c>
      <c r="BH12" s="31">
        <v>1</v>
      </c>
      <c r="BI12" s="31">
        <v>6</v>
      </c>
      <c r="BJ12" s="31">
        <v>6</v>
      </c>
      <c r="BK12" s="31">
        <v>3</v>
      </c>
      <c r="BL12" s="31">
        <v>5</v>
      </c>
      <c r="BM12" s="31">
        <v>6</v>
      </c>
      <c r="BN12" s="31">
        <v>5</v>
      </c>
      <c r="BO12" s="31">
        <v>5</v>
      </c>
      <c r="BP12" s="31">
        <v>1</v>
      </c>
      <c r="BQ12" s="31">
        <v>1</v>
      </c>
      <c r="BR12" s="31">
        <v>1</v>
      </c>
      <c r="BS12" s="31">
        <v>5</v>
      </c>
      <c r="BT12" s="31">
        <v>3</v>
      </c>
      <c r="BU12" s="31">
        <v>1</v>
      </c>
      <c r="BV12" s="31">
        <v>5</v>
      </c>
      <c r="BW12" s="31">
        <v>3</v>
      </c>
      <c r="BX12" s="31">
        <v>5</v>
      </c>
      <c r="BY12" s="31">
        <v>1</v>
      </c>
      <c r="BZ12" s="31">
        <v>1</v>
      </c>
      <c r="CA12" s="31">
        <v>1</v>
      </c>
      <c r="CB12" s="31">
        <v>3</v>
      </c>
      <c r="CC12" s="31">
        <v>6</v>
      </c>
      <c r="CD12" s="31">
        <v>6</v>
      </c>
      <c r="CE12" s="31">
        <v>1</v>
      </c>
      <c r="CF12" s="31">
        <v>6</v>
      </c>
      <c r="CG12" s="31">
        <v>1</v>
      </c>
      <c r="CH12" s="31">
        <v>3</v>
      </c>
      <c r="CI12" s="31">
        <v>5</v>
      </c>
      <c r="CJ12" s="31">
        <v>1</v>
      </c>
      <c r="CK12" s="31">
        <v>5</v>
      </c>
      <c r="CL12" s="31">
        <v>1</v>
      </c>
      <c r="CM12" s="31">
        <v>5</v>
      </c>
      <c r="CN12" s="31">
        <v>5</v>
      </c>
      <c r="CO12" s="31">
        <v>1</v>
      </c>
      <c r="CP12" s="31">
        <v>1</v>
      </c>
      <c r="CQ12" s="31">
        <v>5</v>
      </c>
      <c r="CR12" s="31">
        <v>30933</v>
      </c>
      <c r="CW12">
        <f t="shared" si="0"/>
        <v>2</v>
      </c>
      <c r="CX12">
        <f t="shared" si="1"/>
        <v>1</v>
      </c>
      <c r="CY12">
        <f t="shared" si="2"/>
        <v>2</v>
      </c>
      <c r="CZ12">
        <f t="shared" si="3"/>
        <v>7</v>
      </c>
      <c r="DA12">
        <f t="shared" si="4"/>
        <v>7</v>
      </c>
      <c r="DB12">
        <f t="shared" si="5"/>
        <v>7</v>
      </c>
      <c r="DC12">
        <f t="shared" si="6"/>
        <v>7</v>
      </c>
      <c r="DD12">
        <f t="shared" si="7"/>
        <v>3</v>
      </c>
      <c r="DE12">
        <f t="shared" si="8"/>
        <v>2</v>
      </c>
      <c r="DF12">
        <f t="shared" si="9"/>
        <v>2</v>
      </c>
      <c r="DG12">
        <f t="shared" si="10"/>
        <v>7</v>
      </c>
      <c r="DH12">
        <f t="shared" si="11"/>
        <v>3</v>
      </c>
      <c r="DI12">
        <f t="shared" si="12"/>
        <v>7</v>
      </c>
      <c r="DJ12">
        <f t="shared" si="13"/>
        <v>7</v>
      </c>
      <c r="DK12">
        <f t="shared" si="14"/>
        <v>3</v>
      </c>
      <c r="DL12">
        <f t="shared" si="15"/>
        <v>4</v>
      </c>
      <c r="DM12">
        <f t="shared" si="16"/>
        <v>7</v>
      </c>
      <c r="DN12">
        <f t="shared" si="17"/>
        <v>4</v>
      </c>
      <c r="DO12">
        <f t="shared" si="18"/>
        <v>7</v>
      </c>
      <c r="DP12">
        <f t="shared" si="19"/>
        <v>1</v>
      </c>
      <c r="DQ12">
        <f t="shared" si="20"/>
        <v>3</v>
      </c>
      <c r="DR12">
        <f t="shared" si="21"/>
        <v>2</v>
      </c>
      <c r="DS12">
        <f t="shared" si="22"/>
        <v>2</v>
      </c>
      <c r="DT12">
        <f t="shared" si="23"/>
        <v>3</v>
      </c>
      <c r="DU12">
        <f t="shared" si="24"/>
        <v>3</v>
      </c>
      <c r="DV12">
        <f t="shared" si="25"/>
        <v>7</v>
      </c>
      <c r="DW12">
        <f t="shared" si="26"/>
        <v>7</v>
      </c>
      <c r="DX12">
        <f t="shared" si="27"/>
        <v>3</v>
      </c>
      <c r="DY12">
        <f t="shared" si="28"/>
        <v>4</v>
      </c>
      <c r="DZ12">
        <f t="shared" si="29"/>
        <v>7</v>
      </c>
      <c r="EA12">
        <f t="shared" si="30"/>
        <v>4</v>
      </c>
      <c r="EB12">
        <f t="shared" si="31"/>
        <v>2</v>
      </c>
      <c r="EC12">
        <f t="shared" si="32"/>
        <v>7</v>
      </c>
      <c r="ED12">
        <f t="shared" si="33"/>
        <v>7</v>
      </c>
      <c r="EE12">
        <f t="shared" si="34"/>
        <v>2</v>
      </c>
      <c r="EF12">
        <f t="shared" si="35"/>
        <v>3</v>
      </c>
      <c r="EG12">
        <f t="shared" si="36"/>
        <v>7</v>
      </c>
      <c r="EH12">
        <f t="shared" si="37"/>
        <v>4</v>
      </c>
      <c r="EI12">
        <f t="shared" si="38"/>
        <v>7</v>
      </c>
      <c r="EJ12">
        <f t="shared" si="39"/>
        <v>3</v>
      </c>
      <c r="EK12">
        <f t="shared" si="40"/>
        <v>4</v>
      </c>
      <c r="EL12">
        <f t="shared" si="41"/>
        <v>7</v>
      </c>
      <c r="EM12">
        <f t="shared" si="42"/>
        <v>4</v>
      </c>
      <c r="EN12">
        <f t="shared" si="43"/>
        <v>3</v>
      </c>
      <c r="EO12">
        <f t="shared" si="44"/>
        <v>7</v>
      </c>
      <c r="EP12">
        <f t="shared" si="45"/>
        <v>3</v>
      </c>
      <c r="EQ12">
        <f t="shared" si="46"/>
        <v>2</v>
      </c>
      <c r="ER12">
        <f t="shared" si="47"/>
        <v>3</v>
      </c>
      <c r="ES12">
        <f t="shared" si="48"/>
        <v>7</v>
      </c>
      <c r="ET12">
        <f t="shared" si="49"/>
        <v>3</v>
      </c>
      <c r="EU12">
        <f t="shared" si="50"/>
        <v>4</v>
      </c>
      <c r="EV12">
        <f t="shared" si="51"/>
        <v>3</v>
      </c>
      <c r="EW12">
        <f t="shared" si="52"/>
        <v>7</v>
      </c>
      <c r="EX12">
        <f t="shared" si="53"/>
        <v>3</v>
      </c>
      <c r="EY12">
        <f t="shared" si="54"/>
        <v>4</v>
      </c>
      <c r="EZ12">
        <f t="shared" si="55"/>
        <v>3</v>
      </c>
      <c r="FA12">
        <f t="shared" si="56"/>
        <v>2</v>
      </c>
      <c r="FB12">
        <f t="shared" si="57"/>
        <v>7</v>
      </c>
      <c r="FC12">
        <f t="shared" si="58"/>
        <v>1</v>
      </c>
      <c r="FD12">
        <f t="shared" si="59"/>
        <v>7</v>
      </c>
      <c r="FE12">
        <f t="shared" si="60"/>
        <v>7</v>
      </c>
      <c r="FF12">
        <f t="shared" si="61"/>
        <v>7</v>
      </c>
      <c r="FG12">
        <f t="shared" si="62"/>
        <v>7</v>
      </c>
      <c r="FH12">
        <f t="shared" si="63"/>
        <v>3</v>
      </c>
      <c r="FI12">
        <f t="shared" si="64"/>
        <v>7</v>
      </c>
      <c r="FJ12">
        <f t="shared" si="65"/>
        <v>7</v>
      </c>
      <c r="FK12">
        <f t="shared" si="66"/>
        <v>7</v>
      </c>
      <c r="FL12">
        <f t="shared" si="67"/>
        <v>3</v>
      </c>
      <c r="FM12">
        <f t="shared" si="68"/>
        <v>4</v>
      </c>
      <c r="FN12">
        <f t="shared" si="69"/>
        <v>3</v>
      </c>
      <c r="FO12">
        <f t="shared" si="70"/>
        <v>7</v>
      </c>
      <c r="FP12">
        <f t="shared" si="71"/>
        <v>7</v>
      </c>
      <c r="FQ12">
        <f t="shared" si="72"/>
        <v>2</v>
      </c>
      <c r="FR12">
        <f t="shared" si="73"/>
        <v>2</v>
      </c>
      <c r="FS12">
        <f t="shared" si="74"/>
        <v>3</v>
      </c>
      <c r="FT12">
        <f t="shared" si="75"/>
        <v>7</v>
      </c>
      <c r="FU12">
        <f t="shared" si="76"/>
        <v>7</v>
      </c>
      <c r="FV12">
        <f t="shared" si="77"/>
        <v>7</v>
      </c>
      <c r="FW12">
        <f t="shared" si="78"/>
        <v>7</v>
      </c>
      <c r="FX12">
        <f t="shared" si="79"/>
        <v>2</v>
      </c>
      <c r="FY12">
        <f t="shared" si="80"/>
        <v>1</v>
      </c>
      <c r="FZ12">
        <f t="shared" si="81"/>
        <v>7</v>
      </c>
      <c r="GA12">
        <f t="shared" si="82"/>
        <v>3</v>
      </c>
      <c r="GB12">
        <f t="shared" si="83"/>
        <v>7</v>
      </c>
      <c r="GC12">
        <f t="shared" si="84"/>
        <v>7</v>
      </c>
      <c r="GD12">
        <f t="shared" si="85"/>
        <v>2</v>
      </c>
      <c r="GE12">
        <f t="shared" si="86"/>
        <v>7</v>
      </c>
      <c r="GF12">
        <f t="shared" si="87"/>
        <v>3</v>
      </c>
      <c r="GG12">
        <f t="shared" si="88"/>
        <v>2</v>
      </c>
      <c r="GH12">
        <f t="shared" si="89"/>
        <v>4</v>
      </c>
      <c r="GI12">
        <f t="shared" si="90"/>
        <v>3</v>
      </c>
      <c r="GJ12">
        <f t="shared" si="91"/>
        <v>3</v>
      </c>
      <c r="GK12">
        <f t="shared" si="92"/>
        <v>4</v>
      </c>
      <c r="GL12">
        <f t="shared" si="93"/>
        <v>3</v>
      </c>
      <c r="GM12">
        <f t="shared" si="94"/>
        <v>12800</v>
      </c>
    </row>
    <row r="13" spans="1:195" ht="15" thickBot="1" x14ac:dyDescent="0.35">
      <c r="A13" s="30" t="s">
        <v>390</v>
      </c>
      <c r="B13" s="31">
        <v>6</v>
      </c>
      <c r="C13" s="31">
        <v>7</v>
      </c>
      <c r="D13" s="31">
        <v>6</v>
      </c>
      <c r="E13" s="31">
        <v>1</v>
      </c>
      <c r="F13" s="31">
        <v>1</v>
      </c>
      <c r="G13" s="31">
        <v>1</v>
      </c>
      <c r="H13" s="31">
        <v>1</v>
      </c>
      <c r="I13" s="31">
        <v>5</v>
      </c>
      <c r="J13" s="31">
        <v>6</v>
      </c>
      <c r="K13" s="31">
        <v>6</v>
      </c>
      <c r="L13" s="31">
        <v>1</v>
      </c>
      <c r="M13" s="31">
        <v>5</v>
      </c>
      <c r="N13" s="31">
        <v>1</v>
      </c>
      <c r="O13" s="31">
        <v>1</v>
      </c>
      <c r="P13" s="31">
        <v>5</v>
      </c>
      <c r="Q13" s="31">
        <v>4</v>
      </c>
      <c r="R13" s="31">
        <v>1</v>
      </c>
      <c r="S13" s="31">
        <v>4</v>
      </c>
      <c r="T13" s="31">
        <v>1</v>
      </c>
      <c r="U13" s="31">
        <v>7</v>
      </c>
      <c r="V13" s="31">
        <v>5</v>
      </c>
      <c r="W13" s="31">
        <v>6</v>
      </c>
      <c r="X13" s="31">
        <v>6</v>
      </c>
      <c r="Y13" s="31">
        <v>5</v>
      </c>
      <c r="Z13" s="31">
        <v>5</v>
      </c>
      <c r="AA13" s="31">
        <v>1</v>
      </c>
      <c r="AB13" s="31">
        <v>1</v>
      </c>
      <c r="AC13" s="31">
        <v>5</v>
      </c>
      <c r="AD13" s="31">
        <v>4</v>
      </c>
      <c r="AE13" s="31">
        <v>1</v>
      </c>
      <c r="AF13" s="31">
        <v>4</v>
      </c>
      <c r="AG13" s="31">
        <v>6</v>
      </c>
      <c r="AH13" s="31">
        <v>1</v>
      </c>
      <c r="AI13" s="31">
        <v>1</v>
      </c>
      <c r="AJ13" s="31">
        <v>6</v>
      </c>
      <c r="AK13" s="31">
        <v>5</v>
      </c>
      <c r="AL13" s="31">
        <v>1</v>
      </c>
      <c r="AM13" s="31">
        <v>4</v>
      </c>
      <c r="AN13" s="31">
        <v>1</v>
      </c>
      <c r="AO13" s="31">
        <v>5</v>
      </c>
      <c r="AP13" s="31">
        <v>4</v>
      </c>
      <c r="AQ13" s="31">
        <v>1</v>
      </c>
      <c r="AR13" s="31">
        <v>4</v>
      </c>
      <c r="AS13" s="31">
        <v>5</v>
      </c>
      <c r="AT13" s="31">
        <v>1</v>
      </c>
      <c r="AU13" s="31">
        <v>5</v>
      </c>
      <c r="AV13" s="31">
        <v>6</v>
      </c>
      <c r="AW13" s="31">
        <v>5</v>
      </c>
      <c r="AX13" s="31">
        <v>1</v>
      </c>
      <c r="AY13" s="31">
        <v>5</v>
      </c>
      <c r="AZ13" s="31">
        <v>4</v>
      </c>
      <c r="BA13" s="31">
        <v>5</v>
      </c>
      <c r="BB13" s="31">
        <v>1</v>
      </c>
      <c r="BC13" s="31">
        <v>5</v>
      </c>
      <c r="BD13" s="31">
        <v>4</v>
      </c>
      <c r="BE13" s="31">
        <v>5</v>
      </c>
      <c r="BF13" s="31">
        <v>6</v>
      </c>
      <c r="BG13" s="31">
        <v>1</v>
      </c>
      <c r="BH13" s="31">
        <v>7</v>
      </c>
      <c r="BI13" s="31">
        <v>1</v>
      </c>
      <c r="BJ13" s="31">
        <v>1</v>
      </c>
      <c r="BK13" s="31">
        <v>1</v>
      </c>
      <c r="BL13" s="31">
        <v>1</v>
      </c>
      <c r="BM13" s="31">
        <v>5</v>
      </c>
      <c r="BN13" s="31">
        <v>1</v>
      </c>
      <c r="BO13" s="31">
        <v>1</v>
      </c>
      <c r="BP13" s="31">
        <v>1</v>
      </c>
      <c r="BQ13" s="31">
        <v>5</v>
      </c>
      <c r="BR13" s="31">
        <v>4</v>
      </c>
      <c r="BS13" s="31">
        <v>5</v>
      </c>
      <c r="BT13" s="31">
        <v>1</v>
      </c>
      <c r="BU13" s="31">
        <v>1</v>
      </c>
      <c r="BV13" s="31">
        <v>6</v>
      </c>
      <c r="BW13" s="31">
        <v>6</v>
      </c>
      <c r="BX13" s="31">
        <v>5</v>
      </c>
      <c r="BY13" s="31">
        <v>1</v>
      </c>
      <c r="BZ13" s="31">
        <v>1</v>
      </c>
      <c r="CA13" s="31">
        <v>1</v>
      </c>
      <c r="CB13" s="31">
        <v>1</v>
      </c>
      <c r="CC13" s="31">
        <v>6</v>
      </c>
      <c r="CD13" s="31">
        <v>7</v>
      </c>
      <c r="CE13" s="31">
        <v>1</v>
      </c>
      <c r="CF13" s="31">
        <v>5</v>
      </c>
      <c r="CG13" s="31">
        <v>1</v>
      </c>
      <c r="CH13" s="31">
        <v>1</v>
      </c>
      <c r="CI13" s="31">
        <v>6</v>
      </c>
      <c r="CJ13" s="31">
        <v>1</v>
      </c>
      <c r="CK13" s="31">
        <v>5</v>
      </c>
      <c r="CL13" s="31">
        <v>6</v>
      </c>
      <c r="CM13" s="31">
        <v>4</v>
      </c>
      <c r="CN13" s="31">
        <v>5</v>
      </c>
      <c r="CO13" s="31">
        <v>5</v>
      </c>
      <c r="CP13" s="31">
        <v>4</v>
      </c>
      <c r="CQ13" s="31">
        <v>5</v>
      </c>
      <c r="CR13" s="31">
        <v>12800</v>
      </c>
      <c r="CW13">
        <f t="shared" si="0"/>
        <v>2</v>
      </c>
      <c r="CX13">
        <f t="shared" si="1"/>
        <v>1</v>
      </c>
      <c r="CY13">
        <f t="shared" si="2"/>
        <v>2</v>
      </c>
      <c r="CZ13">
        <f t="shared" si="3"/>
        <v>4</v>
      </c>
      <c r="DA13">
        <f t="shared" si="4"/>
        <v>7</v>
      </c>
      <c r="DB13">
        <f t="shared" si="5"/>
        <v>7</v>
      </c>
      <c r="DC13">
        <f t="shared" si="6"/>
        <v>7</v>
      </c>
      <c r="DD13">
        <f t="shared" si="7"/>
        <v>3</v>
      </c>
      <c r="DE13">
        <f t="shared" si="8"/>
        <v>2</v>
      </c>
      <c r="DF13">
        <f t="shared" si="9"/>
        <v>2</v>
      </c>
      <c r="DG13">
        <f t="shared" si="10"/>
        <v>4</v>
      </c>
      <c r="DH13">
        <f t="shared" si="11"/>
        <v>3</v>
      </c>
      <c r="DI13">
        <f t="shared" si="12"/>
        <v>7</v>
      </c>
      <c r="DJ13">
        <f t="shared" si="13"/>
        <v>7</v>
      </c>
      <c r="DK13">
        <f t="shared" si="14"/>
        <v>3</v>
      </c>
      <c r="DL13">
        <f t="shared" si="15"/>
        <v>4</v>
      </c>
      <c r="DM13">
        <f t="shared" si="16"/>
        <v>5</v>
      </c>
      <c r="DN13">
        <f t="shared" si="17"/>
        <v>7</v>
      </c>
      <c r="DO13">
        <f t="shared" si="18"/>
        <v>3</v>
      </c>
      <c r="DP13">
        <f t="shared" si="19"/>
        <v>1</v>
      </c>
      <c r="DQ13">
        <f t="shared" si="20"/>
        <v>3</v>
      </c>
      <c r="DR13">
        <f t="shared" si="21"/>
        <v>2</v>
      </c>
      <c r="DS13">
        <f t="shared" si="22"/>
        <v>2</v>
      </c>
      <c r="DT13">
        <f t="shared" si="23"/>
        <v>3</v>
      </c>
      <c r="DU13">
        <f t="shared" si="24"/>
        <v>3</v>
      </c>
      <c r="DV13">
        <f t="shared" si="25"/>
        <v>3</v>
      </c>
      <c r="DW13">
        <f t="shared" si="26"/>
        <v>7</v>
      </c>
      <c r="DX13">
        <f t="shared" si="27"/>
        <v>3</v>
      </c>
      <c r="DY13">
        <f t="shared" si="28"/>
        <v>4</v>
      </c>
      <c r="DZ13">
        <f t="shared" si="29"/>
        <v>7</v>
      </c>
      <c r="EA13">
        <f t="shared" si="30"/>
        <v>4</v>
      </c>
      <c r="EB13">
        <f t="shared" si="31"/>
        <v>7</v>
      </c>
      <c r="EC13">
        <f t="shared" si="32"/>
        <v>7</v>
      </c>
      <c r="ED13">
        <f t="shared" si="33"/>
        <v>7</v>
      </c>
      <c r="EE13">
        <f t="shared" si="34"/>
        <v>2</v>
      </c>
      <c r="EF13">
        <f t="shared" si="35"/>
        <v>3</v>
      </c>
      <c r="EG13">
        <f t="shared" si="36"/>
        <v>4</v>
      </c>
      <c r="EH13">
        <f t="shared" si="37"/>
        <v>4</v>
      </c>
      <c r="EI13">
        <f t="shared" si="38"/>
        <v>7</v>
      </c>
      <c r="EJ13">
        <f t="shared" si="39"/>
        <v>3</v>
      </c>
      <c r="EK13">
        <f t="shared" si="40"/>
        <v>4</v>
      </c>
      <c r="EL13">
        <f t="shared" si="41"/>
        <v>7</v>
      </c>
      <c r="EM13">
        <f t="shared" si="42"/>
        <v>4</v>
      </c>
      <c r="EN13">
        <f t="shared" si="43"/>
        <v>4</v>
      </c>
      <c r="EO13">
        <f t="shared" si="44"/>
        <v>1</v>
      </c>
      <c r="EP13">
        <f t="shared" si="45"/>
        <v>3</v>
      </c>
      <c r="EQ13">
        <f t="shared" si="46"/>
        <v>2</v>
      </c>
      <c r="ER13">
        <f t="shared" si="47"/>
        <v>3</v>
      </c>
      <c r="ES13">
        <f t="shared" si="48"/>
        <v>7</v>
      </c>
      <c r="ET13">
        <f t="shared" si="49"/>
        <v>3</v>
      </c>
      <c r="EU13">
        <f t="shared" si="50"/>
        <v>4</v>
      </c>
      <c r="EV13">
        <f t="shared" si="51"/>
        <v>3</v>
      </c>
      <c r="EW13">
        <f t="shared" si="52"/>
        <v>7</v>
      </c>
      <c r="EX13">
        <f t="shared" si="53"/>
        <v>3</v>
      </c>
      <c r="EY13">
        <f t="shared" si="54"/>
        <v>4</v>
      </c>
      <c r="EZ13">
        <f t="shared" si="55"/>
        <v>3</v>
      </c>
      <c r="FA13">
        <f t="shared" si="56"/>
        <v>2</v>
      </c>
      <c r="FB13">
        <f t="shared" si="57"/>
        <v>4</v>
      </c>
      <c r="FC13">
        <f t="shared" si="58"/>
        <v>1</v>
      </c>
      <c r="FD13">
        <f t="shared" si="59"/>
        <v>3</v>
      </c>
      <c r="FE13">
        <f t="shared" si="60"/>
        <v>7</v>
      </c>
      <c r="FF13">
        <f t="shared" si="61"/>
        <v>7</v>
      </c>
      <c r="FG13">
        <f t="shared" si="62"/>
        <v>5</v>
      </c>
      <c r="FH13">
        <f t="shared" si="63"/>
        <v>3</v>
      </c>
      <c r="FI13">
        <f t="shared" si="64"/>
        <v>5</v>
      </c>
      <c r="FJ13">
        <f t="shared" si="65"/>
        <v>7</v>
      </c>
      <c r="FK13">
        <f t="shared" si="66"/>
        <v>7</v>
      </c>
      <c r="FL13">
        <f t="shared" si="67"/>
        <v>3</v>
      </c>
      <c r="FM13">
        <f t="shared" si="68"/>
        <v>4</v>
      </c>
      <c r="FN13">
        <f t="shared" si="69"/>
        <v>3</v>
      </c>
      <c r="FO13">
        <f t="shared" si="70"/>
        <v>7</v>
      </c>
      <c r="FP13">
        <f t="shared" si="71"/>
        <v>7</v>
      </c>
      <c r="FQ13">
        <f t="shared" si="72"/>
        <v>2</v>
      </c>
      <c r="FR13">
        <f t="shared" si="73"/>
        <v>2</v>
      </c>
      <c r="FS13">
        <f t="shared" si="74"/>
        <v>3</v>
      </c>
      <c r="FT13">
        <f t="shared" si="75"/>
        <v>7</v>
      </c>
      <c r="FU13">
        <f t="shared" si="76"/>
        <v>7</v>
      </c>
      <c r="FV13">
        <f t="shared" si="77"/>
        <v>7</v>
      </c>
      <c r="FW13">
        <f t="shared" si="78"/>
        <v>2</v>
      </c>
      <c r="FX13">
        <f t="shared" si="79"/>
        <v>2</v>
      </c>
      <c r="FY13">
        <f t="shared" si="80"/>
        <v>1</v>
      </c>
      <c r="FZ13">
        <f t="shared" si="81"/>
        <v>7</v>
      </c>
      <c r="GA13">
        <f t="shared" si="82"/>
        <v>3</v>
      </c>
      <c r="GB13">
        <f t="shared" si="83"/>
        <v>7</v>
      </c>
      <c r="GC13">
        <f t="shared" si="84"/>
        <v>2</v>
      </c>
      <c r="GD13">
        <f t="shared" si="85"/>
        <v>2</v>
      </c>
      <c r="GE13">
        <f t="shared" si="86"/>
        <v>3</v>
      </c>
      <c r="GF13">
        <f t="shared" si="87"/>
        <v>3</v>
      </c>
      <c r="GG13">
        <f t="shared" si="88"/>
        <v>2</v>
      </c>
      <c r="GH13">
        <f t="shared" si="89"/>
        <v>4</v>
      </c>
      <c r="GI13">
        <f t="shared" si="90"/>
        <v>3</v>
      </c>
      <c r="GJ13">
        <f t="shared" si="91"/>
        <v>3</v>
      </c>
      <c r="GK13">
        <f t="shared" si="92"/>
        <v>4</v>
      </c>
      <c r="GL13">
        <f t="shared" si="93"/>
        <v>3</v>
      </c>
      <c r="GM13">
        <f t="shared" si="94"/>
        <v>15100</v>
      </c>
    </row>
    <row r="14" spans="1:195" ht="15" thickBot="1" x14ac:dyDescent="0.35">
      <c r="A14" s="30" t="s">
        <v>391</v>
      </c>
      <c r="B14" s="31">
        <v>6</v>
      </c>
      <c r="C14" s="31">
        <v>7</v>
      </c>
      <c r="D14" s="31">
        <v>6</v>
      </c>
      <c r="E14" s="31">
        <v>4</v>
      </c>
      <c r="F14" s="31">
        <v>1</v>
      </c>
      <c r="G14" s="31">
        <v>1</v>
      </c>
      <c r="H14" s="31">
        <v>1</v>
      </c>
      <c r="I14" s="31">
        <v>5</v>
      </c>
      <c r="J14" s="31">
        <v>6</v>
      </c>
      <c r="K14" s="31">
        <v>6</v>
      </c>
      <c r="L14" s="31">
        <v>4</v>
      </c>
      <c r="M14" s="31">
        <v>5</v>
      </c>
      <c r="N14" s="31">
        <v>1</v>
      </c>
      <c r="O14" s="31">
        <v>1</v>
      </c>
      <c r="P14" s="31">
        <v>5</v>
      </c>
      <c r="Q14" s="31">
        <v>4</v>
      </c>
      <c r="R14" s="31">
        <v>3</v>
      </c>
      <c r="S14" s="31">
        <v>1</v>
      </c>
      <c r="T14" s="31">
        <v>5</v>
      </c>
      <c r="U14" s="31">
        <v>7</v>
      </c>
      <c r="V14" s="31">
        <v>5</v>
      </c>
      <c r="W14" s="31">
        <v>6</v>
      </c>
      <c r="X14" s="31">
        <v>6</v>
      </c>
      <c r="Y14" s="31">
        <v>5</v>
      </c>
      <c r="Z14" s="31">
        <v>5</v>
      </c>
      <c r="AA14" s="31">
        <v>5</v>
      </c>
      <c r="AB14" s="31">
        <v>1</v>
      </c>
      <c r="AC14" s="31">
        <v>5</v>
      </c>
      <c r="AD14" s="31">
        <v>4</v>
      </c>
      <c r="AE14" s="31">
        <v>1</v>
      </c>
      <c r="AF14" s="31">
        <v>4</v>
      </c>
      <c r="AG14" s="31">
        <v>1</v>
      </c>
      <c r="AH14" s="31">
        <v>1</v>
      </c>
      <c r="AI14" s="31">
        <v>1</v>
      </c>
      <c r="AJ14" s="31">
        <v>6</v>
      </c>
      <c r="AK14" s="31">
        <v>5</v>
      </c>
      <c r="AL14" s="31">
        <v>4</v>
      </c>
      <c r="AM14" s="31">
        <v>4</v>
      </c>
      <c r="AN14" s="31">
        <v>1</v>
      </c>
      <c r="AO14" s="31">
        <v>5</v>
      </c>
      <c r="AP14" s="31">
        <v>4</v>
      </c>
      <c r="AQ14" s="31">
        <v>1</v>
      </c>
      <c r="AR14" s="31">
        <v>4</v>
      </c>
      <c r="AS14" s="31">
        <v>4</v>
      </c>
      <c r="AT14" s="31">
        <v>7</v>
      </c>
      <c r="AU14" s="31">
        <v>5</v>
      </c>
      <c r="AV14" s="31">
        <v>6</v>
      </c>
      <c r="AW14" s="31">
        <v>5</v>
      </c>
      <c r="AX14" s="31">
        <v>1</v>
      </c>
      <c r="AY14" s="31">
        <v>5</v>
      </c>
      <c r="AZ14" s="31">
        <v>4</v>
      </c>
      <c r="BA14" s="31">
        <v>5</v>
      </c>
      <c r="BB14" s="31">
        <v>1</v>
      </c>
      <c r="BC14" s="31">
        <v>5</v>
      </c>
      <c r="BD14" s="31">
        <v>4</v>
      </c>
      <c r="BE14" s="31">
        <v>5</v>
      </c>
      <c r="BF14" s="31">
        <v>6</v>
      </c>
      <c r="BG14" s="31">
        <v>4</v>
      </c>
      <c r="BH14" s="31">
        <v>7</v>
      </c>
      <c r="BI14" s="31">
        <v>5</v>
      </c>
      <c r="BJ14" s="31">
        <v>1</v>
      </c>
      <c r="BK14" s="31">
        <v>1</v>
      </c>
      <c r="BL14" s="31">
        <v>3</v>
      </c>
      <c r="BM14" s="31">
        <v>5</v>
      </c>
      <c r="BN14" s="31">
        <v>3</v>
      </c>
      <c r="BO14" s="31">
        <v>1</v>
      </c>
      <c r="BP14" s="31">
        <v>1</v>
      </c>
      <c r="BQ14" s="31">
        <v>5</v>
      </c>
      <c r="BR14" s="31">
        <v>4</v>
      </c>
      <c r="BS14" s="31">
        <v>5</v>
      </c>
      <c r="BT14" s="31">
        <v>1</v>
      </c>
      <c r="BU14" s="31">
        <v>1</v>
      </c>
      <c r="BV14" s="31">
        <v>6</v>
      </c>
      <c r="BW14" s="31">
        <v>6</v>
      </c>
      <c r="BX14" s="31">
        <v>5</v>
      </c>
      <c r="BY14" s="31">
        <v>1</v>
      </c>
      <c r="BZ14" s="31">
        <v>1</v>
      </c>
      <c r="CA14" s="31">
        <v>1</v>
      </c>
      <c r="CB14" s="31">
        <v>6</v>
      </c>
      <c r="CC14" s="31">
        <v>6</v>
      </c>
      <c r="CD14" s="31">
        <v>7</v>
      </c>
      <c r="CE14" s="31">
        <v>1</v>
      </c>
      <c r="CF14" s="31">
        <v>5</v>
      </c>
      <c r="CG14" s="31">
        <v>1</v>
      </c>
      <c r="CH14" s="31">
        <v>6</v>
      </c>
      <c r="CI14" s="31">
        <v>6</v>
      </c>
      <c r="CJ14" s="31">
        <v>5</v>
      </c>
      <c r="CK14" s="31">
        <v>5</v>
      </c>
      <c r="CL14" s="31">
        <v>6</v>
      </c>
      <c r="CM14" s="31">
        <v>4</v>
      </c>
      <c r="CN14" s="31">
        <v>5</v>
      </c>
      <c r="CO14" s="31">
        <v>5</v>
      </c>
      <c r="CP14" s="31">
        <v>4</v>
      </c>
      <c r="CQ14" s="31">
        <v>5</v>
      </c>
      <c r="CR14" s="31">
        <v>15100</v>
      </c>
      <c r="CW14">
        <f t="shared" si="0"/>
        <v>2</v>
      </c>
      <c r="CX14">
        <f t="shared" si="1"/>
        <v>1</v>
      </c>
      <c r="CY14">
        <f t="shared" si="2"/>
        <v>2</v>
      </c>
      <c r="CZ14">
        <f t="shared" si="3"/>
        <v>4</v>
      </c>
      <c r="DA14">
        <f t="shared" si="4"/>
        <v>7</v>
      </c>
      <c r="DB14">
        <f t="shared" si="5"/>
        <v>7</v>
      </c>
      <c r="DC14">
        <f t="shared" si="6"/>
        <v>7</v>
      </c>
      <c r="DD14">
        <f t="shared" si="7"/>
        <v>3</v>
      </c>
      <c r="DE14">
        <f t="shared" si="8"/>
        <v>2</v>
      </c>
      <c r="DF14">
        <f t="shared" si="9"/>
        <v>2</v>
      </c>
      <c r="DG14">
        <f t="shared" si="10"/>
        <v>4</v>
      </c>
      <c r="DH14">
        <f t="shared" si="11"/>
        <v>3</v>
      </c>
      <c r="DI14">
        <f t="shared" si="12"/>
        <v>7</v>
      </c>
      <c r="DJ14">
        <f t="shared" si="13"/>
        <v>7</v>
      </c>
      <c r="DK14">
        <f t="shared" si="14"/>
        <v>3</v>
      </c>
      <c r="DL14">
        <f t="shared" si="15"/>
        <v>4</v>
      </c>
      <c r="DM14">
        <f t="shared" si="16"/>
        <v>7</v>
      </c>
      <c r="DN14">
        <f t="shared" si="17"/>
        <v>3</v>
      </c>
      <c r="DO14">
        <f t="shared" si="18"/>
        <v>3</v>
      </c>
      <c r="DP14">
        <f t="shared" si="19"/>
        <v>1</v>
      </c>
      <c r="DQ14">
        <f t="shared" si="20"/>
        <v>3</v>
      </c>
      <c r="DR14">
        <f t="shared" si="21"/>
        <v>2</v>
      </c>
      <c r="DS14">
        <f t="shared" si="22"/>
        <v>2</v>
      </c>
      <c r="DT14">
        <f t="shared" si="23"/>
        <v>3</v>
      </c>
      <c r="DU14">
        <f t="shared" si="24"/>
        <v>3</v>
      </c>
      <c r="DV14">
        <f t="shared" si="25"/>
        <v>3</v>
      </c>
      <c r="DW14">
        <f t="shared" si="26"/>
        <v>7</v>
      </c>
      <c r="DX14">
        <f t="shared" si="27"/>
        <v>3</v>
      </c>
      <c r="DY14">
        <f t="shared" si="28"/>
        <v>4</v>
      </c>
      <c r="DZ14">
        <f t="shared" si="29"/>
        <v>7</v>
      </c>
      <c r="EA14">
        <f t="shared" si="30"/>
        <v>4</v>
      </c>
      <c r="EB14">
        <f t="shared" si="31"/>
        <v>7</v>
      </c>
      <c r="EC14">
        <f t="shared" si="32"/>
        <v>7</v>
      </c>
      <c r="ED14">
        <f t="shared" si="33"/>
        <v>7</v>
      </c>
      <c r="EE14">
        <f t="shared" si="34"/>
        <v>2</v>
      </c>
      <c r="EF14">
        <f t="shared" si="35"/>
        <v>3</v>
      </c>
      <c r="EG14">
        <f t="shared" si="36"/>
        <v>4</v>
      </c>
      <c r="EH14">
        <f t="shared" si="37"/>
        <v>4</v>
      </c>
      <c r="EI14">
        <f t="shared" si="38"/>
        <v>7</v>
      </c>
      <c r="EJ14">
        <f t="shared" si="39"/>
        <v>3</v>
      </c>
      <c r="EK14">
        <f t="shared" si="40"/>
        <v>4</v>
      </c>
      <c r="EL14">
        <f t="shared" si="41"/>
        <v>4</v>
      </c>
      <c r="EM14">
        <f t="shared" si="42"/>
        <v>4</v>
      </c>
      <c r="EN14">
        <f t="shared" si="43"/>
        <v>7</v>
      </c>
      <c r="EO14">
        <f t="shared" si="44"/>
        <v>1</v>
      </c>
      <c r="EP14">
        <f t="shared" si="45"/>
        <v>3</v>
      </c>
      <c r="EQ14">
        <f t="shared" si="46"/>
        <v>2</v>
      </c>
      <c r="ER14">
        <f t="shared" si="47"/>
        <v>3</v>
      </c>
      <c r="ES14">
        <f t="shared" si="48"/>
        <v>7</v>
      </c>
      <c r="ET14">
        <f t="shared" si="49"/>
        <v>3</v>
      </c>
      <c r="EU14">
        <f t="shared" si="50"/>
        <v>4</v>
      </c>
      <c r="EV14">
        <f t="shared" si="51"/>
        <v>3</v>
      </c>
      <c r="EW14">
        <f t="shared" si="52"/>
        <v>7</v>
      </c>
      <c r="EX14">
        <f t="shared" si="53"/>
        <v>3</v>
      </c>
      <c r="EY14">
        <f t="shared" si="54"/>
        <v>4</v>
      </c>
      <c r="EZ14">
        <f t="shared" si="55"/>
        <v>3</v>
      </c>
      <c r="FA14">
        <f t="shared" si="56"/>
        <v>2</v>
      </c>
      <c r="FB14">
        <f t="shared" si="57"/>
        <v>4</v>
      </c>
      <c r="FC14">
        <f t="shared" si="58"/>
        <v>1</v>
      </c>
      <c r="FD14">
        <f t="shared" si="59"/>
        <v>3</v>
      </c>
      <c r="FE14">
        <f t="shared" si="60"/>
        <v>7</v>
      </c>
      <c r="FF14">
        <f t="shared" si="61"/>
        <v>7</v>
      </c>
      <c r="FG14">
        <f t="shared" si="62"/>
        <v>7</v>
      </c>
      <c r="FH14">
        <f t="shared" si="63"/>
        <v>3</v>
      </c>
      <c r="FI14">
        <f t="shared" si="64"/>
        <v>7</v>
      </c>
      <c r="FJ14">
        <f t="shared" si="65"/>
        <v>7</v>
      </c>
      <c r="FK14">
        <f t="shared" si="66"/>
        <v>7</v>
      </c>
      <c r="FL14">
        <f t="shared" si="67"/>
        <v>3</v>
      </c>
      <c r="FM14">
        <f t="shared" si="68"/>
        <v>4</v>
      </c>
      <c r="FN14">
        <f t="shared" si="69"/>
        <v>3</v>
      </c>
      <c r="FO14">
        <f t="shared" si="70"/>
        <v>7</v>
      </c>
      <c r="FP14">
        <f t="shared" si="71"/>
        <v>2</v>
      </c>
      <c r="FQ14">
        <f t="shared" si="72"/>
        <v>2</v>
      </c>
      <c r="FR14">
        <f t="shared" si="73"/>
        <v>2</v>
      </c>
      <c r="FS14">
        <f t="shared" si="74"/>
        <v>7</v>
      </c>
      <c r="FT14">
        <f t="shared" si="75"/>
        <v>7</v>
      </c>
      <c r="FU14">
        <f t="shared" si="76"/>
        <v>7</v>
      </c>
      <c r="FV14">
        <f t="shared" si="77"/>
        <v>7</v>
      </c>
      <c r="FW14">
        <f t="shared" si="78"/>
        <v>3</v>
      </c>
      <c r="FX14">
        <f t="shared" si="79"/>
        <v>2</v>
      </c>
      <c r="FY14">
        <f t="shared" si="80"/>
        <v>1</v>
      </c>
      <c r="FZ14">
        <f t="shared" si="81"/>
        <v>7</v>
      </c>
      <c r="GA14">
        <f t="shared" si="82"/>
        <v>3</v>
      </c>
      <c r="GB14">
        <f t="shared" si="83"/>
        <v>7</v>
      </c>
      <c r="GC14">
        <f t="shared" si="84"/>
        <v>3</v>
      </c>
      <c r="GD14">
        <f t="shared" si="85"/>
        <v>2</v>
      </c>
      <c r="GE14">
        <f t="shared" si="86"/>
        <v>7</v>
      </c>
      <c r="GF14">
        <f t="shared" si="87"/>
        <v>3</v>
      </c>
      <c r="GG14">
        <f t="shared" si="88"/>
        <v>2</v>
      </c>
      <c r="GH14">
        <f t="shared" si="89"/>
        <v>4</v>
      </c>
      <c r="GI14">
        <f t="shared" si="90"/>
        <v>7</v>
      </c>
      <c r="GJ14">
        <f t="shared" si="91"/>
        <v>3</v>
      </c>
      <c r="GK14">
        <f t="shared" si="92"/>
        <v>4</v>
      </c>
      <c r="GL14">
        <f t="shared" si="93"/>
        <v>3</v>
      </c>
      <c r="GM14">
        <f t="shared" si="94"/>
        <v>12533</v>
      </c>
    </row>
    <row r="15" spans="1:195" ht="15" thickBot="1" x14ac:dyDescent="0.35">
      <c r="A15" s="30" t="s">
        <v>392</v>
      </c>
      <c r="B15" s="31">
        <v>6</v>
      </c>
      <c r="C15" s="31">
        <v>7</v>
      </c>
      <c r="D15" s="31">
        <v>6</v>
      </c>
      <c r="E15" s="31">
        <v>4</v>
      </c>
      <c r="F15" s="31">
        <v>1</v>
      </c>
      <c r="G15" s="31">
        <v>1</v>
      </c>
      <c r="H15" s="31">
        <v>1</v>
      </c>
      <c r="I15" s="31">
        <v>5</v>
      </c>
      <c r="J15" s="31">
        <v>6</v>
      </c>
      <c r="K15" s="31">
        <v>6</v>
      </c>
      <c r="L15" s="31">
        <v>4</v>
      </c>
      <c r="M15" s="31">
        <v>5</v>
      </c>
      <c r="N15" s="31">
        <v>1</v>
      </c>
      <c r="O15" s="31">
        <v>1</v>
      </c>
      <c r="P15" s="31">
        <v>5</v>
      </c>
      <c r="Q15" s="31">
        <v>4</v>
      </c>
      <c r="R15" s="31">
        <v>1</v>
      </c>
      <c r="S15" s="31">
        <v>5</v>
      </c>
      <c r="T15" s="31">
        <v>5</v>
      </c>
      <c r="U15" s="31">
        <v>7</v>
      </c>
      <c r="V15" s="31">
        <v>5</v>
      </c>
      <c r="W15" s="31">
        <v>6</v>
      </c>
      <c r="X15" s="31">
        <v>6</v>
      </c>
      <c r="Y15" s="31">
        <v>5</v>
      </c>
      <c r="Z15" s="31">
        <v>5</v>
      </c>
      <c r="AA15" s="31">
        <v>5</v>
      </c>
      <c r="AB15" s="31">
        <v>1</v>
      </c>
      <c r="AC15" s="31">
        <v>5</v>
      </c>
      <c r="AD15" s="31">
        <v>4</v>
      </c>
      <c r="AE15" s="31">
        <v>1</v>
      </c>
      <c r="AF15" s="31">
        <v>4</v>
      </c>
      <c r="AG15" s="31">
        <v>1</v>
      </c>
      <c r="AH15" s="31">
        <v>1</v>
      </c>
      <c r="AI15" s="31">
        <v>1</v>
      </c>
      <c r="AJ15" s="31">
        <v>6</v>
      </c>
      <c r="AK15" s="31">
        <v>5</v>
      </c>
      <c r="AL15" s="31">
        <v>4</v>
      </c>
      <c r="AM15" s="31">
        <v>4</v>
      </c>
      <c r="AN15" s="31">
        <v>1</v>
      </c>
      <c r="AO15" s="31">
        <v>5</v>
      </c>
      <c r="AP15" s="31">
        <v>4</v>
      </c>
      <c r="AQ15" s="31">
        <v>4</v>
      </c>
      <c r="AR15" s="31">
        <v>4</v>
      </c>
      <c r="AS15" s="31">
        <v>1</v>
      </c>
      <c r="AT15" s="31">
        <v>7</v>
      </c>
      <c r="AU15" s="31">
        <v>5</v>
      </c>
      <c r="AV15" s="31">
        <v>6</v>
      </c>
      <c r="AW15" s="31">
        <v>5</v>
      </c>
      <c r="AX15" s="31">
        <v>1</v>
      </c>
      <c r="AY15" s="31">
        <v>5</v>
      </c>
      <c r="AZ15" s="31">
        <v>4</v>
      </c>
      <c r="BA15" s="31">
        <v>5</v>
      </c>
      <c r="BB15" s="31">
        <v>1</v>
      </c>
      <c r="BC15" s="31">
        <v>5</v>
      </c>
      <c r="BD15" s="31">
        <v>4</v>
      </c>
      <c r="BE15" s="31">
        <v>5</v>
      </c>
      <c r="BF15" s="31">
        <v>6</v>
      </c>
      <c r="BG15" s="31">
        <v>4</v>
      </c>
      <c r="BH15" s="31">
        <v>7</v>
      </c>
      <c r="BI15" s="31">
        <v>5</v>
      </c>
      <c r="BJ15" s="31">
        <v>1</v>
      </c>
      <c r="BK15" s="31">
        <v>1</v>
      </c>
      <c r="BL15" s="31">
        <v>1</v>
      </c>
      <c r="BM15" s="31">
        <v>5</v>
      </c>
      <c r="BN15" s="31">
        <v>1</v>
      </c>
      <c r="BO15" s="31">
        <v>1</v>
      </c>
      <c r="BP15" s="31">
        <v>1</v>
      </c>
      <c r="BQ15" s="31">
        <v>5</v>
      </c>
      <c r="BR15" s="31">
        <v>4</v>
      </c>
      <c r="BS15" s="31">
        <v>5</v>
      </c>
      <c r="BT15" s="31">
        <v>1</v>
      </c>
      <c r="BU15" s="31">
        <v>6</v>
      </c>
      <c r="BV15" s="31">
        <v>6</v>
      </c>
      <c r="BW15" s="31">
        <v>6</v>
      </c>
      <c r="BX15" s="31">
        <v>1</v>
      </c>
      <c r="BY15" s="31">
        <v>1</v>
      </c>
      <c r="BZ15" s="31">
        <v>1</v>
      </c>
      <c r="CA15" s="31">
        <v>1</v>
      </c>
      <c r="CB15" s="31">
        <v>5</v>
      </c>
      <c r="CC15" s="31">
        <v>6</v>
      </c>
      <c r="CD15" s="31">
        <v>7</v>
      </c>
      <c r="CE15" s="31">
        <v>1</v>
      </c>
      <c r="CF15" s="31">
        <v>5</v>
      </c>
      <c r="CG15" s="31">
        <v>1</v>
      </c>
      <c r="CH15" s="31">
        <v>5</v>
      </c>
      <c r="CI15" s="31">
        <v>6</v>
      </c>
      <c r="CJ15" s="31">
        <v>1</v>
      </c>
      <c r="CK15" s="31">
        <v>5</v>
      </c>
      <c r="CL15" s="31">
        <v>6</v>
      </c>
      <c r="CM15" s="31">
        <v>4</v>
      </c>
      <c r="CN15" s="31">
        <v>1</v>
      </c>
      <c r="CO15" s="31">
        <v>5</v>
      </c>
      <c r="CP15" s="31">
        <v>4</v>
      </c>
      <c r="CQ15" s="31">
        <v>5</v>
      </c>
      <c r="CR15" s="31">
        <v>12533</v>
      </c>
      <c r="CW15">
        <f t="shared" si="0"/>
        <v>3</v>
      </c>
      <c r="CX15">
        <f t="shared" si="1"/>
        <v>2</v>
      </c>
      <c r="CY15">
        <f t="shared" si="2"/>
        <v>4</v>
      </c>
      <c r="CZ15">
        <f t="shared" si="3"/>
        <v>7</v>
      </c>
      <c r="DA15">
        <f t="shared" si="4"/>
        <v>3</v>
      </c>
      <c r="DB15">
        <f t="shared" si="5"/>
        <v>6</v>
      </c>
      <c r="DC15">
        <f t="shared" si="6"/>
        <v>4</v>
      </c>
      <c r="DD15">
        <f t="shared" si="7"/>
        <v>3</v>
      </c>
      <c r="DE15">
        <f t="shared" si="8"/>
        <v>3</v>
      </c>
      <c r="DF15">
        <f t="shared" si="9"/>
        <v>4</v>
      </c>
      <c r="DG15">
        <f t="shared" si="10"/>
        <v>6</v>
      </c>
      <c r="DH15">
        <f t="shared" si="11"/>
        <v>6</v>
      </c>
      <c r="DI15">
        <f t="shared" si="12"/>
        <v>7</v>
      </c>
      <c r="DJ15">
        <f t="shared" si="13"/>
        <v>4</v>
      </c>
      <c r="DK15">
        <f t="shared" si="14"/>
        <v>6</v>
      </c>
      <c r="DL15">
        <f t="shared" si="15"/>
        <v>7</v>
      </c>
      <c r="DM15">
        <f t="shared" si="16"/>
        <v>7</v>
      </c>
      <c r="DN15">
        <f t="shared" si="17"/>
        <v>7</v>
      </c>
      <c r="DO15">
        <f t="shared" si="18"/>
        <v>7</v>
      </c>
      <c r="DP15">
        <f t="shared" si="19"/>
        <v>3</v>
      </c>
      <c r="DQ15">
        <f t="shared" si="20"/>
        <v>4</v>
      </c>
      <c r="DR15">
        <f t="shared" si="21"/>
        <v>3</v>
      </c>
      <c r="DS15">
        <f t="shared" si="22"/>
        <v>3</v>
      </c>
      <c r="DT15">
        <f t="shared" si="23"/>
        <v>3</v>
      </c>
      <c r="DU15">
        <f t="shared" si="24"/>
        <v>3</v>
      </c>
      <c r="DV15">
        <f t="shared" si="25"/>
        <v>6</v>
      </c>
      <c r="DW15">
        <f t="shared" si="26"/>
        <v>7</v>
      </c>
      <c r="DX15">
        <f t="shared" si="27"/>
        <v>6</v>
      </c>
      <c r="DY15">
        <f t="shared" si="28"/>
        <v>6</v>
      </c>
      <c r="DZ15">
        <f t="shared" si="29"/>
        <v>7</v>
      </c>
      <c r="EA15">
        <f t="shared" si="30"/>
        <v>4</v>
      </c>
      <c r="EB15">
        <f t="shared" si="31"/>
        <v>7</v>
      </c>
      <c r="EC15">
        <f t="shared" si="32"/>
        <v>7</v>
      </c>
      <c r="ED15">
        <f t="shared" si="33"/>
        <v>7</v>
      </c>
      <c r="EE15">
        <f t="shared" si="34"/>
        <v>2</v>
      </c>
      <c r="EF15">
        <f t="shared" si="35"/>
        <v>7</v>
      </c>
      <c r="EG15">
        <f t="shared" si="36"/>
        <v>7</v>
      </c>
      <c r="EH15">
        <f t="shared" si="37"/>
        <v>4</v>
      </c>
      <c r="EI15">
        <f t="shared" si="38"/>
        <v>7</v>
      </c>
      <c r="EJ15">
        <f t="shared" si="39"/>
        <v>7</v>
      </c>
      <c r="EK15">
        <f t="shared" si="40"/>
        <v>4</v>
      </c>
      <c r="EL15">
        <f t="shared" si="41"/>
        <v>7</v>
      </c>
      <c r="EM15">
        <f t="shared" si="42"/>
        <v>7</v>
      </c>
      <c r="EN15">
        <f t="shared" si="43"/>
        <v>7</v>
      </c>
      <c r="EO15">
        <f t="shared" si="44"/>
        <v>2</v>
      </c>
      <c r="EP15">
        <f t="shared" si="45"/>
        <v>3</v>
      </c>
      <c r="EQ15">
        <f t="shared" si="46"/>
        <v>4</v>
      </c>
      <c r="ER15">
        <f t="shared" si="47"/>
        <v>6</v>
      </c>
      <c r="ES15">
        <f t="shared" si="48"/>
        <v>4</v>
      </c>
      <c r="ET15">
        <f t="shared" si="49"/>
        <v>7</v>
      </c>
      <c r="EU15">
        <f t="shared" si="50"/>
        <v>6</v>
      </c>
      <c r="EV15">
        <f t="shared" si="51"/>
        <v>7</v>
      </c>
      <c r="EW15">
        <f t="shared" si="52"/>
        <v>4</v>
      </c>
      <c r="EX15">
        <f t="shared" si="53"/>
        <v>4</v>
      </c>
      <c r="EY15">
        <f t="shared" si="54"/>
        <v>7</v>
      </c>
      <c r="EZ15">
        <f t="shared" si="55"/>
        <v>4</v>
      </c>
      <c r="FA15">
        <f t="shared" si="56"/>
        <v>4</v>
      </c>
      <c r="FB15">
        <f t="shared" si="57"/>
        <v>6</v>
      </c>
      <c r="FC15">
        <f t="shared" si="58"/>
        <v>6</v>
      </c>
      <c r="FD15">
        <f t="shared" si="59"/>
        <v>7</v>
      </c>
      <c r="FE15">
        <f t="shared" si="60"/>
        <v>4</v>
      </c>
      <c r="FF15">
        <f t="shared" si="61"/>
        <v>3</v>
      </c>
      <c r="FG15">
        <f t="shared" si="62"/>
        <v>4</v>
      </c>
      <c r="FH15">
        <f t="shared" si="63"/>
        <v>7</v>
      </c>
      <c r="FI15">
        <f t="shared" si="64"/>
        <v>3</v>
      </c>
      <c r="FJ15">
        <f t="shared" si="65"/>
        <v>3</v>
      </c>
      <c r="FK15">
        <f t="shared" si="66"/>
        <v>4</v>
      </c>
      <c r="FL15">
        <f t="shared" si="67"/>
        <v>7</v>
      </c>
      <c r="FM15">
        <f t="shared" si="68"/>
        <v>4</v>
      </c>
      <c r="FN15">
        <f t="shared" si="69"/>
        <v>4</v>
      </c>
      <c r="FO15">
        <f t="shared" si="70"/>
        <v>7</v>
      </c>
      <c r="FP15">
        <f t="shared" si="71"/>
        <v>4</v>
      </c>
      <c r="FQ15">
        <f t="shared" si="72"/>
        <v>4</v>
      </c>
      <c r="FR15">
        <f t="shared" si="73"/>
        <v>4</v>
      </c>
      <c r="FS15">
        <f t="shared" si="74"/>
        <v>3</v>
      </c>
      <c r="FT15">
        <f t="shared" si="75"/>
        <v>7</v>
      </c>
      <c r="FU15">
        <f t="shared" si="76"/>
        <v>6</v>
      </c>
      <c r="FV15">
        <f t="shared" si="77"/>
        <v>7</v>
      </c>
      <c r="FW15">
        <f t="shared" si="78"/>
        <v>4</v>
      </c>
      <c r="FX15">
        <f t="shared" si="79"/>
        <v>2</v>
      </c>
      <c r="FY15">
        <f t="shared" si="80"/>
        <v>2</v>
      </c>
      <c r="FZ15">
        <f t="shared" si="81"/>
        <v>7</v>
      </c>
      <c r="GA15">
        <f t="shared" si="82"/>
        <v>3</v>
      </c>
      <c r="GB15">
        <f t="shared" si="83"/>
        <v>6</v>
      </c>
      <c r="GC15">
        <f t="shared" si="84"/>
        <v>7</v>
      </c>
      <c r="GD15">
        <f t="shared" si="85"/>
        <v>7</v>
      </c>
      <c r="GE15">
        <f t="shared" si="86"/>
        <v>4</v>
      </c>
      <c r="GF15">
        <f t="shared" si="87"/>
        <v>6</v>
      </c>
      <c r="GG15">
        <f t="shared" si="88"/>
        <v>4</v>
      </c>
      <c r="GH15">
        <f t="shared" si="89"/>
        <v>4</v>
      </c>
      <c r="GI15">
        <f t="shared" si="90"/>
        <v>3</v>
      </c>
      <c r="GJ15">
        <f t="shared" si="91"/>
        <v>3</v>
      </c>
      <c r="GK15">
        <f t="shared" si="92"/>
        <v>7</v>
      </c>
      <c r="GL15">
        <f t="shared" si="93"/>
        <v>3</v>
      </c>
      <c r="GM15">
        <f t="shared" si="94"/>
        <v>74357</v>
      </c>
    </row>
    <row r="16" spans="1:195" ht="15" thickBot="1" x14ac:dyDescent="0.35">
      <c r="A16" s="30" t="s">
        <v>393</v>
      </c>
      <c r="B16" s="31">
        <v>5</v>
      </c>
      <c r="C16" s="31">
        <v>6</v>
      </c>
      <c r="D16" s="31">
        <v>4</v>
      </c>
      <c r="E16" s="31">
        <v>1</v>
      </c>
      <c r="F16" s="31">
        <v>5</v>
      </c>
      <c r="G16" s="31">
        <v>2</v>
      </c>
      <c r="H16" s="31">
        <v>4</v>
      </c>
      <c r="I16" s="31">
        <v>5</v>
      </c>
      <c r="J16" s="31">
        <v>5</v>
      </c>
      <c r="K16" s="31">
        <v>4</v>
      </c>
      <c r="L16" s="31">
        <v>2</v>
      </c>
      <c r="M16" s="31">
        <v>2</v>
      </c>
      <c r="N16" s="31">
        <v>1</v>
      </c>
      <c r="O16" s="31">
        <v>4</v>
      </c>
      <c r="P16" s="31">
        <v>2</v>
      </c>
      <c r="Q16" s="31">
        <v>1</v>
      </c>
      <c r="R16" s="31">
        <v>1</v>
      </c>
      <c r="S16" s="31">
        <v>1</v>
      </c>
      <c r="T16" s="31">
        <v>1</v>
      </c>
      <c r="U16" s="31">
        <v>5</v>
      </c>
      <c r="V16" s="31">
        <v>4</v>
      </c>
      <c r="W16" s="31">
        <v>5</v>
      </c>
      <c r="X16" s="31">
        <v>5</v>
      </c>
      <c r="Y16" s="31">
        <v>5</v>
      </c>
      <c r="Z16" s="31">
        <v>5</v>
      </c>
      <c r="AA16" s="31">
        <v>2</v>
      </c>
      <c r="AB16" s="31">
        <v>1</v>
      </c>
      <c r="AC16" s="31">
        <v>2</v>
      </c>
      <c r="AD16" s="31">
        <v>2</v>
      </c>
      <c r="AE16" s="31">
        <v>1</v>
      </c>
      <c r="AF16" s="31">
        <v>4</v>
      </c>
      <c r="AG16" s="31">
        <v>1</v>
      </c>
      <c r="AH16" s="31">
        <v>1</v>
      </c>
      <c r="AI16" s="31">
        <v>1</v>
      </c>
      <c r="AJ16" s="31">
        <v>6</v>
      </c>
      <c r="AK16" s="31">
        <v>1</v>
      </c>
      <c r="AL16" s="31">
        <v>1</v>
      </c>
      <c r="AM16" s="31">
        <v>4</v>
      </c>
      <c r="AN16" s="31">
        <v>1</v>
      </c>
      <c r="AO16" s="31">
        <v>1</v>
      </c>
      <c r="AP16" s="31">
        <v>4</v>
      </c>
      <c r="AQ16" s="31">
        <v>1</v>
      </c>
      <c r="AR16" s="31">
        <v>1</v>
      </c>
      <c r="AS16" s="31">
        <v>1</v>
      </c>
      <c r="AT16" s="31">
        <v>6</v>
      </c>
      <c r="AU16" s="31">
        <v>5</v>
      </c>
      <c r="AV16" s="31">
        <v>4</v>
      </c>
      <c r="AW16" s="31">
        <v>2</v>
      </c>
      <c r="AX16" s="31">
        <v>4</v>
      </c>
      <c r="AY16" s="31">
        <v>1</v>
      </c>
      <c r="AZ16" s="31">
        <v>2</v>
      </c>
      <c r="BA16" s="31">
        <v>1</v>
      </c>
      <c r="BB16" s="31">
        <v>4</v>
      </c>
      <c r="BC16" s="31">
        <v>4</v>
      </c>
      <c r="BD16" s="31">
        <v>1</v>
      </c>
      <c r="BE16" s="31">
        <v>4</v>
      </c>
      <c r="BF16" s="31">
        <v>4</v>
      </c>
      <c r="BG16" s="31">
        <v>2</v>
      </c>
      <c r="BH16" s="31">
        <v>2</v>
      </c>
      <c r="BI16" s="31">
        <v>1</v>
      </c>
      <c r="BJ16" s="31">
        <v>4</v>
      </c>
      <c r="BK16" s="31">
        <v>5</v>
      </c>
      <c r="BL16" s="31">
        <v>4</v>
      </c>
      <c r="BM16" s="31">
        <v>1</v>
      </c>
      <c r="BN16" s="31">
        <v>5</v>
      </c>
      <c r="BO16" s="31">
        <v>5</v>
      </c>
      <c r="BP16" s="31">
        <v>4</v>
      </c>
      <c r="BQ16" s="31">
        <v>1</v>
      </c>
      <c r="BR16" s="31">
        <v>4</v>
      </c>
      <c r="BS16" s="31">
        <v>4</v>
      </c>
      <c r="BT16" s="31">
        <v>1</v>
      </c>
      <c r="BU16" s="31">
        <v>4</v>
      </c>
      <c r="BV16" s="31">
        <v>4</v>
      </c>
      <c r="BW16" s="31">
        <v>4</v>
      </c>
      <c r="BX16" s="31">
        <v>5</v>
      </c>
      <c r="BY16" s="31">
        <v>1</v>
      </c>
      <c r="BZ16" s="31">
        <v>2</v>
      </c>
      <c r="CA16" s="31">
        <v>1</v>
      </c>
      <c r="CB16" s="31">
        <v>4</v>
      </c>
      <c r="CC16" s="31">
        <v>6</v>
      </c>
      <c r="CD16" s="31">
        <v>6</v>
      </c>
      <c r="CE16" s="31">
        <v>1</v>
      </c>
      <c r="CF16" s="31">
        <v>5</v>
      </c>
      <c r="CG16" s="31">
        <v>2</v>
      </c>
      <c r="CH16" s="31">
        <v>1</v>
      </c>
      <c r="CI16" s="31">
        <v>1</v>
      </c>
      <c r="CJ16" s="31">
        <v>4</v>
      </c>
      <c r="CK16" s="31">
        <v>2</v>
      </c>
      <c r="CL16" s="31">
        <v>4</v>
      </c>
      <c r="CM16" s="31">
        <v>4</v>
      </c>
      <c r="CN16" s="31">
        <v>5</v>
      </c>
      <c r="CO16" s="31">
        <v>5</v>
      </c>
      <c r="CP16" s="31">
        <v>1</v>
      </c>
      <c r="CQ16" s="31">
        <v>5</v>
      </c>
      <c r="CR16" s="31">
        <v>74357</v>
      </c>
      <c r="CW16">
        <f t="shared" si="0"/>
        <v>2</v>
      </c>
      <c r="CX16">
        <f t="shared" si="1"/>
        <v>2</v>
      </c>
      <c r="CY16">
        <f t="shared" si="2"/>
        <v>2</v>
      </c>
      <c r="CZ16">
        <f t="shared" si="3"/>
        <v>7</v>
      </c>
      <c r="DA16">
        <f t="shared" si="4"/>
        <v>7</v>
      </c>
      <c r="DB16">
        <f t="shared" si="5"/>
        <v>7</v>
      </c>
      <c r="DC16">
        <f t="shared" si="6"/>
        <v>2</v>
      </c>
      <c r="DD16">
        <f t="shared" si="7"/>
        <v>3</v>
      </c>
      <c r="DE16">
        <f t="shared" si="8"/>
        <v>2</v>
      </c>
      <c r="DF16">
        <f t="shared" si="9"/>
        <v>7</v>
      </c>
      <c r="DG16">
        <f t="shared" si="10"/>
        <v>4</v>
      </c>
      <c r="DH16">
        <f t="shared" si="11"/>
        <v>7</v>
      </c>
      <c r="DI16">
        <f t="shared" si="12"/>
        <v>4</v>
      </c>
      <c r="DJ16">
        <f t="shared" si="13"/>
        <v>7</v>
      </c>
      <c r="DK16">
        <f t="shared" si="14"/>
        <v>6</v>
      </c>
      <c r="DL16">
        <f t="shared" si="15"/>
        <v>6</v>
      </c>
      <c r="DM16">
        <f t="shared" si="16"/>
        <v>5</v>
      </c>
      <c r="DN16">
        <f t="shared" si="17"/>
        <v>3</v>
      </c>
      <c r="DO16">
        <f t="shared" si="18"/>
        <v>3</v>
      </c>
      <c r="DP16">
        <f t="shared" si="19"/>
        <v>2</v>
      </c>
      <c r="DQ16">
        <f t="shared" si="20"/>
        <v>2</v>
      </c>
      <c r="DR16">
        <f t="shared" si="21"/>
        <v>2</v>
      </c>
      <c r="DS16">
        <f t="shared" si="22"/>
        <v>2</v>
      </c>
      <c r="DT16">
        <f t="shared" si="23"/>
        <v>2</v>
      </c>
      <c r="DU16">
        <f t="shared" si="24"/>
        <v>3</v>
      </c>
      <c r="DV16">
        <f t="shared" si="25"/>
        <v>7</v>
      </c>
      <c r="DW16">
        <f t="shared" si="26"/>
        <v>3</v>
      </c>
      <c r="DX16">
        <f t="shared" si="27"/>
        <v>3</v>
      </c>
      <c r="DY16">
        <f t="shared" si="28"/>
        <v>3</v>
      </c>
      <c r="DZ16">
        <f t="shared" si="29"/>
        <v>7</v>
      </c>
      <c r="EA16">
        <f t="shared" si="30"/>
        <v>7</v>
      </c>
      <c r="EB16">
        <f t="shared" si="31"/>
        <v>3</v>
      </c>
      <c r="EC16">
        <f t="shared" si="32"/>
        <v>7</v>
      </c>
      <c r="ED16">
        <f t="shared" si="33"/>
        <v>7</v>
      </c>
      <c r="EE16">
        <f t="shared" si="34"/>
        <v>2</v>
      </c>
      <c r="EF16">
        <f t="shared" si="35"/>
        <v>7</v>
      </c>
      <c r="EG16">
        <f t="shared" si="36"/>
        <v>7</v>
      </c>
      <c r="EH16">
        <f t="shared" si="37"/>
        <v>7</v>
      </c>
      <c r="EI16">
        <f t="shared" si="38"/>
        <v>7</v>
      </c>
      <c r="EJ16">
        <f t="shared" si="39"/>
        <v>7</v>
      </c>
      <c r="EK16">
        <f t="shared" si="40"/>
        <v>7</v>
      </c>
      <c r="EL16">
        <f t="shared" si="41"/>
        <v>7</v>
      </c>
      <c r="EM16">
        <f t="shared" si="42"/>
        <v>7</v>
      </c>
      <c r="EN16">
        <f t="shared" si="43"/>
        <v>7</v>
      </c>
      <c r="EO16">
        <f t="shared" si="44"/>
        <v>4</v>
      </c>
      <c r="EP16">
        <f t="shared" si="45"/>
        <v>7</v>
      </c>
      <c r="EQ16">
        <f t="shared" si="46"/>
        <v>3</v>
      </c>
      <c r="ER16">
        <f t="shared" si="47"/>
        <v>4</v>
      </c>
      <c r="ES16">
        <f t="shared" si="48"/>
        <v>7</v>
      </c>
      <c r="ET16">
        <f t="shared" si="49"/>
        <v>3</v>
      </c>
      <c r="EU16">
        <f t="shared" si="50"/>
        <v>7</v>
      </c>
      <c r="EV16">
        <f t="shared" si="51"/>
        <v>3</v>
      </c>
      <c r="EW16">
        <f t="shared" si="52"/>
        <v>7</v>
      </c>
      <c r="EX16">
        <f t="shared" si="53"/>
        <v>3</v>
      </c>
      <c r="EY16">
        <f t="shared" si="54"/>
        <v>7</v>
      </c>
      <c r="EZ16">
        <f t="shared" si="55"/>
        <v>4</v>
      </c>
      <c r="FA16">
        <f t="shared" si="56"/>
        <v>3</v>
      </c>
      <c r="FB16">
        <f t="shared" si="57"/>
        <v>4</v>
      </c>
      <c r="FC16">
        <f t="shared" si="58"/>
        <v>3</v>
      </c>
      <c r="FD16">
        <f t="shared" si="59"/>
        <v>3</v>
      </c>
      <c r="FE16">
        <f t="shared" si="60"/>
        <v>7</v>
      </c>
      <c r="FF16">
        <f t="shared" si="61"/>
        <v>7</v>
      </c>
      <c r="FG16">
        <f t="shared" si="62"/>
        <v>3</v>
      </c>
      <c r="FH16">
        <f t="shared" si="63"/>
        <v>2</v>
      </c>
      <c r="FI16">
        <f t="shared" si="64"/>
        <v>3</v>
      </c>
      <c r="FJ16">
        <f t="shared" si="65"/>
        <v>3</v>
      </c>
      <c r="FK16">
        <f t="shared" si="66"/>
        <v>7</v>
      </c>
      <c r="FL16">
        <f t="shared" si="67"/>
        <v>7</v>
      </c>
      <c r="FM16">
        <f t="shared" si="68"/>
        <v>3</v>
      </c>
      <c r="FN16">
        <f t="shared" si="69"/>
        <v>3</v>
      </c>
      <c r="FO16">
        <f t="shared" si="70"/>
        <v>3</v>
      </c>
      <c r="FP16">
        <f t="shared" si="71"/>
        <v>7</v>
      </c>
      <c r="FQ16">
        <f t="shared" si="72"/>
        <v>3</v>
      </c>
      <c r="FR16">
        <f t="shared" si="73"/>
        <v>3</v>
      </c>
      <c r="FS16">
        <f t="shared" si="74"/>
        <v>7</v>
      </c>
      <c r="FT16">
        <f t="shared" si="75"/>
        <v>7</v>
      </c>
      <c r="FU16">
        <f t="shared" si="76"/>
        <v>7</v>
      </c>
      <c r="FV16">
        <f t="shared" si="77"/>
        <v>7</v>
      </c>
      <c r="FW16">
        <f t="shared" si="78"/>
        <v>7</v>
      </c>
      <c r="FX16">
        <f t="shared" si="79"/>
        <v>2</v>
      </c>
      <c r="FY16">
        <f t="shared" si="80"/>
        <v>2</v>
      </c>
      <c r="FZ16">
        <f t="shared" si="81"/>
        <v>7</v>
      </c>
      <c r="GA16">
        <f t="shared" si="82"/>
        <v>3</v>
      </c>
      <c r="GB16">
        <f t="shared" si="83"/>
        <v>2</v>
      </c>
      <c r="GC16">
        <f t="shared" si="84"/>
        <v>7</v>
      </c>
      <c r="GD16">
        <f t="shared" si="85"/>
        <v>2</v>
      </c>
      <c r="GE16">
        <f t="shared" si="86"/>
        <v>7</v>
      </c>
      <c r="GF16">
        <f t="shared" si="87"/>
        <v>3</v>
      </c>
      <c r="GG16">
        <f t="shared" si="88"/>
        <v>2</v>
      </c>
      <c r="GH16">
        <f t="shared" si="89"/>
        <v>3</v>
      </c>
      <c r="GI16">
        <f t="shared" si="90"/>
        <v>7</v>
      </c>
      <c r="GJ16">
        <f t="shared" si="91"/>
        <v>7</v>
      </c>
      <c r="GK16">
        <f t="shared" si="92"/>
        <v>6</v>
      </c>
      <c r="GL16">
        <f t="shared" si="93"/>
        <v>3</v>
      </c>
      <c r="GM16">
        <f t="shared" si="94"/>
        <v>25964</v>
      </c>
    </row>
    <row r="17" spans="1:195" ht="15" thickBot="1" x14ac:dyDescent="0.35">
      <c r="A17" s="30" t="s">
        <v>394</v>
      </c>
      <c r="B17" s="31">
        <v>6</v>
      </c>
      <c r="C17" s="31">
        <v>6</v>
      </c>
      <c r="D17" s="31">
        <v>6</v>
      </c>
      <c r="E17" s="31">
        <v>1</v>
      </c>
      <c r="F17" s="31">
        <v>1</v>
      </c>
      <c r="G17" s="31">
        <v>1</v>
      </c>
      <c r="H17" s="31">
        <v>6</v>
      </c>
      <c r="I17" s="31">
        <v>5</v>
      </c>
      <c r="J17" s="31">
        <v>6</v>
      </c>
      <c r="K17" s="31">
        <v>1</v>
      </c>
      <c r="L17" s="31">
        <v>4</v>
      </c>
      <c r="M17" s="31">
        <v>1</v>
      </c>
      <c r="N17" s="31">
        <v>4</v>
      </c>
      <c r="O17" s="31">
        <v>1</v>
      </c>
      <c r="P17" s="31">
        <v>2</v>
      </c>
      <c r="Q17" s="31">
        <v>2</v>
      </c>
      <c r="R17" s="31">
        <v>3</v>
      </c>
      <c r="S17" s="31">
        <v>5</v>
      </c>
      <c r="T17" s="31">
        <v>5</v>
      </c>
      <c r="U17" s="31">
        <v>6</v>
      </c>
      <c r="V17" s="31">
        <v>6</v>
      </c>
      <c r="W17" s="31">
        <v>6</v>
      </c>
      <c r="X17" s="31">
        <v>6</v>
      </c>
      <c r="Y17" s="31">
        <v>6</v>
      </c>
      <c r="Z17" s="31">
        <v>5</v>
      </c>
      <c r="AA17" s="31">
        <v>1</v>
      </c>
      <c r="AB17" s="31">
        <v>5</v>
      </c>
      <c r="AC17" s="31">
        <v>5</v>
      </c>
      <c r="AD17" s="31">
        <v>5</v>
      </c>
      <c r="AE17" s="31">
        <v>1</v>
      </c>
      <c r="AF17" s="31">
        <v>1</v>
      </c>
      <c r="AG17" s="31">
        <v>5</v>
      </c>
      <c r="AH17" s="31">
        <v>1</v>
      </c>
      <c r="AI17" s="31">
        <v>1</v>
      </c>
      <c r="AJ17" s="31">
        <v>6</v>
      </c>
      <c r="AK17" s="31">
        <v>1</v>
      </c>
      <c r="AL17" s="31">
        <v>1</v>
      </c>
      <c r="AM17" s="31">
        <v>1</v>
      </c>
      <c r="AN17" s="31">
        <v>1</v>
      </c>
      <c r="AO17" s="31">
        <v>1</v>
      </c>
      <c r="AP17" s="31">
        <v>1</v>
      </c>
      <c r="AQ17" s="31">
        <v>1</v>
      </c>
      <c r="AR17" s="31">
        <v>1</v>
      </c>
      <c r="AS17" s="31">
        <v>1</v>
      </c>
      <c r="AT17" s="31">
        <v>4</v>
      </c>
      <c r="AU17" s="31">
        <v>1</v>
      </c>
      <c r="AV17" s="31">
        <v>5</v>
      </c>
      <c r="AW17" s="31">
        <v>4</v>
      </c>
      <c r="AX17" s="31">
        <v>1</v>
      </c>
      <c r="AY17" s="31">
        <v>5</v>
      </c>
      <c r="AZ17" s="31">
        <v>1</v>
      </c>
      <c r="BA17" s="31">
        <v>5</v>
      </c>
      <c r="BB17" s="31">
        <v>1</v>
      </c>
      <c r="BC17" s="31">
        <v>5</v>
      </c>
      <c r="BD17" s="31">
        <v>1</v>
      </c>
      <c r="BE17" s="31">
        <v>4</v>
      </c>
      <c r="BF17" s="31">
        <v>5</v>
      </c>
      <c r="BG17" s="31">
        <v>4</v>
      </c>
      <c r="BH17" s="31">
        <v>5</v>
      </c>
      <c r="BI17" s="31">
        <v>5</v>
      </c>
      <c r="BJ17" s="31">
        <v>1</v>
      </c>
      <c r="BK17" s="31">
        <v>1</v>
      </c>
      <c r="BL17" s="31">
        <v>5</v>
      </c>
      <c r="BM17" s="31">
        <v>6</v>
      </c>
      <c r="BN17" s="31">
        <v>5</v>
      </c>
      <c r="BO17" s="31">
        <v>5</v>
      </c>
      <c r="BP17" s="31">
        <v>1</v>
      </c>
      <c r="BQ17" s="31">
        <v>1</v>
      </c>
      <c r="BR17" s="31">
        <v>5</v>
      </c>
      <c r="BS17" s="31">
        <v>5</v>
      </c>
      <c r="BT17" s="31">
        <v>5</v>
      </c>
      <c r="BU17" s="31">
        <v>1</v>
      </c>
      <c r="BV17" s="31">
        <v>5</v>
      </c>
      <c r="BW17" s="31">
        <v>5</v>
      </c>
      <c r="BX17" s="31">
        <v>1</v>
      </c>
      <c r="BY17" s="31">
        <v>1</v>
      </c>
      <c r="BZ17" s="31">
        <v>1</v>
      </c>
      <c r="CA17" s="31">
        <v>1</v>
      </c>
      <c r="CB17" s="31">
        <v>1</v>
      </c>
      <c r="CC17" s="31">
        <v>6</v>
      </c>
      <c r="CD17" s="31">
        <v>6</v>
      </c>
      <c r="CE17" s="31">
        <v>1</v>
      </c>
      <c r="CF17" s="31">
        <v>5</v>
      </c>
      <c r="CG17" s="31">
        <v>6</v>
      </c>
      <c r="CH17" s="31">
        <v>1</v>
      </c>
      <c r="CI17" s="31">
        <v>6</v>
      </c>
      <c r="CJ17" s="31">
        <v>1</v>
      </c>
      <c r="CK17" s="31">
        <v>5</v>
      </c>
      <c r="CL17" s="31">
        <v>6</v>
      </c>
      <c r="CM17" s="31">
        <v>5</v>
      </c>
      <c r="CN17" s="31">
        <v>1</v>
      </c>
      <c r="CO17" s="31">
        <v>1</v>
      </c>
      <c r="CP17" s="31">
        <v>2</v>
      </c>
      <c r="CQ17" s="31">
        <v>5</v>
      </c>
      <c r="CR17" s="31">
        <v>25964</v>
      </c>
      <c r="CW17">
        <f t="shared" si="0"/>
        <v>3</v>
      </c>
      <c r="CX17">
        <f t="shared" si="1"/>
        <v>2</v>
      </c>
      <c r="CY17">
        <f t="shared" si="2"/>
        <v>3</v>
      </c>
      <c r="CZ17">
        <f t="shared" si="3"/>
        <v>4</v>
      </c>
      <c r="DA17">
        <f t="shared" si="4"/>
        <v>7</v>
      </c>
      <c r="DB17">
        <f t="shared" si="5"/>
        <v>7</v>
      </c>
      <c r="DC17">
        <f t="shared" si="6"/>
        <v>7</v>
      </c>
      <c r="DD17">
        <f t="shared" si="7"/>
        <v>7</v>
      </c>
      <c r="DE17">
        <f t="shared" si="8"/>
        <v>3</v>
      </c>
      <c r="DF17">
        <f t="shared" si="9"/>
        <v>7</v>
      </c>
      <c r="DG17">
        <f t="shared" si="10"/>
        <v>4</v>
      </c>
      <c r="DH17">
        <f t="shared" si="11"/>
        <v>7</v>
      </c>
      <c r="DI17">
        <f t="shared" si="12"/>
        <v>7</v>
      </c>
      <c r="DJ17">
        <f t="shared" si="13"/>
        <v>7</v>
      </c>
      <c r="DK17">
        <f t="shared" si="14"/>
        <v>4</v>
      </c>
      <c r="DL17">
        <f t="shared" si="15"/>
        <v>7</v>
      </c>
      <c r="DM17">
        <f t="shared" si="16"/>
        <v>4</v>
      </c>
      <c r="DN17">
        <f t="shared" si="17"/>
        <v>3</v>
      </c>
      <c r="DO17">
        <f t="shared" si="18"/>
        <v>3</v>
      </c>
      <c r="DP17">
        <f t="shared" si="19"/>
        <v>2</v>
      </c>
      <c r="DQ17">
        <f t="shared" si="20"/>
        <v>3</v>
      </c>
      <c r="DR17">
        <f t="shared" si="21"/>
        <v>3</v>
      </c>
      <c r="DS17">
        <f t="shared" si="22"/>
        <v>4</v>
      </c>
      <c r="DT17">
        <f t="shared" si="23"/>
        <v>7</v>
      </c>
      <c r="DU17">
        <f t="shared" si="24"/>
        <v>7</v>
      </c>
      <c r="DV17">
        <f t="shared" si="25"/>
        <v>7</v>
      </c>
      <c r="DW17">
        <f t="shared" si="26"/>
        <v>7</v>
      </c>
      <c r="DX17">
        <f t="shared" si="27"/>
        <v>4</v>
      </c>
      <c r="DY17">
        <f t="shared" si="28"/>
        <v>4</v>
      </c>
      <c r="DZ17">
        <f t="shared" si="29"/>
        <v>7</v>
      </c>
      <c r="EA17">
        <f t="shared" si="30"/>
        <v>4</v>
      </c>
      <c r="EB17">
        <f t="shared" si="31"/>
        <v>7</v>
      </c>
      <c r="EC17">
        <f t="shared" si="32"/>
        <v>7</v>
      </c>
      <c r="ED17">
        <f t="shared" si="33"/>
        <v>7</v>
      </c>
      <c r="EE17">
        <f t="shared" si="34"/>
        <v>3</v>
      </c>
      <c r="EF17">
        <f t="shared" si="35"/>
        <v>7</v>
      </c>
      <c r="EG17">
        <f t="shared" si="36"/>
        <v>4</v>
      </c>
      <c r="EH17">
        <f t="shared" si="37"/>
        <v>4</v>
      </c>
      <c r="EI17">
        <f t="shared" si="38"/>
        <v>7</v>
      </c>
      <c r="EJ17">
        <f t="shared" si="39"/>
        <v>7</v>
      </c>
      <c r="EK17">
        <f t="shared" si="40"/>
        <v>4</v>
      </c>
      <c r="EL17">
        <f t="shared" si="41"/>
        <v>7</v>
      </c>
      <c r="EM17">
        <f t="shared" si="42"/>
        <v>7</v>
      </c>
      <c r="EN17">
        <f t="shared" si="43"/>
        <v>7</v>
      </c>
      <c r="EO17">
        <f t="shared" si="44"/>
        <v>3</v>
      </c>
      <c r="EP17">
        <f t="shared" si="45"/>
        <v>7</v>
      </c>
      <c r="EQ17">
        <f t="shared" si="46"/>
        <v>7</v>
      </c>
      <c r="ER17">
        <f t="shared" si="47"/>
        <v>7</v>
      </c>
      <c r="ES17">
        <f t="shared" si="48"/>
        <v>7</v>
      </c>
      <c r="ET17">
        <f t="shared" si="49"/>
        <v>7</v>
      </c>
      <c r="EU17">
        <f t="shared" si="50"/>
        <v>7</v>
      </c>
      <c r="EV17">
        <f t="shared" si="51"/>
        <v>3</v>
      </c>
      <c r="EW17">
        <f t="shared" si="52"/>
        <v>7</v>
      </c>
      <c r="EX17">
        <f t="shared" si="53"/>
        <v>3</v>
      </c>
      <c r="EY17">
        <f t="shared" si="54"/>
        <v>7</v>
      </c>
      <c r="EZ17">
        <f t="shared" si="55"/>
        <v>7</v>
      </c>
      <c r="FA17">
        <f t="shared" si="56"/>
        <v>3</v>
      </c>
      <c r="FB17">
        <f t="shared" si="57"/>
        <v>4</v>
      </c>
      <c r="FC17">
        <f t="shared" si="58"/>
        <v>3</v>
      </c>
      <c r="FD17">
        <f t="shared" si="59"/>
        <v>4</v>
      </c>
      <c r="FE17">
        <f t="shared" si="60"/>
        <v>7</v>
      </c>
      <c r="FF17">
        <f t="shared" si="61"/>
        <v>4</v>
      </c>
      <c r="FG17">
        <f t="shared" si="62"/>
        <v>3</v>
      </c>
      <c r="FH17">
        <f t="shared" si="63"/>
        <v>3</v>
      </c>
      <c r="FI17">
        <f t="shared" si="64"/>
        <v>3</v>
      </c>
      <c r="FJ17">
        <f t="shared" si="65"/>
        <v>7</v>
      </c>
      <c r="FK17">
        <f t="shared" si="66"/>
        <v>7</v>
      </c>
      <c r="FL17">
        <f t="shared" si="67"/>
        <v>7</v>
      </c>
      <c r="FM17">
        <f t="shared" si="68"/>
        <v>7</v>
      </c>
      <c r="FN17">
        <f t="shared" si="69"/>
        <v>7</v>
      </c>
      <c r="FO17">
        <f t="shared" si="70"/>
        <v>4</v>
      </c>
      <c r="FP17">
        <f t="shared" si="71"/>
        <v>7</v>
      </c>
      <c r="FQ17">
        <f t="shared" si="72"/>
        <v>3</v>
      </c>
      <c r="FR17">
        <f t="shared" si="73"/>
        <v>3</v>
      </c>
      <c r="FS17">
        <f t="shared" si="74"/>
        <v>7</v>
      </c>
      <c r="FT17">
        <f t="shared" si="75"/>
        <v>7</v>
      </c>
      <c r="FU17">
        <f t="shared" si="76"/>
        <v>7</v>
      </c>
      <c r="FV17">
        <f t="shared" si="77"/>
        <v>7</v>
      </c>
      <c r="FW17">
        <f t="shared" si="78"/>
        <v>4</v>
      </c>
      <c r="FX17">
        <f t="shared" si="79"/>
        <v>2</v>
      </c>
      <c r="FY17">
        <f t="shared" si="80"/>
        <v>2</v>
      </c>
      <c r="FZ17">
        <f t="shared" si="81"/>
        <v>7</v>
      </c>
      <c r="GA17">
        <f t="shared" si="82"/>
        <v>3</v>
      </c>
      <c r="GB17">
        <f t="shared" si="83"/>
        <v>4</v>
      </c>
      <c r="GC17">
        <f t="shared" si="84"/>
        <v>7</v>
      </c>
      <c r="GD17">
        <f t="shared" si="85"/>
        <v>3</v>
      </c>
      <c r="GE17">
        <f t="shared" si="86"/>
        <v>7</v>
      </c>
      <c r="GF17">
        <f t="shared" si="87"/>
        <v>7</v>
      </c>
      <c r="GG17">
        <f t="shared" si="88"/>
        <v>2</v>
      </c>
      <c r="GH17">
        <f t="shared" si="89"/>
        <v>3</v>
      </c>
      <c r="GI17">
        <f t="shared" si="90"/>
        <v>7</v>
      </c>
      <c r="GJ17">
        <f t="shared" si="91"/>
        <v>7</v>
      </c>
      <c r="GK17">
        <f t="shared" si="92"/>
        <v>4</v>
      </c>
      <c r="GL17">
        <f t="shared" si="93"/>
        <v>3</v>
      </c>
      <c r="GM17">
        <f t="shared" si="94"/>
        <v>38966</v>
      </c>
    </row>
    <row r="18" spans="1:195" ht="15" thickBot="1" x14ac:dyDescent="0.35">
      <c r="A18" s="30" t="s">
        <v>395</v>
      </c>
      <c r="B18" s="31">
        <v>5</v>
      </c>
      <c r="C18" s="31">
        <v>6</v>
      </c>
      <c r="D18" s="31">
        <v>5</v>
      </c>
      <c r="E18" s="31">
        <v>4</v>
      </c>
      <c r="F18" s="31">
        <v>1</v>
      </c>
      <c r="G18" s="31">
        <v>1</v>
      </c>
      <c r="H18" s="31">
        <v>1</v>
      </c>
      <c r="I18" s="31">
        <v>1</v>
      </c>
      <c r="J18" s="31">
        <v>5</v>
      </c>
      <c r="K18" s="31">
        <v>1</v>
      </c>
      <c r="L18" s="31">
        <v>4</v>
      </c>
      <c r="M18" s="31">
        <v>1</v>
      </c>
      <c r="N18" s="31">
        <v>1</v>
      </c>
      <c r="O18" s="31">
        <v>1</v>
      </c>
      <c r="P18" s="31">
        <v>4</v>
      </c>
      <c r="Q18" s="31">
        <v>1</v>
      </c>
      <c r="R18" s="31">
        <v>4</v>
      </c>
      <c r="S18" s="31">
        <v>5</v>
      </c>
      <c r="T18" s="31">
        <v>5</v>
      </c>
      <c r="U18" s="31">
        <v>6</v>
      </c>
      <c r="V18" s="31">
        <v>5</v>
      </c>
      <c r="W18" s="31">
        <v>5</v>
      </c>
      <c r="X18" s="31">
        <v>4</v>
      </c>
      <c r="Y18" s="31">
        <v>1</v>
      </c>
      <c r="Z18" s="31">
        <v>1</v>
      </c>
      <c r="AA18" s="31">
        <v>1</v>
      </c>
      <c r="AB18" s="31">
        <v>1</v>
      </c>
      <c r="AC18" s="31">
        <v>4</v>
      </c>
      <c r="AD18" s="31">
        <v>4</v>
      </c>
      <c r="AE18" s="31">
        <v>1</v>
      </c>
      <c r="AF18" s="31">
        <v>4</v>
      </c>
      <c r="AG18" s="31">
        <v>1</v>
      </c>
      <c r="AH18" s="31">
        <v>1</v>
      </c>
      <c r="AI18" s="31">
        <v>1</v>
      </c>
      <c r="AJ18" s="31">
        <v>5</v>
      </c>
      <c r="AK18" s="31">
        <v>1</v>
      </c>
      <c r="AL18" s="31">
        <v>4</v>
      </c>
      <c r="AM18" s="31">
        <v>4</v>
      </c>
      <c r="AN18" s="31">
        <v>1</v>
      </c>
      <c r="AO18" s="31">
        <v>1</v>
      </c>
      <c r="AP18" s="31">
        <v>4</v>
      </c>
      <c r="AQ18" s="31">
        <v>1</v>
      </c>
      <c r="AR18" s="31">
        <v>1</v>
      </c>
      <c r="AS18" s="31">
        <v>1</v>
      </c>
      <c r="AT18" s="31">
        <v>5</v>
      </c>
      <c r="AU18" s="31">
        <v>1</v>
      </c>
      <c r="AV18" s="31">
        <v>1</v>
      </c>
      <c r="AW18" s="31">
        <v>1</v>
      </c>
      <c r="AX18" s="31">
        <v>1</v>
      </c>
      <c r="AY18" s="31">
        <v>1</v>
      </c>
      <c r="AZ18" s="31">
        <v>1</v>
      </c>
      <c r="BA18" s="31">
        <v>5</v>
      </c>
      <c r="BB18" s="31">
        <v>1</v>
      </c>
      <c r="BC18" s="31">
        <v>5</v>
      </c>
      <c r="BD18" s="31">
        <v>1</v>
      </c>
      <c r="BE18" s="31">
        <v>1</v>
      </c>
      <c r="BF18" s="31">
        <v>5</v>
      </c>
      <c r="BG18" s="31">
        <v>4</v>
      </c>
      <c r="BH18" s="31">
        <v>5</v>
      </c>
      <c r="BI18" s="31">
        <v>4</v>
      </c>
      <c r="BJ18" s="31">
        <v>1</v>
      </c>
      <c r="BK18" s="31">
        <v>4</v>
      </c>
      <c r="BL18" s="31">
        <v>5</v>
      </c>
      <c r="BM18" s="31">
        <v>5</v>
      </c>
      <c r="BN18" s="31">
        <v>5</v>
      </c>
      <c r="BO18" s="31">
        <v>1</v>
      </c>
      <c r="BP18" s="31">
        <v>1</v>
      </c>
      <c r="BQ18" s="31">
        <v>1</v>
      </c>
      <c r="BR18" s="31">
        <v>1</v>
      </c>
      <c r="BS18" s="31">
        <v>1</v>
      </c>
      <c r="BT18" s="31">
        <v>4</v>
      </c>
      <c r="BU18" s="31">
        <v>1</v>
      </c>
      <c r="BV18" s="31">
        <v>5</v>
      </c>
      <c r="BW18" s="31">
        <v>5</v>
      </c>
      <c r="BX18" s="31">
        <v>1</v>
      </c>
      <c r="BY18" s="31">
        <v>1</v>
      </c>
      <c r="BZ18" s="31">
        <v>1</v>
      </c>
      <c r="CA18" s="31">
        <v>1</v>
      </c>
      <c r="CB18" s="31">
        <v>4</v>
      </c>
      <c r="CC18" s="31">
        <v>6</v>
      </c>
      <c r="CD18" s="31">
        <v>6</v>
      </c>
      <c r="CE18" s="31">
        <v>1</v>
      </c>
      <c r="CF18" s="31">
        <v>5</v>
      </c>
      <c r="CG18" s="31">
        <v>4</v>
      </c>
      <c r="CH18" s="31">
        <v>1</v>
      </c>
      <c r="CI18" s="31">
        <v>5</v>
      </c>
      <c r="CJ18" s="31">
        <v>1</v>
      </c>
      <c r="CK18" s="31">
        <v>1</v>
      </c>
      <c r="CL18" s="31">
        <v>6</v>
      </c>
      <c r="CM18" s="31">
        <v>5</v>
      </c>
      <c r="CN18" s="31">
        <v>1</v>
      </c>
      <c r="CO18" s="31">
        <v>1</v>
      </c>
      <c r="CP18" s="31">
        <v>4</v>
      </c>
      <c r="CQ18" s="31">
        <v>5</v>
      </c>
      <c r="CR18" s="31">
        <v>38966</v>
      </c>
      <c r="CW18">
        <f t="shared" si="0"/>
        <v>7</v>
      </c>
      <c r="CX18">
        <f t="shared" si="1"/>
        <v>2</v>
      </c>
      <c r="CY18">
        <f t="shared" si="2"/>
        <v>5</v>
      </c>
      <c r="CZ18">
        <f t="shared" si="3"/>
        <v>5</v>
      </c>
      <c r="DA18">
        <f t="shared" si="4"/>
        <v>7</v>
      </c>
      <c r="DB18">
        <f t="shared" si="5"/>
        <v>5</v>
      </c>
      <c r="DC18">
        <f t="shared" si="6"/>
        <v>7</v>
      </c>
      <c r="DD18">
        <f t="shared" si="7"/>
        <v>3</v>
      </c>
      <c r="DE18">
        <f t="shared" si="8"/>
        <v>7</v>
      </c>
      <c r="DF18">
        <f t="shared" si="9"/>
        <v>3</v>
      </c>
      <c r="DG18">
        <f t="shared" si="10"/>
        <v>5</v>
      </c>
      <c r="DH18">
        <f t="shared" si="11"/>
        <v>4</v>
      </c>
      <c r="DI18">
        <f t="shared" si="12"/>
        <v>4</v>
      </c>
      <c r="DJ18">
        <f t="shared" si="13"/>
        <v>7</v>
      </c>
      <c r="DK18">
        <f t="shared" si="14"/>
        <v>4</v>
      </c>
      <c r="DL18">
        <f t="shared" si="15"/>
        <v>3</v>
      </c>
      <c r="DM18">
        <f t="shared" si="16"/>
        <v>7</v>
      </c>
      <c r="DN18">
        <f t="shared" si="17"/>
        <v>2</v>
      </c>
      <c r="DO18">
        <f t="shared" si="18"/>
        <v>5</v>
      </c>
      <c r="DP18">
        <f t="shared" si="19"/>
        <v>3</v>
      </c>
      <c r="DQ18">
        <f t="shared" si="20"/>
        <v>2</v>
      </c>
      <c r="DR18">
        <f t="shared" si="21"/>
        <v>2</v>
      </c>
      <c r="DS18">
        <f t="shared" si="22"/>
        <v>3</v>
      </c>
      <c r="DT18">
        <f t="shared" si="23"/>
        <v>3</v>
      </c>
      <c r="DU18">
        <f t="shared" si="24"/>
        <v>7</v>
      </c>
      <c r="DV18">
        <f t="shared" si="25"/>
        <v>7</v>
      </c>
      <c r="DW18">
        <f t="shared" si="26"/>
        <v>7</v>
      </c>
      <c r="DX18">
        <f t="shared" si="27"/>
        <v>5</v>
      </c>
      <c r="DY18">
        <f t="shared" si="28"/>
        <v>5</v>
      </c>
      <c r="DZ18">
        <f t="shared" si="29"/>
        <v>7</v>
      </c>
      <c r="EA18">
        <f t="shared" si="30"/>
        <v>5</v>
      </c>
      <c r="EB18">
        <f t="shared" si="31"/>
        <v>7</v>
      </c>
      <c r="EC18">
        <f t="shared" si="32"/>
        <v>7</v>
      </c>
      <c r="ED18">
        <f t="shared" si="33"/>
        <v>7</v>
      </c>
      <c r="EE18">
        <f t="shared" si="34"/>
        <v>2</v>
      </c>
      <c r="EF18">
        <f t="shared" si="35"/>
        <v>5</v>
      </c>
      <c r="EG18">
        <f t="shared" si="36"/>
        <v>5</v>
      </c>
      <c r="EH18">
        <f t="shared" si="37"/>
        <v>5</v>
      </c>
      <c r="EI18">
        <f t="shared" si="38"/>
        <v>7</v>
      </c>
      <c r="EJ18">
        <f t="shared" si="39"/>
        <v>5</v>
      </c>
      <c r="EK18">
        <f t="shared" si="40"/>
        <v>5</v>
      </c>
      <c r="EL18">
        <f t="shared" si="41"/>
        <v>5</v>
      </c>
      <c r="EM18">
        <f t="shared" si="42"/>
        <v>5</v>
      </c>
      <c r="EN18">
        <f t="shared" si="43"/>
        <v>3</v>
      </c>
      <c r="EO18">
        <f t="shared" si="44"/>
        <v>3</v>
      </c>
      <c r="EP18">
        <f t="shared" si="45"/>
        <v>7</v>
      </c>
      <c r="EQ18">
        <f t="shared" si="46"/>
        <v>3</v>
      </c>
      <c r="ER18">
        <f t="shared" si="47"/>
        <v>4</v>
      </c>
      <c r="ES18">
        <f t="shared" si="48"/>
        <v>3</v>
      </c>
      <c r="ET18">
        <f t="shared" si="49"/>
        <v>7</v>
      </c>
      <c r="EU18">
        <f t="shared" si="50"/>
        <v>7</v>
      </c>
      <c r="EV18">
        <f t="shared" si="51"/>
        <v>7</v>
      </c>
      <c r="EW18">
        <f t="shared" si="52"/>
        <v>7</v>
      </c>
      <c r="EX18">
        <f t="shared" si="53"/>
        <v>4</v>
      </c>
      <c r="EY18">
        <f t="shared" si="54"/>
        <v>7</v>
      </c>
      <c r="EZ18">
        <f t="shared" si="55"/>
        <v>7</v>
      </c>
      <c r="FA18">
        <f t="shared" si="56"/>
        <v>3</v>
      </c>
      <c r="FB18">
        <f t="shared" si="57"/>
        <v>7</v>
      </c>
      <c r="FC18">
        <f t="shared" si="58"/>
        <v>7</v>
      </c>
      <c r="FD18">
        <f t="shared" si="59"/>
        <v>3</v>
      </c>
      <c r="FE18">
        <f t="shared" si="60"/>
        <v>7</v>
      </c>
      <c r="FF18">
        <f t="shared" si="61"/>
        <v>7</v>
      </c>
      <c r="FG18">
        <f t="shared" si="62"/>
        <v>7</v>
      </c>
      <c r="FH18">
        <f t="shared" si="63"/>
        <v>7</v>
      </c>
      <c r="FI18">
        <f t="shared" si="64"/>
        <v>7</v>
      </c>
      <c r="FJ18">
        <f t="shared" si="65"/>
        <v>7</v>
      </c>
      <c r="FK18">
        <f t="shared" si="66"/>
        <v>7</v>
      </c>
      <c r="FL18">
        <f t="shared" si="67"/>
        <v>7</v>
      </c>
      <c r="FM18">
        <f t="shared" si="68"/>
        <v>5</v>
      </c>
      <c r="FN18">
        <f t="shared" si="69"/>
        <v>2</v>
      </c>
      <c r="FO18">
        <f t="shared" si="70"/>
        <v>5</v>
      </c>
      <c r="FP18">
        <f t="shared" si="71"/>
        <v>7</v>
      </c>
      <c r="FQ18">
        <f t="shared" si="72"/>
        <v>3</v>
      </c>
      <c r="FR18">
        <f t="shared" si="73"/>
        <v>7</v>
      </c>
      <c r="FS18">
        <f t="shared" si="74"/>
        <v>3</v>
      </c>
      <c r="FT18">
        <f t="shared" si="75"/>
        <v>7</v>
      </c>
      <c r="FU18">
        <f t="shared" si="76"/>
        <v>7</v>
      </c>
      <c r="FV18">
        <f t="shared" si="77"/>
        <v>7</v>
      </c>
      <c r="FW18">
        <f t="shared" si="78"/>
        <v>3</v>
      </c>
      <c r="FX18">
        <f t="shared" si="79"/>
        <v>2</v>
      </c>
      <c r="FY18">
        <f t="shared" si="80"/>
        <v>2</v>
      </c>
      <c r="FZ18">
        <f t="shared" si="81"/>
        <v>7</v>
      </c>
      <c r="GA18">
        <f t="shared" si="82"/>
        <v>3</v>
      </c>
      <c r="GB18">
        <f t="shared" si="83"/>
        <v>5</v>
      </c>
      <c r="GC18">
        <f t="shared" si="84"/>
        <v>7</v>
      </c>
      <c r="GD18">
        <f t="shared" si="85"/>
        <v>3</v>
      </c>
      <c r="GE18">
        <f t="shared" si="86"/>
        <v>3</v>
      </c>
      <c r="GF18">
        <f t="shared" si="87"/>
        <v>7</v>
      </c>
      <c r="GG18">
        <f t="shared" si="88"/>
        <v>3</v>
      </c>
      <c r="GH18">
        <f t="shared" si="89"/>
        <v>7</v>
      </c>
      <c r="GI18">
        <f t="shared" si="90"/>
        <v>3</v>
      </c>
      <c r="GJ18">
        <f t="shared" si="91"/>
        <v>3</v>
      </c>
      <c r="GK18">
        <f t="shared" si="92"/>
        <v>4</v>
      </c>
      <c r="GL18">
        <f t="shared" si="93"/>
        <v>3</v>
      </c>
      <c r="GM18">
        <f t="shared" si="94"/>
        <v>27857</v>
      </c>
    </row>
    <row r="19" spans="1:195" ht="15" thickBot="1" x14ac:dyDescent="0.35">
      <c r="A19" s="30" t="s">
        <v>396</v>
      </c>
      <c r="B19" s="31">
        <v>1</v>
      </c>
      <c r="C19" s="31">
        <v>6</v>
      </c>
      <c r="D19" s="31">
        <v>3</v>
      </c>
      <c r="E19" s="31">
        <v>3</v>
      </c>
      <c r="F19" s="31">
        <v>1</v>
      </c>
      <c r="G19" s="31">
        <v>3</v>
      </c>
      <c r="H19" s="31">
        <v>1</v>
      </c>
      <c r="I19" s="31">
        <v>5</v>
      </c>
      <c r="J19" s="31">
        <v>1</v>
      </c>
      <c r="K19" s="31">
        <v>5</v>
      </c>
      <c r="L19" s="31">
        <v>3</v>
      </c>
      <c r="M19" s="31">
        <v>4</v>
      </c>
      <c r="N19" s="31">
        <v>4</v>
      </c>
      <c r="O19" s="31">
        <v>1</v>
      </c>
      <c r="P19" s="31">
        <v>4</v>
      </c>
      <c r="Q19" s="31">
        <v>5</v>
      </c>
      <c r="R19" s="31">
        <v>1</v>
      </c>
      <c r="S19" s="31">
        <v>6</v>
      </c>
      <c r="T19" s="31">
        <v>3</v>
      </c>
      <c r="U19" s="31">
        <v>5</v>
      </c>
      <c r="V19" s="31">
        <v>6</v>
      </c>
      <c r="W19" s="31">
        <v>6</v>
      </c>
      <c r="X19" s="31">
        <v>5</v>
      </c>
      <c r="Y19" s="31">
        <v>5</v>
      </c>
      <c r="Z19" s="31">
        <v>1</v>
      </c>
      <c r="AA19" s="31">
        <v>1</v>
      </c>
      <c r="AB19" s="31">
        <v>1</v>
      </c>
      <c r="AC19" s="31">
        <v>3</v>
      </c>
      <c r="AD19" s="31">
        <v>3</v>
      </c>
      <c r="AE19" s="31">
        <v>1</v>
      </c>
      <c r="AF19" s="31">
        <v>3</v>
      </c>
      <c r="AG19" s="31">
        <v>1</v>
      </c>
      <c r="AH19" s="31">
        <v>1</v>
      </c>
      <c r="AI19" s="31">
        <v>1</v>
      </c>
      <c r="AJ19" s="31">
        <v>6</v>
      </c>
      <c r="AK19" s="31">
        <v>3</v>
      </c>
      <c r="AL19" s="31">
        <v>3</v>
      </c>
      <c r="AM19" s="31">
        <v>3</v>
      </c>
      <c r="AN19" s="31">
        <v>1</v>
      </c>
      <c r="AO19" s="31">
        <v>3</v>
      </c>
      <c r="AP19" s="31">
        <v>3</v>
      </c>
      <c r="AQ19" s="31">
        <v>3</v>
      </c>
      <c r="AR19" s="31">
        <v>3</v>
      </c>
      <c r="AS19" s="31">
        <v>5</v>
      </c>
      <c r="AT19" s="31">
        <v>5</v>
      </c>
      <c r="AU19" s="31">
        <v>1</v>
      </c>
      <c r="AV19" s="31">
        <v>5</v>
      </c>
      <c r="AW19" s="31">
        <v>4</v>
      </c>
      <c r="AX19" s="31">
        <v>5</v>
      </c>
      <c r="AY19" s="31">
        <v>1</v>
      </c>
      <c r="AZ19" s="31">
        <v>1</v>
      </c>
      <c r="BA19" s="31">
        <v>1</v>
      </c>
      <c r="BB19" s="31">
        <v>1</v>
      </c>
      <c r="BC19" s="31">
        <v>4</v>
      </c>
      <c r="BD19" s="31">
        <v>1</v>
      </c>
      <c r="BE19" s="31">
        <v>1</v>
      </c>
      <c r="BF19" s="31">
        <v>5</v>
      </c>
      <c r="BG19" s="31">
        <v>1</v>
      </c>
      <c r="BH19" s="31">
        <v>1</v>
      </c>
      <c r="BI19" s="31">
        <v>5</v>
      </c>
      <c r="BJ19" s="31">
        <v>1</v>
      </c>
      <c r="BK19" s="31">
        <v>1</v>
      </c>
      <c r="BL19" s="31">
        <v>1</v>
      </c>
      <c r="BM19" s="31">
        <v>1</v>
      </c>
      <c r="BN19" s="31">
        <v>1</v>
      </c>
      <c r="BO19" s="31">
        <v>1</v>
      </c>
      <c r="BP19" s="31">
        <v>1</v>
      </c>
      <c r="BQ19" s="31">
        <v>1</v>
      </c>
      <c r="BR19" s="31">
        <v>3</v>
      </c>
      <c r="BS19" s="31">
        <v>6</v>
      </c>
      <c r="BT19" s="31">
        <v>3</v>
      </c>
      <c r="BU19" s="31">
        <v>1</v>
      </c>
      <c r="BV19" s="31">
        <v>5</v>
      </c>
      <c r="BW19" s="31">
        <v>1</v>
      </c>
      <c r="BX19" s="31">
        <v>5</v>
      </c>
      <c r="BY19" s="31">
        <v>1</v>
      </c>
      <c r="BZ19" s="31">
        <v>1</v>
      </c>
      <c r="CA19" s="31">
        <v>1</v>
      </c>
      <c r="CB19" s="31">
        <v>5</v>
      </c>
      <c r="CC19" s="31">
        <v>6</v>
      </c>
      <c r="CD19" s="31">
        <v>6</v>
      </c>
      <c r="CE19" s="31">
        <v>1</v>
      </c>
      <c r="CF19" s="31">
        <v>5</v>
      </c>
      <c r="CG19" s="31">
        <v>3</v>
      </c>
      <c r="CH19" s="31">
        <v>1</v>
      </c>
      <c r="CI19" s="31">
        <v>5</v>
      </c>
      <c r="CJ19" s="31">
        <v>5</v>
      </c>
      <c r="CK19" s="31">
        <v>1</v>
      </c>
      <c r="CL19" s="31">
        <v>5</v>
      </c>
      <c r="CM19" s="31">
        <v>1</v>
      </c>
      <c r="CN19" s="31">
        <v>5</v>
      </c>
      <c r="CO19" s="31">
        <v>5</v>
      </c>
      <c r="CP19" s="31">
        <v>4</v>
      </c>
      <c r="CQ19" s="31">
        <v>5</v>
      </c>
      <c r="CR19" s="31">
        <v>27857</v>
      </c>
      <c r="CW19">
        <f t="shared" si="0"/>
        <v>7</v>
      </c>
      <c r="CX19">
        <f t="shared" si="1"/>
        <v>2</v>
      </c>
      <c r="CY19">
        <f t="shared" si="2"/>
        <v>7</v>
      </c>
      <c r="CZ19">
        <f t="shared" si="3"/>
        <v>5</v>
      </c>
      <c r="DA19">
        <f t="shared" si="4"/>
        <v>7</v>
      </c>
      <c r="DB19">
        <f t="shared" si="5"/>
        <v>5</v>
      </c>
      <c r="DC19">
        <f t="shared" si="6"/>
        <v>7</v>
      </c>
      <c r="DD19">
        <f t="shared" si="7"/>
        <v>7</v>
      </c>
      <c r="DE19">
        <f t="shared" si="8"/>
        <v>3</v>
      </c>
      <c r="DF19">
        <f t="shared" si="9"/>
        <v>3</v>
      </c>
      <c r="DG19">
        <f t="shared" si="10"/>
        <v>5</v>
      </c>
      <c r="DH19">
        <f t="shared" si="11"/>
        <v>4</v>
      </c>
      <c r="DI19">
        <f t="shared" si="12"/>
        <v>5</v>
      </c>
      <c r="DJ19">
        <f t="shared" si="13"/>
        <v>4</v>
      </c>
      <c r="DK19">
        <f t="shared" si="14"/>
        <v>4</v>
      </c>
      <c r="DL19">
        <f t="shared" si="15"/>
        <v>3</v>
      </c>
      <c r="DM19">
        <f t="shared" si="16"/>
        <v>7</v>
      </c>
      <c r="DN19">
        <f t="shared" si="17"/>
        <v>3</v>
      </c>
      <c r="DO19">
        <f t="shared" si="18"/>
        <v>5</v>
      </c>
      <c r="DP19">
        <f t="shared" si="19"/>
        <v>3</v>
      </c>
      <c r="DQ19">
        <f t="shared" si="20"/>
        <v>2</v>
      </c>
      <c r="DR19">
        <f t="shared" si="21"/>
        <v>2</v>
      </c>
      <c r="DS19">
        <f t="shared" si="22"/>
        <v>3</v>
      </c>
      <c r="DT19">
        <f t="shared" si="23"/>
        <v>3</v>
      </c>
      <c r="DU19">
        <f t="shared" si="24"/>
        <v>7</v>
      </c>
      <c r="DV19">
        <f t="shared" si="25"/>
        <v>7</v>
      </c>
      <c r="DW19">
        <f t="shared" si="26"/>
        <v>7</v>
      </c>
      <c r="DX19">
        <f t="shared" si="27"/>
        <v>5</v>
      </c>
      <c r="DY19">
        <f t="shared" si="28"/>
        <v>5</v>
      </c>
      <c r="DZ19">
        <f t="shared" si="29"/>
        <v>7</v>
      </c>
      <c r="EA19">
        <f t="shared" si="30"/>
        <v>5</v>
      </c>
      <c r="EB19">
        <f t="shared" si="31"/>
        <v>7</v>
      </c>
      <c r="EC19">
        <f t="shared" si="32"/>
        <v>7</v>
      </c>
      <c r="ED19">
        <f t="shared" si="33"/>
        <v>7</v>
      </c>
      <c r="EE19">
        <f t="shared" si="34"/>
        <v>7</v>
      </c>
      <c r="EF19">
        <f t="shared" si="35"/>
        <v>5</v>
      </c>
      <c r="EG19">
        <f t="shared" si="36"/>
        <v>4</v>
      </c>
      <c r="EH19">
        <f t="shared" si="37"/>
        <v>5</v>
      </c>
      <c r="EI19">
        <f t="shared" si="38"/>
        <v>7</v>
      </c>
      <c r="EJ19">
        <f t="shared" si="39"/>
        <v>5</v>
      </c>
      <c r="EK19">
        <f t="shared" si="40"/>
        <v>5</v>
      </c>
      <c r="EL19">
        <f t="shared" si="41"/>
        <v>5</v>
      </c>
      <c r="EM19">
        <f t="shared" si="42"/>
        <v>5</v>
      </c>
      <c r="EN19">
        <f t="shared" si="43"/>
        <v>7</v>
      </c>
      <c r="EO19">
        <f t="shared" si="44"/>
        <v>3</v>
      </c>
      <c r="EP19">
        <f t="shared" si="45"/>
        <v>7</v>
      </c>
      <c r="EQ19">
        <f t="shared" si="46"/>
        <v>6</v>
      </c>
      <c r="ER19">
        <f t="shared" si="47"/>
        <v>4</v>
      </c>
      <c r="ES19">
        <f t="shared" si="48"/>
        <v>3</v>
      </c>
      <c r="ET19">
        <f t="shared" si="49"/>
        <v>7</v>
      </c>
      <c r="EU19">
        <f t="shared" si="50"/>
        <v>3</v>
      </c>
      <c r="EV19">
        <f t="shared" si="51"/>
        <v>7</v>
      </c>
      <c r="EW19">
        <f t="shared" si="52"/>
        <v>7</v>
      </c>
      <c r="EX19">
        <f t="shared" si="53"/>
        <v>4</v>
      </c>
      <c r="EY19">
        <f t="shared" si="54"/>
        <v>7</v>
      </c>
      <c r="EZ19">
        <f t="shared" si="55"/>
        <v>7</v>
      </c>
      <c r="FA19">
        <f t="shared" si="56"/>
        <v>3</v>
      </c>
      <c r="FB19">
        <f t="shared" si="57"/>
        <v>7</v>
      </c>
      <c r="FC19">
        <f t="shared" si="58"/>
        <v>7</v>
      </c>
      <c r="FD19">
        <f t="shared" si="59"/>
        <v>3</v>
      </c>
      <c r="FE19">
        <f t="shared" si="60"/>
        <v>7</v>
      </c>
      <c r="FF19">
        <f t="shared" si="61"/>
        <v>7</v>
      </c>
      <c r="FG19">
        <f t="shared" si="62"/>
        <v>7</v>
      </c>
      <c r="FH19">
        <f t="shared" si="63"/>
        <v>7</v>
      </c>
      <c r="FI19">
        <f t="shared" si="64"/>
        <v>7</v>
      </c>
      <c r="FJ19">
        <f t="shared" si="65"/>
        <v>7</v>
      </c>
      <c r="FK19">
        <f t="shared" si="66"/>
        <v>7</v>
      </c>
      <c r="FL19">
        <f t="shared" si="67"/>
        <v>4</v>
      </c>
      <c r="FM19">
        <f t="shared" si="68"/>
        <v>5</v>
      </c>
      <c r="FN19">
        <f t="shared" si="69"/>
        <v>2</v>
      </c>
      <c r="FO19">
        <f t="shared" si="70"/>
        <v>4</v>
      </c>
      <c r="FP19">
        <f t="shared" si="71"/>
        <v>7</v>
      </c>
      <c r="FQ19">
        <f t="shared" si="72"/>
        <v>3</v>
      </c>
      <c r="FR19">
        <f t="shared" si="73"/>
        <v>7</v>
      </c>
      <c r="FS19">
        <f t="shared" si="74"/>
        <v>3</v>
      </c>
      <c r="FT19">
        <f t="shared" si="75"/>
        <v>7</v>
      </c>
      <c r="FU19">
        <f t="shared" si="76"/>
        <v>7</v>
      </c>
      <c r="FV19">
        <f t="shared" si="77"/>
        <v>7</v>
      </c>
      <c r="FW19">
        <f t="shared" si="78"/>
        <v>3</v>
      </c>
      <c r="FX19">
        <f t="shared" si="79"/>
        <v>2</v>
      </c>
      <c r="FY19">
        <f t="shared" si="80"/>
        <v>2</v>
      </c>
      <c r="FZ19">
        <f t="shared" si="81"/>
        <v>7</v>
      </c>
      <c r="GA19">
        <f t="shared" si="82"/>
        <v>3</v>
      </c>
      <c r="GB19">
        <f t="shared" si="83"/>
        <v>7</v>
      </c>
      <c r="GC19">
        <f t="shared" si="84"/>
        <v>7</v>
      </c>
      <c r="GD19">
        <f t="shared" si="85"/>
        <v>6</v>
      </c>
      <c r="GE19">
        <f t="shared" si="86"/>
        <v>3</v>
      </c>
      <c r="GF19">
        <f t="shared" si="87"/>
        <v>7</v>
      </c>
      <c r="GG19">
        <f t="shared" si="88"/>
        <v>3</v>
      </c>
      <c r="GH19">
        <f t="shared" si="89"/>
        <v>3</v>
      </c>
      <c r="GI19">
        <f t="shared" si="90"/>
        <v>7</v>
      </c>
      <c r="GJ19">
        <f t="shared" si="91"/>
        <v>7</v>
      </c>
      <c r="GK19">
        <f t="shared" si="92"/>
        <v>4</v>
      </c>
      <c r="GL19">
        <f t="shared" si="93"/>
        <v>3</v>
      </c>
      <c r="GM19">
        <f t="shared" si="94"/>
        <v>25066</v>
      </c>
    </row>
    <row r="20" spans="1:195" ht="15" thickBot="1" x14ac:dyDescent="0.35">
      <c r="A20" s="30" t="s">
        <v>397</v>
      </c>
      <c r="B20" s="31">
        <v>1</v>
      </c>
      <c r="C20" s="31">
        <v>6</v>
      </c>
      <c r="D20" s="31">
        <v>1</v>
      </c>
      <c r="E20" s="31">
        <v>3</v>
      </c>
      <c r="F20" s="31">
        <v>1</v>
      </c>
      <c r="G20" s="31">
        <v>3</v>
      </c>
      <c r="H20" s="31">
        <v>1</v>
      </c>
      <c r="I20" s="31">
        <v>1</v>
      </c>
      <c r="J20" s="31">
        <v>5</v>
      </c>
      <c r="K20" s="31">
        <v>5</v>
      </c>
      <c r="L20" s="31">
        <v>3</v>
      </c>
      <c r="M20" s="31">
        <v>4</v>
      </c>
      <c r="N20" s="31">
        <v>3</v>
      </c>
      <c r="O20" s="31">
        <v>4</v>
      </c>
      <c r="P20" s="31">
        <v>4</v>
      </c>
      <c r="Q20" s="31">
        <v>5</v>
      </c>
      <c r="R20" s="31">
        <v>1</v>
      </c>
      <c r="S20" s="31">
        <v>5</v>
      </c>
      <c r="T20" s="31">
        <v>3</v>
      </c>
      <c r="U20" s="31">
        <v>5</v>
      </c>
      <c r="V20" s="31">
        <v>6</v>
      </c>
      <c r="W20" s="31">
        <v>6</v>
      </c>
      <c r="X20" s="31">
        <v>5</v>
      </c>
      <c r="Y20" s="31">
        <v>5</v>
      </c>
      <c r="Z20" s="31">
        <v>1</v>
      </c>
      <c r="AA20" s="31">
        <v>1</v>
      </c>
      <c r="AB20" s="31">
        <v>1</v>
      </c>
      <c r="AC20" s="31">
        <v>3</v>
      </c>
      <c r="AD20" s="31">
        <v>3</v>
      </c>
      <c r="AE20" s="31">
        <v>1</v>
      </c>
      <c r="AF20" s="31">
        <v>3</v>
      </c>
      <c r="AG20" s="31">
        <v>1</v>
      </c>
      <c r="AH20" s="31">
        <v>1</v>
      </c>
      <c r="AI20" s="31">
        <v>1</v>
      </c>
      <c r="AJ20" s="31">
        <v>1</v>
      </c>
      <c r="AK20" s="31">
        <v>3</v>
      </c>
      <c r="AL20" s="31">
        <v>4</v>
      </c>
      <c r="AM20" s="31">
        <v>3</v>
      </c>
      <c r="AN20" s="31">
        <v>1</v>
      </c>
      <c r="AO20" s="31">
        <v>3</v>
      </c>
      <c r="AP20" s="31">
        <v>3</v>
      </c>
      <c r="AQ20" s="31">
        <v>3</v>
      </c>
      <c r="AR20" s="31">
        <v>3</v>
      </c>
      <c r="AS20" s="31">
        <v>1</v>
      </c>
      <c r="AT20" s="31">
        <v>5</v>
      </c>
      <c r="AU20" s="31">
        <v>1</v>
      </c>
      <c r="AV20" s="31">
        <v>2</v>
      </c>
      <c r="AW20" s="31">
        <v>4</v>
      </c>
      <c r="AX20" s="31">
        <v>5</v>
      </c>
      <c r="AY20" s="31">
        <v>1</v>
      </c>
      <c r="AZ20" s="31">
        <v>5</v>
      </c>
      <c r="BA20" s="31">
        <v>1</v>
      </c>
      <c r="BB20" s="31">
        <v>1</v>
      </c>
      <c r="BC20" s="31">
        <v>4</v>
      </c>
      <c r="BD20" s="31">
        <v>1</v>
      </c>
      <c r="BE20" s="31">
        <v>1</v>
      </c>
      <c r="BF20" s="31">
        <v>5</v>
      </c>
      <c r="BG20" s="31">
        <v>1</v>
      </c>
      <c r="BH20" s="31">
        <v>1</v>
      </c>
      <c r="BI20" s="31">
        <v>5</v>
      </c>
      <c r="BJ20" s="31">
        <v>1</v>
      </c>
      <c r="BK20" s="31">
        <v>1</v>
      </c>
      <c r="BL20" s="31">
        <v>1</v>
      </c>
      <c r="BM20" s="31">
        <v>1</v>
      </c>
      <c r="BN20" s="31">
        <v>1</v>
      </c>
      <c r="BO20" s="31">
        <v>1</v>
      </c>
      <c r="BP20" s="31">
        <v>1</v>
      </c>
      <c r="BQ20" s="31">
        <v>4</v>
      </c>
      <c r="BR20" s="31">
        <v>3</v>
      </c>
      <c r="BS20" s="31">
        <v>6</v>
      </c>
      <c r="BT20" s="31">
        <v>4</v>
      </c>
      <c r="BU20" s="31">
        <v>1</v>
      </c>
      <c r="BV20" s="31">
        <v>5</v>
      </c>
      <c r="BW20" s="31">
        <v>1</v>
      </c>
      <c r="BX20" s="31">
        <v>5</v>
      </c>
      <c r="BY20" s="31">
        <v>1</v>
      </c>
      <c r="BZ20" s="31">
        <v>1</v>
      </c>
      <c r="CA20" s="31">
        <v>1</v>
      </c>
      <c r="CB20" s="31">
        <v>5</v>
      </c>
      <c r="CC20" s="31">
        <v>6</v>
      </c>
      <c r="CD20" s="31">
        <v>6</v>
      </c>
      <c r="CE20" s="31">
        <v>1</v>
      </c>
      <c r="CF20" s="31">
        <v>5</v>
      </c>
      <c r="CG20" s="31">
        <v>1</v>
      </c>
      <c r="CH20" s="31">
        <v>1</v>
      </c>
      <c r="CI20" s="31">
        <v>2</v>
      </c>
      <c r="CJ20" s="31">
        <v>5</v>
      </c>
      <c r="CK20" s="31">
        <v>1</v>
      </c>
      <c r="CL20" s="31">
        <v>5</v>
      </c>
      <c r="CM20" s="31">
        <v>5</v>
      </c>
      <c r="CN20" s="31">
        <v>1</v>
      </c>
      <c r="CO20" s="31">
        <v>1</v>
      </c>
      <c r="CP20" s="31">
        <v>4</v>
      </c>
      <c r="CQ20" s="31">
        <v>5</v>
      </c>
      <c r="CR20" s="31">
        <v>25066</v>
      </c>
      <c r="CW20">
        <f t="shared" si="0"/>
        <v>4</v>
      </c>
      <c r="CX20">
        <f t="shared" si="1"/>
        <v>2</v>
      </c>
      <c r="CY20">
        <f t="shared" si="2"/>
        <v>7</v>
      </c>
      <c r="CZ20">
        <f t="shared" si="3"/>
        <v>7</v>
      </c>
      <c r="DA20">
        <f t="shared" si="4"/>
        <v>7</v>
      </c>
      <c r="DB20">
        <f t="shared" si="5"/>
        <v>7</v>
      </c>
      <c r="DC20">
        <f t="shared" si="6"/>
        <v>7</v>
      </c>
      <c r="DD20">
        <f t="shared" si="7"/>
        <v>2</v>
      </c>
      <c r="DE20">
        <f t="shared" si="8"/>
        <v>2</v>
      </c>
      <c r="DF20">
        <f t="shared" si="9"/>
        <v>6</v>
      </c>
      <c r="DG20">
        <f t="shared" si="10"/>
        <v>4</v>
      </c>
      <c r="DH20">
        <f t="shared" si="11"/>
        <v>7</v>
      </c>
      <c r="DI20">
        <f t="shared" si="12"/>
        <v>7</v>
      </c>
      <c r="DJ20">
        <f t="shared" si="13"/>
        <v>7</v>
      </c>
      <c r="DK20">
        <f t="shared" si="14"/>
        <v>7</v>
      </c>
      <c r="DL20">
        <f t="shared" si="15"/>
        <v>7</v>
      </c>
      <c r="DM20">
        <f t="shared" si="16"/>
        <v>7</v>
      </c>
      <c r="DN20">
        <f t="shared" si="17"/>
        <v>2</v>
      </c>
      <c r="DO20">
        <f t="shared" si="18"/>
        <v>2</v>
      </c>
      <c r="DP20">
        <f t="shared" si="19"/>
        <v>4</v>
      </c>
      <c r="DQ20">
        <f t="shared" si="20"/>
        <v>4</v>
      </c>
      <c r="DR20">
        <f t="shared" si="21"/>
        <v>4</v>
      </c>
      <c r="DS20">
        <f t="shared" si="22"/>
        <v>4</v>
      </c>
      <c r="DT20">
        <f t="shared" si="23"/>
        <v>2</v>
      </c>
      <c r="DU20">
        <f t="shared" si="24"/>
        <v>4</v>
      </c>
      <c r="DV20">
        <f t="shared" si="25"/>
        <v>7</v>
      </c>
      <c r="DW20">
        <f t="shared" si="26"/>
        <v>7</v>
      </c>
      <c r="DX20">
        <f t="shared" si="27"/>
        <v>5</v>
      </c>
      <c r="DY20">
        <f t="shared" si="28"/>
        <v>7</v>
      </c>
      <c r="DZ20">
        <f t="shared" si="29"/>
        <v>7</v>
      </c>
      <c r="EA20">
        <f t="shared" si="30"/>
        <v>7</v>
      </c>
      <c r="EB20">
        <f t="shared" si="31"/>
        <v>7</v>
      </c>
      <c r="EC20">
        <f t="shared" si="32"/>
        <v>7</v>
      </c>
      <c r="ED20">
        <f t="shared" si="33"/>
        <v>7</v>
      </c>
      <c r="EE20">
        <f t="shared" si="34"/>
        <v>4</v>
      </c>
      <c r="EF20">
        <f t="shared" si="35"/>
        <v>7</v>
      </c>
      <c r="EG20">
        <f t="shared" si="36"/>
        <v>7</v>
      </c>
      <c r="EH20">
        <f t="shared" si="37"/>
        <v>7</v>
      </c>
      <c r="EI20">
        <f t="shared" si="38"/>
        <v>7</v>
      </c>
      <c r="EJ20">
        <f t="shared" si="39"/>
        <v>7</v>
      </c>
      <c r="EK20">
        <f t="shared" si="40"/>
        <v>7</v>
      </c>
      <c r="EL20">
        <f t="shared" si="41"/>
        <v>7</v>
      </c>
      <c r="EM20">
        <f t="shared" si="42"/>
        <v>7</v>
      </c>
      <c r="EN20">
        <f t="shared" si="43"/>
        <v>7</v>
      </c>
      <c r="EO20">
        <f t="shared" si="44"/>
        <v>7</v>
      </c>
      <c r="EP20">
        <f t="shared" si="45"/>
        <v>7</v>
      </c>
      <c r="EQ20">
        <f t="shared" si="46"/>
        <v>7</v>
      </c>
      <c r="ER20">
        <f t="shared" si="47"/>
        <v>7</v>
      </c>
      <c r="ES20">
        <f t="shared" si="48"/>
        <v>7</v>
      </c>
      <c r="ET20">
        <f t="shared" si="49"/>
        <v>4</v>
      </c>
      <c r="EU20">
        <f t="shared" si="50"/>
        <v>7</v>
      </c>
      <c r="EV20">
        <f t="shared" si="51"/>
        <v>2</v>
      </c>
      <c r="EW20">
        <f t="shared" si="52"/>
        <v>7</v>
      </c>
      <c r="EX20">
        <f t="shared" si="53"/>
        <v>7</v>
      </c>
      <c r="EY20">
        <f t="shared" si="54"/>
        <v>7</v>
      </c>
      <c r="EZ20">
        <f t="shared" si="55"/>
        <v>5</v>
      </c>
      <c r="FA20">
        <f t="shared" si="56"/>
        <v>5</v>
      </c>
      <c r="FB20">
        <f t="shared" si="57"/>
        <v>7</v>
      </c>
      <c r="FC20">
        <f t="shared" si="58"/>
        <v>7</v>
      </c>
      <c r="FD20">
        <f t="shared" si="59"/>
        <v>4</v>
      </c>
      <c r="FE20">
        <f t="shared" si="60"/>
        <v>7</v>
      </c>
      <c r="FF20">
        <f t="shared" si="61"/>
        <v>7</v>
      </c>
      <c r="FG20">
        <f t="shared" si="62"/>
        <v>4</v>
      </c>
      <c r="FH20">
        <f t="shared" si="63"/>
        <v>7</v>
      </c>
      <c r="FI20">
        <f t="shared" si="64"/>
        <v>4</v>
      </c>
      <c r="FJ20">
        <f t="shared" si="65"/>
        <v>7</v>
      </c>
      <c r="FK20">
        <f t="shared" si="66"/>
        <v>7</v>
      </c>
      <c r="FL20">
        <f t="shared" si="67"/>
        <v>7</v>
      </c>
      <c r="FM20">
        <f t="shared" si="68"/>
        <v>2</v>
      </c>
      <c r="FN20">
        <f t="shared" si="69"/>
        <v>7</v>
      </c>
      <c r="FO20">
        <f t="shared" si="70"/>
        <v>5</v>
      </c>
      <c r="FP20">
        <f t="shared" si="71"/>
        <v>4</v>
      </c>
      <c r="FQ20">
        <f t="shared" si="72"/>
        <v>7</v>
      </c>
      <c r="FR20">
        <f t="shared" si="73"/>
        <v>4</v>
      </c>
      <c r="FS20">
        <f t="shared" si="74"/>
        <v>7</v>
      </c>
      <c r="FT20">
        <f t="shared" si="75"/>
        <v>7</v>
      </c>
      <c r="FU20">
        <f t="shared" si="76"/>
        <v>7</v>
      </c>
      <c r="FV20">
        <f t="shared" si="77"/>
        <v>7</v>
      </c>
      <c r="FW20">
        <f t="shared" si="78"/>
        <v>5</v>
      </c>
      <c r="FX20">
        <f t="shared" si="79"/>
        <v>2</v>
      </c>
      <c r="FY20">
        <f t="shared" si="80"/>
        <v>2</v>
      </c>
      <c r="FZ20">
        <f t="shared" si="81"/>
        <v>7</v>
      </c>
      <c r="GA20">
        <f t="shared" si="82"/>
        <v>7</v>
      </c>
      <c r="GB20">
        <f t="shared" si="83"/>
        <v>7</v>
      </c>
      <c r="GC20">
        <f t="shared" si="84"/>
        <v>7</v>
      </c>
      <c r="GD20">
        <f t="shared" si="85"/>
        <v>2</v>
      </c>
      <c r="GE20">
        <f t="shared" si="86"/>
        <v>7</v>
      </c>
      <c r="GF20">
        <f t="shared" si="87"/>
        <v>4</v>
      </c>
      <c r="GG20">
        <f t="shared" si="88"/>
        <v>2</v>
      </c>
      <c r="GH20">
        <f t="shared" si="89"/>
        <v>7</v>
      </c>
      <c r="GI20">
        <f t="shared" si="90"/>
        <v>4</v>
      </c>
      <c r="GJ20">
        <f t="shared" si="91"/>
        <v>7</v>
      </c>
      <c r="GK20">
        <f t="shared" si="92"/>
        <v>7</v>
      </c>
      <c r="GL20">
        <f t="shared" si="93"/>
        <v>7</v>
      </c>
      <c r="GM20">
        <f t="shared" si="94"/>
        <v>27857</v>
      </c>
    </row>
    <row r="21" spans="1:195" ht="15" thickBot="1" x14ac:dyDescent="0.35">
      <c r="A21" s="30" t="s">
        <v>398</v>
      </c>
      <c r="B21" s="31">
        <v>4</v>
      </c>
      <c r="C21" s="31">
        <v>6</v>
      </c>
      <c r="D21" s="31">
        <v>1</v>
      </c>
      <c r="E21" s="31">
        <v>1</v>
      </c>
      <c r="F21" s="31">
        <v>1</v>
      </c>
      <c r="G21" s="31">
        <v>1</v>
      </c>
      <c r="H21" s="31">
        <v>1</v>
      </c>
      <c r="I21" s="31">
        <v>6</v>
      </c>
      <c r="J21" s="31">
        <v>6</v>
      </c>
      <c r="K21" s="31">
        <v>2</v>
      </c>
      <c r="L21" s="31">
        <v>4</v>
      </c>
      <c r="M21" s="31">
        <v>1</v>
      </c>
      <c r="N21" s="31">
        <v>1</v>
      </c>
      <c r="O21" s="31">
        <v>1</v>
      </c>
      <c r="P21" s="31">
        <v>1</v>
      </c>
      <c r="Q21" s="31">
        <v>1</v>
      </c>
      <c r="R21" s="31">
        <v>1</v>
      </c>
      <c r="S21" s="31">
        <v>6</v>
      </c>
      <c r="T21" s="31">
        <v>6</v>
      </c>
      <c r="U21" s="31">
        <v>4</v>
      </c>
      <c r="V21" s="31">
        <v>4</v>
      </c>
      <c r="W21" s="31">
        <v>4</v>
      </c>
      <c r="X21" s="31">
        <v>4</v>
      </c>
      <c r="Y21" s="31">
        <v>6</v>
      </c>
      <c r="Z21" s="31">
        <v>4</v>
      </c>
      <c r="AA21" s="31">
        <v>1</v>
      </c>
      <c r="AB21" s="31">
        <v>1</v>
      </c>
      <c r="AC21" s="31">
        <v>3</v>
      </c>
      <c r="AD21" s="31">
        <v>1</v>
      </c>
      <c r="AE21" s="31">
        <v>1</v>
      </c>
      <c r="AF21" s="31">
        <v>1</v>
      </c>
      <c r="AG21" s="31">
        <v>1</v>
      </c>
      <c r="AH21" s="31">
        <v>1</v>
      </c>
      <c r="AI21" s="31">
        <v>1</v>
      </c>
      <c r="AJ21" s="31">
        <v>4</v>
      </c>
      <c r="AK21" s="31">
        <v>1</v>
      </c>
      <c r="AL21" s="31">
        <v>1</v>
      </c>
      <c r="AM21" s="31">
        <v>1</v>
      </c>
      <c r="AN21" s="31">
        <v>1</v>
      </c>
      <c r="AO21" s="31">
        <v>1</v>
      </c>
      <c r="AP21" s="31">
        <v>1</v>
      </c>
      <c r="AQ21" s="31">
        <v>1</v>
      </c>
      <c r="AR21" s="31">
        <v>1</v>
      </c>
      <c r="AS21" s="31">
        <v>1</v>
      </c>
      <c r="AT21" s="31">
        <v>1</v>
      </c>
      <c r="AU21" s="31">
        <v>1</v>
      </c>
      <c r="AV21" s="31">
        <v>1</v>
      </c>
      <c r="AW21" s="31">
        <v>1</v>
      </c>
      <c r="AX21" s="31">
        <v>1</v>
      </c>
      <c r="AY21" s="31">
        <v>4</v>
      </c>
      <c r="AZ21" s="31">
        <v>1</v>
      </c>
      <c r="BA21" s="31">
        <v>6</v>
      </c>
      <c r="BB21" s="31">
        <v>1</v>
      </c>
      <c r="BC21" s="31">
        <v>1</v>
      </c>
      <c r="BD21" s="31">
        <v>1</v>
      </c>
      <c r="BE21" s="31">
        <v>3</v>
      </c>
      <c r="BF21" s="31">
        <v>3</v>
      </c>
      <c r="BG21" s="31">
        <v>1</v>
      </c>
      <c r="BH21" s="31">
        <v>1</v>
      </c>
      <c r="BI21" s="31">
        <v>4</v>
      </c>
      <c r="BJ21" s="31">
        <v>1</v>
      </c>
      <c r="BK21" s="31">
        <v>1</v>
      </c>
      <c r="BL21" s="31">
        <v>4</v>
      </c>
      <c r="BM21" s="31">
        <v>1</v>
      </c>
      <c r="BN21" s="31">
        <v>4</v>
      </c>
      <c r="BO21" s="31">
        <v>1</v>
      </c>
      <c r="BP21" s="31">
        <v>1</v>
      </c>
      <c r="BQ21" s="31">
        <v>1</v>
      </c>
      <c r="BR21" s="31">
        <v>6</v>
      </c>
      <c r="BS21" s="31">
        <v>1</v>
      </c>
      <c r="BT21" s="31">
        <v>3</v>
      </c>
      <c r="BU21" s="31">
        <v>4</v>
      </c>
      <c r="BV21" s="31">
        <v>1</v>
      </c>
      <c r="BW21" s="31">
        <v>4</v>
      </c>
      <c r="BX21" s="31">
        <v>1</v>
      </c>
      <c r="BY21" s="31">
        <v>1</v>
      </c>
      <c r="BZ21" s="31">
        <v>1</v>
      </c>
      <c r="CA21" s="31">
        <v>1</v>
      </c>
      <c r="CB21" s="31">
        <v>3</v>
      </c>
      <c r="CC21" s="31">
        <v>6</v>
      </c>
      <c r="CD21" s="31">
        <v>6</v>
      </c>
      <c r="CE21" s="31">
        <v>1</v>
      </c>
      <c r="CF21" s="31">
        <v>1</v>
      </c>
      <c r="CG21" s="31">
        <v>1</v>
      </c>
      <c r="CH21" s="31">
        <v>1</v>
      </c>
      <c r="CI21" s="31">
        <v>6</v>
      </c>
      <c r="CJ21" s="31">
        <v>1</v>
      </c>
      <c r="CK21" s="31">
        <v>4</v>
      </c>
      <c r="CL21" s="31">
        <v>6</v>
      </c>
      <c r="CM21" s="31">
        <v>1</v>
      </c>
      <c r="CN21" s="31">
        <v>4</v>
      </c>
      <c r="CO21" s="31">
        <v>1</v>
      </c>
      <c r="CP21" s="31">
        <v>1</v>
      </c>
      <c r="CQ21" s="31">
        <v>1</v>
      </c>
      <c r="CR21" s="31">
        <v>27857</v>
      </c>
      <c r="CW21">
        <f t="shared" si="0"/>
        <v>2</v>
      </c>
      <c r="CX21">
        <f t="shared" si="1"/>
        <v>2</v>
      </c>
      <c r="CY21">
        <f t="shared" si="2"/>
        <v>2</v>
      </c>
      <c r="CZ21">
        <f t="shared" si="3"/>
        <v>7</v>
      </c>
      <c r="DA21">
        <f t="shared" si="4"/>
        <v>7</v>
      </c>
      <c r="DB21">
        <f t="shared" si="5"/>
        <v>7</v>
      </c>
      <c r="DC21">
        <f t="shared" si="6"/>
        <v>2</v>
      </c>
      <c r="DD21">
        <f t="shared" si="7"/>
        <v>3</v>
      </c>
      <c r="DE21">
        <f t="shared" si="8"/>
        <v>2</v>
      </c>
      <c r="DF21">
        <f t="shared" si="9"/>
        <v>7</v>
      </c>
      <c r="DG21">
        <f t="shared" si="10"/>
        <v>3</v>
      </c>
      <c r="DH21">
        <f t="shared" si="11"/>
        <v>7</v>
      </c>
      <c r="DI21">
        <f t="shared" si="12"/>
        <v>7</v>
      </c>
      <c r="DJ21">
        <f t="shared" si="13"/>
        <v>4</v>
      </c>
      <c r="DK21">
        <f t="shared" si="14"/>
        <v>6</v>
      </c>
      <c r="DL21">
        <f t="shared" si="15"/>
        <v>6</v>
      </c>
      <c r="DM21">
        <f t="shared" si="16"/>
        <v>5</v>
      </c>
      <c r="DN21">
        <f t="shared" si="17"/>
        <v>3</v>
      </c>
      <c r="DO21">
        <f t="shared" si="18"/>
        <v>3</v>
      </c>
      <c r="DP21">
        <f t="shared" si="19"/>
        <v>2</v>
      </c>
      <c r="DQ21">
        <f t="shared" si="20"/>
        <v>2</v>
      </c>
      <c r="DR21">
        <f t="shared" si="21"/>
        <v>2</v>
      </c>
      <c r="DS21">
        <f t="shared" si="22"/>
        <v>2</v>
      </c>
      <c r="DT21">
        <f t="shared" si="23"/>
        <v>2</v>
      </c>
      <c r="DU21">
        <f t="shared" si="24"/>
        <v>3</v>
      </c>
      <c r="DV21">
        <f t="shared" si="25"/>
        <v>7</v>
      </c>
      <c r="DW21">
        <f t="shared" si="26"/>
        <v>3</v>
      </c>
      <c r="DX21">
        <f t="shared" si="27"/>
        <v>7</v>
      </c>
      <c r="DY21">
        <f t="shared" si="28"/>
        <v>7</v>
      </c>
      <c r="DZ21">
        <f t="shared" si="29"/>
        <v>7</v>
      </c>
      <c r="EA21">
        <f t="shared" si="30"/>
        <v>7</v>
      </c>
      <c r="EB21">
        <f t="shared" si="31"/>
        <v>7</v>
      </c>
      <c r="EC21">
        <f t="shared" si="32"/>
        <v>7</v>
      </c>
      <c r="ED21">
        <f t="shared" si="33"/>
        <v>7</v>
      </c>
      <c r="EE21">
        <f t="shared" si="34"/>
        <v>2</v>
      </c>
      <c r="EF21">
        <f t="shared" si="35"/>
        <v>7</v>
      </c>
      <c r="EG21">
        <f t="shared" si="36"/>
        <v>4</v>
      </c>
      <c r="EH21">
        <f t="shared" si="37"/>
        <v>4</v>
      </c>
      <c r="EI21">
        <f t="shared" si="38"/>
        <v>3</v>
      </c>
      <c r="EJ21">
        <f t="shared" si="39"/>
        <v>7</v>
      </c>
      <c r="EK21">
        <f t="shared" si="40"/>
        <v>4</v>
      </c>
      <c r="EL21">
        <f t="shared" si="41"/>
        <v>7</v>
      </c>
      <c r="EM21">
        <f t="shared" si="42"/>
        <v>7</v>
      </c>
      <c r="EN21">
        <f t="shared" si="43"/>
        <v>7</v>
      </c>
      <c r="EO21">
        <f t="shared" si="44"/>
        <v>2</v>
      </c>
      <c r="EP21">
        <f t="shared" si="45"/>
        <v>7</v>
      </c>
      <c r="EQ21">
        <f t="shared" si="46"/>
        <v>3</v>
      </c>
      <c r="ER21">
        <f t="shared" si="47"/>
        <v>4</v>
      </c>
      <c r="ES21">
        <f t="shared" si="48"/>
        <v>7</v>
      </c>
      <c r="ET21">
        <f t="shared" si="49"/>
        <v>3</v>
      </c>
      <c r="EU21">
        <f t="shared" si="50"/>
        <v>3</v>
      </c>
      <c r="EV21">
        <f t="shared" si="51"/>
        <v>7</v>
      </c>
      <c r="EW21">
        <f t="shared" si="52"/>
        <v>7</v>
      </c>
      <c r="EX21">
        <f t="shared" si="53"/>
        <v>3</v>
      </c>
      <c r="EY21">
        <f t="shared" si="54"/>
        <v>7</v>
      </c>
      <c r="EZ21">
        <f t="shared" si="55"/>
        <v>4</v>
      </c>
      <c r="FA21">
        <f t="shared" si="56"/>
        <v>3</v>
      </c>
      <c r="FB21">
        <f t="shared" si="57"/>
        <v>4</v>
      </c>
      <c r="FC21">
        <f t="shared" si="58"/>
        <v>3</v>
      </c>
      <c r="FD21">
        <f t="shared" si="59"/>
        <v>3</v>
      </c>
      <c r="FE21">
        <f t="shared" si="60"/>
        <v>7</v>
      </c>
      <c r="FF21">
        <f t="shared" si="61"/>
        <v>7</v>
      </c>
      <c r="FG21">
        <f t="shared" si="62"/>
        <v>3</v>
      </c>
      <c r="FH21">
        <f t="shared" si="63"/>
        <v>2</v>
      </c>
      <c r="FI21">
        <f t="shared" si="64"/>
        <v>2</v>
      </c>
      <c r="FJ21">
        <f t="shared" si="65"/>
        <v>3</v>
      </c>
      <c r="FK21">
        <f t="shared" si="66"/>
        <v>7</v>
      </c>
      <c r="FL21">
        <f t="shared" si="67"/>
        <v>7</v>
      </c>
      <c r="FM21">
        <f t="shared" si="68"/>
        <v>3</v>
      </c>
      <c r="FN21">
        <f t="shared" si="69"/>
        <v>7</v>
      </c>
      <c r="FO21">
        <f t="shared" si="70"/>
        <v>7</v>
      </c>
      <c r="FP21">
        <f t="shared" si="71"/>
        <v>7</v>
      </c>
      <c r="FQ21">
        <f t="shared" si="72"/>
        <v>3</v>
      </c>
      <c r="FR21">
        <f t="shared" si="73"/>
        <v>3</v>
      </c>
      <c r="FS21">
        <f t="shared" si="74"/>
        <v>7</v>
      </c>
      <c r="FT21">
        <f t="shared" si="75"/>
        <v>7</v>
      </c>
      <c r="FU21">
        <f t="shared" si="76"/>
        <v>7</v>
      </c>
      <c r="FV21">
        <f t="shared" si="77"/>
        <v>7</v>
      </c>
      <c r="FW21">
        <f t="shared" si="78"/>
        <v>7</v>
      </c>
      <c r="FX21">
        <f t="shared" si="79"/>
        <v>2</v>
      </c>
      <c r="FY21">
        <f t="shared" si="80"/>
        <v>2</v>
      </c>
      <c r="FZ21">
        <f t="shared" si="81"/>
        <v>7</v>
      </c>
      <c r="GA21">
        <f t="shared" si="82"/>
        <v>3</v>
      </c>
      <c r="GB21">
        <f t="shared" si="83"/>
        <v>2</v>
      </c>
      <c r="GC21">
        <f t="shared" si="84"/>
        <v>7</v>
      </c>
      <c r="GD21">
        <f t="shared" si="85"/>
        <v>2</v>
      </c>
      <c r="GE21">
        <f t="shared" si="86"/>
        <v>7</v>
      </c>
      <c r="GF21">
        <f t="shared" si="87"/>
        <v>3</v>
      </c>
      <c r="GG21">
        <f t="shared" si="88"/>
        <v>2</v>
      </c>
      <c r="GH21">
        <f t="shared" si="89"/>
        <v>3</v>
      </c>
      <c r="GI21">
        <f t="shared" si="90"/>
        <v>7</v>
      </c>
      <c r="GJ21">
        <f t="shared" si="91"/>
        <v>7</v>
      </c>
      <c r="GK21">
        <f t="shared" si="92"/>
        <v>6</v>
      </c>
      <c r="GL21">
        <f t="shared" si="93"/>
        <v>3</v>
      </c>
      <c r="GM21">
        <f t="shared" si="94"/>
        <v>13566</v>
      </c>
    </row>
    <row r="22" spans="1:195" ht="15" thickBot="1" x14ac:dyDescent="0.35">
      <c r="A22" s="30" t="s">
        <v>399</v>
      </c>
      <c r="B22" s="31">
        <v>6</v>
      </c>
      <c r="C22" s="31">
        <v>6</v>
      </c>
      <c r="D22" s="31">
        <v>6</v>
      </c>
      <c r="E22" s="31">
        <v>1</v>
      </c>
      <c r="F22" s="31">
        <v>1</v>
      </c>
      <c r="G22" s="31">
        <v>1</v>
      </c>
      <c r="H22" s="31">
        <v>6</v>
      </c>
      <c r="I22" s="31">
        <v>5</v>
      </c>
      <c r="J22" s="31">
        <v>6</v>
      </c>
      <c r="K22" s="31">
        <v>1</v>
      </c>
      <c r="L22" s="31">
        <v>5</v>
      </c>
      <c r="M22" s="31">
        <v>1</v>
      </c>
      <c r="N22" s="31">
        <v>1</v>
      </c>
      <c r="O22" s="31">
        <v>4</v>
      </c>
      <c r="P22" s="31">
        <v>2</v>
      </c>
      <c r="Q22" s="31">
        <v>2</v>
      </c>
      <c r="R22" s="31">
        <v>3</v>
      </c>
      <c r="S22" s="31">
        <v>5</v>
      </c>
      <c r="T22" s="31">
        <v>5</v>
      </c>
      <c r="U22" s="31">
        <v>6</v>
      </c>
      <c r="V22" s="31">
        <v>6</v>
      </c>
      <c r="W22" s="31">
        <v>6</v>
      </c>
      <c r="X22" s="31">
        <v>6</v>
      </c>
      <c r="Y22" s="31">
        <v>6</v>
      </c>
      <c r="Z22" s="31">
        <v>5</v>
      </c>
      <c r="AA22" s="31">
        <v>1</v>
      </c>
      <c r="AB22" s="31">
        <v>5</v>
      </c>
      <c r="AC22" s="31">
        <v>1</v>
      </c>
      <c r="AD22" s="31">
        <v>1</v>
      </c>
      <c r="AE22" s="31">
        <v>1</v>
      </c>
      <c r="AF22" s="31">
        <v>1</v>
      </c>
      <c r="AG22" s="31">
        <v>1</v>
      </c>
      <c r="AH22" s="31">
        <v>1</v>
      </c>
      <c r="AI22" s="31">
        <v>1</v>
      </c>
      <c r="AJ22" s="31">
        <v>6</v>
      </c>
      <c r="AK22" s="31">
        <v>1</v>
      </c>
      <c r="AL22" s="31">
        <v>4</v>
      </c>
      <c r="AM22" s="31">
        <v>4</v>
      </c>
      <c r="AN22" s="31">
        <v>5</v>
      </c>
      <c r="AO22" s="31">
        <v>1</v>
      </c>
      <c r="AP22" s="31">
        <v>4</v>
      </c>
      <c r="AQ22" s="31">
        <v>1</v>
      </c>
      <c r="AR22" s="31">
        <v>1</v>
      </c>
      <c r="AS22" s="31">
        <v>1</v>
      </c>
      <c r="AT22" s="31">
        <v>6</v>
      </c>
      <c r="AU22" s="31">
        <v>1</v>
      </c>
      <c r="AV22" s="31">
        <v>5</v>
      </c>
      <c r="AW22" s="31">
        <v>4</v>
      </c>
      <c r="AX22" s="31">
        <v>1</v>
      </c>
      <c r="AY22" s="31">
        <v>5</v>
      </c>
      <c r="AZ22" s="31">
        <v>5</v>
      </c>
      <c r="BA22" s="31">
        <v>1</v>
      </c>
      <c r="BB22" s="31">
        <v>1</v>
      </c>
      <c r="BC22" s="31">
        <v>5</v>
      </c>
      <c r="BD22" s="31">
        <v>1</v>
      </c>
      <c r="BE22" s="31">
        <v>4</v>
      </c>
      <c r="BF22" s="31">
        <v>5</v>
      </c>
      <c r="BG22" s="31">
        <v>4</v>
      </c>
      <c r="BH22" s="31">
        <v>5</v>
      </c>
      <c r="BI22" s="31">
        <v>5</v>
      </c>
      <c r="BJ22" s="31">
        <v>1</v>
      </c>
      <c r="BK22" s="31">
        <v>1</v>
      </c>
      <c r="BL22" s="31">
        <v>5</v>
      </c>
      <c r="BM22" s="31">
        <v>6</v>
      </c>
      <c r="BN22" s="31">
        <v>6</v>
      </c>
      <c r="BO22" s="31">
        <v>5</v>
      </c>
      <c r="BP22" s="31">
        <v>1</v>
      </c>
      <c r="BQ22" s="31">
        <v>1</v>
      </c>
      <c r="BR22" s="31">
        <v>5</v>
      </c>
      <c r="BS22" s="31">
        <v>1</v>
      </c>
      <c r="BT22" s="31">
        <v>1</v>
      </c>
      <c r="BU22" s="31">
        <v>1</v>
      </c>
      <c r="BV22" s="31">
        <v>5</v>
      </c>
      <c r="BW22" s="31">
        <v>5</v>
      </c>
      <c r="BX22" s="31">
        <v>1</v>
      </c>
      <c r="BY22" s="31">
        <v>1</v>
      </c>
      <c r="BZ22" s="31">
        <v>1</v>
      </c>
      <c r="CA22" s="31">
        <v>1</v>
      </c>
      <c r="CB22" s="31">
        <v>1</v>
      </c>
      <c r="CC22" s="31">
        <v>6</v>
      </c>
      <c r="CD22" s="31">
        <v>6</v>
      </c>
      <c r="CE22" s="31">
        <v>1</v>
      </c>
      <c r="CF22" s="31">
        <v>5</v>
      </c>
      <c r="CG22" s="31">
        <v>6</v>
      </c>
      <c r="CH22" s="31">
        <v>1</v>
      </c>
      <c r="CI22" s="31">
        <v>6</v>
      </c>
      <c r="CJ22" s="31">
        <v>1</v>
      </c>
      <c r="CK22" s="31">
        <v>5</v>
      </c>
      <c r="CL22" s="31">
        <v>6</v>
      </c>
      <c r="CM22" s="31">
        <v>5</v>
      </c>
      <c r="CN22" s="31">
        <v>1</v>
      </c>
      <c r="CO22" s="31">
        <v>1</v>
      </c>
      <c r="CP22" s="31">
        <v>2</v>
      </c>
      <c r="CQ22" s="31">
        <v>5</v>
      </c>
      <c r="CR22" s="31">
        <v>13566</v>
      </c>
      <c r="CW22">
        <f t="shared" si="0"/>
        <v>2</v>
      </c>
      <c r="CX22">
        <f t="shared" si="1"/>
        <v>2</v>
      </c>
      <c r="CY22">
        <f t="shared" si="2"/>
        <v>6</v>
      </c>
      <c r="CZ22">
        <f t="shared" si="3"/>
        <v>6</v>
      </c>
      <c r="DA22">
        <f t="shared" si="4"/>
        <v>2</v>
      </c>
      <c r="DB22">
        <f t="shared" si="5"/>
        <v>6</v>
      </c>
      <c r="DC22">
        <f t="shared" si="6"/>
        <v>7</v>
      </c>
      <c r="DD22">
        <f t="shared" si="7"/>
        <v>6</v>
      </c>
      <c r="DE22">
        <f t="shared" si="8"/>
        <v>2</v>
      </c>
      <c r="DF22">
        <f t="shared" si="9"/>
        <v>3</v>
      </c>
      <c r="DG22">
        <f t="shared" si="10"/>
        <v>7</v>
      </c>
      <c r="DH22">
        <f t="shared" si="11"/>
        <v>6</v>
      </c>
      <c r="DI22">
        <f t="shared" si="12"/>
        <v>7</v>
      </c>
      <c r="DJ22">
        <f t="shared" si="13"/>
        <v>7</v>
      </c>
      <c r="DK22">
        <f t="shared" si="14"/>
        <v>7</v>
      </c>
      <c r="DL22">
        <f t="shared" si="15"/>
        <v>7</v>
      </c>
      <c r="DM22">
        <f t="shared" si="16"/>
        <v>7</v>
      </c>
      <c r="DN22">
        <f t="shared" si="17"/>
        <v>6</v>
      </c>
      <c r="DO22">
        <f t="shared" si="18"/>
        <v>6</v>
      </c>
      <c r="DP22">
        <f t="shared" si="19"/>
        <v>2</v>
      </c>
      <c r="DQ22">
        <f t="shared" si="20"/>
        <v>2</v>
      </c>
      <c r="DR22">
        <f t="shared" si="21"/>
        <v>2</v>
      </c>
      <c r="DS22">
        <f t="shared" si="22"/>
        <v>2</v>
      </c>
      <c r="DT22">
        <f t="shared" si="23"/>
        <v>2</v>
      </c>
      <c r="DU22">
        <f t="shared" si="24"/>
        <v>6</v>
      </c>
      <c r="DV22">
        <f t="shared" si="25"/>
        <v>7</v>
      </c>
      <c r="DW22">
        <f t="shared" si="26"/>
        <v>7</v>
      </c>
      <c r="DX22">
        <f t="shared" si="27"/>
        <v>6</v>
      </c>
      <c r="DY22">
        <f t="shared" si="28"/>
        <v>7</v>
      </c>
      <c r="DZ22">
        <f t="shared" si="29"/>
        <v>7</v>
      </c>
      <c r="EA22">
        <f t="shared" si="30"/>
        <v>6</v>
      </c>
      <c r="EB22">
        <f t="shared" si="31"/>
        <v>7</v>
      </c>
      <c r="EC22">
        <f t="shared" si="32"/>
        <v>7</v>
      </c>
      <c r="ED22">
        <f t="shared" si="33"/>
        <v>6</v>
      </c>
      <c r="EE22">
        <f t="shared" si="34"/>
        <v>2</v>
      </c>
      <c r="EF22">
        <f t="shared" si="35"/>
        <v>7</v>
      </c>
      <c r="EG22">
        <f t="shared" si="36"/>
        <v>7</v>
      </c>
      <c r="EH22">
        <f t="shared" si="37"/>
        <v>6</v>
      </c>
      <c r="EI22">
        <f t="shared" si="38"/>
        <v>7</v>
      </c>
      <c r="EJ22">
        <f t="shared" si="39"/>
        <v>7</v>
      </c>
      <c r="EK22">
        <f t="shared" si="40"/>
        <v>7</v>
      </c>
      <c r="EL22">
        <f t="shared" si="41"/>
        <v>6</v>
      </c>
      <c r="EM22">
        <f t="shared" si="42"/>
        <v>7</v>
      </c>
      <c r="EN22">
        <f t="shared" si="43"/>
        <v>7</v>
      </c>
      <c r="EO22">
        <f t="shared" si="44"/>
        <v>2</v>
      </c>
      <c r="EP22">
        <f t="shared" si="45"/>
        <v>7</v>
      </c>
      <c r="EQ22">
        <f t="shared" si="46"/>
        <v>6</v>
      </c>
      <c r="ER22">
        <f t="shared" si="47"/>
        <v>6</v>
      </c>
      <c r="ES22">
        <f t="shared" si="48"/>
        <v>2</v>
      </c>
      <c r="ET22">
        <f t="shared" si="49"/>
        <v>7</v>
      </c>
      <c r="EU22">
        <f t="shared" si="50"/>
        <v>7</v>
      </c>
      <c r="EV22">
        <f t="shared" si="51"/>
        <v>2</v>
      </c>
      <c r="EW22">
        <f t="shared" si="52"/>
        <v>2</v>
      </c>
      <c r="EX22">
        <f t="shared" si="53"/>
        <v>6</v>
      </c>
      <c r="EY22">
        <f t="shared" si="54"/>
        <v>7</v>
      </c>
      <c r="EZ22">
        <f t="shared" si="55"/>
        <v>6</v>
      </c>
      <c r="FA22">
        <f t="shared" si="56"/>
        <v>2</v>
      </c>
      <c r="FB22">
        <f t="shared" si="57"/>
        <v>6</v>
      </c>
      <c r="FC22">
        <f t="shared" si="58"/>
        <v>7</v>
      </c>
      <c r="FD22">
        <f t="shared" si="59"/>
        <v>7</v>
      </c>
      <c r="FE22">
        <f t="shared" si="60"/>
        <v>2</v>
      </c>
      <c r="FF22">
        <f t="shared" si="61"/>
        <v>7</v>
      </c>
      <c r="FG22">
        <f t="shared" si="62"/>
        <v>6</v>
      </c>
      <c r="FH22">
        <f t="shared" si="63"/>
        <v>7</v>
      </c>
      <c r="FI22">
        <f t="shared" si="64"/>
        <v>2</v>
      </c>
      <c r="FJ22">
        <f t="shared" si="65"/>
        <v>2</v>
      </c>
      <c r="FK22">
        <f t="shared" si="66"/>
        <v>7</v>
      </c>
      <c r="FL22">
        <f t="shared" si="67"/>
        <v>7</v>
      </c>
      <c r="FM22">
        <f t="shared" si="68"/>
        <v>2</v>
      </c>
      <c r="FN22">
        <f t="shared" si="69"/>
        <v>7</v>
      </c>
      <c r="FO22">
        <f t="shared" si="70"/>
        <v>7</v>
      </c>
      <c r="FP22">
        <f t="shared" si="71"/>
        <v>2</v>
      </c>
      <c r="FQ22">
        <f t="shared" si="72"/>
        <v>7</v>
      </c>
      <c r="FR22">
        <f t="shared" si="73"/>
        <v>2</v>
      </c>
      <c r="FS22">
        <f t="shared" si="74"/>
        <v>2</v>
      </c>
      <c r="FT22">
        <f t="shared" si="75"/>
        <v>7</v>
      </c>
      <c r="FU22">
        <f t="shared" si="76"/>
        <v>6</v>
      </c>
      <c r="FV22">
        <f t="shared" si="77"/>
        <v>7</v>
      </c>
      <c r="FW22">
        <f t="shared" si="78"/>
        <v>6</v>
      </c>
      <c r="FX22">
        <f t="shared" si="79"/>
        <v>2</v>
      </c>
      <c r="FY22">
        <f t="shared" si="80"/>
        <v>2</v>
      </c>
      <c r="FZ22">
        <f t="shared" si="81"/>
        <v>6</v>
      </c>
      <c r="GA22">
        <f t="shared" si="82"/>
        <v>6</v>
      </c>
      <c r="GB22">
        <f t="shared" si="83"/>
        <v>6</v>
      </c>
      <c r="GC22">
        <f t="shared" si="84"/>
        <v>6</v>
      </c>
      <c r="GD22">
        <f t="shared" si="85"/>
        <v>3</v>
      </c>
      <c r="GE22">
        <f t="shared" si="86"/>
        <v>6</v>
      </c>
      <c r="GF22">
        <f t="shared" si="87"/>
        <v>6</v>
      </c>
      <c r="GG22">
        <f t="shared" si="88"/>
        <v>2</v>
      </c>
      <c r="GH22">
        <f t="shared" si="89"/>
        <v>2</v>
      </c>
      <c r="GI22">
        <f t="shared" si="90"/>
        <v>6</v>
      </c>
      <c r="GJ22">
        <f t="shared" si="91"/>
        <v>7</v>
      </c>
      <c r="GK22">
        <f t="shared" si="92"/>
        <v>7</v>
      </c>
      <c r="GL22">
        <f t="shared" si="93"/>
        <v>2</v>
      </c>
      <c r="GM22">
        <f t="shared" si="94"/>
        <v>39250</v>
      </c>
    </row>
    <row r="23" spans="1:195" ht="15" thickBot="1" x14ac:dyDescent="0.35">
      <c r="A23" s="30" t="s">
        <v>400</v>
      </c>
      <c r="B23" s="31">
        <v>6</v>
      </c>
      <c r="C23" s="31">
        <v>6</v>
      </c>
      <c r="D23" s="31">
        <v>2</v>
      </c>
      <c r="E23" s="31">
        <v>2</v>
      </c>
      <c r="F23" s="31">
        <v>6</v>
      </c>
      <c r="G23" s="31">
        <v>2</v>
      </c>
      <c r="H23" s="31">
        <v>1</v>
      </c>
      <c r="I23" s="31">
        <v>2</v>
      </c>
      <c r="J23" s="31">
        <v>6</v>
      </c>
      <c r="K23" s="31">
        <v>5</v>
      </c>
      <c r="L23" s="31">
        <v>1</v>
      </c>
      <c r="M23" s="31">
        <v>2</v>
      </c>
      <c r="N23" s="31">
        <v>1</v>
      </c>
      <c r="O23" s="31">
        <v>1</v>
      </c>
      <c r="P23" s="31">
        <v>1</v>
      </c>
      <c r="Q23" s="31">
        <v>1</v>
      </c>
      <c r="R23" s="31">
        <v>1</v>
      </c>
      <c r="S23" s="31">
        <v>2</v>
      </c>
      <c r="T23" s="31">
        <v>2</v>
      </c>
      <c r="U23" s="31">
        <v>6</v>
      </c>
      <c r="V23" s="31">
        <v>6</v>
      </c>
      <c r="W23" s="31">
        <v>6</v>
      </c>
      <c r="X23" s="31">
        <v>6</v>
      </c>
      <c r="Y23" s="31">
        <v>6</v>
      </c>
      <c r="Z23" s="31">
        <v>2</v>
      </c>
      <c r="AA23" s="31">
        <v>1</v>
      </c>
      <c r="AB23" s="31">
        <v>1</v>
      </c>
      <c r="AC23" s="31">
        <v>2</v>
      </c>
      <c r="AD23" s="31">
        <v>1</v>
      </c>
      <c r="AE23" s="31">
        <v>1</v>
      </c>
      <c r="AF23" s="31">
        <v>2</v>
      </c>
      <c r="AG23" s="31">
        <v>1</v>
      </c>
      <c r="AH23" s="31">
        <v>1</v>
      </c>
      <c r="AI23" s="31">
        <v>2</v>
      </c>
      <c r="AJ23" s="31">
        <v>6</v>
      </c>
      <c r="AK23" s="31">
        <v>1</v>
      </c>
      <c r="AL23" s="31">
        <v>1</v>
      </c>
      <c r="AM23" s="31">
        <v>2</v>
      </c>
      <c r="AN23" s="31">
        <v>1</v>
      </c>
      <c r="AO23" s="31">
        <v>1</v>
      </c>
      <c r="AP23" s="31">
        <v>1</v>
      </c>
      <c r="AQ23" s="31">
        <v>2</v>
      </c>
      <c r="AR23" s="31">
        <v>1</v>
      </c>
      <c r="AS23" s="31">
        <v>1</v>
      </c>
      <c r="AT23" s="31">
        <v>6</v>
      </c>
      <c r="AU23" s="31">
        <v>1</v>
      </c>
      <c r="AV23" s="31">
        <v>2</v>
      </c>
      <c r="AW23" s="31">
        <v>2</v>
      </c>
      <c r="AX23" s="31">
        <v>6</v>
      </c>
      <c r="AY23" s="31">
        <v>1</v>
      </c>
      <c r="AZ23" s="31">
        <v>1</v>
      </c>
      <c r="BA23" s="31">
        <v>6</v>
      </c>
      <c r="BB23" s="31">
        <v>6</v>
      </c>
      <c r="BC23" s="31">
        <v>2</v>
      </c>
      <c r="BD23" s="31">
        <v>1</v>
      </c>
      <c r="BE23" s="31">
        <v>2</v>
      </c>
      <c r="BF23" s="31">
        <v>6</v>
      </c>
      <c r="BG23" s="31">
        <v>2</v>
      </c>
      <c r="BH23" s="31">
        <v>1</v>
      </c>
      <c r="BI23" s="31">
        <v>1</v>
      </c>
      <c r="BJ23" s="31">
        <v>6</v>
      </c>
      <c r="BK23" s="31">
        <v>1</v>
      </c>
      <c r="BL23" s="31">
        <v>2</v>
      </c>
      <c r="BM23" s="31">
        <v>1</v>
      </c>
      <c r="BN23" s="31">
        <v>6</v>
      </c>
      <c r="BO23" s="31">
        <v>6</v>
      </c>
      <c r="BP23" s="31">
        <v>1</v>
      </c>
      <c r="BQ23" s="31">
        <v>1</v>
      </c>
      <c r="BR23" s="31">
        <v>6</v>
      </c>
      <c r="BS23" s="31">
        <v>1</v>
      </c>
      <c r="BT23" s="31">
        <v>1</v>
      </c>
      <c r="BU23" s="31">
        <v>6</v>
      </c>
      <c r="BV23" s="31">
        <v>1</v>
      </c>
      <c r="BW23" s="31">
        <v>6</v>
      </c>
      <c r="BX23" s="31">
        <v>6</v>
      </c>
      <c r="BY23" s="31">
        <v>1</v>
      </c>
      <c r="BZ23" s="31">
        <v>2</v>
      </c>
      <c r="CA23" s="31">
        <v>1</v>
      </c>
      <c r="CB23" s="31">
        <v>2</v>
      </c>
      <c r="CC23" s="31">
        <v>6</v>
      </c>
      <c r="CD23" s="31">
        <v>6</v>
      </c>
      <c r="CE23" s="31">
        <v>2</v>
      </c>
      <c r="CF23" s="31">
        <v>2</v>
      </c>
      <c r="CG23" s="31">
        <v>2</v>
      </c>
      <c r="CH23" s="31">
        <v>2</v>
      </c>
      <c r="CI23" s="31">
        <v>5</v>
      </c>
      <c r="CJ23" s="31">
        <v>2</v>
      </c>
      <c r="CK23" s="31">
        <v>2</v>
      </c>
      <c r="CL23" s="31">
        <v>6</v>
      </c>
      <c r="CM23" s="31">
        <v>6</v>
      </c>
      <c r="CN23" s="31">
        <v>2</v>
      </c>
      <c r="CO23" s="31">
        <v>1</v>
      </c>
      <c r="CP23" s="31">
        <v>1</v>
      </c>
      <c r="CQ23" s="31">
        <v>6</v>
      </c>
      <c r="CR23" s="31">
        <v>39250</v>
      </c>
      <c r="CW23">
        <f t="shared" si="0"/>
        <v>2</v>
      </c>
      <c r="CX23">
        <f t="shared" si="1"/>
        <v>2</v>
      </c>
      <c r="CY23">
        <f t="shared" si="2"/>
        <v>3</v>
      </c>
      <c r="CZ23">
        <f t="shared" si="3"/>
        <v>4</v>
      </c>
      <c r="DA23">
        <f t="shared" si="4"/>
        <v>7</v>
      </c>
      <c r="DB23">
        <f t="shared" si="5"/>
        <v>3</v>
      </c>
      <c r="DC23">
        <f t="shared" si="6"/>
        <v>7</v>
      </c>
      <c r="DD23">
        <f t="shared" si="7"/>
        <v>3</v>
      </c>
      <c r="DE23">
        <f t="shared" si="8"/>
        <v>2</v>
      </c>
      <c r="DF23">
        <f t="shared" si="9"/>
        <v>7</v>
      </c>
      <c r="DG23">
        <f t="shared" si="10"/>
        <v>7</v>
      </c>
      <c r="DH23">
        <f t="shared" si="11"/>
        <v>3</v>
      </c>
      <c r="DI23">
        <f t="shared" si="12"/>
        <v>7</v>
      </c>
      <c r="DJ23">
        <f t="shared" si="13"/>
        <v>7</v>
      </c>
      <c r="DK23">
        <f t="shared" si="14"/>
        <v>7</v>
      </c>
      <c r="DL23">
        <f t="shared" si="15"/>
        <v>7</v>
      </c>
      <c r="DM23">
        <f t="shared" si="16"/>
        <v>7</v>
      </c>
      <c r="DN23">
        <f t="shared" si="17"/>
        <v>4</v>
      </c>
      <c r="DO23">
        <f t="shared" si="18"/>
        <v>3</v>
      </c>
      <c r="DP23">
        <f t="shared" si="19"/>
        <v>2</v>
      </c>
      <c r="DQ23">
        <f t="shared" si="20"/>
        <v>2</v>
      </c>
      <c r="DR23">
        <f t="shared" si="21"/>
        <v>2</v>
      </c>
      <c r="DS23">
        <f t="shared" si="22"/>
        <v>4</v>
      </c>
      <c r="DT23">
        <f t="shared" si="23"/>
        <v>7</v>
      </c>
      <c r="DU23">
        <f t="shared" si="24"/>
        <v>3</v>
      </c>
      <c r="DV23">
        <f t="shared" si="25"/>
        <v>7</v>
      </c>
      <c r="DW23">
        <f t="shared" si="26"/>
        <v>7</v>
      </c>
      <c r="DX23">
        <f t="shared" si="27"/>
        <v>4</v>
      </c>
      <c r="DY23">
        <f t="shared" si="28"/>
        <v>5</v>
      </c>
      <c r="DZ23">
        <f t="shared" si="29"/>
        <v>7</v>
      </c>
      <c r="EA23">
        <f t="shared" si="30"/>
        <v>4</v>
      </c>
      <c r="EB23">
        <f t="shared" si="31"/>
        <v>7</v>
      </c>
      <c r="EC23">
        <f t="shared" si="32"/>
        <v>7</v>
      </c>
      <c r="ED23">
        <f t="shared" si="33"/>
        <v>7</v>
      </c>
      <c r="EE23">
        <f t="shared" si="34"/>
        <v>2</v>
      </c>
      <c r="EF23">
        <f t="shared" si="35"/>
        <v>7</v>
      </c>
      <c r="EG23">
        <f t="shared" si="36"/>
        <v>3</v>
      </c>
      <c r="EH23">
        <f t="shared" si="37"/>
        <v>7</v>
      </c>
      <c r="EI23">
        <f t="shared" si="38"/>
        <v>7</v>
      </c>
      <c r="EJ23">
        <f t="shared" si="39"/>
        <v>7</v>
      </c>
      <c r="EK23">
        <f t="shared" si="40"/>
        <v>7</v>
      </c>
      <c r="EL23">
        <f t="shared" si="41"/>
        <v>7</v>
      </c>
      <c r="EM23">
        <f t="shared" si="42"/>
        <v>7</v>
      </c>
      <c r="EN23">
        <f t="shared" si="43"/>
        <v>7</v>
      </c>
      <c r="EO23">
        <f t="shared" si="44"/>
        <v>2</v>
      </c>
      <c r="EP23">
        <f t="shared" si="45"/>
        <v>3</v>
      </c>
      <c r="EQ23">
        <f t="shared" si="46"/>
        <v>3</v>
      </c>
      <c r="ER23">
        <f t="shared" si="47"/>
        <v>3</v>
      </c>
      <c r="ES23">
        <f t="shared" si="48"/>
        <v>7</v>
      </c>
      <c r="ET23">
        <f t="shared" si="49"/>
        <v>7</v>
      </c>
      <c r="EU23">
        <f t="shared" si="50"/>
        <v>7</v>
      </c>
      <c r="EV23">
        <f t="shared" si="51"/>
        <v>4</v>
      </c>
      <c r="EW23">
        <f t="shared" si="52"/>
        <v>7</v>
      </c>
      <c r="EX23">
        <f t="shared" si="53"/>
        <v>3</v>
      </c>
      <c r="EY23">
        <f t="shared" si="54"/>
        <v>4</v>
      </c>
      <c r="EZ23">
        <f t="shared" si="55"/>
        <v>3</v>
      </c>
      <c r="FA23">
        <f t="shared" si="56"/>
        <v>3</v>
      </c>
      <c r="FB23">
        <f t="shared" si="57"/>
        <v>4</v>
      </c>
      <c r="FC23">
        <f t="shared" si="58"/>
        <v>7</v>
      </c>
      <c r="FD23">
        <f t="shared" si="59"/>
        <v>3</v>
      </c>
      <c r="FE23">
        <f t="shared" si="60"/>
        <v>3</v>
      </c>
      <c r="FF23">
        <f t="shared" si="61"/>
        <v>3</v>
      </c>
      <c r="FG23">
        <f t="shared" si="62"/>
        <v>7</v>
      </c>
      <c r="FH23">
        <f t="shared" si="63"/>
        <v>7</v>
      </c>
      <c r="FI23">
        <f t="shared" si="64"/>
        <v>3</v>
      </c>
      <c r="FJ23">
        <f t="shared" si="65"/>
        <v>3</v>
      </c>
      <c r="FK23">
        <f t="shared" si="66"/>
        <v>7</v>
      </c>
      <c r="FL23">
        <f t="shared" si="67"/>
        <v>3</v>
      </c>
      <c r="FM23">
        <f t="shared" si="68"/>
        <v>7</v>
      </c>
      <c r="FN23">
        <f t="shared" si="69"/>
        <v>3</v>
      </c>
      <c r="FO23">
        <f t="shared" si="70"/>
        <v>7</v>
      </c>
      <c r="FP23">
        <f t="shared" si="71"/>
        <v>7</v>
      </c>
      <c r="FQ23">
        <f t="shared" si="72"/>
        <v>2</v>
      </c>
      <c r="FR23">
        <f t="shared" si="73"/>
        <v>3</v>
      </c>
      <c r="FS23">
        <f t="shared" si="74"/>
        <v>3</v>
      </c>
      <c r="FT23">
        <f t="shared" si="75"/>
        <v>7</v>
      </c>
      <c r="FU23">
        <f t="shared" si="76"/>
        <v>7</v>
      </c>
      <c r="FV23">
        <f t="shared" si="77"/>
        <v>7</v>
      </c>
      <c r="FW23">
        <f t="shared" si="78"/>
        <v>3</v>
      </c>
      <c r="FX23">
        <f t="shared" si="79"/>
        <v>2</v>
      </c>
      <c r="FY23">
        <f t="shared" si="80"/>
        <v>7</v>
      </c>
      <c r="FZ23">
        <f t="shared" si="81"/>
        <v>7</v>
      </c>
      <c r="GA23">
        <f t="shared" si="82"/>
        <v>3</v>
      </c>
      <c r="GB23">
        <f t="shared" si="83"/>
        <v>3</v>
      </c>
      <c r="GC23">
        <f t="shared" si="84"/>
        <v>3</v>
      </c>
      <c r="GD23">
        <f t="shared" si="85"/>
        <v>7</v>
      </c>
      <c r="GE23">
        <f t="shared" si="86"/>
        <v>7</v>
      </c>
      <c r="GF23">
        <f t="shared" si="87"/>
        <v>3</v>
      </c>
      <c r="GG23">
        <f t="shared" si="88"/>
        <v>7</v>
      </c>
      <c r="GH23">
        <f t="shared" si="89"/>
        <v>3</v>
      </c>
      <c r="GI23">
        <f t="shared" si="90"/>
        <v>3</v>
      </c>
      <c r="GJ23">
        <f t="shared" si="91"/>
        <v>7</v>
      </c>
      <c r="GK23">
        <f t="shared" si="92"/>
        <v>7</v>
      </c>
      <c r="GL23">
        <f t="shared" si="93"/>
        <v>3</v>
      </c>
      <c r="GM23">
        <f t="shared" si="94"/>
        <v>32733</v>
      </c>
    </row>
    <row r="24" spans="1:195" ht="15" thickBot="1" x14ac:dyDescent="0.35">
      <c r="A24" s="30" t="s">
        <v>401</v>
      </c>
      <c r="B24" s="31">
        <v>6</v>
      </c>
      <c r="C24" s="31">
        <v>6</v>
      </c>
      <c r="D24" s="31">
        <v>5</v>
      </c>
      <c r="E24" s="31">
        <v>4</v>
      </c>
      <c r="F24" s="31">
        <v>1</v>
      </c>
      <c r="G24" s="31">
        <v>5</v>
      </c>
      <c r="H24" s="31">
        <v>1</v>
      </c>
      <c r="I24" s="31">
        <v>5</v>
      </c>
      <c r="J24" s="31">
        <v>6</v>
      </c>
      <c r="K24" s="31">
        <v>1</v>
      </c>
      <c r="L24" s="31">
        <v>1</v>
      </c>
      <c r="M24" s="31">
        <v>5</v>
      </c>
      <c r="N24" s="31">
        <v>1</v>
      </c>
      <c r="O24" s="31">
        <v>1</v>
      </c>
      <c r="P24" s="31">
        <v>1</v>
      </c>
      <c r="Q24" s="31">
        <v>1</v>
      </c>
      <c r="R24" s="31">
        <v>1</v>
      </c>
      <c r="S24" s="31">
        <v>4</v>
      </c>
      <c r="T24" s="31">
        <v>5</v>
      </c>
      <c r="U24" s="31">
        <v>6</v>
      </c>
      <c r="V24" s="31">
        <v>6</v>
      </c>
      <c r="W24" s="31">
        <v>6</v>
      </c>
      <c r="X24" s="31">
        <v>4</v>
      </c>
      <c r="Y24" s="31">
        <v>1</v>
      </c>
      <c r="Z24" s="31">
        <v>5</v>
      </c>
      <c r="AA24" s="31">
        <v>1</v>
      </c>
      <c r="AB24" s="31">
        <v>1</v>
      </c>
      <c r="AC24" s="31">
        <v>4</v>
      </c>
      <c r="AD24" s="31">
        <v>3</v>
      </c>
      <c r="AE24" s="31">
        <v>1</v>
      </c>
      <c r="AF24" s="31">
        <v>4</v>
      </c>
      <c r="AG24" s="31">
        <v>1</v>
      </c>
      <c r="AH24" s="31">
        <v>1</v>
      </c>
      <c r="AI24" s="31">
        <v>1</v>
      </c>
      <c r="AJ24" s="31">
        <v>6</v>
      </c>
      <c r="AK24" s="31">
        <v>1</v>
      </c>
      <c r="AL24" s="31">
        <v>5</v>
      </c>
      <c r="AM24" s="31">
        <v>1</v>
      </c>
      <c r="AN24" s="31">
        <v>1</v>
      </c>
      <c r="AO24" s="31">
        <v>1</v>
      </c>
      <c r="AP24" s="31">
        <v>1</v>
      </c>
      <c r="AQ24" s="31">
        <v>1</v>
      </c>
      <c r="AR24" s="31">
        <v>1</v>
      </c>
      <c r="AS24" s="31">
        <v>1</v>
      </c>
      <c r="AT24" s="31">
        <v>6</v>
      </c>
      <c r="AU24" s="31">
        <v>5</v>
      </c>
      <c r="AV24" s="31">
        <v>5</v>
      </c>
      <c r="AW24" s="31">
        <v>5</v>
      </c>
      <c r="AX24" s="31">
        <v>1</v>
      </c>
      <c r="AY24" s="31">
        <v>1</v>
      </c>
      <c r="AZ24" s="31">
        <v>1</v>
      </c>
      <c r="BA24" s="31">
        <v>4</v>
      </c>
      <c r="BB24" s="31">
        <v>1</v>
      </c>
      <c r="BC24" s="31">
        <v>5</v>
      </c>
      <c r="BD24" s="31">
        <v>4</v>
      </c>
      <c r="BE24" s="31">
        <v>5</v>
      </c>
      <c r="BF24" s="31">
        <v>5</v>
      </c>
      <c r="BG24" s="31">
        <v>4</v>
      </c>
      <c r="BH24" s="31">
        <v>1</v>
      </c>
      <c r="BI24" s="31">
        <v>5</v>
      </c>
      <c r="BJ24" s="31">
        <v>5</v>
      </c>
      <c r="BK24" s="31">
        <v>5</v>
      </c>
      <c r="BL24" s="31">
        <v>1</v>
      </c>
      <c r="BM24" s="31">
        <v>1</v>
      </c>
      <c r="BN24" s="31">
        <v>5</v>
      </c>
      <c r="BO24" s="31">
        <v>5</v>
      </c>
      <c r="BP24" s="31">
        <v>1</v>
      </c>
      <c r="BQ24" s="31">
        <v>5</v>
      </c>
      <c r="BR24" s="31">
        <v>1</v>
      </c>
      <c r="BS24" s="31">
        <v>5</v>
      </c>
      <c r="BT24" s="31">
        <v>1</v>
      </c>
      <c r="BU24" s="31">
        <v>1</v>
      </c>
      <c r="BV24" s="31">
        <v>6</v>
      </c>
      <c r="BW24" s="31">
        <v>5</v>
      </c>
      <c r="BX24" s="31">
        <v>5</v>
      </c>
      <c r="BY24" s="31">
        <v>1</v>
      </c>
      <c r="BZ24" s="31">
        <v>1</v>
      </c>
      <c r="CA24" s="31">
        <v>1</v>
      </c>
      <c r="CB24" s="31">
        <v>5</v>
      </c>
      <c r="CC24" s="31">
        <v>6</v>
      </c>
      <c r="CD24" s="31">
        <v>1</v>
      </c>
      <c r="CE24" s="31">
        <v>1</v>
      </c>
      <c r="CF24" s="31">
        <v>5</v>
      </c>
      <c r="CG24" s="31">
        <v>5</v>
      </c>
      <c r="CH24" s="31">
        <v>5</v>
      </c>
      <c r="CI24" s="31">
        <v>1</v>
      </c>
      <c r="CJ24" s="31">
        <v>1</v>
      </c>
      <c r="CK24" s="31">
        <v>5</v>
      </c>
      <c r="CL24" s="31">
        <v>1</v>
      </c>
      <c r="CM24" s="31">
        <v>5</v>
      </c>
      <c r="CN24" s="31">
        <v>5</v>
      </c>
      <c r="CO24" s="31">
        <v>1</v>
      </c>
      <c r="CP24" s="31">
        <v>1</v>
      </c>
      <c r="CQ24" s="31">
        <v>5</v>
      </c>
      <c r="CR24" s="31">
        <v>32733</v>
      </c>
      <c r="CW24">
        <f t="shared" si="0"/>
        <v>5</v>
      </c>
      <c r="CX24">
        <f t="shared" si="1"/>
        <v>2</v>
      </c>
      <c r="CY24">
        <f t="shared" si="2"/>
        <v>2</v>
      </c>
      <c r="CZ24">
        <f t="shared" si="3"/>
        <v>5</v>
      </c>
      <c r="DA24">
        <f t="shared" si="4"/>
        <v>7</v>
      </c>
      <c r="DB24">
        <f t="shared" si="5"/>
        <v>3</v>
      </c>
      <c r="DC24">
        <f t="shared" si="6"/>
        <v>7</v>
      </c>
      <c r="DD24">
        <f t="shared" si="7"/>
        <v>2</v>
      </c>
      <c r="DE24">
        <f t="shared" si="8"/>
        <v>2</v>
      </c>
      <c r="DF24">
        <f t="shared" si="9"/>
        <v>7</v>
      </c>
      <c r="DG24">
        <f t="shared" si="10"/>
        <v>7</v>
      </c>
      <c r="DH24">
        <f t="shared" si="11"/>
        <v>7</v>
      </c>
      <c r="DI24">
        <f t="shared" si="12"/>
        <v>7</v>
      </c>
      <c r="DJ24">
        <f t="shared" si="13"/>
        <v>5</v>
      </c>
      <c r="DK24">
        <f t="shared" si="14"/>
        <v>7</v>
      </c>
      <c r="DL24">
        <f t="shared" si="15"/>
        <v>7</v>
      </c>
      <c r="DM24">
        <f t="shared" si="16"/>
        <v>7</v>
      </c>
      <c r="DN24">
        <f t="shared" si="17"/>
        <v>7</v>
      </c>
      <c r="DO24">
        <f t="shared" si="18"/>
        <v>3</v>
      </c>
      <c r="DP24">
        <f t="shared" si="19"/>
        <v>2</v>
      </c>
      <c r="DQ24">
        <f t="shared" si="20"/>
        <v>2</v>
      </c>
      <c r="DR24">
        <f t="shared" si="21"/>
        <v>2</v>
      </c>
      <c r="DS24">
        <f t="shared" si="22"/>
        <v>2</v>
      </c>
      <c r="DT24">
        <f t="shared" si="23"/>
        <v>2</v>
      </c>
      <c r="DU24">
        <f t="shared" si="24"/>
        <v>2</v>
      </c>
      <c r="DV24">
        <f t="shared" si="25"/>
        <v>7</v>
      </c>
      <c r="DW24">
        <f t="shared" si="26"/>
        <v>7</v>
      </c>
      <c r="DX24">
        <f t="shared" si="27"/>
        <v>5</v>
      </c>
      <c r="DY24">
        <f t="shared" si="28"/>
        <v>7</v>
      </c>
      <c r="DZ24">
        <f t="shared" si="29"/>
        <v>7</v>
      </c>
      <c r="EA24">
        <f t="shared" si="30"/>
        <v>5</v>
      </c>
      <c r="EB24">
        <f t="shared" si="31"/>
        <v>7</v>
      </c>
      <c r="EC24">
        <f t="shared" si="32"/>
        <v>7</v>
      </c>
      <c r="ED24">
        <f t="shared" si="33"/>
        <v>7</v>
      </c>
      <c r="EE24">
        <f t="shared" si="34"/>
        <v>2</v>
      </c>
      <c r="EF24">
        <f t="shared" si="35"/>
        <v>6</v>
      </c>
      <c r="EG24">
        <f t="shared" si="36"/>
        <v>7</v>
      </c>
      <c r="EH24">
        <f t="shared" si="37"/>
        <v>7</v>
      </c>
      <c r="EI24">
        <f t="shared" si="38"/>
        <v>7</v>
      </c>
      <c r="EJ24">
        <f t="shared" si="39"/>
        <v>7</v>
      </c>
      <c r="EK24">
        <f t="shared" si="40"/>
        <v>7</v>
      </c>
      <c r="EL24">
        <f t="shared" si="41"/>
        <v>7</v>
      </c>
      <c r="EM24">
        <f t="shared" si="42"/>
        <v>7</v>
      </c>
      <c r="EN24">
        <f t="shared" si="43"/>
        <v>5</v>
      </c>
      <c r="EO24">
        <f t="shared" si="44"/>
        <v>7</v>
      </c>
      <c r="EP24">
        <f t="shared" si="45"/>
        <v>7</v>
      </c>
      <c r="EQ24">
        <f t="shared" si="46"/>
        <v>7</v>
      </c>
      <c r="ER24">
        <f t="shared" si="47"/>
        <v>5</v>
      </c>
      <c r="ES24">
        <f t="shared" si="48"/>
        <v>3</v>
      </c>
      <c r="ET24">
        <f t="shared" si="49"/>
        <v>7</v>
      </c>
      <c r="EU24">
        <f t="shared" si="50"/>
        <v>5</v>
      </c>
      <c r="EV24">
        <f t="shared" si="51"/>
        <v>7</v>
      </c>
      <c r="EW24">
        <f t="shared" si="52"/>
        <v>7</v>
      </c>
      <c r="EX24">
        <f t="shared" si="53"/>
        <v>3</v>
      </c>
      <c r="EY24">
        <f t="shared" si="54"/>
        <v>7</v>
      </c>
      <c r="EZ24">
        <f t="shared" si="55"/>
        <v>2</v>
      </c>
      <c r="FA24">
        <f t="shared" si="56"/>
        <v>2</v>
      </c>
      <c r="FB24">
        <f t="shared" si="57"/>
        <v>7</v>
      </c>
      <c r="FC24">
        <f t="shared" si="58"/>
        <v>7</v>
      </c>
      <c r="FD24">
        <f t="shared" si="59"/>
        <v>2</v>
      </c>
      <c r="FE24">
        <f t="shared" si="60"/>
        <v>2</v>
      </c>
      <c r="FF24">
        <f t="shared" si="61"/>
        <v>7</v>
      </c>
      <c r="FG24">
        <f t="shared" si="62"/>
        <v>7</v>
      </c>
      <c r="FH24">
        <f t="shared" si="63"/>
        <v>2</v>
      </c>
      <c r="FI24">
        <f t="shared" si="64"/>
        <v>7</v>
      </c>
      <c r="FJ24">
        <f t="shared" si="65"/>
        <v>7</v>
      </c>
      <c r="FK24">
        <f t="shared" si="66"/>
        <v>7</v>
      </c>
      <c r="FL24">
        <f t="shared" si="67"/>
        <v>7</v>
      </c>
      <c r="FM24">
        <f t="shared" si="68"/>
        <v>7</v>
      </c>
      <c r="FN24">
        <f t="shared" si="69"/>
        <v>3</v>
      </c>
      <c r="FO24">
        <f t="shared" si="70"/>
        <v>7</v>
      </c>
      <c r="FP24">
        <f t="shared" si="71"/>
        <v>7</v>
      </c>
      <c r="FQ24">
        <f t="shared" si="72"/>
        <v>7</v>
      </c>
      <c r="FR24">
        <f t="shared" si="73"/>
        <v>5</v>
      </c>
      <c r="FS24">
        <f t="shared" si="74"/>
        <v>7</v>
      </c>
      <c r="FT24">
        <f t="shared" si="75"/>
        <v>7</v>
      </c>
      <c r="FU24">
        <f t="shared" si="76"/>
        <v>7</v>
      </c>
      <c r="FV24">
        <f t="shared" si="77"/>
        <v>7</v>
      </c>
      <c r="FW24">
        <f t="shared" si="78"/>
        <v>5</v>
      </c>
      <c r="FX24">
        <f t="shared" si="79"/>
        <v>2</v>
      </c>
      <c r="FY24">
        <f t="shared" si="80"/>
        <v>2</v>
      </c>
      <c r="FZ24">
        <f t="shared" si="81"/>
        <v>7</v>
      </c>
      <c r="GA24">
        <f t="shared" si="82"/>
        <v>2</v>
      </c>
      <c r="GB24">
        <f t="shared" si="83"/>
        <v>7</v>
      </c>
      <c r="GC24">
        <f t="shared" si="84"/>
        <v>5</v>
      </c>
      <c r="GD24">
        <f t="shared" si="85"/>
        <v>7</v>
      </c>
      <c r="GE24">
        <f t="shared" si="86"/>
        <v>7</v>
      </c>
      <c r="GF24">
        <f t="shared" si="87"/>
        <v>7</v>
      </c>
      <c r="GG24">
        <f t="shared" si="88"/>
        <v>2</v>
      </c>
      <c r="GH24">
        <f t="shared" si="89"/>
        <v>3</v>
      </c>
      <c r="GI24">
        <f t="shared" si="90"/>
        <v>7</v>
      </c>
      <c r="GJ24">
        <f t="shared" si="91"/>
        <v>7</v>
      </c>
      <c r="GK24">
        <f t="shared" si="92"/>
        <v>7</v>
      </c>
      <c r="GL24">
        <f t="shared" si="93"/>
        <v>3</v>
      </c>
      <c r="GM24">
        <f t="shared" si="94"/>
        <v>20666</v>
      </c>
    </row>
    <row r="25" spans="1:195" ht="15" thickBot="1" x14ac:dyDescent="0.35">
      <c r="A25" s="30" t="s">
        <v>402</v>
      </c>
      <c r="B25" s="31">
        <v>3</v>
      </c>
      <c r="C25" s="31">
        <v>6</v>
      </c>
      <c r="D25" s="31">
        <v>6</v>
      </c>
      <c r="E25" s="31">
        <v>3</v>
      </c>
      <c r="F25" s="31">
        <v>1</v>
      </c>
      <c r="G25" s="31">
        <v>5</v>
      </c>
      <c r="H25" s="31">
        <v>1</v>
      </c>
      <c r="I25" s="31">
        <v>6</v>
      </c>
      <c r="J25" s="31">
        <v>6</v>
      </c>
      <c r="K25" s="31">
        <v>1</v>
      </c>
      <c r="L25" s="31">
        <v>1</v>
      </c>
      <c r="M25" s="31">
        <v>1</v>
      </c>
      <c r="N25" s="31">
        <v>1</v>
      </c>
      <c r="O25" s="31">
        <v>3</v>
      </c>
      <c r="P25" s="31">
        <v>1</v>
      </c>
      <c r="Q25" s="31">
        <v>1</v>
      </c>
      <c r="R25" s="31">
        <v>1</v>
      </c>
      <c r="S25" s="31">
        <v>1</v>
      </c>
      <c r="T25" s="31">
        <v>5</v>
      </c>
      <c r="U25" s="31">
        <v>6</v>
      </c>
      <c r="V25" s="31">
        <v>6</v>
      </c>
      <c r="W25" s="31">
        <v>6</v>
      </c>
      <c r="X25" s="31">
        <v>6</v>
      </c>
      <c r="Y25" s="31">
        <v>6</v>
      </c>
      <c r="Z25" s="31">
        <v>6</v>
      </c>
      <c r="AA25" s="31">
        <v>1</v>
      </c>
      <c r="AB25" s="31">
        <v>1</v>
      </c>
      <c r="AC25" s="31">
        <v>3</v>
      </c>
      <c r="AD25" s="31">
        <v>1</v>
      </c>
      <c r="AE25" s="31">
        <v>1</v>
      </c>
      <c r="AF25" s="31">
        <v>3</v>
      </c>
      <c r="AG25" s="31">
        <v>1</v>
      </c>
      <c r="AH25" s="31">
        <v>1</v>
      </c>
      <c r="AI25" s="31">
        <v>1</v>
      </c>
      <c r="AJ25" s="31">
        <v>6</v>
      </c>
      <c r="AK25" s="31">
        <v>2</v>
      </c>
      <c r="AL25" s="31">
        <v>1</v>
      </c>
      <c r="AM25" s="31">
        <v>1</v>
      </c>
      <c r="AN25" s="31">
        <v>1</v>
      </c>
      <c r="AO25" s="31">
        <v>1</v>
      </c>
      <c r="AP25" s="31">
        <v>1</v>
      </c>
      <c r="AQ25" s="31">
        <v>1</v>
      </c>
      <c r="AR25" s="31">
        <v>1</v>
      </c>
      <c r="AS25" s="31">
        <v>3</v>
      </c>
      <c r="AT25" s="31">
        <v>1</v>
      </c>
      <c r="AU25" s="31">
        <v>1</v>
      </c>
      <c r="AV25" s="31">
        <v>1</v>
      </c>
      <c r="AW25" s="31">
        <v>3</v>
      </c>
      <c r="AX25" s="31">
        <v>5</v>
      </c>
      <c r="AY25" s="31">
        <v>1</v>
      </c>
      <c r="AZ25" s="31">
        <v>3</v>
      </c>
      <c r="BA25" s="31">
        <v>1</v>
      </c>
      <c r="BB25" s="31">
        <v>1</v>
      </c>
      <c r="BC25" s="31">
        <v>5</v>
      </c>
      <c r="BD25" s="31">
        <v>1</v>
      </c>
      <c r="BE25" s="31">
        <v>6</v>
      </c>
      <c r="BF25" s="31">
        <v>6</v>
      </c>
      <c r="BG25" s="31">
        <v>1</v>
      </c>
      <c r="BH25" s="31">
        <v>1</v>
      </c>
      <c r="BI25" s="31">
        <v>6</v>
      </c>
      <c r="BJ25" s="31">
        <v>6</v>
      </c>
      <c r="BK25" s="31">
        <v>1</v>
      </c>
      <c r="BL25" s="31">
        <v>1</v>
      </c>
      <c r="BM25" s="31">
        <v>6</v>
      </c>
      <c r="BN25" s="31">
        <v>1</v>
      </c>
      <c r="BO25" s="31">
        <v>1</v>
      </c>
      <c r="BP25" s="31">
        <v>1</v>
      </c>
      <c r="BQ25" s="31">
        <v>1</v>
      </c>
      <c r="BR25" s="31">
        <v>1</v>
      </c>
      <c r="BS25" s="31">
        <v>5</v>
      </c>
      <c r="BT25" s="31">
        <v>1</v>
      </c>
      <c r="BU25" s="31">
        <v>1</v>
      </c>
      <c r="BV25" s="31">
        <v>1</v>
      </c>
      <c r="BW25" s="31">
        <v>3</v>
      </c>
      <c r="BX25" s="31">
        <v>1</v>
      </c>
      <c r="BY25" s="31">
        <v>1</v>
      </c>
      <c r="BZ25" s="31">
        <v>1</v>
      </c>
      <c r="CA25" s="31">
        <v>1</v>
      </c>
      <c r="CB25" s="31">
        <v>3</v>
      </c>
      <c r="CC25" s="31">
        <v>6</v>
      </c>
      <c r="CD25" s="31">
        <v>6</v>
      </c>
      <c r="CE25" s="31">
        <v>1</v>
      </c>
      <c r="CF25" s="31">
        <v>6</v>
      </c>
      <c r="CG25" s="31">
        <v>1</v>
      </c>
      <c r="CH25" s="31">
        <v>3</v>
      </c>
      <c r="CI25" s="31">
        <v>1</v>
      </c>
      <c r="CJ25" s="31">
        <v>1</v>
      </c>
      <c r="CK25" s="31">
        <v>1</v>
      </c>
      <c r="CL25" s="31">
        <v>6</v>
      </c>
      <c r="CM25" s="31">
        <v>5</v>
      </c>
      <c r="CN25" s="31">
        <v>1</v>
      </c>
      <c r="CO25" s="31">
        <v>1</v>
      </c>
      <c r="CP25" s="31">
        <v>1</v>
      </c>
      <c r="CQ25" s="31">
        <v>5</v>
      </c>
      <c r="CR25" s="31">
        <v>20666</v>
      </c>
      <c r="CW25">
        <f t="shared" si="0"/>
        <v>3</v>
      </c>
      <c r="CX25">
        <f t="shared" si="1"/>
        <v>2</v>
      </c>
      <c r="CY25">
        <f t="shared" si="2"/>
        <v>2</v>
      </c>
      <c r="CZ25">
        <f t="shared" si="3"/>
        <v>5</v>
      </c>
      <c r="DA25">
        <f t="shared" si="4"/>
        <v>7</v>
      </c>
      <c r="DB25">
        <f t="shared" si="5"/>
        <v>7</v>
      </c>
      <c r="DC25">
        <f t="shared" si="6"/>
        <v>7</v>
      </c>
      <c r="DD25">
        <f t="shared" si="7"/>
        <v>2</v>
      </c>
      <c r="DE25">
        <f t="shared" si="8"/>
        <v>2</v>
      </c>
      <c r="DF25">
        <f t="shared" si="9"/>
        <v>7</v>
      </c>
      <c r="DG25">
        <f t="shared" si="10"/>
        <v>3</v>
      </c>
      <c r="DH25">
        <f t="shared" si="11"/>
        <v>7</v>
      </c>
      <c r="DI25">
        <f t="shared" si="12"/>
        <v>7</v>
      </c>
      <c r="DJ25">
        <f t="shared" si="13"/>
        <v>4</v>
      </c>
      <c r="DK25">
        <f t="shared" si="14"/>
        <v>7</v>
      </c>
      <c r="DL25">
        <f t="shared" si="15"/>
        <v>7</v>
      </c>
      <c r="DM25">
        <f t="shared" si="16"/>
        <v>3</v>
      </c>
      <c r="DN25">
        <f t="shared" si="17"/>
        <v>7</v>
      </c>
      <c r="DO25">
        <f t="shared" si="18"/>
        <v>3</v>
      </c>
      <c r="DP25">
        <f t="shared" si="19"/>
        <v>2</v>
      </c>
      <c r="DQ25">
        <f t="shared" si="20"/>
        <v>2</v>
      </c>
      <c r="DR25">
        <f t="shared" si="21"/>
        <v>2</v>
      </c>
      <c r="DS25">
        <f t="shared" si="22"/>
        <v>2</v>
      </c>
      <c r="DT25">
        <f t="shared" si="23"/>
        <v>2</v>
      </c>
      <c r="DU25">
        <f t="shared" si="24"/>
        <v>2</v>
      </c>
      <c r="DV25">
        <f t="shared" si="25"/>
        <v>7</v>
      </c>
      <c r="DW25">
        <f t="shared" si="26"/>
        <v>7</v>
      </c>
      <c r="DX25">
        <f t="shared" si="27"/>
        <v>7</v>
      </c>
      <c r="DY25">
        <f t="shared" si="28"/>
        <v>7</v>
      </c>
      <c r="DZ25">
        <f t="shared" si="29"/>
        <v>7</v>
      </c>
      <c r="EA25">
        <f t="shared" si="30"/>
        <v>7</v>
      </c>
      <c r="EB25">
        <f t="shared" si="31"/>
        <v>7</v>
      </c>
      <c r="EC25">
        <f t="shared" si="32"/>
        <v>7</v>
      </c>
      <c r="ED25">
        <f t="shared" si="33"/>
        <v>7</v>
      </c>
      <c r="EE25">
        <f t="shared" si="34"/>
        <v>7</v>
      </c>
      <c r="EF25">
        <f t="shared" si="35"/>
        <v>7</v>
      </c>
      <c r="EG25">
        <f t="shared" si="36"/>
        <v>5</v>
      </c>
      <c r="EH25">
        <f t="shared" si="37"/>
        <v>5</v>
      </c>
      <c r="EI25">
        <f t="shared" si="38"/>
        <v>7</v>
      </c>
      <c r="EJ25">
        <f t="shared" si="39"/>
        <v>7</v>
      </c>
      <c r="EK25">
        <f t="shared" si="40"/>
        <v>5</v>
      </c>
      <c r="EL25">
        <f t="shared" si="41"/>
        <v>7</v>
      </c>
      <c r="EM25">
        <f t="shared" si="42"/>
        <v>7</v>
      </c>
      <c r="EN25">
        <f t="shared" si="43"/>
        <v>7</v>
      </c>
      <c r="EO25">
        <f t="shared" si="44"/>
        <v>2</v>
      </c>
      <c r="EP25">
        <f t="shared" si="45"/>
        <v>7</v>
      </c>
      <c r="EQ25">
        <f t="shared" si="46"/>
        <v>7</v>
      </c>
      <c r="ER25">
        <f t="shared" si="47"/>
        <v>5</v>
      </c>
      <c r="ES25">
        <f t="shared" si="48"/>
        <v>3</v>
      </c>
      <c r="ET25">
        <f t="shared" si="49"/>
        <v>7</v>
      </c>
      <c r="EU25">
        <f t="shared" si="50"/>
        <v>7</v>
      </c>
      <c r="EV25">
        <f t="shared" si="51"/>
        <v>5</v>
      </c>
      <c r="EW25">
        <f t="shared" si="52"/>
        <v>7</v>
      </c>
      <c r="EX25">
        <f t="shared" si="53"/>
        <v>3</v>
      </c>
      <c r="EY25">
        <f t="shared" si="54"/>
        <v>7</v>
      </c>
      <c r="EZ25">
        <f t="shared" si="55"/>
        <v>2</v>
      </c>
      <c r="FA25">
        <f t="shared" si="56"/>
        <v>2</v>
      </c>
      <c r="FB25">
        <f t="shared" si="57"/>
        <v>7</v>
      </c>
      <c r="FC25">
        <f t="shared" si="58"/>
        <v>7</v>
      </c>
      <c r="FD25">
        <f t="shared" si="59"/>
        <v>2</v>
      </c>
      <c r="FE25">
        <f t="shared" si="60"/>
        <v>2</v>
      </c>
      <c r="FF25">
        <f t="shared" si="61"/>
        <v>7</v>
      </c>
      <c r="FG25">
        <f t="shared" si="62"/>
        <v>3</v>
      </c>
      <c r="FH25">
        <f t="shared" si="63"/>
        <v>3</v>
      </c>
      <c r="FI25">
        <f t="shared" si="64"/>
        <v>7</v>
      </c>
      <c r="FJ25">
        <f t="shared" si="65"/>
        <v>3</v>
      </c>
      <c r="FK25">
        <f t="shared" si="66"/>
        <v>7</v>
      </c>
      <c r="FL25">
        <f t="shared" si="67"/>
        <v>7</v>
      </c>
      <c r="FM25">
        <f t="shared" si="68"/>
        <v>7</v>
      </c>
      <c r="FN25">
        <f t="shared" si="69"/>
        <v>3</v>
      </c>
      <c r="FO25">
        <f t="shared" si="70"/>
        <v>5</v>
      </c>
      <c r="FP25">
        <f t="shared" si="71"/>
        <v>7</v>
      </c>
      <c r="FQ25">
        <f t="shared" si="72"/>
        <v>3</v>
      </c>
      <c r="FR25">
        <f t="shared" si="73"/>
        <v>7</v>
      </c>
      <c r="FS25">
        <f t="shared" si="74"/>
        <v>3</v>
      </c>
      <c r="FT25">
        <f t="shared" si="75"/>
        <v>7</v>
      </c>
      <c r="FU25">
        <f t="shared" si="76"/>
        <v>7</v>
      </c>
      <c r="FV25">
        <f t="shared" si="77"/>
        <v>7</v>
      </c>
      <c r="FW25">
        <f t="shared" si="78"/>
        <v>7</v>
      </c>
      <c r="FX25">
        <f t="shared" si="79"/>
        <v>2</v>
      </c>
      <c r="FY25">
        <f t="shared" si="80"/>
        <v>2</v>
      </c>
      <c r="FZ25">
        <f t="shared" si="81"/>
        <v>7</v>
      </c>
      <c r="GA25">
        <f t="shared" si="82"/>
        <v>2</v>
      </c>
      <c r="GB25">
        <f t="shared" si="83"/>
        <v>7</v>
      </c>
      <c r="GC25">
        <f t="shared" si="84"/>
        <v>7</v>
      </c>
      <c r="GD25">
        <f t="shared" si="85"/>
        <v>3</v>
      </c>
      <c r="GE25">
        <f t="shared" si="86"/>
        <v>7</v>
      </c>
      <c r="GF25">
        <f t="shared" si="87"/>
        <v>3</v>
      </c>
      <c r="GG25">
        <f t="shared" si="88"/>
        <v>7</v>
      </c>
      <c r="GH25">
        <f t="shared" si="89"/>
        <v>3</v>
      </c>
      <c r="GI25">
        <f t="shared" si="90"/>
        <v>3</v>
      </c>
      <c r="GJ25">
        <f t="shared" si="91"/>
        <v>7</v>
      </c>
      <c r="GK25">
        <f t="shared" si="92"/>
        <v>7</v>
      </c>
      <c r="GL25">
        <f t="shared" si="93"/>
        <v>3</v>
      </c>
      <c r="GM25">
        <f t="shared" si="94"/>
        <v>18966</v>
      </c>
    </row>
    <row r="26" spans="1:195" ht="15" thickBot="1" x14ac:dyDescent="0.35">
      <c r="A26" s="30" t="s">
        <v>403</v>
      </c>
      <c r="B26" s="31">
        <v>5</v>
      </c>
      <c r="C26" s="31">
        <v>6</v>
      </c>
      <c r="D26" s="31">
        <v>6</v>
      </c>
      <c r="E26" s="31">
        <v>3</v>
      </c>
      <c r="F26" s="31">
        <v>1</v>
      </c>
      <c r="G26" s="31">
        <v>1</v>
      </c>
      <c r="H26" s="31">
        <v>1</v>
      </c>
      <c r="I26" s="31">
        <v>6</v>
      </c>
      <c r="J26" s="31">
        <v>6</v>
      </c>
      <c r="K26" s="31">
        <v>1</v>
      </c>
      <c r="L26" s="31">
        <v>5</v>
      </c>
      <c r="M26" s="31">
        <v>1</v>
      </c>
      <c r="N26" s="31">
        <v>1</v>
      </c>
      <c r="O26" s="31">
        <v>4</v>
      </c>
      <c r="P26" s="31">
        <v>1</v>
      </c>
      <c r="Q26" s="31">
        <v>1</v>
      </c>
      <c r="R26" s="31">
        <v>5</v>
      </c>
      <c r="S26" s="31">
        <v>1</v>
      </c>
      <c r="T26" s="31">
        <v>5</v>
      </c>
      <c r="U26" s="31">
        <v>6</v>
      </c>
      <c r="V26" s="31">
        <v>6</v>
      </c>
      <c r="W26" s="31">
        <v>6</v>
      </c>
      <c r="X26" s="31">
        <v>6</v>
      </c>
      <c r="Y26" s="31">
        <v>6</v>
      </c>
      <c r="Z26" s="31">
        <v>6</v>
      </c>
      <c r="AA26" s="31">
        <v>1</v>
      </c>
      <c r="AB26" s="31">
        <v>1</v>
      </c>
      <c r="AC26" s="31">
        <v>1</v>
      </c>
      <c r="AD26" s="31">
        <v>1</v>
      </c>
      <c r="AE26" s="31">
        <v>1</v>
      </c>
      <c r="AF26" s="31">
        <v>1</v>
      </c>
      <c r="AG26" s="31">
        <v>1</v>
      </c>
      <c r="AH26" s="31">
        <v>1</v>
      </c>
      <c r="AI26" s="31">
        <v>1</v>
      </c>
      <c r="AJ26" s="31">
        <v>1</v>
      </c>
      <c r="AK26" s="31">
        <v>1</v>
      </c>
      <c r="AL26" s="31">
        <v>3</v>
      </c>
      <c r="AM26" s="31">
        <v>3</v>
      </c>
      <c r="AN26" s="31">
        <v>1</v>
      </c>
      <c r="AO26" s="31">
        <v>1</v>
      </c>
      <c r="AP26" s="31">
        <v>3</v>
      </c>
      <c r="AQ26" s="31">
        <v>1</v>
      </c>
      <c r="AR26" s="31">
        <v>1</v>
      </c>
      <c r="AS26" s="31">
        <v>1</v>
      </c>
      <c r="AT26" s="31">
        <v>6</v>
      </c>
      <c r="AU26" s="31">
        <v>1</v>
      </c>
      <c r="AV26" s="31">
        <v>1</v>
      </c>
      <c r="AW26" s="31">
        <v>3</v>
      </c>
      <c r="AX26" s="31">
        <v>5</v>
      </c>
      <c r="AY26" s="31">
        <v>1</v>
      </c>
      <c r="AZ26" s="31">
        <v>1</v>
      </c>
      <c r="BA26" s="31">
        <v>3</v>
      </c>
      <c r="BB26" s="31">
        <v>1</v>
      </c>
      <c r="BC26" s="31">
        <v>5</v>
      </c>
      <c r="BD26" s="31">
        <v>1</v>
      </c>
      <c r="BE26" s="31">
        <v>6</v>
      </c>
      <c r="BF26" s="31">
        <v>6</v>
      </c>
      <c r="BG26" s="31">
        <v>1</v>
      </c>
      <c r="BH26" s="31">
        <v>1</v>
      </c>
      <c r="BI26" s="31">
        <v>6</v>
      </c>
      <c r="BJ26" s="31">
        <v>6</v>
      </c>
      <c r="BK26" s="31">
        <v>1</v>
      </c>
      <c r="BL26" s="31">
        <v>5</v>
      </c>
      <c r="BM26" s="31">
        <v>5</v>
      </c>
      <c r="BN26" s="31">
        <v>1</v>
      </c>
      <c r="BO26" s="31">
        <v>5</v>
      </c>
      <c r="BP26" s="31">
        <v>1</v>
      </c>
      <c r="BQ26" s="31">
        <v>1</v>
      </c>
      <c r="BR26" s="31">
        <v>1</v>
      </c>
      <c r="BS26" s="31">
        <v>5</v>
      </c>
      <c r="BT26" s="31">
        <v>3</v>
      </c>
      <c r="BU26" s="31">
        <v>1</v>
      </c>
      <c r="BV26" s="31">
        <v>5</v>
      </c>
      <c r="BW26" s="31">
        <v>1</v>
      </c>
      <c r="BX26" s="31">
        <v>5</v>
      </c>
      <c r="BY26" s="31">
        <v>1</v>
      </c>
      <c r="BZ26" s="31">
        <v>1</v>
      </c>
      <c r="CA26" s="31">
        <v>1</v>
      </c>
      <c r="CB26" s="31">
        <v>1</v>
      </c>
      <c r="CC26" s="31">
        <v>6</v>
      </c>
      <c r="CD26" s="31">
        <v>6</v>
      </c>
      <c r="CE26" s="31">
        <v>1</v>
      </c>
      <c r="CF26" s="31">
        <v>6</v>
      </c>
      <c r="CG26" s="31">
        <v>1</v>
      </c>
      <c r="CH26" s="31">
        <v>1</v>
      </c>
      <c r="CI26" s="31">
        <v>5</v>
      </c>
      <c r="CJ26" s="31">
        <v>1</v>
      </c>
      <c r="CK26" s="31">
        <v>5</v>
      </c>
      <c r="CL26" s="31">
        <v>1</v>
      </c>
      <c r="CM26" s="31">
        <v>5</v>
      </c>
      <c r="CN26" s="31">
        <v>5</v>
      </c>
      <c r="CO26" s="31">
        <v>1</v>
      </c>
      <c r="CP26" s="31">
        <v>1</v>
      </c>
      <c r="CQ26" s="31">
        <v>5</v>
      </c>
      <c r="CR26" s="31">
        <v>18966</v>
      </c>
      <c r="CW26">
        <f t="shared" si="0"/>
        <v>5</v>
      </c>
      <c r="CX26">
        <f t="shared" si="1"/>
        <v>2</v>
      </c>
      <c r="CY26">
        <f t="shared" si="2"/>
        <v>2</v>
      </c>
      <c r="CZ26">
        <f t="shared" si="3"/>
        <v>5</v>
      </c>
      <c r="DA26">
        <f t="shared" si="4"/>
        <v>7</v>
      </c>
      <c r="DB26">
        <f t="shared" si="5"/>
        <v>3</v>
      </c>
      <c r="DC26">
        <f t="shared" si="6"/>
        <v>7</v>
      </c>
      <c r="DD26">
        <f t="shared" si="7"/>
        <v>2</v>
      </c>
      <c r="DE26">
        <f t="shared" si="8"/>
        <v>2</v>
      </c>
      <c r="DF26">
        <f t="shared" si="9"/>
        <v>7</v>
      </c>
      <c r="DG26">
        <f t="shared" si="10"/>
        <v>5</v>
      </c>
      <c r="DH26">
        <f t="shared" si="11"/>
        <v>3</v>
      </c>
      <c r="DI26">
        <f t="shared" si="12"/>
        <v>7</v>
      </c>
      <c r="DJ26">
        <f t="shared" si="13"/>
        <v>6</v>
      </c>
      <c r="DK26">
        <f t="shared" si="14"/>
        <v>7</v>
      </c>
      <c r="DL26">
        <f t="shared" si="15"/>
        <v>7</v>
      </c>
      <c r="DM26">
        <f t="shared" si="16"/>
        <v>6</v>
      </c>
      <c r="DN26">
        <f t="shared" si="17"/>
        <v>7</v>
      </c>
      <c r="DO26">
        <f t="shared" si="18"/>
        <v>3</v>
      </c>
      <c r="DP26">
        <f t="shared" si="19"/>
        <v>2</v>
      </c>
      <c r="DQ26">
        <f t="shared" si="20"/>
        <v>2</v>
      </c>
      <c r="DR26">
        <f t="shared" si="21"/>
        <v>2</v>
      </c>
      <c r="DS26">
        <f t="shared" si="22"/>
        <v>2</v>
      </c>
      <c r="DT26">
        <f t="shared" si="23"/>
        <v>2</v>
      </c>
      <c r="DU26">
        <f t="shared" si="24"/>
        <v>2</v>
      </c>
      <c r="DV26">
        <f t="shared" si="25"/>
        <v>7</v>
      </c>
      <c r="DW26">
        <f t="shared" si="26"/>
        <v>7</v>
      </c>
      <c r="DX26">
        <f t="shared" si="27"/>
        <v>5</v>
      </c>
      <c r="DY26">
        <f t="shared" si="28"/>
        <v>7</v>
      </c>
      <c r="DZ26">
        <f t="shared" si="29"/>
        <v>7</v>
      </c>
      <c r="EA26">
        <f t="shared" si="30"/>
        <v>5</v>
      </c>
      <c r="EB26">
        <f t="shared" si="31"/>
        <v>7</v>
      </c>
      <c r="EC26">
        <f t="shared" si="32"/>
        <v>7</v>
      </c>
      <c r="ED26">
        <f t="shared" si="33"/>
        <v>7</v>
      </c>
      <c r="EE26">
        <f t="shared" si="34"/>
        <v>2</v>
      </c>
      <c r="EF26">
        <f t="shared" si="35"/>
        <v>6</v>
      </c>
      <c r="EG26">
        <f t="shared" si="36"/>
        <v>7</v>
      </c>
      <c r="EH26">
        <f t="shared" si="37"/>
        <v>7</v>
      </c>
      <c r="EI26">
        <f t="shared" si="38"/>
        <v>6</v>
      </c>
      <c r="EJ26">
        <f t="shared" si="39"/>
        <v>7</v>
      </c>
      <c r="EK26">
        <f t="shared" si="40"/>
        <v>7</v>
      </c>
      <c r="EL26">
        <f t="shared" si="41"/>
        <v>7</v>
      </c>
      <c r="EM26">
        <f t="shared" si="42"/>
        <v>7</v>
      </c>
      <c r="EN26">
        <f t="shared" si="43"/>
        <v>4</v>
      </c>
      <c r="EO26">
        <f t="shared" si="44"/>
        <v>7</v>
      </c>
      <c r="EP26">
        <f t="shared" si="45"/>
        <v>6</v>
      </c>
      <c r="EQ26">
        <f t="shared" si="46"/>
        <v>7</v>
      </c>
      <c r="ER26">
        <f t="shared" si="47"/>
        <v>5</v>
      </c>
      <c r="ES26">
        <f t="shared" si="48"/>
        <v>3</v>
      </c>
      <c r="ET26">
        <f t="shared" si="49"/>
        <v>7</v>
      </c>
      <c r="EU26">
        <f t="shared" si="50"/>
        <v>5</v>
      </c>
      <c r="EV26">
        <f t="shared" si="51"/>
        <v>7</v>
      </c>
      <c r="EW26">
        <f t="shared" si="52"/>
        <v>7</v>
      </c>
      <c r="EX26">
        <f t="shared" si="53"/>
        <v>3</v>
      </c>
      <c r="EY26">
        <f t="shared" si="54"/>
        <v>7</v>
      </c>
      <c r="EZ26">
        <f t="shared" si="55"/>
        <v>2</v>
      </c>
      <c r="FA26">
        <f t="shared" si="56"/>
        <v>2</v>
      </c>
      <c r="FB26">
        <f t="shared" si="57"/>
        <v>7</v>
      </c>
      <c r="FC26">
        <f t="shared" si="58"/>
        <v>7</v>
      </c>
      <c r="FD26">
        <f t="shared" si="59"/>
        <v>2</v>
      </c>
      <c r="FE26">
        <f t="shared" si="60"/>
        <v>2</v>
      </c>
      <c r="FF26">
        <f t="shared" si="61"/>
        <v>7</v>
      </c>
      <c r="FG26">
        <f t="shared" si="62"/>
        <v>6</v>
      </c>
      <c r="FH26">
        <f t="shared" si="63"/>
        <v>2</v>
      </c>
      <c r="FI26">
        <f t="shared" si="64"/>
        <v>6</v>
      </c>
      <c r="FJ26">
        <f t="shared" si="65"/>
        <v>6</v>
      </c>
      <c r="FK26">
        <f t="shared" si="66"/>
        <v>7</v>
      </c>
      <c r="FL26">
        <f t="shared" si="67"/>
        <v>7</v>
      </c>
      <c r="FM26">
        <f t="shared" si="68"/>
        <v>7</v>
      </c>
      <c r="FN26">
        <f t="shared" si="69"/>
        <v>3</v>
      </c>
      <c r="FO26">
        <f t="shared" si="70"/>
        <v>7</v>
      </c>
      <c r="FP26">
        <f t="shared" si="71"/>
        <v>7</v>
      </c>
      <c r="FQ26">
        <f t="shared" si="72"/>
        <v>6</v>
      </c>
      <c r="FR26">
        <f t="shared" si="73"/>
        <v>7</v>
      </c>
      <c r="FS26">
        <f t="shared" si="74"/>
        <v>6</v>
      </c>
      <c r="FT26">
        <f t="shared" si="75"/>
        <v>7</v>
      </c>
      <c r="FU26">
        <f t="shared" si="76"/>
        <v>7</v>
      </c>
      <c r="FV26">
        <f t="shared" si="77"/>
        <v>7</v>
      </c>
      <c r="FW26">
        <f t="shared" si="78"/>
        <v>5</v>
      </c>
      <c r="FX26">
        <f t="shared" si="79"/>
        <v>2</v>
      </c>
      <c r="FY26">
        <f t="shared" si="80"/>
        <v>2</v>
      </c>
      <c r="FZ26">
        <f t="shared" si="81"/>
        <v>7</v>
      </c>
      <c r="GA26">
        <f t="shared" si="82"/>
        <v>2</v>
      </c>
      <c r="GB26">
        <f t="shared" si="83"/>
        <v>7</v>
      </c>
      <c r="GC26">
        <f t="shared" si="84"/>
        <v>5</v>
      </c>
      <c r="GD26">
        <f t="shared" si="85"/>
        <v>6</v>
      </c>
      <c r="GE26">
        <f t="shared" si="86"/>
        <v>7</v>
      </c>
      <c r="GF26">
        <f t="shared" si="87"/>
        <v>6</v>
      </c>
      <c r="GG26">
        <f t="shared" si="88"/>
        <v>2</v>
      </c>
      <c r="GH26">
        <f t="shared" si="89"/>
        <v>3</v>
      </c>
      <c r="GI26">
        <f t="shared" si="90"/>
        <v>6</v>
      </c>
      <c r="GJ26">
        <f t="shared" si="91"/>
        <v>7</v>
      </c>
      <c r="GK26">
        <f t="shared" si="92"/>
        <v>7</v>
      </c>
      <c r="GL26">
        <f t="shared" si="93"/>
        <v>3</v>
      </c>
      <c r="GM26">
        <f t="shared" si="94"/>
        <v>16800</v>
      </c>
    </row>
    <row r="27" spans="1:195" ht="15" thickBot="1" x14ac:dyDescent="0.35">
      <c r="A27" s="30" t="s">
        <v>404</v>
      </c>
      <c r="B27" s="31">
        <v>3</v>
      </c>
      <c r="C27" s="31">
        <v>6</v>
      </c>
      <c r="D27" s="31">
        <v>6</v>
      </c>
      <c r="E27" s="31">
        <v>3</v>
      </c>
      <c r="F27" s="31">
        <v>1</v>
      </c>
      <c r="G27" s="31">
        <v>5</v>
      </c>
      <c r="H27" s="31">
        <v>1</v>
      </c>
      <c r="I27" s="31">
        <v>6</v>
      </c>
      <c r="J27" s="31">
        <v>6</v>
      </c>
      <c r="K27" s="31">
        <v>1</v>
      </c>
      <c r="L27" s="31">
        <v>3</v>
      </c>
      <c r="M27" s="31">
        <v>5</v>
      </c>
      <c r="N27" s="31">
        <v>1</v>
      </c>
      <c r="O27" s="31">
        <v>2</v>
      </c>
      <c r="P27" s="31">
        <v>1</v>
      </c>
      <c r="Q27" s="31">
        <v>1</v>
      </c>
      <c r="R27" s="31">
        <v>2</v>
      </c>
      <c r="S27" s="31">
        <v>1</v>
      </c>
      <c r="T27" s="31">
        <v>5</v>
      </c>
      <c r="U27" s="31">
        <v>6</v>
      </c>
      <c r="V27" s="31">
        <v>6</v>
      </c>
      <c r="W27" s="31">
        <v>6</v>
      </c>
      <c r="X27" s="31">
        <v>6</v>
      </c>
      <c r="Y27" s="31">
        <v>6</v>
      </c>
      <c r="Z27" s="31">
        <v>6</v>
      </c>
      <c r="AA27" s="31">
        <v>1</v>
      </c>
      <c r="AB27" s="31">
        <v>1</v>
      </c>
      <c r="AC27" s="31">
        <v>3</v>
      </c>
      <c r="AD27" s="31">
        <v>1</v>
      </c>
      <c r="AE27" s="31">
        <v>1</v>
      </c>
      <c r="AF27" s="31">
        <v>3</v>
      </c>
      <c r="AG27" s="31">
        <v>1</v>
      </c>
      <c r="AH27" s="31">
        <v>1</v>
      </c>
      <c r="AI27" s="31">
        <v>1</v>
      </c>
      <c r="AJ27" s="31">
        <v>6</v>
      </c>
      <c r="AK27" s="31">
        <v>2</v>
      </c>
      <c r="AL27" s="31">
        <v>1</v>
      </c>
      <c r="AM27" s="31">
        <v>1</v>
      </c>
      <c r="AN27" s="31">
        <v>2</v>
      </c>
      <c r="AO27" s="31">
        <v>1</v>
      </c>
      <c r="AP27" s="31">
        <v>1</v>
      </c>
      <c r="AQ27" s="31">
        <v>1</v>
      </c>
      <c r="AR27" s="31">
        <v>1</v>
      </c>
      <c r="AS27" s="31">
        <v>4</v>
      </c>
      <c r="AT27" s="31">
        <v>1</v>
      </c>
      <c r="AU27" s="31">
        <v>2</v>
      </c>
      <c r="AV27" s="31">
        <v>1</v>
      </c>
      <c r="AW27" s="31">
        <v>3</v>
      </c>
      <c r="AX27" s="31">
        <v>5</v>
      </c>
      <c r="AY27" s="31">
        <v>1</v>
      </c>
      <c r="AZ27" s="31">
        <v>3</v>
      </c>
      <c r="BA27" s="31">
        <v>1</v>
      </c>
      <c r="BB27" s="31">
        <v>1</v>
      </c>
      <c r="BC27" s="31">
        <v>5</v>
      </c>
      <c r="BD27" s="31">
        <v>1</v>
      </c>
      <c r="BE27" s="31">
        <v>6</v>
      </c>
      <c r="BF27" s="31">
        <v>6</v>
      </c>
      <c r="BG27" s="31">
        <v>1</v>
      </c>
      <c r="BH27" s="31">
        <v>1</v>
      </c>
      <c r="BI27" s="31">
        <v>6</v>
      </c>
      <c r="BJ27" s="31">
        <v>6</v>
      </c>
      <c r="BK27" s="31">
        <v>1</v>
      </c>
      <c r="BL27" s="31">
        <v>2</v>
      </c>
      <c r="BM27" s="31">
        <v>6</v>
      </c>
      <c r="BN27" s="31">
        <v>2</v>
      </c>
      <c r="BO27" s="31">
        <v>2</v>
      </c>
      <c r="BP27" s="31">
        <v>1</v>
      </c>
      <c r="BQ27" s="31">
        <v>1</v>
      </c>
      <c r="BR27" s="31">
        <v>1</v>
      </c>
      <c r="BS27" s="31">
        <v>5</v>
      </c>
      <c r="BT27" s="31">
        <v>1</v>
      </c>
      <c r="BU27" s="31">
        <v>1</v>
      </c>
      <c r="BV27" s="31">
        <v>2</v>
      </c>
      <c r="BW27" s="31">
        <v>1</v>
      </c>
      <c r="BX27" s="31">
        <v>2</v>
      </c>
      <c r="BY27" s="31">
        <v>1</v>
      </c>
      <c r="BZ27" s="31">
        <v>1</v>
      </c>
      <c r="CA27" s="31">
        <v>1</v>
      </c>
      <c r="CB27" s="31">
        <v>3</v>
      </c>
      <c r="CC27" s="31">
        <v>6</v>
      </c>
      <c r="CD27" s="31">
        <v>6</v>
      </c>
      <c r="CE27" s="31">
        <v>1</v>
      </c>
      <c r="CF27" s="31">
        <v>6</v>
      </c>
      <c r="CG27" s="31">
        <v>1</v>
      </c>
      <c r="CH27" s="31">
        <v>3</v>
      </c>
      <c r="CI27" s="31">
        <v>2</v>
      </c>
      <c r="CJ27" s="31">
        <v>1</v>
      </c>
      <c r="CK27" s="31">
        <v>2</v>
      </c>
      <c r="CL27" s="31">
        <v>6</v>
      </c>
      <c r="CM27" s="31">
        <v>5</v>
      </c>
      <c r="CN27" s="31">
        <v>2</v>
      </c>
      <c r="CO27" s="31">
        <v>1</v>
      </c>
      <c r="CP27" s="31">
        <v>1</v>
      </c>
      <c r="CQ27" s="31">
        <v>5</v>
      </c>
      <c r="CR27" s="31">
        <v>16800</v>
      </c>
      <c r="CW27">
        <f t="shared" si="0"/>
        <v>5</v>
      </c>
      <c r="CX27">
        <f t="shared" si="1"/>
        <v>2</v>
      </c>
      <c r="CY27">
        <f t="shared" si="2"/>
        <v>2</v>
      </c>
      <c r="CZ27">
        <f t="shared" si="3"/>
        <v>5</v>
      </c>
      <c r="DA27">
        <f t="shared" si="4"/>
        <v>7</v>
      </c>
      <c r="DB27">
        <f t="shared" si="5"/>
        <v>3</v>
      </c>
      <c r="DC27">
        <f t="shared" si="6"/>
        <v>7</v>
      </c>
      <c r="DD27">
        <f t="shared" si="7"/>
        <v>2</v>
      </c>
      <c r="DE27">
        <f t="shared" si="8"/>
        <v>2</v>
      </c>
      <c r="DF27">
        <f t="shared" si="9"/>
        <v>3</v>
      </c>
      <c r="DG27">
        <f t="shared" si="10"/>
        <v>7</v>
      </c>
      <c r="DH27">
        <f t="shared" si="11"/>
        <v>3</v>
      </c>
      <c r="DI27">
        <f t="shared" si="12"/>
        <v>7</v>
      </c>
      <c r="DJ27">
        <f t="shared" si="13"/>
        <v>5</v>
      </c>
      <c r="DK27">
        <f t="shared" si="14"/>
        <v>7</v>
      </c>
      <c r="DL27">
        <f t="shared" si="15"/>
        <v>7</v>
      </c>
      <c r="DM27">
        <f t="shared" si="16"/>
        <v>7</v>
      </c>
      <c r="DN27">
        <f t="shared" si="17"/>
        <v>7</v>
      </c>
      <c r="DO27">
        <f t="shared" si="18"/>
        <v>3</v>
      </c>
      <c r="DP27">
        <f t="shared" si="19"/>
        <v>2</v>
      </c>
      <c r="DQ27">
        <f t="shared" si="20"/>
        <v>2</v>
      </c>
      <c r="DR27">
        <f t="shared" si="21"/>
        <v>2</v>
      </c>
      <c r="DS27">
        <f t="shared" si="22"/>
        <v>2</v>
      </c>
      <c r="DT27">
        <f t="shared" si="23"/>
        <v>7</v>
      </c>
      <c r="DU27">
        <f t="shared" si="24"/>
        <v>2</v>
      </c>
      <c r="DV27">
        <f t="shared" si="25"/>
        <v>7</v>
      </c>
      <c r="DW27">
        <f t="shared" si="26"/>
        <v>7</v>
      </c>
      <c r="DX27">
        <f t="shared" si="27"/>
        <v>5</v>
      </c>
      <c r="DY27">
        <f t="shared" si="28"/>
        <v>7</v>
      </c>
      <c r="DZ27">
        <f t="shared" si="29"/>
        <v>7</v>
      </c>
      <c r="EA27">
        <f t="shared" si="30"/>
        <v>5</v>
      </c>
      <c r="EB27">
        <f t="shared" si="31"/>
        <v>7</v>
      </c>
      <c r="EC27">
        <f t="shared" si="32"/>
        <v>7</v>
      </c>
      <c r="ED27">
        <f t="shared" si="33"/>
        <v>7</v>
      </c>
      <c r="EE27">
        <f t="shared" si="34"/>
        <v>2</v>
      </c>
      <c r="EF27">
        <f t="shared" si="35"/>
        <v>6</v>
      </c>
      <c r="EG27">
        <f t="shared" si="36"/>
        <v>5</v>
      </c>
      <c r="EH27">
        <f t="shared" si="37"/>
        <v>5</v>
      </c>
      <c r="EI27">
        <f t="shared" si="38"/>
        <v>7</v>
      </c>
      <c r="EJ27">
        <f t="shared" si="39"/>
        <v>7</v>
      </c>
      <c r="EK27">
        <f t="shared" si="40"/>
        <v>5</v>
      </c>
      <c r="EL27">
        <f t="shared" si="41"/>
        <v>7</v>
      </c>
      <c r="EM27">
        <f t="shared" si="42"/>
        <v>7</v>
      </c>
      <c r="EN27">
        <f t="shared" si="43"/>
        <v>7</v>
      </c>
      <c r="EO27">
        <f t="shared" si="44"/>
        <v>2</v>
      </c>
      <c r="EP27">
        <f t="shared" si="45"/>
        <v>7</v>
      </c>
      <c r="EQ27">
        <f t="shared" si="46"/>
        <v>7</v>
      </c>
      <c r="ER27">
        <f t="shared" si="47"/>
        <v>5</v>
      </c>
      <c r="ES27">
        <f t="shared" si="48"/>
        <v>3</v>
      </c>
      <c r="ET27">
        <f t="shared" si="49"/>
        <v>7</v>
      </c>
      <c r="EU27">
        <f t="shared" si="50"/>
        <v>5</v>
      </c>
      <c r="EV27">
        <f t="shared" si="51"/>
        <v>7</v>
      </c>
      <c r="EW27">
        <f t="shared" si="52"/>
        <v>7</v>
      </c>
      <c r="EX27">
        <f t="shared" si="53"/>
        <v>3</v>
      </c>
      <c r="EY27">
        <f t="shared" si="54"/>
        <v>7</v>
      </c>
      <c r="EZ27">
        <f t="shared" si="55"/>
        <v>2</v>
      </c>
      <c r="FA27">
        <f t="shared" si="56"/>
        <v>2</v>
      </c>
      <c r="FB27">
        <f t="shared" si="57"/>
        <v>7</v>
      </c>
      <c r="FC27">
        <f t="shared" si="58"/>
        <v>7</v>
      </c>
      <c r="FD27">
        <f t="shared" si="59"/>
        <v>2</v>
      </c>
      <c r="FE27">
        <f t="shared" si="60"/>
        <v>2</v>
      </c>
      <c r="FF27">
        <f t="shared" si="61"/>
        <v>7</v>
      </c>
      <c r="FG27">
        <f t="shared" si="62"/>
        <v>7</v>
      </c>
      <c r="FH27">
        <f t="shared" si="63"/>
        <v>2</v>
      </c>
      <c r="FI27">
        <f t="shared" si="64"/>
        <v>7</v>
      </c>
      <c r="FJ27">
        <f t="shared" si="65"/>
        <v>7</v>
      </c>
      <c r="FK27">
        <f t="shared" si="66"/>
        <v>7</v>
      </c>
      <c r="FL27">
        <f t="shared" si="67"/>
        <v>7</v>
      </c>
      <c r="FM27">
        <f t="shared" si="68"/>
        <v>7</v>
      </c>
      <c r="FN27">
        <f t="shared" si="69"/>
        <v>3</v>
      </c>
      <c r="FO27">
        <f t="shared" si="70"/>
        <v>5</v>
      </c>
      <c r="FP27">
        <f t="shared" si="71"/>
        <v>7</v>
      </c>
      <c r="FQ27">
        <f t="shared" si="72"/>
        <v>5</v>
      </c>
      <c r="FR27">
        <f t="shared" si="73"/>
        <v>5</v>
      </c>
      <c r="FS27">
        <f t="shared" si="74"/>
        <v>7</v>
      </c>
      <c r="FT27">
        <f t="shared" si="75"/>
        <v>7</v>
      </c>
      <c r="FU27">
        <f t="shared" si="76"/>
        <v>7</v>
      </c>
      <c r="FV27">
        <f t="shared" si="77"/>
        <v>7</v>
      </c>
      <c r="FW27">
        <f t="shared" si="78"/>
        <v>7</v>
      </c>
      <c r="FX27">
        <f t="shared" si="79"/>
        <v>2</v>
      </c>
      <c r="FY27">
        <f t="shared" si="80"/>
        <v>2</v>
      </c>
      <c r="FZ27">
        <f t="shared" si="81"/>
        <v>7</v>
      </c>
      <c r="GA27">
        <f t="shared" si="82"/>
        <v>2</v>
      </c>
      <c r="GB27">
        <f t="shared" si="83"/>
        <v>7</v>
      </c>
      <c r="GC27">
        <f t="shared" si="84"/>
        <v>5</v>
      </c>
      <c r="GD27">
        <f t="shared" si="85"/>
        <v>7</v>
      </c>
      <c r="GE27">
        <f t="shared" si="86"/>
        <v>7</v>
      </c>
      <c r="GF27">
        <f t="shared" si="87"/>
        <v>7</v>
      </c>
      <c r="GG27">
        <f t="shared" si="88"/>
        <v>7</v>
      </c>
      <c r="GH27">
        <f t="shared" si="89"/>
        <v>3</v>
      </c>
      <c r="GI27">
        <f t="shared" si="90"/>
        <v>7</v>
      </c>
      <c r="GJ27">
        <f t="shared" si="91"/>
        <v>7</v>
      </c>
      <c r="GK27">
        <f t="shared" si="92"/>
        <v>7</v>
      </c>
      <c r="GL27">
        <f t="shared" si="93"/>
        <v>3</v>
      </c>
      <c r="GM27">
        <f t="shared" si="94"/>
        <v>28033</v>
      </c>
    </row>
    <row r="28" spans="1:195" ht="15" thickBot="1" x14ac:dyDescent="0.35">
      <c r="A28" s="30" t="s">
        <v>405</v>
      </c>
      <c r="B28" s="31">
        <v>3</v>
      </c>
      <c r="C28" s="31">
        <v>6</v>
      </c>
      <c r="D28" s="31">
        <v>6</v>
      </c>
      <c r="E28" s="31">
        <v>3</v>
      </c>
      <c r="F28" s="31">
        <v>1</v>
      </c>
      <c r="G28" s="31">
        <v>5</v>
      </c>
      <c r="H28" s="31">
        <v>1</v>
      </c>
      <c r="I28" s="31">
        <v>6</v>
      </c>
      <c r="J28" s="31">
        <v>6</v>
      </c>
      <c r="K28" s="31">
        <v>5</v>
      </c>
      <c r="L28" s="31">
        <v>1</v>
      </c>
      <c r="M28" s="31">
        <v>5</v>
      </c>
      <c r="N28" s="31">
        <v>1</v>
      </c>
      <c r="O28" s="31">
        <v>3</v>
      </c>
      <c r="P28" s="31">
        <v>1</v>
      </c>
      <c r="Q28" s="31">
        <v>1</v>
      </c>
      <c r="R28" s="31">
        <v>1</v>
      </c>
      <c r="S28" s="31">
        <v>1</v>
      </c>
      <c r="T28" s="31">
        <v>5</v>
      </c>
      <c r="U28" s="31">
        <v>6</v>
      </c>
      <c r="V28" s="31">
        <v>6</v>
      </c>
      <c r="W28" s="31">
        <v>6</v>
      </c>
      <c r="X28" s="31">
        <v>6</v>
      </c>
      <c r="Y28" s="31">
        <v>1</v>
      </c>
      <c r="Z28" s="31">
        <v>6</v>
      </c>
      <c r="AA28" s="31">
        <v>1</v>
      </c>
      <c r="AB28" s="31">
        <v>1</v>
      </c>
      <c r="AC28" s="31">
        <v>3</v>
      </c>
      <c r="AD28" s="31">
        <v>1</v>
      </c>
      <c r="AE28" s="31">
        <v>1</v>
      </c>
      <c r="AF28" s="31">
        <v>3</v>
      </c>
      <c r="AG28" s="31">
        <v>1</v>
      </c>
      <c r="AH28" s="31">
        <v>1</v>
      </c>
      <c r="AI28" s="31">
        <v>1</v>
      </c>
      <c r="AJ28" s="31">
        <v>6</v>
      </c>
      <c r="AK28" s="31">
        <v>2</v>
      </c>
      <c r="AL28" s="31">
        <v>3</v>
      </c>
      <c r="AM28" s="31">
        <v>3</v>
      </c>
      <c r="AN28" s="31">
        <v>1</v>
      </c>
      <c r="AO28" s="31">
        <v>1</v>
      </c>
      <c r="AP28" s="31">
        <v>3</v>
      </c>
      <c r="AQ28" s="31">
        <v>1</v>
      </c>
      <c r="AR28" s="31">
        <v>1</v>
      </c>
      <c r="AS28" s="31">
        <v>1</v>
      </c>
      <c r="AT28" s="31">
        <v>6</v>
      </c>
      <c r="AU28" s="31">
        <v>1</v>
      </c>
      <c r="AV28" s="31">
        <v>1</v>
      </c>
      <c r="AW28" s="31">
        <v>3</v>
      </c>
      <c r="AX28" s="31">
        <v>5</v>
      </c>
      <c r="AY28" s="31">
        <v>1</v>
      </c>
      <c r="AZ28" s="31">
        <v>3</v>
      </c>
      <c r="BA28" s="31">
        <v>1</v>
      </c>
      <c r="BB28" s="31">
        <v>1</v>
      </c>
      <c r="BC28" s="31">
        <v>5</v>
      </c>
      <c r="BD28" s="31">
        <v>1</v>
      </c>
      <c r="BE28" s="31">
        <v>6</v>
      </c>
      <c r="BF28" s="31">
        <v>6</v>
      </c>
      <c r="BG28" s="31">
        <v>1</v>
      </c>
      <c r="BH28" s="31">
        <v>1</v>
      </c>
      <c r="BI28" s="31">
        <v>6</v>
      </c>
      <c r="BJ28" s="31">
        <v>6</v>
      </c>
      <c r="BK28" s="31">
        <v>1</v>
      </c>
      <c r="BL28" s="31">
        <v>1</v>
      </c>
      <c r="BM28" s="31">
        <v>6</v>
      </c>
      <c r="BN28" s="31">
        <v>1</v>
      </c>
      <c r="BO28" s="31">
        <v>1</v>
      </c>
      <c r="BP28" s="31">
        <v>1</v>
      </c>
      <c r="BQ28" s="31">
        <v>1</v>
      </c>
      <c r="BR28" s="31">
        <v>1</v>
      </c>
      <c r="BS28" s="31">
        <v>5</v>
      </c>
      <c r="BT28" s="31">
        <v>3</v>
      </c>
      <c r="BU28" s="31">
        <v>1</v>
      </c>
      <c r="BV28" s="31">
        <v>3</v>
      </c>
      <c r="BW28" s="31">
        <v>3</v>
      </c>
      <c r="BX28" s="31">
        <v>1</v>
      </c>
      <c r="BY28" s="31">
        <v>1</v>
      </c>
      <c r="BZ28" s="31">
        <v>1</v>
      </c>
      <c r="CA28" s="31">
        <v>1</v>
      </c>
      <c r="CB28" s="31">
        <v>1</v>
      </c>
      <c r="CC28" s="31">
        <v>6</v>
      </c>
      <c r="CD28" s="31">
        <v>6</v>
      </c>
      <c r="CE28" s="31">
        <v>1</v>
      </c>
      <c r="CF28" s="31">
        <v>6</v>
      </c>
      <c r="CG28" s="31">
        <v>1</v>
      </c>
      <c r="CH28" s="31">
        <v>3</v>
      </c>
      <c r="CI28" s="31">
        <v>1</v>
      </c>
      <c r="CJ28" s="31">
        <v>1</v>
      </c>
      <c r="CK28" s="31">
        <v>1</v>
      </c>
      <c r="CL28" s="31">
        <v>1</v>
      </c>
      <c r="CM28" s="31">
        <v>5</v>
      </c>
      <c r="CN28" s="31">
        <v>1</v>
      </c>
      <c r="CO28" s="31">
        <v>1</v>
      </c>
      <c r="CP28" s="31">
        <v>1</v>
      </c>
      <c r="CQ28" s="31">
        <v>5</v>
      </c>
      <c r="CR28" s="31">
        <v>28033</v>
      </c>
      <c r="CW28">
        <f t="shared" si="0"/>
        <v>3</v>
      </c>
      <c r="CX28">
        <f t="shared" si="1"/>
        <v>2</v>
      </c>
      <c r="CY28">
        <f t="shared" si="2"/>
        <v>2</v>
      </c>
      <c r="CZ28">
        <f t="shared" si="3"/>
        <v>5</v>
      </c>
      <c r="DA28">
        <f t="shared" si="4"/>
        <v>7</v>
      </c>
      <c r="DB28">
        <f t="shared" si="5"/>
        <v>3</v>
      </c>
      <c r="DC28">
        <f t="shared" si="6"/>
        <v>7</v>
      </c>
      <c r="DD28">
        <f t="shared" si="7"/>
        <v>2</v>
      </c>
      <c r="DE28">
        <f t="shared" si="8"/>
        <v>2</v>
      </c>
      <c r="DF28">
        <f t="shared" si="9"/>
        <v>3</v>
      </c>
      <c r="DG28">
        <f t="shared" si="10"/>
        <v>5</v>
      </c>
      <c r="DH28">
        <f t="shared" si="11"/>
        <v>7</v>
      </c>
      <c r="DI28">
        <f t="shared" si="12"/>
        <v>7</v>
      </c>
      <c r="DJ28">
        <f t="shared" si="13"/>
        <v>7</v>
      </c>
      <c r="DK28">
        <f t="shared" si="14"/>
        <v>7</v>
      </c>
      <c r="DL28">
        <f t="shared" si="15"/>
        <v>7</v>
      </c>
      <c r="DM28">
        <f t="shared" si="16"/>
        <v>7</v>
      </c>
      <c r="DN28">
        <f t="shared" si="17"/>
        <v>7</v>
      </c>
      <c r="DO28">
        <f t="shared" si="18"/>
        <v>3</v>
      </c>
      <c r="DP28">
        <f t="shared" si="19"/>
        <v>2</v>
      </c>
      <c r="DQ28">
        <f t="shared" si="20"/>
        <v>2</v>
      </c>
      <c r="DR28">
        <f t="shared" si="21"/>
        <v>2</v>
      </c>
      <c r="DS28">
        <f t="shared" si="22"/>
        <v>2</v>
      </c>
      <c r="DT28">
        <f t="shared" si="23"/>
        <v>2</v>
      </c>
      <c r="DU28">
        <f t="shared" si="24"/>
        <v>2</v>
      </c>
      <c r="DV28">
        <f t="shared" si="25"/>
        <v>7</v>
      </c>
      <c r="DW28">
        <f t="shared" si="26"/>
        <v>7</v>
      </c>
      <c r="DX28">
        <f t="shared" si="27"/>
        <v>5</v>
      </c>
      <c r="DY28">
        <f t="shared" si="28"/>
        <v>7</v>
      </c>
      <c r="DZ28">
        <f t="shared" si="29"/>
        <v>7</v>
      </c>
      <c r="EA28">
        <f t="shared" si="30"/>
        <v>5</v>
      </c>
      <c r="EB28">
        <f t="shared" si="31"/>
        <v>7</v>
      </c>
      <c r="EC28">
        <f t="shared" si="32"/>
        <v>7</v>
      </c>
      <c r="ED28">
        <f t="shared" si="33"/>
        <v>7</v>
      </c>
      <c r="EE28">
        <f t="shared" si="34"/>
        <v>2</v>
      </c>
      <c r="EF28">
        <f t="shared" si="35"/>
        <v>5</v>
      </c>
      <c r="EG28">
        <f t="shared" si="36"/>
        <v>7</v>
      </c>
      <c r="EH28">
        <f t="shared" si="37"/>
        <v>7</v>
      </c>
      <c r="EI28">
        <f t="shared" si="38"/>
        <v>7</v>
      </c>
      <c r="EJ28">
        <f t="shared" si="39"/>
        <v>7</v>
      </c>
      <c r="EK28">
        <f t="shared" si="40"/>
        <v>7</v>
      </c>
      <c r="EL28">
        <f t="shared" si="41"/>
        <v>7</v>
      </c>
      <c r="EM28">
        <f t="shared" si="42"/>
        <v>7</v>
      </c>
      <c r="EN28">
        <f t="shared" si="43"/>
        <v>7</v>
      </c>
      <c r="EO28">
        <f t="shared" si="44"/>
        <v>7</v>
      </c>
      <c r="EP28">
        <f t="shared" si="45"/>
        <v>7</v>
      </c>
      <c r="EQ28">
        <f t="shared" si="46"/>
        <v>7</v>
      </c>
      <c r="ER28">
        <f t="shared" si="47"/>
        <v>5</v>
      </c>
      <c r="ES28">
        <f t="shared" si="48"/>
        <v>3</v>
      </c>
      <c r="ET28">
        <f t="shared" si="49"/>
        <v>7</v>
      </c>
      <c r="EU28">
        <f t="shared" si="50"/>
        <v>7</v>
      </c>
      <c r="EV28">
        <f t="shared" si="51"/>
        <v>5</v>
      </c>
      <c r="EW28">
        <f t="shared" si="52"/>
        <v>7</v>
      </c>
      <c r="EX28">
        <f t="shared" si="53"/>
        <v>3</v>
      </c>
      <c r="EY28">
        <f t="shared" si="54"/>
        <v>7</v>
      </c>
      <c r="EZ28">
        <f t="shared" si="55"/>
        <v>2</v>
      </c>
      <c r="FA28">
        <f t="shared" si="56"/>
        <v>2</v>
      </c>
      <c r="FB28">
        <f t="shared" si="57"/>
        <v>7</v>
      </c>
      <c r="FC28">
        <f t="shared" si="58"/>
        <v>7</v>
      </c>
      <c r="FD28">
        <f t="shared" si="59"/>
        <v>2</v>
      </c>
      <c r="FE28">
        <f t="shared" si="60"/>
        <v>2</v>
      </c>
      <c r="FF28">
        <f t="shared" si="61"/>
        <v>7</v>
      </c>
      <c r="FG28">
        <f t="shared" si="62"/>
        <v>7</v>
      </c>
      <c r="FH28">
        <f t="shared" si="63"/>
        <v>2</v>
      </c>
      <c r="FI28">
        <f t="shared" si="64"/>
        <v>7</v>
      </c>
      <c r="FJ28">
        <f t="shared" si="65"/>
        <v>7</v>
      </c>
      <c r="FK28">
        <f t="shared" si="66"/>
        <v>7</v>
      </c>
      <c r="FL28">
        <f t="shared" si="67"/>
        <v>7</v>
      </c>
      <c r="FM28">
        <f t="shared" si="68"/>
        <v>7</v>
      </c>
      <c r="FN28">
        <f t="shared" si="69"/>
        <v>3</v>
      </c>
      <c r="FO28">
        <f t="shared" si="70"/>
        <v>7</v>
      </c>
      <c r="FP28">
        <f t="shared" si="71"/>
        <v>7</v>
      </c>
      <c r="FQ28">
        <f t="shared" si="72"/>
        <v>5</v>
      </c>
      <c r="FR28">
        <f t="shared" si="73"/>
        <v>5</v>
      </c>
      <c r="FS28">
        <f t="shared" si="74"/>
        <v>7</v>
      </c>
      <c r="FT28">
        <f t="shared" si="75"/>
        <v>7</v>
      </c>
      <c r="FU28">
        <f t="shared" si="76"/>
        <v>7</v>
      </c>
      <c r="FV28">
        <f t="shared" si="77"/>
        <v>7</v>
      </c>
      <c r="FW28">
        <f t="shared" si="78"/>
        <v>5</v>
      </c>
      <c r="FX28">
        <f t="shared" si="79"/>
        <v>2</v>
      </c>
      <c r="FY28">
        <f t="shared" si="80"/>
        <v>2</v>
      </c>
      <c r="FZ28">
        <f t="shared" si="81"/>
        <v>7</v>
      </c>
      <c r="GA28">
        <f t="shared" si="82"/>
        <v>2</v>
      </c>
      <c r="GB28">
        <f t="shared" si="83"/>
        <v>7</v>
      </c>
      <c r="GC28">
        <f t="shared" si="84"/>
        <v>5</v>
      </c>
      <c r="GD28">
        <f t="shared" si="85"/>
        <v>7</v>
      </c>
      <c r="GE28">
        <f t="shared" si="86"/>
        <v>7</v>
      </c>
      <c r="GF28">
        <f t="shared" si="87"/>
        <v>7</v>
      </c>
      <c r="GG28">
        <f t="shared" si="88"/>
        <v>2</v>
      </c>
      <c r="GH28">
        <f t="shared" si="89"/>
        <v>3</v>
      </c>
      <c r="GI28">
        <f t="shared" si="90"/>
        <v>7</v>
      </c>
      <c r="GJ28">
        <f t="shared" si="91"/>
        <v>7</v>
      </c>
      <c r="GK28">
        <f t="shared" si="92"/>
        <v>7</v>
      </c>
      <c r="GL28">
        <f t="shared" si="93"/>
        <v>3</v>
      </c>
      <c r="GM28">
        <f t="shared" si="94"/>
        <v>28300</v>
      </c>
    </row>
    <row r="29" spans="1:195" ht="15" thickBot="1" x14ac:dyDescent="0.35">
      <c r="A29" s="30" t="s">
        <v>406</v>
      </c>
      <c r="B29" s="31">
        <v>5</v>
      </c>
      <c r="C29" s="31">
        <v>6</v>
      </c>
      <c r="D29" s="31">
        <v>6</v>
      </c>
      <c r="E29" s="31">
        <v>3</v>
      </c>
      <c r="F29" s="31">
        <v>1</v>
      </c>
      <c r="G29" s="31">
        <v>5</v>
      </c>
      <c r="H29" s="31">
        <v>1</v>
      </c>
      <c r="I29" s="31">
        <v>6</v>
      </c>
      <c r="J29" s="31">
        <v>6</v>
      </c>
      <c r="K29" s="31">
        <v>5</v>
      </c>
      <c r="L29" s="31">
        <v>3</v>
      </c>
      <c r="M29" s="31">
        <v>1</v>
      </c>
      <c r="N29" s="31">
        <v>1</v>
      </c>
      <c r="O29" s="31">
        <v>1</v>
      </c>
      <c r="P29" s="31">
        <v>1</v>
      </c>
      <c r="Q29" s="31">
        <v>1</v>
      </c>
      <c r="R29" s="31">
        <v>1</v>
      </c>
      <c r="S29" s="31">
        <v>1</v>
      </c>
      <c r="T29" s="31">
        <v>5</v>
      </c>
      <c r="U29" s="31">
        <v>6</v>
      </c>
      <c r="V29" s="31">
        <v>6</v>
      </c>
      <c r="W29" s="31">
        <v>6</v>
      </c>
      <c r="X29" s="31">
        <v>6</v>
      </c>
      <c r="Y29" s="31">
        <v>6</v>
      </c>
      <c r="Z29" s="31">
        <v>6</v>
      </c>
      <c r="AA29" s="31">
        <v>1</v>
      </c>
      <c r="AB29" s="31">
        <v>1</v>
      </c>
      <c r="AC29" s="31">
        <v>3</v>
      </c>
      <c r="AD29" s="31">
        <v>1</v>
      </c>
      <c r="AE29" s="31">
        <v>1</v>
      </c>
      <c r="AF29" s="31">
        <v>3</v>
      </c>
      <c r="AG29" s="31">
        <v>1</v>
      </c>
      <c r="AH29" s="31">
        <v>1</v>
      </c>
      <c r="AI29" s="31">
        <v>1</v>
      </c>
      <c r="AJ29" s="31">
        <v>6</v>
      </c>
      <c r="AK29" s="31">
        <v>3</v>
      </c>
      <c r="AL29" s="31">
        <v>1</v>
      </c>
      <c r="AM29" s="31">
        <v>1</v>
      </c>
      <c r="AN29" s="31">
        <v>1</v>
      </c>
      <c r="AO29" s="31">
        <v>1</v>
      </c>
      <c r="AP29" s="31">
        <v>1</v>
      </c>
      <c r="AQ29" s="31">
        <v>1</v>
      </c>
      <c r="AR29" s="31">
        <v>1</v>
      </c>
      <c r="AS29" s="31">
        <v>1</v>
      </c>
      <c r="AT29" s="31">
        <v>1</v>
      </c>
      <c r="AU29" s="31">
        <v>1</v>
      </c>
      <c r="AV29" s="31">
        <v>1</v>
      </c>
      <c r="AW29" s="31">
        <v>3</v>
      </c>
      <c r="AX29" s="31">
        <v>5</v>
      </c>
      <c r="AY29" s="31">
        <v>1</v>
      </c>
      <c r="AZ29" s="31">
        <v>1</v>
      </c>
      <c r="BA29" s="31">
        <v>3</v>
      </c>
      <c r="BB29" s="31">
        <v>1</v>
      </c>
      <c r="BC29" s="31">
        <v>5</v>
      </c>
      <c r="BD29" s="31">
        <v>1</v>
      </c>
      <c r="BE29" s="31">
        <v>6</v>
      </c>
      <c r="BF29" s="31">
        <v>6</v>
      </c>
      <c r="BG29" s="31">
        <v>1</v>
      </c>
      <c r="BH29" s="31">
        <v>1</v>
      </c>
      <c r="BI29" s="31">
        <v>6</v>
      </c>
      <c r="BJ29" s="31">
        <v>6</v>
      </c>
      <c r="BK29" s="31">
        <v>1</v>
      </c>
      <c r="BL29" s="31">
        <v>1</v>
      </c>
      <c r="BM29" s="31">
        <v>6</v>
      </c>
      <c r="BN29" s="31">
        <v>1</v>
      </c>
      <c r="BO29" s="31">
        <v>1</v>
      </c>
      <c r="BP29" s="31">
        <v>1</v>
      </c>
      <c r="BQ29" s="31">
        <v>1</v>
      </c>
      <c r="BR29" s="31">
        <v>1</v>
      </c>
      <c r="BS29" s="31">
        <v>5</v>
      </c>
      <c r="BT29" s="31">
        <v>1</v>
      </c>
      <c r="BU29" s="31">
        <v>1</v>
      </c>
      <c r="BV29" s="31">
        <v>3</v>
      </c>
      <c r="BW29" s="31">
        <v>3</v>
      </c>
      <c r="BX29" s="31">
        <v>1</v>
      </c>
      <c r="BY29" s="31">
        <v>1</v>
      </c>
      <c r="BZ29" s="31">
        <v>1</v>
      </c>
      <c r="CA29" s="31">
        <v>1</v>
      </c>
      <c r="CB29" s="31">
        <v>3</v>
      </c>
      <c r="CC29" s="31">
        <v>6</v>
      </c>
      <c r="CD29" s="31">
        <v>6</v>
      </c>
      <c r="CE29" s="31">
        <v>1</v>
      </c>
      <c r="CF29" s="31">
        <v>6</v>
      </c>
      <c r="CG29" s="31">
        <v>1</v>
      </c>
      <c r="CH29" s="31">
        <v>3</v>
      </c>
      <c r="CI29" s="31">
        <v>1</v>
      </c>
      <c r="CJ29" s="31">
        <v>1</v>
      </c>
      <c r="CK29" s="31">
        <v>1</v>
      </c>
      <c r="CL29" s="31">
        <v>6</v>
      </c>
      <c r="CM29" s="31">
        <v>5</v>
      </c>
      <c r="CN29" s="31">
        <v>1</v>
      </c>
      <c r="CO29" s="31">
        <v>1</v>
      </c>
      <c r="CP29" s="31">
        <v>1</v>
      </c>
      <c r="CQ29" s="31">
        <v>5</v>
      </c>
      <c r="CR29" s="31">
        <v>28300</v>
      </c>
      <c r="CW29">
        <f t="shared" si="0"/>
        <v>5</v>
      </c>
      <c r="CX29">
        <f t="shared" si="1"/>
        <v>2</v>
      </c>
      <c r="CY29">
        <f t="shared" si="2"/>
        <v>2</v>
      </c>
      <c r="CZ29">
        <f t="shared" si="3"/>
        <v>5</v>
      </c>
      <c r="DA29">
        <f t="shared" si="4"/>
        <v>7</v>
      </c>
      <c r="DB29">
        <f t="shared" si="5"/>
        <v>3</v>
      </c>
      <c r="DC29">
        <f t="shared" si="6"/>
        <v>7</v>
      </c>
      <c r="DD29">
        <f t="shared" si="7"/>
        <v>2</v>
      </c>
      <c r="DE29">
        <f t="shared" si="8"/>
        <v>2</v>
      </c>
      <c r="DF29">
        <f t="shared" si="9"/>
        <v>3</v>
      </c>
      <c r="DG29">
        <f t="shared" si="10"/>
        <v>7</v>
      </c>
      <c r="DH29">
        <f t="shared" si="11"/>
        <v>7</v>
      </c>
      <c r="DI29">
        <f t="shared" si="12"/>
        <v>5</v>
      </c>
      <c r="DJ29">
        <f t="shared" si="13"/>
        <v>7</v>
      </c>
      <c r="DK29">
        <f t="shared" si="14"/>
        <v>7</v>
      </c>
      <c r="DL29">
        <f t="shared" si="15"/>
        <v>7</v>
      </c>
      <c r="DM29">
        <f t="shared" si="16"/>
        <v>7</v>
      </c>
      <c r="DN29">
        <f t="shared" si="17"/>
        <v>7</v>
      </c>
      <c r="DO29">
        <f t="shared" si="18"/>
        <v>3</v>
      </c>
      <c r="DP29">
        <f t="shared" si="19"/>
        <v>2</v>
      </c>
      <c r="DQ29">
        <f t="shared" si="20"/>
        <v>2</v>
      </c>
      <c r="DR29">
        <f t="shared" si="21"/>
        <v>2</v>
      </c>
      <c r="DS29">
        <f t="shared" si="22"/>
        <v>2</v>
      </c>
      <c r="DT29">
        <f t="shared" si="23"/>
        <v>2</v>
      </c>
      <c r="DU29">
        <f t="shared" si="24"/>
        <v>2</v>
      </c>
      <c r="DV29">
        <f t="shared" si="25"/>
        <v>7</v>
      </c>
      <c r="DW29">
        <f t="shared" si="26"/>
        <v>7</v>
      </c>
      <c r="DX29">
        <f t="shared" si="27"/>
        <v>5</v>
      </c>
      <c r="DY29">
        <f t="shared" si="28"/>
        <v>7</v>
      </c>
      <c r="DZ29">
        <f t="shared" si="29"/>
        <v>7</v>
      </c>
      <c r="EA29">
        <f t="shared" si="30"/>
        <v>5</v>
      </c>
      <c r="EB29">
        <f t="shared" si="31"/>
        <v>7</v>
      </c>
      <c r="EC29">
        <f t="shared" si="32"/>
        <v>7</v>
      </c>
      <c r="ED29">
        <f t="shared" si="33"/>
        <v>7</v>
      </c>
      <c r="EE29">
        <f t="shared" si="34"/>
        <v>2</v>
      </c>
      <c r="EF29">
        <f t="shared" si="35"/>
        <v>6</v>
      </c>
      <c r="EG29">
        <f t="shared" si="36"/>
        <v>7</v>
      </c>
      <c r="EH29">
        <f t="shared" si="37"/>
        <v>7</v>
      </c>
      <c r="EI29">
        <f t="shared" si="38"/>
        <v>7</v>
      </c>
      <c r="EJ29">
        <f t="shared" si="39"/>
        <v>7</v>
      </c>
      <c r="EK29">
        <f t="shared" si="40"/>
        <v>7</v>
      </c>
      <c r="EL29">
        <f t="shared" si="41"/>
        <v>7</v>
      </c>
      <c r="EM29">
        <f t="shared" si="42"/>
        <v>7</v>
      </c>
      <c r="EN29">
        <f t="shared" si="43"/>
        <v>7</v>
      </c>
      <c r="EO29">
        <f t="shared" si="44"/>
        <v>2</v>
      </c>
      <c r="EP29">
        <f t="shared" si="45"/>
        <v>7</v>
      </c>
      <c r="EQ29">
        <f t="shared" si="46"/>
        <v>7</v>
      </c>
      <c r="ER29">
        <f t="shared" si="47"/>
        <v>5</v>
      </c>
      <c r="ES29">
        <f t="shared" si="48"/>
        <v>3</v>
      </c>
      <c r="ET29">
        <f t="shared" si="49"/>
        <v>7</v>
      </c>
      <c r="EU29">
        <f t="shared" si="50"/>
        <v>5</v>
      </c>
      <c r="EV29">
        <f t="shared" si="51"/>
        <v>7</v>
      </c>
      <c r="EW29">
        <f t="shared" si="52"/>
        <v>7</v>
      </c>
      <c r="EX29">
        <f t="shared" si="53"/>
        <v>3</v>
      </c>
      <c r="EY29">
        <f t="shared" si="54"/>
        <v>7</v>
      </c>
      <c r="EZ29">
        <f t="shared" si="55"/>
        <v>2</v>
      </c>
      <c r="FA29">
        <f t="shared" si="56"/>
        <v>2</v>
      </c>
      <c r="FB29">
        <f t="shared" si="57"/>
        <v>7</v>
      </c>
      <c r="FC29">
        <f t="shared" si="58"/>
        <v>7</v>
      </c>
      <c r="FD29">
        <f t="shared" si="59"/>
        <v>2</v>
      </c>
      <c r="FE29">
        <f t="shared" si="60"/>
        <v>2</v>
      </c>
      <c r="FF29">
        <f t="shared" si="61"/>
        <v>7</v>
      </c>
      <c r="FG29">
        <f t="shared" si="62"/>
        <v>7</v>
      </c>
      <c r="FH29">
        <f t="shared" si="63"/>
        <v>2</v>
      </c>
      <c r="FI29">
        <f t="shared" si="64"/>
        <v>7</v>
      </c>
      <c r="FJ29">
        <f t="shared" si="65"/>
        <v>7</v>
      </c>
      <c r="FK29">
        <f t="shared" si="66"/>
        <v>7</v>
      </c>
      <c r="FL29">
        <f t="shared" si="67"/>
        <v>7</v>
      </c>
      <c r="FM29">
        <f t="shared" si="68"/>
        <v>7</v>
      </c>
      <c r="FN29">
        <f t="shared" si="69"/>
        <v>3</v>
      </c>
      <c r="FO29">
        <f t="shared" si="70"/>
        <v>7</v>
      </c>
      <c r="FP29">
        <f t="shared" si="71"/>
        <v>7</v>
      </c>
      <c r="FQ29">
        <f t="shared" si="72"/>
        <v>5</v>
      </c>
      <c r="FR29">
        <f t="shared" si="73"/>
        <v>5</v>
      </c>
      <c r="FS29">
        <f t="shared" si="74"/>
        <v>7</v>
      </c>
      <c r="FT29">
        <f t="shared" si="75"/>
        <v>7</v>
      </c>
      <c r="FU29">
        <f t="shared" si="76"/>
        <v>7</v>
      </c>
      <c r="FV29">
        <f t="shared" si="77"/>
        <v>7</v>
      </c>
      <c r="FW29">
        <f t="shared" si="78"/>
        <v>7</v>
      </c>
      <c r="FX29">
        <f t="shared" si="79"/>
        <v>2</v>
      </c>
      <c r="FY29">
        <f t="shared" si="80"/>
        <v>2</v>
      </c>
      <c r="FZ29">
        <f t="shared" si="81"/>
        <v>7</v>
      </c>
      <c r="GA29">
        <f t="shared" si="82"/>
        <v>2</v>
      </c>
      <c r="GB29">
        <f t="shared" si="83"/>
        <v>7</v>
      </c>
      <c r="GC29">
        <f t="shared" si="84"/>
        <v>7</v>
      </c>
      <c r="GD29">
        <f t="shared" si="85"/>
        <v>7</v>
      </c>
      <c r="GE29">
        <f t="shared" si="86"/>
        <v>7</v>
      </c>
      <c r="GF29">
        <f t="shared" si="87"/>
        <v>7</v>
      </c>
      <c r="GG29">
        <f t="shared" si="88"/>
        <v>7</v>
      </c>
      <c r="GH29">
        <f t="shared" si="89"/>
        <v>3</v>
      </c>
      <c r="GI29">
        <f t="shared" si="90"/>
        <v>7</v>
      </c>
      <c r="GJ29">
        <f t="shared" si="91"/>
        <v>7</v>
      </c>
      <c r="GK29">
        <f t="shared" si="92"/>
        <v>7</v>
      </c>
      <c r="GL29">
        <f t="shared" si="93"/>
        <v>3</v>
      </c>
      <c r="GM29">
        <f t="shared" si="94"/>
        <v>17300</v>
      </c>
    </row>
    <row r="30" spans="1:195" ht="15" thickBot="1" x14ac:dyDescent="0.35">
      <c r="A30" s="30" t="s">
        <v>407</v>
      </c>
      <c r="B30" s="31">
        <v>3</v>
      </c>
      <c r="C30" s="31">
        <v>6</v>
      </c>
      <c r="D30" s="31">
        <v>6</v>
      </c>
      <c r="E30" s="31">
        <v>3</v>
      </c>
      <c r="F30" s="31">
        <v>1</v>
      </c>
      <c r="G30" s="31">
        <v>5</v>
      </c>
      <c r="H30" s="31">
        <v>1</v>
      </c>
      <c r="I30" s="31">
        <v>6</v>
      </c>
      <c r="J30" s="31">
        <v>6</v>
      </c>
      <c r="K30" s="31">
        <v>5</v>
      </c>
      <c r="L30" s="31">
        <v>1</v>
      </c>
      <c r="M30" s="31">
        <v>1</v>
      </c>
      <c r="N30" s="31">
        <v>3</v>
      </c>
      <c r="O30" s="31">
        <v>1</v>
      </c>
      <c r="P30" s="31">
        <v>1</v>
      </c>
      <c r="Q30" s="31">
        <v>1</v>
      </c>
      <c r="R30" s="31">
        <v>1</v>
      </c>
      <c r="S30" s="31">
        <v>1</v>
      </c>
      <c r="T30" s="31">
        <v>5</v>
      </c>
      <c r="U30" s="31">
        <v>6</v>
      </c>
      <c r="V30" s="31">
        <v>6</v>
      </c>
      <c r="W30" s="31">
        <v>6</v>
      </c>
      <c r="X30" s="31">
        <v>6</v>
      </c>
      <c r="Y30" s="31">
        <v>6</v>
      </c>
      <c r="Z30" s="31">
        <v>6</v>
      </c>
      <c r="AA30" s="31">
        <v>1</v>
      </c>
      <c r="AB30" s="31">
        <v>1</v>
      </c>
      <c r="AC30" s="31">
        <v>3</v>
      </c>
      <c r="AD30" s="31">
        <v>1</v>
      </c>
      <c r="AE30" s="31">
        <v>1</v>
      </c>
      <c r="AF30" s="31">
        <v>3</v>
      </c>
      <c r="AG30" s="31">
        <v>1</v>
      </c>
      <c r="AH30" s="31">
        <v>1</v>
      </c>
      <c r="AI30" s="31">
        <v>1</v>
      </c>
      <c r="AJ30" s="31">
        <v>6</v>
      </c>
      <c r="AK30" s="31">
        <v>2</v>
      </c>
      <c r="AL30" s="31">
        <v>1</v>
      </c>
      <c r="AM30" s="31">
        <v>1</v>
      </c>
      <c r="AN30" s="31">
        <v>1</v>
      </c>
      <c r="AO30" s="31">
        <v>1</v>
      </c>
      <c r="AP30" s="31">
        <v>1</v>
      </c>
      <c r="AQ30" s="31">
        <v>1</v>
      </c>
      <c r="AR30" s="31">
        <v>1</v>
      </c>
      <c r="AS30" s="31">
        <v>1</v>
      </c>
      <c r="AT30" s="31">
        <v>6</v>
      </c>
      <c r="AU30" s="31">
        <v>1</v>
      </c>
      <c r="AV30" s="31">
        <v>1</v>
      </c>
      <c r="AW30" s="31">
        <v>3</v>
      </c>
      <c r="AX30" s="31">
        <v>5</v>
      </c>
      <c r="AY30" s="31">
        <v>1</v>
      </c>
      <c r="AZ30" s="31">
        <v>3</v>
      </c>
      <c r="BA30" s="31">
        <v>1</v>
      </c>
      <c r="BB30" s="31">
        <v>1</v>
      </c>
      <c r="BC30" s="31">
        <v>5</v>
      </c>
      <c r="BD30" s="31">
        <v>1</v>
      </c>
      <c r="BE30" s="31">
        <v>6</v>
      </c>
      <c r="BF30" s="31">
        <v>6</v>
      </c>
      <c r="BG30" s="31">
        <v>1</v>
      </c>
      <c r="BH30" s="31">
        <v>1</v>
      </c>
      <c r="BI30" s="31">
        <v>6</v>
      </c>
      <c r="BJ30" s="31">
        <v>6</v>
      </c>
      <c r="BK30" s="31">
        <v>1</v>
      </c>
      <c r="BL30" s="31">
        <v>1</v>
      </c>
      <c r="BM30" s="31">
        <v>6</v>
      </c>
      <c r="BN30" s="31">
        <v>1</v>
      </c>
      <c r="BO30" s="31">
        <v>1</v>
      </c>
      <c r="BP30" s="31">
        <v>1</v>
      </c>
      <c r="BQ30" s="31">
        <v>1</v>
      </c>
      <c r="BR30" s="31">
        <v>1</v>
      </c>
      <c r="BS30" s="31">
        <v>5</v>
      </c>
      <c r="BT30" s="31">
        <v>1</v>
      </c>
      <c r="BU30" s="31">
        <v>1</v>
      </c>
      <c r="BV30" s="31">
        <v>3</v>
      </c>
      <c r="BW30" s="31">
        <v>3</v>
      </c>
      <c r="BX30" s="31">
        <v>1</v>
      </c>
      <c r="BY30" s="31">
        <v>1</v>
      </c>
      <c r="BZ30" s="31">
        <v>1</v>
      </c>
      <c r="CA30" s="31">
        <v>1</v>
      </c>
      <c r="CB30" s="31">
        <v>1</v>
      </c>
      <c r="CC30" s="31">
        <v>6</v>
      </c>
      <c r="CD30" s="31">
        <v>6</v>
      </c>
      <c r="CE30" s="31">
        <v>1</v>
      </c>
      <c r="CF30" s="31">
        <v>6</v>
      </c>
      <c r="CG30" s="31">
        <v>1</v>
      </c>
      <c r="CH30" s="31">
        <v>1</v>
      </c>
      <c r="CI30" s="31">
        <v>1</v>
      </c>
      <c r="CJ30" s="31">
        <v>1</v>
      </c>
      <c r="CK30" s="31">
        <v>1</v>
      </c>
      <c r="CL30" s="31">
        <v>1</v>
      </c>
      <c r="CM30" s="31">
        <v>5</v>
      </c>
      <c r="CN30" s="31">
        <v>1</v>
      </c>
      <c r="CO30" s="31">
        <v>1</v>
      </c>
      <c r="CP30" s="31">
        <v>1</v>
      </c>
      <c r="CQ30" s="31">
        <v>5</v>
      </c>
      <c r="CR30" s="31">
        <v>17300</v>
      </c>
      <c r="CW30">
        <f t="shared" si="0"/>
        <v>5</v>
      </c>
      <c r="CX30">
        <f t="shared" si="1"/>
        <v>2</v>
      </c>
      <c r="CY30">
        <f t="shared" si="2"/>
        <v>2</v>
      </c>
      <c r="CZ30">
        <f t="shared" si="3"/>
        <v>5</v>
      </c>
      <c r="DA30">
        <f t="shared" si="4"/>
        <v>7</v>
      </c>
      <c r="DB30">
        <f t="shared" si="5"/>
        <v>3</v>
      </c>
      <c r="DC30">
        <f t="shared" si="6"/>
        <v>7</v>
      </c>
      <c r="DD30">
        <f t="shared" si="7"/>
        <v>2</v>
      </c>
      <c r="DE30">
        <f t="shared" si="8"/>
        <v>2</v>
      </c>
      <c r="DF30">
        <f t="shared" si="9"/>
        <v>3</v>
      </c>
      <c r="DG30">
        <f t="shared" si="10"/>
        <v>7</v>
      </c>
      <c r="DH30">
        <f t="shared" si="11"/>
        <v>3</v>
      </c>
      <c r="DI30">
        <f t="shared" si="12"/>
        <v>5</v>
      </c>
      <c r="DJ30">
        <f t="shared" si="13"/>
        <v>7</v>
      </c>
      <c r="DK30">
        <f t="shared" si="14"/>
        <v>7</v>
      </c>
      <c r="DL30">
        <f t="shared" si="15"/>
        <v>7</v>
      </c>
      <c r="DM30">
        <f t="shared" si="16"/>
        <v>7</v>
      </c>
      <c r="DN30">
        <f t="shared" si="17"/>
        <v>7</v>
      </c>
      <c r="DO30">
        <f t="shared" si="18"/>
        <v>3</v>
      </c>
      <c r="DP30">
        <f t="shared" si="19"/>
        <v>2</v>
      </c>
      <c r="DQ30">
        <f t="shared" si="20"/>
        <v>2</v>
      </c>
      <c r="DR30">
        <f t="shared" si="21"/>
        <v>2</v>
      </c>
      <c r="DS30">
        <f t="shared" si="22"/>
        <v>2</v>
      </c>
      <c r="DT30">
        <f t="shared" si="23"/>
        <v>2</v>
      </c>
      <c r="DU30">
        <f t="shared" si="24"/>
        <v>2</v>
      </c>
      <c r="DV30">
        <f t="shared" si="25"/>
        <v>7</v>
      </c>
      <c r="DW30">
        <f t="shared" si="26"/>
        <v>7</v>
      </c>
      <c r="DX30">
        <f t="shared" si="27"/>
        <v>5</v>
      </c>
      <c r="DY30">
        <f t="shared" si="28"/>
        <v>7</v>
      </c>
      <c r="DZ30">
        <f t="shared" si="29"/>
        <v>7</v>
      </c>
      <c r="EA30">
        <f t="shared" si="30"/>
        <v>5</v>
      </c>
      <c r="EB30">
        <f t="shared" si="31"/>
        <v>7</v>
      </c>
      <c r="EC30">
        <f t="shared" si="32"/>
        <v>7</v>
      </c>
      <c r="ED30">
        <f t="shared" si="33"/>
        <v>7</v>
      </c>
      <c r="EE30">
        <f t="shared" si="34"/>
        <v>2</v>
      </c>
      <c r="EF30">
        <f t="shared" si="35"/>
        <v>7</v>
      </c>
      <c r="EG30">
        <f t="shared" si="36"/>
        <v>5</v>
      </c>
      <c r="EH30">
        <f t="shared" si="37"/>
        <v>5</v>
      </c>
      <c r="EI30">
        <f t="shared" si="38"/>
        <v>7</v>
      </c>
      <c r="EJ30">
        <f t="shared" si="39"/>
        <v>7</v>
      </c>
      <c r="EK30">
        <f t="shared" si="40"/>
        <v>5</v>
      </c>
      <c r="EL30">
        <f t="shared" si="41"/>
        <v>7</v>
      </c>
      <c r="EM30">
        <f t="shared" si="42"/>
        <v>7</v>
      </c>
      <c r="EN30">
        <f t="shared" si="43"/>
        <v>7</v>
      </c>
      <c r="EO30">
        <f t="shared" si="44"/>
        <v>2</v>
      </c>
      <c r="EP30">
        <f t="shared" si="45"/>
        <v>7</v>
      </c>
      <c r="EQ30">
        <f t="shared" si="46"/>
        <v>7</v>
      </c>
      <c r="ER30">
        <f t="shared" si="47"/>
        <v>5</v>
      </c>
      <c r="ES30">
        <f t="shared" si="48"/>
        <v>3</v>
      </c>
      <c r="ET30">
        <f t="shared" si="49"/>
        <v>7</v>
      </c>
      <c r="EU30">
        <f t="shared" si="50"/>
        <v>5</v>
      </c>
      <c r="EV30">
        <f t="shared" si="51"/>
        <v>7</v>
      </c>
      <c r="EW30">
        <f t="shared" si="52"/>
        <v>7</v>
      </c>
      <c r="EX30">
        <f t="shared" si="53"/>
        <v>3</v>
      </c>
      <c r="EY30">
        <f t="shared" si="54"/>
        <v>7</v>
      </c>
      <c r="EZ30">
        <f t="shared" si="55"/>
        <v>2</v>
      </c>
      <c r="FA30">
        <f t="shared" si="56"/>
        <v>2</v>
      </c>
      <c r="FB30">
        <f t="shared" si="57"/>
        <v>7</v>
      </c>
      <c r="FC30">
        <f t="shared" si="58"/>
        <v>7</v>
      </c>
      <c r="FD30">
        <f t="shared" si="59"/>
        <v>2</v>
      </c>
      <c r="FE30">
        <f t="shared" si="60"/>
        <v>2</v>
      </c>
      <c r="FF30">
        <f t="shared" si="61"/>
        <v>7</v>
      </c>
      <c r="FG30">
        <f t="shared" si="62"/>
        <v>7</v>
      </c>
      <c r="FH30">
        <f t="shared" si="63"/>
        <v>2</v>
      </c>
      <c r="FI30">
        <f t="shared" si="64"/>
        <v>7</v>
      </c>
      <c r="FJ30">
        <f t="shared" si="65"/>
        <v>7</v>
      </c>
      <c r="FK30">
        <f t="shared" si="66"/>
        <v>7</v>
      </c>
      <c r="FL30">
        <f t="shared" si="67"/>
        <v>7</v>
      </c>
      <c r="FM30">
        <f t="shared" si="68"/>
        <v>7</v>
      </c>
      <c r="FN30">
        <f t="shared" si="69"/>
        <v>3</v>
      </c>
      <c r="FO30">
        <f t="shared" si="70"/>
        <v>7</v>
      </c>
      <c r="FP30">
        <f t="shared" si="71"/>
        <v>7</v>
      </c>
      <c r="FQ30">
        <f t="shared" si="72"/>
        <v>7</v>
      </c>
      <c r="FR30">
        <f t="shared" si="73"/>
        <v>5</v>
      </c>
      <c r="FS30">
        <f t="shared" si="74"/>
        <v>7</v>
      </c>
      <c r="FT30">
        <f t="shared" si="75"/>
        <v>7</v>
      </c>
      <c r="FU30">
        <f t="shared" si="76"/>
        <v>7</v>
      </c>
      <c r="FV30">
        <f t="shared" si="77"/>
        <v>7</v>
      </c>
      <c r="FW30">
        <f t="shared" si="78"/>
        <v>5</v>
      </c>
      <c r="FX30">
        <f t="shared" si="79"/>
        <v>2</v>
      </c>
      <c r="FY30">
        <f t="shared" si="80"/>
        <v>2</v>
      </c>
      <c r="FZ30">
        <f t="shared" si="81"/>
        <v>7</v>
      </c>
      <c r="GA30">
        <f t="shared" si="82"/>
        <v>2</v>
      </c>
      <c r="GB30">
        <f t="shared" si="83"/>
        <v>7</v>
      </c>
      <c r="GC30">
        <f t="shared" si="84"/>
        <v>5</v>
      </c>
      <c r="GD30">
        <f t="shared" si="85"/>
        <v>7</v>
      </c>
      <c r="GE30">
        <f t="shared" si="86"/>
        <v>7</v>
      </c>
      <c r="GF30">
        <f t="shared" si="87"/>
        <v>7</v>
      </c>
      <c r="GG30">
        <f t="shared" si="88"/>
        <v>7</v>
      </c>
      <c r="GH30">
        <f t="shared" si="89"/>
        <v>3</v>
      </c>
      <c r="GI30">
        <f t="shared" si="90"/>
        <v>7</v>
      </c>
      <c r="GJ30">
        <f t="shared" si="91"/>
        <v>7</v>
      </c>
      <c r="GK30">
        <f t="shared" si="92"/>
        <v>7</v>
      </c>
      <c r="GL30">
        <f t="shared" si="93"/>
        <v>3</v>
      </c>
      <c r="GM30">
        <f t="shared" si="94"/>
        <v>41066</v>
      </c>
    </row>
    <row r="31" spans="1:195" ht="15" thickBot="1" x14ac:dyDescent="0.35">
      <c r="A31" s="30" t="s">
        <v>408</v>
      </c>
      <c r="B31" s="31">
        <v>3</v>
      </c>
      <c r="C31" s="31">
        <v>6</v>
      </c>
      <c r="D31" s="31">
        <v>6</v>
      </c>
      <c r="E31" s="31">
        <v>3</v>
      </c>
      <c r="F31" s="31">
        <v>1</v>
      </c>
      <c r="G31" s="31">
        <v>5</v>
      </c>
      <c r="H31" s="31">
        <v>1</v>
      </c>
      <c r="I31" s="31">
        <v>6</v>
      </c>
      <c r="J31" s="31">
        <v>6</v>
      </c>
      <c r="K31" s="31">
        <v>5</v>
      </c>
      <c r="L31" s="31">
        <v>1</v>
      </c>
      <c r="M31" s="31">
        <v>5</v>
      </c>
      <c r="N31" s="31">
        <v>3</v>
      </c>
      <c r="O31" s="31">
        <v>1</v>
      </c>
      <c r="P31" s="31">
        <v>1</v>
      </c>
      <c r="Q31" s="31">
        <v>1</v>
      </c>
      <c r="R31" s="31">
        <v>1</v>
      </c>
      <c r="S31" s="31">
        <v>1</v>
      </c>
      <c r="T31" s="31">
        <v>5</v>
      </c>
      <c r="U31" s="31">
        <v>6</v>
      </c>
      <c r="V31" s="31">
        <v>6</v>
      </c>
      <c r="W31" s="31">
        <v>6</v>
      </c>
      <c r="X31" s="31">
        <v>6</v>
      </c>
      <c r="Y31" s="31">
        <v>6</v>
      </c>
      <c r="Z31" s="31">
        <v>6</v>
      </c>
      <c r="AA31" s="31">
        <v>1</v>
      </c>
      <c r="AB31" s="31">
        <v>1</v>
      </c>
      <c r="AC31" s="31">
        <v>3</v>
      </c>
      <c r="AD31" s="31">
        <v>1</v>
      </c>
      <c r="AE31" s="31">
        <v>1</v>
      </c>
      <c r="AF31" s="31">
        <v>3</v>
      </c>
      <c r="AG31" s="31">
        <v>1</v>
      </c>
      <c r="AH31" s="31">
        <v>1</v>
      </c>
      <c r="AI31" s="31">
        <v>1</v>
      </c>
      <c r="AJ31" s="31">
        <v>6</v>
      </c>
      <c r="AK31" s="31">
        <v>1</v>
      </c>
      <c r="AL31" s="31">
        <v>3</v>
      </c>
      <c r="AM31" s="31">
        <v>3</v>
      </c>
      <c r="AN31" s="31">
        <v>1</v>
      </c>
      <c r="AO31" s="31">
        <v>1</v>
      </c>
      <c r="AP31" s="31">
        <v>3</v>
      </c>
      <c r="AQ31" s="31">
        <v>1</v>
      </c>
      <c r="AR31" s="31">
        <v>1</v>
      </c>
      <c r="AS31" s="31">
        <v>1</v>
      </c>
      <c r="AT31" s="31">
        <v>6</v>
      </c>
      <c r="AU31" s="31">
        <v>1</v>
      </c>
      <c r="AV31" s="31">
        <v>1</v>
      </c>
      <c r="AW31" s="31">
        <v>3</v>
      </c>
      <c r="AX31" s="31">
        <v>5</v>
      </c>
      <c r="AY31" s="31">
        <v>1</v>
      </c>
      <c r="AZ31" s="31">
        <v>3</v>
      </c>
      <c r="BA31" s="31">
        <v>1</v>
      </c>
      <c r="BB31" s="31">
        <v>1</v>
      </c>
      <c r="BC31" s="31">
        <v>5</v>
      </c>
      <c r="BD31" s="31">
        <v>1</v>
      </c>
      <c r="BE31" s="31">
        <v>6</v>
      </c>
      <c r="BF31" s="31">
        <v>6</v>
      </c>
      <c r="BG31" s="31">
        <v>1</v>
      </c>
      <c r="BH31" s="31">
        <v>1</v>
      </c>
      <c r="BI31" s="31">
        <v>6</v>
      </c>
      <c r="BJ31" s="31">
        <v>6</v>
      </c>
      <c r="BK31" s="31">
        <v>1</v>
      </c>
      <c r="BL31" s="31">
        <v>1</v>
      </c>
      <c r="BM31" s="31">
        <v>6</v>
      </c>
      <c r="BN31" s="31">
        <v>1</v>
      </c>
      <c r="BO31" s="31">
        <v>1</v>
      </c>
      <c r="BP31" s="31">
        <v>1</v>
      </c>
      <c r="BQ31" s="31">
        <v>1</v>
      </c>
      <c r="BR31" s="31">
        <v>1</v>
      </c>
      <c r="BS31" s="31">
        <v>5</v>
      </c>
      <c r="BT31" s="31">
        <v>1</v>
      </c>
      <c r="BU31" s="31">
        <v>1</v>
      </c>
      <c r="BV31" s="31">
        <v>1</v>
      </c>
      <c r="BW31" s="31">
        <v>3</v>
      </c>
      <c r="BX31" s="31">
        <v>1</v>
      </c>
      <c r="BY31" s="31">
        <v>1</v>
      </c>
      <c r="BZ31" s="31">
        <v>1</v>
      </c>
      <c r="CA31" s="31">
        <v>1</v>
      </c>
      <c r="CB31" s="31">
        <v>3</v>
      </c>
      <c r="CC31" s="31">
        <v>6</v>
      </c>
      <c r="CD31" s="31">
        <v>6</v>
      </c>
      <c r="CE31" s="31">
        <v>1</v>
      </c>
      <c r="CF31" s="31">
        <v>6</v>
      </c>
      <c r="CG31" s="31">
        <v>1</v>
      </c>
      <c r="CH31" s="31">
        <v>3</v>
      </c>
      <c r="CI31" s="31">
        <v>1</v>
      </c>
      <c r="CJ31" s="31">
        <v>1</v>
      </c>
      <c r="CK31" s="31">
        <v>1</v>
      </c>
      <c r="CL31" s="31">
        <v>1</v>
      </c>
      <c r="CM31" s="31">
        <v>5</v>
      </c>
      <c r="CN31" s="31">
        <v>1</v>
      </c>
      <c r="CO31" s="31">
        <v>1</v>
      </c>
      <c r="CP31" s="31">
        <v>1</v>
      </c>
      <c r="CQ31" s="31">
        <v>5</v>
      </c>
      <c r="CR31" s="31">
        <v>41066</v>
      </c>
      <c r="CW31">
        <f t="shared" si="0"/>
        <v>7</v>
      </c>
      <c r="CX31">
        <f t="shared" si="1"/>
        <v>2</v>
      </c>
      <c r="CY31">
        <f t="shared" si="2"/>
        <v>7</v>
      </c>
      <c r="CZ31">
        <f t="shared" si="3"/>
        <v>5</v>
      </c>
      <c r="DA31">
        <f t="shared" si="4"/>
        <v>7</v>
      </c>
      <c r="DB31">
        <f t="shared" si="5"/>
        <v>5</v>
      </c>
      <c r="DC31">
        <f t="shared" si="6"/>
        <v>7</v>
      </c>
      <c r="DD31">
        <f t="shared" si="7"/>
        <v>7</v>
      </c>
      <c r="DE31">
        <f t="shared" si="8"/>
        <v>3</v>
      </c>
      <c r="DF31">
        <f t="shared" si="9"/>
        <v>3</v>
      </c>
      <c r="DG31">
        <f t="shared" si="10"/>
        <v>5</v>
      </c>
      <c r="DH31">
        <f t="shared" si="11"/>
        <v>4</v>
      </c>
      <c r="DI31">
        <f t="shared" si="12"/>
        <v>7</v>
      </c>
      <c r="DJ31">
        <f t="shared" si="13"/>
        <v>4</v>
      </c>
      <c r="DK31">
        <f t="shared" si="14"/>
        <v>4</v>
      </c>
      <c r="DL31">
        <f t="shared" si="15"/>
        <v>7</v>
      </c>
      <c r="DM31">
        <f t="shared" si="16"/>
        <v>7</v>
      </c>
      <c r="DN31">
        <f t="shared" si="17"/>
        <v>3</v>
      </c>
      <c r="DO31">
        <f t="shared" si="18"/>
        <v>7</v>
      </c>
      <c r="DP31">
        <f t="shared" si="19"/>
        <v>3</v>
      </c>
      <c r="DQ31">
        <f t="shared" si="20"/>
        <v>2</v>
      </c>
      <c r="DR31">
        <f t="shared" si="21"/>
        <v>2</v>
      </c>
      <c r="DS31">
        <f t="shared" si="22"/>
        <v>3</v>
      </c>
      <c r="DT31">
        <f t="shared" si="23"/>
        <v>3</v>
      </c>
      <c r="DU31">
        <f t="shared" si="24"/>
        <v>7</v>
      </c>
      <c r="DV31">
        <f t="shared" si="25"/>
        <v>7</v>
      </c>
      <c r="DW31">
        <f t="shared" si="26"/>
        <v>7</v>
      </c>
      <c r="DX31">
        <f t="shared" si="27"/>
        <v>5</v>
      </c>
      <c r="DY31">
        <f t="shared" si="28"/>
        <v>7</v>
      </c>
      <c r="DZ31">
        <f t="shared" si="29"/>
        <v>7</v>
      </c>
      <c r="EA31">
        <f t="shared" si="30"/>
        <v>5</v>
      </c>
      <c r="EB31">
        <f t="shared" si="31"/>
        <v>7</v>
      </c>
      <c r="EC31">
        <f t="shared" si="32"/>
        <v>7</v>
      </c>
      <c r="ED31">
        <f t="shared" si="33"/>
        <v>7</v>
      </c>
      <c r="EE31">
        <f t="shared" si="34"/>
        <v>2</v>
      </c>
      <c r="EF31">
        <f t="shared" si="35"/>
        <v>5</v>
      </c>
      <c r="EG31">
        <f t="shared" si="36"/>
        <v>7</v>
      </c>
      <c r="EH31">
        <f t="shared" si="37"/>
        <v>7</v>
      </c>
      <c r="EI31">
        <f t="shared" si="38"/>
        <v>7</v>
      </c>
      <c r="EJ31">
        <f t="shared" si="39"/>
        <v>5</v>
      </c>
      <c r="EK31">
        <f t="shared" si="40"/>
        <v>7</v>
      </c>
      <c r="EL31">
        <f t="shared" si="41"/>
        <v>7</v>
      </c>
      <c r="EM31">
        <f t="shared" si="42"/>
        <v>5</v>
      </c>
      <c r="EN31">
        <f t="shared" si="43"/>
        <v>4</v>
      </c>
      <c r="EO31">
        <f t="shared" si="44"/>
        <v>3</v>
      </c>
      <c r="EP31">
        <f t="shared" si="45"/>
        <v>7</v>
      </c>
      <c r="EQ31">
        <f t="shared" si="46"/>
        <v>6</v>
      </c>
      <c r="ER31">
        <f t="shared" si="47"/>
        <v>4</v>
      </c>
      <c r="ES31">
        <f t="shared" si="48"/>
        <v>3</v>
      </c>
      <c r="ET31">
        <f t="shared" si="49"/>
        <v>7</v>
      </c>
      <c r="EU31">
        <f t="shared" si="50"/>
        <v>5</v>
      </c>
      <c r="EV31">
        <f t="shared" si="51"/>
        <v>3</v>
      </c>
      <c r="EW31">
        <f t="shared" si="52"/>
        <v>7</v>
      </c>
      <c r="EX31">
        <f t="shared" si="53"/>
        <v>4</v>
      </c>
      <c r="EY31">
        <f t="shared" si="54"/>
        <v>7</v>
      </c>
      <c r="EZ31">
        <f t="shared" si="55"/>
        <v>7</v>
      </c>
      <c r="FA31">
        <f t="shared" si="56"/>
        <v>3</v>
      </c>
      <c r="FB31">
        <f t="shared" si="57"/>
        <v>7</v>
      </c>
      <c r="FC31">
        <f t="shared" si="58"/>
        <v>7</v>
      </c>
      <c r="FD31">
        <f t="shared" si="59"/>
        <v>7</v>
      </c>
      <c r="FE31">
        <f t="shared" si="60"/>
        <v>7</v>
      </c>
      <c r="FF31">
        <f t="shared" si="61"/>
        <v>7</v>
      </c>
      <c r="FG31">
        <f t="shared" si="62"/>
        <v>7</v>
      </c>
      <c r="FH31">
        <f t="shared" si="63"/>
        <v>7</v>
      </c>
      <c r="FI31">
        <f t="shared" si="64"/>
        <v>7</v>
      </c>
      <c r="FJ31">
        <f t="shared" si="65"/>
        <v>7</v>
      </c>
      <c r="FK31">
        <f t="shared" si="66"/>
        <v>7</v>
      </c>
      <c r="FL31">
        <f t="shared" si="67"/>
        <v>7</v>
      </c>
      <c r="FM31">
        <f t="shared" si="68"/>
        <v>5</v>
      </c>
      <c r="FN31">
        <f t="shared" si="69"/>
        <v>2</v>
      </c>
      <c r="FO31">
        <f t="shared" si="70"/>
        <v>7</v>
      </c>
      <c r="FP31">
        <f t="shared" si="71"/>
        <v>7</v>
      </c>
      <c r="FQ31">
        <f t="shared" si="72"/>
        <v>3</v>
      </c>
      <c r="FR31">
        <f t="shared" si="73"/>
        <v>7</v>
      </c>
      <c r="FS31">
        <f t="shared" si="74"/>
        <v>7</v>
      </c>
      <c r="FT31">
        <f t="shared" si="75"/>
        <v>7</v>
      </c>
      <c r="FU31">
        <f t="shared" si="76"/>
        <v>7</v>
      </c>
      <c r="FV31">
        <f t="shared" si="77"/>
        <v>7</v>
      </c>
      <c r="FW31">
        <f t="shared" si="78"/>
        <v>3</v>
      </c>
      <c r="FX31">
        <f t="shared" si="79"/>
        <v>2</v>
      </c>
      <c r="FY31">
        <f t="shared" si="80"/>
        <v>2</v>
      </c>
      <c r="FZ31">
        <f t="shared" si="81"/>
        <v>3</v>
      </c>
      <c r="GA31">
        <f t="shared" si="82"/>
        <v>7</v>
      </c>
      <c r="GB31">
        <f t="shared" si="83"/>
        <v>7</v>
      </c>
      <c r="GC31">
        <f t="shared" si="84"/>
        <v>7</v>
      </c>
      <c r="GD31">
        <f t="shared" si="85"/>
        <v>6</v>
      </c>
      <c r="GE31">
        <f t="shared" si="86"/>
        <v>7</v>
      </c>
      <c r="GF31">
        <f t="shared" si="87"/>
        <v>7</v>
      </c>
      <c r="GG31">
        <f t="shared" si="88"/>
        <v>3</v>
      </c>
      <c r="GH31">
        <f t="shared" si="89"/>
        <v>3</v>
      </c>
      <c r="GI31">
        <f t="shared" si="90"/>
        <v>7</v>
      </c>
      <c r="GJ31">
        <f t="shared" si="91"/>
        <v>7</v>
      </c>
      <c r="GK31">
        <f t="shared" si="92"/>
        <v>4</v>
      </c>
      <c r="GL31">
        <f t="shared" si="93"/>
        <v>3</v>
      </c>
      <c r="GM31">
        <f t="shared" si="94"/>
        <v>20339</v>
      </c>
    </row>
    <row r="32" spans="1:195" ht="15" thickBot="1" x14ac:dyDescent="0.35">
      <c r="A32" s="30" t="s">
        <v>409</v>
      </c>
      <c r="B32" s="31">
        <v>1</v>
      </c>
      <c r="C32" s="31">
        <v>6</v>
      </c>
      <c r="D32" s="31">
        <v>1</v>
      </c>
      <c r="E32" s="31">
        <v>3</v>
      </c>
      <c r="F32" s="31">
        <v>1</v>
      </c>
      <c r="G32" s="31">
        <v>3</v>
      </c>
      <c r="H32" s="31">
        <v>1</v>
      </c>
      <c r="I32" s="31">
        <v>1</v>
      </c>
      <c r="J32" s="31">
        <v>5</v>
      </c>
      <c r="K32" s="31">
        <v>5</v>
      </c>
      <c r="L32" s="31">
        <v>3</v>
      </c>
      <c r="M32" s="31">
        <v>4</v>
      </c>
      <c r="N32" s="31">
        <v>1</v>
      </c>
      <c r="O32" s="31">
        <v>4</v>
      </c>
      <c r="P32" s="31">
        <v>4</v>
      </c>
      <c r="Q32" s="31">
        <v>1</v>
      </c>
      <c r="R32" s="31">
        <v>1</v>
      </c>
      <c r="S32" s="31">
        <v>5</v>
      </c>
      <c r="T32" s="31">
        <v>1</v>
      </c>
      <c r="U32" s="31">
        <v>5</v>
      </c>
      <c r="V32" s="31">
        <v>6</v>
      </c>
      <c r="W32" s="31">
        <v>6</v>
      </c>
      <c r="X32" s="31">
        <v>5</v>
      </c>
      <c r="Y32" s="31">
        <v>5</v>
      </c>
      <c r="Z32" s="31">
        <v>1</v>
      </c>
      <c r="AA32" s="31">
        <v>1</v>
      </c>
      <c r="AB32" s="31">
        <v>1</v>
      </c>
      <c r="AC32" s="31">
        <v>3</v>
      </c>
      <c r="AD32" s="31">
        <v>1</v>
      </c>
      <c r="AE32" s="31">
        <v>1</v>
      </c>
      <c r="AF32" s="31">
        <v>3</v>
      </c>
      <c r="AG32" s="31">
        <v>1</v>
      </c>
      <c r="AH32" s="31">
        <v>1</v>
      </c>
      <c r="AI32" s="31">
        <v>1</v>
      </c>
      <c r="AJ32" s="31">
        <v>6</v>
      </c>
      <c r="AK32" s="31">
        <v>3</v>
      </c>
      <c r="AL32" s="31">
        <v>1</v>
      </c>
      <c r="AM32" s="31">
        <v>1</v>
      </c>
      <c r="AN32" s="31">
        <v>1</v>
      </c>
      <c r="AO32" s="31">
        <v>3</v>
      </c>
      <c r="AP32" s="31">
        <v>1</v>
      </c>
      <c r="AQ32" s="31">
        <v>1</v>
      </c>
      <c r="AR32" s="31">
        <v>3</v>
      </c>
      <c r="AS32" s="31">
        <v>4</v>
      </c>
      <c r="AT32" s="31">
        <v>5</v>
      </c>
      <c r="AU32" s="31">
        <v>1</v>
      </c>
      <c r="AV32" s="31">
        <v>2</v>
      </c>
      <c r="AW32" s="31">
        <v>4</v>
      </c>
      <c r="AX32" s="31">
        <v>5</v>
      </c>
      <c r="AY32" s="31">
        <v>1</v>
      </c>
      <c r="AZ32" s="31">
        <v>3</v>
      </c>
      <c r="BA32" s="31">
        <v>5</v>
      </c>
      <c r="BB32" s="31">
        <v>1</v>
      </c>
      <c r="BC32" s="31">
        <v>4</v>
      </c>
      <c r="BD32" s="31">
        <v>1</v>
      </c>
      <c r="BE32" s="31">
        <v>1</v>
      </c>
      <c r="BF32" s="31">
        <v>5</v>
      </c>
      <c r="BG32" s="31">
        <v>1</v>
      </c>
      <c r="BH32" s="31">
        <v>1</v>
      </c>
      <c r="BI32" s="31">
        <v>1</v>
      </c>
      <c r="BJ32" s="31">
        <v>1</v>
      </c>
      <c r="BK32" s="31">
        <v>1</v>
      </c>
      <c r="BL32" s="31">
        <v>1</v>
      </c>
      <c r="BM32" s="31">
        <v>1</v>
      </c>
      <c r="BN32" s="31">
        <v>1</v>
      </c>
      <c r="BO32" s="31">
        <v>1</v>
      </c>
      <c r="BP32" s="31">
        <v>1</v>
      </c>
      <c r="BQ32" s="31">
        <v>1</v>
      </c>
      <c r="BR32" s="31">
        <v>3</v>
      </c>
      <c r="BS32" s="31">
        <v>6</v>
      </c>
      <c r="BT32" s="31">
        <v>1</v>
      </c>
      <c r="BU32" s="31">
        <v>1</v>
      </c>
      <c r="BV32" s="31">
        <v>5</v>
      </c>
      <c r="BW32" s="31">
        <v>1</v>
      </c>
      <c r="BX32" s="31">
        <v>1</v>
      </c>
      <c r="BY32" s="31">
        <v>1</v>
      </c>
      <c r="BZ32" s="31">
        <v>1</v>
      </c>
      <c r="CA32" s="31">
        <v>1</v>
      </c>
      <c r="CB32" s="31">
        <v>5</v>
      </c>
      <c r="CC32" s="31">
        <v>6</v>
      </c>
      <c r="CD32" s="31">
        <v>6</v>
      </c>
      <c r="CE32" s="31">
        <v>5</v>
      </c>
      <c r="CF32" s="31">
        <v>1</v>
      </c>
      <c r="CG32" s="31">
        <v>1</v>
      </c>
      <c r="CH32" s="31">
        <v>1</v>
      </c>
      <c r="CI32" s="31">
        <v>2</v>
      </c>
      <c r="CJ32" s="31">
        <v>1</v>
      </c>
      <c r="CK32" s="31">
        <v>1</v>
      </c>
      <c r="CL32" s="31">
        <v>5</v>
      </c>
      <c r="CM32" s="31">
        <v>5</v>
      </c>
      <c r="CN32" s="31">
        <v>1</v>
      </c>
      <c r="CO32" s="31">
        <v>1</v>
      </c>
      <c r="CP32" s="31">
        <v>4</v>
      </c>
      <c r="CQ32" s="31">
        <v>5</v>
      </c>
      <c r="CR32" s="31">
        <v>20339</v>
      </c>
      <c r="CW32">
        <f t="shared" si="0"/>
        <v>2</v>
      </c>
      <c r="CX32">
        <f t="shared" si="1"/>
        <v>2</v>
      </c>
      <c r="CY32">
        <f t="shared" si="2"/>
        <v>2</v>
      </c>
      <c r="CZ32">
        <f t="shared" si="3"/>
        <v>7</v>
      </c>
      <c r="DA32">
        <f t="shared" si="4"/>
        <v>7</v>
      </c>
      <c r="DB32">
        <f t="shared" si="5"/>
        <v>7</v>
      </c>
      <c r="DC32">
        <f t="shared" si="6"/>
        <v>2</v>
      </c>
      <c r="DD32">
        <f t="shared" si="7"/>
        <v>3</v>
      </c>
      <c r="DE32">
        <f t="shared" si="8"/>
        <v>2</v>
      </c>
      <c r="DF32">
        <f t="shared" si="9"/>
        <v>7</v>
      </c>
      <c r="DG32">
        <f t="shared" si="10"/>
        <v>7</v>
      </c>
      <c r="DH32">
        <f t="shared" si="11"/>
        <v>7</v>
      </c>
      <c r="DI32">
        <f t="shared" si="12"/>
        <v>4</v>
      </c>
      <c r="DJ32">
        <f t="shared" si="13"/>
        <v>7</v>
      </c>
      <c r="DK32">
        <f t="shared" si="14"/>
        <v>6</v>
      </c>
      <c r="DL32">
        <f t="shared" si="15"/>
        <v>6</v>
      </c>
      <c r="DM32">
        <f t="shared" si="16"/>
        <v>5</v>
      </c>
      <c r="DN32">
        <f t="shared" si="17"/>
        <v>3</v>
      </c>
      <c r="DO32">
        <f t="shared" si="18"/>
        <v>7</v>
      </c>
      <c r="DP32">
        <f t="shared" si="19"/>
        <v>2</v>
      </c>
      <c r="DQ32">
        <f t="shared" si="20"/>
        <v>2</v>
      </c>
      <c r="DR32">
        <f t="shared" si="21"/>
        <v>2</v>
      </c>
      <c r="DS32">
        <f t="shared" si="22"/>
        <v>2</v>
      </c>
      <c r="DT32">
        <f t="shared" si="23"/>
        <v>2</v>
      </c>
      <c r="DU32">
        <f t="shared" si="24"/>
        <v>3</v>
      </c>
      <c r="DV32">
        <f t="shared" si="25"/>
        <v>7</v>
      </c>
      <c r="DW32">
        <f t="shared" si="26"/>
        <v>3</v>
      </c>
      <c r="DX32">
        <f t="shared" si="27"/>
        <v>7</v>
      </c>
      <c r="DY32">
        <f t="shared" si="28"/>
        <v>3</v>
      </c>
      <c r="DZ32">
        <f t="shared" si="29"/>
        <v>7</v>
      </c>
      <c r="EA32">
        <f t="shared" si="30"/>
        <v>7</v>
      </c>
      <c r="EB32">
        <f t="shared" si="31"/>
        <v>3</v>
      </c>
      <c r="EC32">
        <f t="shared" si="32"/>
        <v>7</v>
      </c>
      <c r="ED32">
        <f t="shared" si="33"/>
        <v>7</v>
      </c>
      <c r="EE32">
        <f t="shared" si="34"/>
        <v>2</v>
      </c>
      <c r="EF32">
        <f t="shared" si="35"/>
        <v>7</v>
      </c>
      <c r="EG32">
        <f t="shared" si="36"/>
        <v>7</v>
      </c>
      <c r="EH32">
        <f t="shared" si="37"/>
        <v>3</v>
      </c>
      <c r="EI32">
        <f t="shared" si="38"/>
        <v>7</v>
      </c>
      <c r="EJ32">
        <f t="shared" si="39"/>
        <v>7</v>
      </c>
      <c r="EK32">
        <f t="shared" si="40"/>
        <v>7</v>
      </c>
      <c r="EL32">
        <f t="shared" si="41"/>
        <v>7</v>
      </c>
      <c r="EM32">
        <f t="shared" si="42"/>
        <v>7</v>
      </c>
      <c r="EN32">
        <f t="shared" si="43"/>
        <v>4</v>
      </c>
      <c r="EO32">
        <f t="shared" si="44"/>
        <v>2</v>
      </c>
      <c r="EP32">
        <f t="shared" si="45"/>
        <v>7</v>
      </c>
      <c r="EQ32">
        <f t="shared" si="46"/>
        <v>3</v>
      </c>
      <c r="ER32">
        <f t="shared" si="47"/>
        <v>4</v>
      </c>
      <c r="ES32">
        <f t="shared" si="48"/>
        <v>7</v>
      </c>
      <c r="ET32">
        <f t="shared" si="49"/>
        <v>3</v>
      </c>
      <c r="EU32">
        <f t="shared" si="50"/>
        <v>7</v>
      </c>
      <c r="EV32">
        <f t="shared" si="51"/>
        <v>3</v>
      </c>
      <c r="EW32">
        <f t="shared" si="52"/>
        <v>7</v>
      </c>
      <c r="EX32">
        <f t="shared" si="53"/>
        <v>3</v>
      </c>
      <c r="EY32">
        <f t="shared" si="54"/>
        <v>7</v>
      </c>
      <c r="EZ32">
        <f t="shared" si="55"/>
        <v>4</v>
      </c>
      <c r="FA32">
        <f t="shared" si="56"/>
        <v>3</v>
      </c>
      <c r="FB32">
        <f t="shared" si="57"/>
        <v>4</v>
      </c>
      <c r="FC32">
        <f t="shared" si="58"/>
        <v>3</v>
      </c>
      <c r="FD32">
        <f t="shared" si="59"/>
        <v>3</v>
      </c>
      <c r="FE32">
        <f t="shared" si="60"/>
        <v>7</v>
      </c>
      <c r="FF32">
        <f t="shared" si="61"/>
        <v>7</v>
      </c>
      <c r="FG32">
        <f t="shared" si="62"/>
        <v>3</v>
      </c>
      <c r="FH32">
        <f t="shared" si="63"/>
        <v>2</v>
      </c>
      <c r="FI32">
        <f t="shared" si="64"/>
        <v>2</v>
      </c>
      <c r="FJ32">
        <f t="shared" si="65"/>
        <v>7</v>
      </c>
      <c r="FK32">
        <f t="shared" si="66"/>
        <v>7</v>
      </c>
      <c r="FL32">
        <f t="shared" si="67"/>
        <v>7</v>
      </c>
      <c r="FM32">
        <f t="shared" si="68"/>
        <v>3</v>
      </c>
      <c r="FN32">
        <f t="shared" si="69"/>
        <v>3</v>
      </c>
      <c r="FO32">
        <f t="shared" si="70"/>
        <v>7</v>
      </c>
      <c r="FP32">
        <f t="shared" si="71"/>
        <v>7</v>
      </c>
      <c r="FQ32">
        <f t="shared" si="72"/>
        <v>3</v>
      </c>
      <c r="FR32">
        <f t="shared" si="73"/>
        <v>3</v>
      </c>
      <c r="FS32">
        <f t="shared" si="74"/>
        <v>7</v>
      </c>
      <c r="FT32">
        <f t="shared" si="75"/>
        <v>7</v>
      </c>
      <c r="FU32">
        <f t="shared" si="76"/>
        <v>7</v>
      </c>
      <c r="FV32">
        <f t="shared" si="77"/>
        <v>7</v>
      </c>
      <c r="FW32">
        <f t="shared" si="78"/>
        <v>7</v>
      </c>
      <c r="FX32">
        <f t="shared" si="79"/>
        <v>2</v>
      </c>
      <c r="FY32">
        <f t="shared" si="80"/>
        <v>2</v>
      </c>
      <c r="FZ32">
        <f t="shared" si="81"/>
        <v>7</v>
      </c>
      <c r="GA32">
        <f t="shared" si="82"/>
        <v>3</v>
      </c>
      <c r="GB32">
        <f t="shared" si="83"/>
        <v>2</v>
      </c>
      <c r="GC32">
        <f t="shared" si="84"/>
        <v>7</v>
      </c>
      <c r="GD32">
        <f t="shared" si="85"/>
        <v>7</v>
      </c>
      <c r="GE32">
        <f t="shared" si="86"/>
        <v>7</v>
      </c>
      <c r="GF32">
        <f t="shared" si="87"/>
        <v>3</v>
      </c>
      <c r="GG32">
        <f t="shared" si="88"/>
        <v>2</v>
      </c>
      <c r="GH32">
        <f t="shared" si="89"/>
        <v>3</v>
      </c>
      <c r="GI32">
        <f t="shared" si="90"/>
        <v>7</v>
      </c>
      <c r="GJ32">
        <f t="shared" si="91"/>
        <v>7</v>
      </c>
      <c r="GK32">
        <f t="shared" si="92"/>
        <v>6</v>
      </c>
      <c r="GL32">
        <f t="shared" si="93"/>
        <v>3</v>
      </c>
      <c r="GM32">
        <f t="shared" si="94"/>
        <v>11833</v>
      </c>
    </row>
    <row r="33" spans="1:195" ht="15" thickBot="1" x14ac:dyDescent="0.35">
      <c r="A33" s="30" t="s">
        <v>410</v>
      </c>
      <c r="B33" s="31">
        <v>6</v>
      </c>
      <c r="C33" s="31">
        <v>6</v>
      </c>
      <c r="D33" s="31">
        <v>6</v>
      </c>
      <c r="E33" s="31">
        <v>1</v>
      </c>
      <c r="F33" s="31">
        <v>1</v>
      </c>
      <c r="G33" s="31">
        <v>1</v>
      </c>
      <c r="H33" s="31">
        <v>6</v>
      </c>
      <c r="I33" s="31">
        <v>5</v>
      </c>
      <c r="J33" s="31">
        <v>6</v>
      </c>
      <c r="K33" s="31">
        <v>1</v>
      </c>
      <c r="L33" s="31">
        <v>1</v>
      </c>
      <c r="M33" s="31">
        <v>1</v>
      </c>
      <c r="N33" s="31">
        <v>4</v>
      </c>
      <c r="O33" s="31">
        <v>1</v>
      </c>
      <c r="P33" s="31">
        <v>2</v>
      </c>
      <c r="Q33" s="31">
        <v>2</v>
      </c>
      <c r="R33" s="31">
        <v>3</v>
      </c>
      <c r="S33" s="31">
        <v>5</v>
      </c>
      <c r="T33" s="31">
        <v>1</v>
      </c>
      <c r="U33" s="31">
        <v>6</v>
      </c>
      <c r="V33" s="31">
        <v>6</v>
      </c>
      <c r="W33" s="31">
        <v>6</v>
      </c>
      <c r="X33" s="31">
        <v>6</v>
      </c>
      <c r="Y33" s="31">
        <v>6</v>
      </c>
      <c r="Z33" s="31">
        <v>5</v>
      </c>
      <c r="AA33" s="31">
        <v>1</v>
      </c>
      <c r="AB33" s="31">
        <v>5</v>
      </c>
      <c r="AC33" s="31">
        <v>1</v>
      </c>
      <c r="AD33" s="31">
        <v>5</v>
      </c>
      <c r="AE33" s="31">
        <v>1</v>
      </c>
      <c r="AF33" s="31">
        <v>1</v>
      </c>
      <c r="AG33" s="31">
        <v>5</v>
      </c>
      <c r="AH33" s="31">
        <v>1</v>
      </c>
      <c r="AI33" s="31">
        <v>1</v>
      </c>
      <c r="AJ33" s="31">
        <v>6</v>
      </c>
      <c r="AK33" s="31">
        <v>1</v>
      </c>
      <c r="AL33" s="31">
        <v>1</v>
      </c>
      <c r="AM33" s="31">
        <v>5</v>
      </c>
      <c r="AN33" s="31">
        <v>1</v>
      </c>
      <c r="AO33" s="31">
        <v>1</v>
      </c>
      <c r="AP33" s="31">
        <v>1</v>
      </c>
      <c r="AQ33" s="31">
        <v>1</v>
      </c>
      <c r="AR33" s="31">
        <v>1</v>
      </c>
      <c r="AS33" s="31">
        <v>4</v>
      </c>
      <c r="AT33" s="31">
        <v>6</v>
      </c>
      <c r="AU33" s="31">
        <v>1</v>
      </c>
      <c r="AV33" s="31">
        <v>5</v>
      </c>
      <c r="AW33" s="31">
        <v>4</v>
      </c>
      <c r="AX33" s="31">
        <v>1</v>
      </c>
      <c r="AY33" s="31">
        <v>5</v>
      </c>
      <c r="AZ33" s="31">
        <v>1</v>
      </c>
      <c r="BA33" s="31">
        <v>5</v>
      </c>
      <c r="BB33" s="31">
        <v>1</v>
      </c>
      <c r="BC33" s="31">
        <v>5</v>
      </c>
      <c r="BD33" s="31">
        <v>1</v>
      </c>
      <c r="BE33" s="31">
        <v>4</v>
      </c>
      <c r="BF33" s="31">
        <v>5</v>
      </c>
      <c r="BG33" s="31">
        <v>4</v>
      </c>
      <c r="BH33" s="31">
        <v>5</v>
      </c>
      <c r="BI33" s="31">
        <v>5</v>
      </c>
      <c r="BJ33" s="31">
        <v>1</v>
      </c>
      <c r="BK33" s="31">
        <v>1</v>
      </c>
      <c r="BL33" s="31">
        <v>5</v>
      </c>
      <c r="BM33" s="31">
        <v>6</v>
      </c>
      <c r="BN33" s="31">
        <v>6</v>
      </c>
      <c r="BO33" s="31">
        <v>1</v>
      </c>
      <c r="BP33" s="31">
        <v>1</v>
      </c>
      <c r="BQ33" s="31">
        <v>1</v>
      </c>
      <c r="BR33" s="31">
        <v>5</v>
      </c>
      <c r="BS33" s="31">
        <v>5</v>
      </c>
      <c r="BT33" s="31">
        <v>1</v>
      </c>
      <c r="BU33" s="31">
        <v>1</v>
      </c>
      <c r="BV33" s="31">
        <v>5</v>
      </c>
      <c r="BW33" s="31">
        <v>5</v>
      </c>
      <c r="BX33" s="31">
        <v>1</v>
      </c>
      <c r="BY33" s="31">
        <v>1</v>
      </c>
      <c r="BZ33" s="31">
        <v>1</v>
      </c>
      <c r="CA33" s="31">
        <v>1</v>
      </c>
      <c r="CB33" s="31">
        <v>1</v>
      </c>
      <c r="CC33" s="31">
        <v>6</v>
      </c>
      <c r="CD33" s="31">
        <v>6</v>
      </c>
      <c r="CE33" s="31">
        <v>1</v>
      </c>
      <c r="CF33" s="31">
        <v>5</v>
      </c>
      <c r="CG33" s="31">
        <v>6</v>
      </c>
      <c r="CH33" s="31">
        <v>1</v>
      </c>
      <c r="CI33" s="31">
        <v>1</v>
      </c>
      <c r="CJ33" s="31">
        <v>1</v>
      </c>
      <c r="CK33" s="31">
        <v>5</v>
      </c>
      <c r="CL33" s="31">
        <v>6</v>
      </c>
      <c r="CM33" s="31">
        <v>5</v>
      </c>
      <c r="CN33" s="31">
        <v>1</v>
      </c>
      <c r="CO33" s="31">
        <v>1</v>
      </c>
      <c r="CP33" s="31">
        <v>2</v>
      </c>
      <c r="CQ33" s="31">
        <v>5</v>
      </c>
      <c r="CR33" s="31">
        <v>11833</v>
      </c>
      <c r="CW33">
        <f t="shared" si="0"/>
        <v>2</v>
      </c>
      <c r="CX33">
        <f t="shared" si="1"/>
        <v>2</v>
      </c>
      <c r="CY33">
        <f t="shared" si="2"/>
        <v>2</v>
      </c>
      <c r="CZ33">
        <f t="shared" si="3"/>
        <v>7</v>
      </c>
      <c r="DA33">
        <f t="shared" si="4"/>
        <v>7</v>
      </c>
      <c r="DB33">
        <f t="shared" si="5"/>
        <v>7</v>
      </c>
      <c r="DC33">
        <f t="shared" si="6"/>
        <v>2</v>
      </c>
      <c r="DD33">
        <f t="shared" si="7"/>
        <v>3</v>
      </c>
      <c r="DE33">
        <f t="shared" si="8"/>
        <v>2</v>
      </c>
      <c r="DF33">
        <f t="shared" si="9"/>
        <v>7</v>
      </c>
      <c r="DG33">
        <f t="shared" si="10"/>
        <v>7</v>
      </c>
      <c r="DH33">
        <f t="shared" si="11"/>
        <v>7</v>
      </c>
      <c r="DI33">
        <f t="shared" si="12"/>
        <v>4</v>
      </c>
      <c r="DJ33">
        <f t="shared" si="13"/>
        <v>4</v>
      </c>
      <c r="DK33">
        <f t="shared" si="14"/>
        <v>6</v>
      </c>
      <c r="DL33">
        <f t="shared" si="15"/>
        <v>6</v>
      </c>
      <c r="DM33">
        <f t="shared" si="16"/>
        <v>5</v>
      </c>
      <c r="DN33">
        <f t="shared" si="17"/>
        <v>3</v>
      </c>
      <c r="DO33">
        <f t="shared" si="18"/>
        <v>3</v>
      </c>
      <c r="DP33">
        <f t="shared" si="19"/>
        <v>2</v>
      </c>
      <c r="DQ33">
        <f t="shared" si="20"/>
        <v>2</v>
      </c>
      <c r="DR33">
        <f t="shared" si="21"/>
        <v>2</v>
      </c>
      <c r="DS33">
        <f t="shared" si="22"/>
        <v>2</v>
      </c>
      <c r="DT33">
        <f t="shared" si="23"/>
        <v>2</v>
      </c>
      <c r="DU33">
        <f t="shared" si="24"/>
        <v>3</v>
      </c>
      <c r="DV33">
        <f t="shared" si="25"/>
        <v>7</v>
      </c>
      <c r="DW33">
        <f t="shared" si="26"/>
        <v>3</v>
      </c>
      <c r="DX33">
        <f t="shared" si="27"/>
        <v>7</v>
      </c>
      <c r="DY33">
        <f t="shared" si="28"/>
        <v>7</v>
      </c>
      <c r="DZ33">
        <f t="shared" si="29"/>
        <v>7</v>
      </c>
      <c r="EA33">
        <f t="shared" si="30"/>
        <v>7</v>
      </c>
      <c r="EB33">
        <f t="shared" si="31"/>
        <v>3</v>
      </c>
      <c r="EC33">
        <f t="shared" si="32"/>
        <v>7</v>
      </c>
      <c r="ED33">
        <f t="shared" si="33"/>
        <v>7</v>
      </c>
      <c r="EE33">
        <f t="shared" si="34"/>
        <v>2</v>
      </c>
      <c r="EF33">
        <f t="shared" si="35"/>
        <v>7</v>
      </c>
      <c r="EG33">
        <f t="shared" si="36"/>
        <v>4</v>
      </c>
      <c r="EH33">
        <f t="shared" si="37"/>
        <v>4</v>
      </c>
      <c r="EI33">
        <f t="shared" si="38"/>
        <v>3</v>
      </c>
      <c r="EJ33">
        <f t="shared" si="39"/>
        <v>7</v>
      </c>
      <c r="EK33">
        <f t="shared" si="40"/>
        <v>4</v>
      </c>
      <c r="EL33">
        <f t="shared" si="41"/>
        <v>7</v>
      </c>
      <c r="EM33">
        <f t="shared" si="42"/>
        <v>7</v>
      </c>
      <c r="EN33">
        <f t="shared" si="43"/>
        <v>7</v>
      </c>
      <c r="EO33">
        <f t="shared" si="44"/>
        <v>2</v>
      </c>
      <c r="EP33">
        <f t="shared" si="45"/>
        <v>7</v>
      </c>
      <c r="EQ33">
        <f t="shared" si="46"/>
        <v>3</v>
      </c>
      <c r="ER33">
        <f t="shared" si="47"/>
        <v>4</v>
      </c>
      <c r="ES33">
        <f t="shared" si="48"/>
        <v>7</v>
      </c>
      <c r="ET33">
        <f t="shared" si="49"/>
        <v>3</v>
      </c>
      <c r="EU33">
        <f t="shared" si="50"/>
        <v>7</v>
      </c>
      <c r="EV33">
        <f t="shared" si="51"/>
        <v>3</v>
      </c>
      <c r="EW33">
        <f t="shared" si="52"/>
        <v>7</v>
      </c>
      <c r="EX33">
        <f t="shared" si="53"/>
        <v>3</v>
      </c>
      <c r="EY33">
        <f t="shared" si="54"/>
        <v>7</v>
      </c>
      <c r="EZ33">
        <f t="shared" si="55"/>
        <v>4</v>
      </c>
      <c r="FA33">
        <f t="shared" si="56"/>
        <v>3</v>
      </c>
      <c r="FB33">
        <f t="shared" si="57"/>
        <v>4</v>
      </c>
      <c r="FC33">
        <f t="shared" si="58"/>
        <v>3</v>
      </c>
      <c r="FD33">
        <f t="shared" si="59"/>
        <v>3</v>
      </c>
      <c r="FE33">
        <f t="shared" si="60"/>
        <v>7</v>
      </c>
      <c r="FF33">
        <f t="shared" si="61"/>
        <v>7</v>
      </c>
      <c r="FG33">
        <f t="shared" si="62"/>
        <v>3</v>
      </c>
      <c r="FH33">
        <f t="shared" si="63"/>
        <v>2</v>
      </c>
      <c r="FI33">
        <f t="shared" si="64"/>
        <v>2</v>
      </c>
      <c r="FJ33">
        <f t="shared" si="65"/>
        <v>3</v>
      </c>
      <c r="FK33">
        <f t="shared" si="66"/>
        <v>7</v>
      </c>
      <c r="FL33">
        <f t="shared" si="67"/>
        <v>7</v>
      </c>
      <c r="FM33">
        <f t="shared" si="68"/>
        <v>3</v>
      </c>
      <c r="FN33">
        <f t="shared" si="69"/>
        <v>7</v>
      </c>
      <c r="FO33">
        <f t="shared" si="70"/>
        <v>7</v>
      </c>
      <c r="FP33">
        <f t="shared" si="71"/>
        <v>7</v>
      </c>
      <c r="FQ33">
        <f t="shared" si="72"/>
        <v>3</v>
      </c>
      <c r="FR33">
        <f t="shared" si="73"/>
        <v>3</v>
      </c>
      <c r="FS33">
        <f t="shared" si="74"/>
        <v>7</v>
      </c>
      <c r="FT33">
        <f t="shared" si="75"/>
        <v>7</v>
      </c>
      <c r="FU33">
        <f t="shared" si="76"/>
        <v>7</v>
      </c>
      <c r="FV33">
        <f t="shared" si="77"/>
        <v>7</v>
      </c>
      <c r="FW33">
        <f t="shared" si="78"/>
        <v>7</v>
      </c>
      <c r="FX33">
        <f t="shared" si="79"/>
        <v>2</v>
      </c>
      <c r="FY33">
        <f t="shared" si="80"/>
        <v>2</v>
      </c>
      <c r="FZ33">
        <f t="shared" si="81"/>
        <v>7</v>
      </c>
      <c r="GA33">
        <f t="shared" si="82"/>
        <v>3</v>
      </c>
      <c r="GB33">
        <f t="shared" si="83"/>
        <v>2</v>
      </c>
      <c r="GC33">
        <f t="shared" si="84"/>
        <v>7</v>
      </c>
      <c r="GD33">
        <f t="shared" si="85"/>
        <v>7</v>
      </c>
      <c r="GE33">
        <f t="shared" si="86"/>
        <v>7</v>
      </c>
      <c r="GF33">
        <f t="shared" si="87"/>
        <v>3</v>
      </c>
      <c r="GG33">
        <f t="shared" si="88"/>
        <v>2</v>
      </c>
      <c r="GH33">
        <f t="shared" si="89"/>
        <v>3</v>
      </c>
      <c r="GI33">
        <f t="shared" si="90"/>
        <v>7</v>
      </c>
      <c r="GJ33">
        <f t="shared" si="91"/>
        <v>7</v>
      </c>
      <c r="GK33">
        <f t="shared" si="92"/>
        <v>6</v>
      </c>
      <c r="GL33">
        <f t="shared" si="93"/>
        <v>3</v>
      </c>
      <c r="GM33">
        <f t="shared" si="94"/>
        <v>13666</v>
      </c>
    </row>
    <row r="34" spans="1:195" ht="15" thickBot="1" x14ac:dyDescent="0.35">
      <c r="A34" s="30" t="s">
        <v>411</v>
      </c>
      <c r="B34" s="31">
        <v>6</v>
      </c>
      <c r="C34" s="31">
        <v>6</v>
      </c>
      <c r="D34" s="31">
        <v>6</v>
      </c>
      <c r="E34" s="31">
        <v>1</v>
      </c>
      <c r="F34" s="31">
        <v>1</v>
      </c>
      <c r="G34" s="31">
        <v>1</v>
      </c>
      <c r="H34" s="31">
        <v>6</v>
      </c>
      <c r="I34" s="31">
        <v>5</v>
      </c>
      <c r="J34" s="31">
        <v>6</v>
      </c>
      <c r="K34" s="31">
        <v>1</v>
      </c>
      <c r="L34" s="31">
        <v>1</v>
      </c>
      <c r="M34" s="31">
        <v>1</v>
      </c>
      <c r="N34" s="31">
        <v>4</v>
      </c>
      <c r="O34" s="31">
        <v>4</v>
      </c>
      <c r="P34" s="31">
        <v>2</v>
      </c>
      <c r="Q34" s="31">
        <v>2</v>
      </c>
      <c r="R34" s="31">
        <v>3</v>
      </c>
      <c r="S34" s="31">
        <v>5</v>
      </c>
      <c r="T34" s="31">
        <v>5</v>
      </c>
      <c r="U34" s="31">
        <v>6</v>
      </c>
      <c r="V34" s="31">
        <v>6</v>
      </c>
      <c r="W34" s="31">
        <v>6</v>
      </c>
      <c r="X34" s="31">
        <v>6</v>
      </c>
      <c r="Y34" s="31">
        <v>6</v>
      </c>
      <c r="Z34" s="31">
        <v>5</v>
      </c>
      <c r="AA34" s="31">
        <v>1</v>
      </c>
      <c r="AB34" s="31">
        <v>5</v>
      </c>
      <c r="AC34" s="31">
        <v>1</v>
      </c>
      <c r="AD34" s="31">
        <v>1</v>
      </c>
      <c r="AE34" s="31">
        <v>1</v>
      </c>
      <c r="AF34" s="31">
        <v>1</v>
      </c>
      <c r="AG34" s="31">
        <v>5</v>
      </c>
      <c r="AH34" s="31">
        <v>1</v>
      </c>
      <c r="AI34" s="31">
        <v>1</v>
      </c>
      <c r="AJ34" s="31">
        <v>6</v>
      </c>
      <c r="AK34" s="31">
        <v>1</v>
      </c>
      <c r="AL34" s="31">
        <v>4</v>
      </c>
      <c r="AM34" s="31">
        <v>4</v>
      </c>
      <c r="AN34" s="31">
        <v>5</v>
      </c>
      <c r="AO34" s="31">
        <v>1</v>
      </c>
      <c r="AP34" s="31">
        <v>4</v>
      </c>
      <c r="AQ34" s="31">
        <v>1</v>
      </c>
      <c r="AR34" s="31">
        <v>1</v>
      </c>
      <c r="AS34" s="31">
        <v>1</v>
      </c>
      <c r="AT34" s="31">
        <v>6</v>
      </c>
      <c r="AU34" s="31">
        <v>1</v>
      </c>
      <c r="AV34" s="31">
        <v>5</v>
      </c>
      <c r="AW34" s="31">
        <v>4</v>
      </c>
      <c r="AX34" s="31">
        <v>1</v>
      </c>
      <c r="AY34" s="31">
        <v>5</v>
      </c>
      <c r="AZ34" s="31">
        <v>1</v>
      </c>
      <c r="BA34" s="31">
        <v>5</v>
      </c>
      <c r="BB34" s="31">
        <v>1</v>
      </c>
      <c r="BC34" s="31">
        <v>5</v>
      </c>
      <c r="BD34" s="31">
        <v>1</v>
      </c>
      <c r="BE34" s="31">
        <v>4</v>
      </c>
      <c r="BF34" s="31">
        <v>5</v>
      </c>
      <c r="BG34" s="31">
        <v>4</v>
      </c>
      <c r="BH34" s="31">
        <v>5</v>
      </c>
      <c r="BI34" s="31">
        <v>5</v>
      </c>
      <c r="BJ34" s="31">
        <v>1</v>
      </c>
      <c r="BK34" s="31">
        <v>1</v>
      </c>
      <c r="BL34" s="31">
        <v>5</v>
      </c>
      <c r="BM34" s="31">
        <v>6</v>
      </c>
      <c r="BN34" s="31">
        <v>6</v>
      </c>
      <c r="BO34" s="31">
        <v>5</v>
      </c>
      <c r="BP34" s="31">
        <v>1</v>
      </c>
      <c r="BQ34" s="31">
        <v>1</v>
      </c>
      <c r="BR34" s="31">
        <v>5</v>
      </c>
      <c r="BS34" s="31">
        <v>1</v>
      </c>
      <c r="BT34" s="31">
        <v>1</v>
      </c>
      <c r="BU34" s="31">
        <v>1</v>
      </c>
      <c r="BV34" s="31">
        <v>5</v>
      </c>
      <c r="BW34" s="31">
        <v>5</v>
      </c>
      <c r="BX34" s="31">
        <v>1</v>
      </c>
      <c r="BY34" s="31">
        <v>1</v>
      </c>
      <c r="BZ34" s="31">
        <v>1</v>
      </c>
      <c r="CA34" s="31">
        <v>1</v>
      </c>
      <c r="CB34" s="31">
        <v>1</v>
      </c>
      <c r="CC34" s="31">
        <v>6</v>
      </c>
      <c r="CD34" s="31">
        <v>6</v>
      </c>
      <c r="CE34" s="31">
        <v>1</v>
      </c>
      <c r="CF34" s="31">
        <v>5</v>
      </c>
      <c r="CG34" s="31">
        <v>6</v>
      </c>
      <c r="CH34" s="31">
        <v>1</v>
      </c>
      <c r="CI34" s="31">
        <v>1</v>
      </c>
      <c r="CJ34" s="31">
        <v>1</v>
      </c>
      <c r="CK34" s="31">
        <v>5</v>
      </c>
      <c r="CL34" s="31">
        <v>6</v>
      </c>
      <c r="CM34" s="31">
        <v>5</v>
      </c>
      <c r="CN34" s="31">
        <v>1</v>
      </c>
      <c r="CO34" s="31">
        <v>1</v>
      </c>
      <c r="CP34" s="31">
        <v>2</v>
      </c>
      <c r="CQ34" s="31">
        <v>5</v>
      </c>
      <c r="CR34" s="31">
        <v>13666</v>
      </c>
      <c r="CW34">
        <f t="shared" si="0"/>
        <v>2</v>
      </c>
      <c r="CX34">
        <f t="shared" si="1"/>
        <v>2</v>
      </c>
      <c r="CY34">
        <f t="shared" si="2"/>
        <v>2</v>
      </c>
      <c r="CZ34">
        <f t="shared" si="3"/>
        <v>7</v>
      </c>
      <c r="DA34">
        <f t="shared" si="4"/>
        <v>7</v>
      </c>
      <c r="DB34">
        <f t="shared" si="5"/>
        <v>7</v>
      </c>
      <c r="DC34">
        <f t="shared" si="6"/>
        <v>2</v>
      </c>
      <c r="DD34">
        <f t="shared" si="7"/>
        <v>3</v>
      </c>
      <c r="DE34">
        <f t="shared" si="8"/>
        <v>2</v>
      </c>
      <c r="DF34">
        <f t="shared" si="9"/>
        <v>7</v>
      </c>
      <c r="DG34">
        <f t="shared" si="10"/>
        <v>7</v>
      </c>
      <c r="DH34">
        <f t="shared" si="11"/>
        <v>7</v>
      </c>
      <c r="DI34">
        <f t="shared" si="12"/>
        <v>4</v>
      </c>
      <c r="DJ34">
        <f t="shared" si="13"/>
        <v>4</v>
      </c>
      <c r="DK34">
        <f t="shared" si="14"/>
        <v>6</v>
      </c>
      <c r="DL34">
        <f t="shared" si="15"/>
        <v>6</v>
      </c>
      <c r="DM34">
        <f t="shared" si="16"/>
        <v>5</v>
      </c>
      <c r="DN34">
        <f t="shared" si="17"/>
        <v>3</v>
      </c>
      <c r="DO34">
        <f t="shared" si="18"/>
        <v>3</v>
      </c>
      <c r="DP34">
        <f t="shared" si="19"/>
        <v>2</v>
      </c>
      <c r="DQ34">
        <f t="shared" si="20"/>
        <v>2</v>
      </c>
      <c r="DR34">
        <f t="shared" si="21"/>
        <v>2</v>
      </c>
      <c r="DS34">
        <f t="shared" si="22"/>
        <v>2</v>
      </c>
      <c r="DT34">
        <f t="shared" si="23"/>
        <v>2</v>
      </c>
      <c r="DU34">
        <f t="shared" si="24"/>
        <v>3</v>
      </c>
      <c r="DV34">
        <f t="shared" si="25"/>
        <v>7</v>
      </c>
      <c r="DW34">
        <f t="shared" si="26"/>
        <v>3</v>
      </c>
      <c r="DX34">
        <f t="shared" si="27"/>
        <v>7</v>
      </c>
      <c r="DY34">
        <f t="shared" si="28"/>
        <v>7</v>
      </c>
      <c r="DZ34">
        <f t="shared" si="29"/>
        <v>7</v>
      </c>
      <c r="EA34">
        <f t="shared" si="30"/>
        <v>7</v>
      </c>
      <c r="EB34">
        <f t="shared" si="31"/>
        <v>3</v>
      </c>
      <c r="EC34">
        <f t="shared" si="32"/>
        <v>7</v>
      </c>
      <c r="ED34">
        <f t="shared" si="33"/>
        <v>7</v>
      </c>
      <c r="EE34">
        <f t="shared" si="34"/>
        <v>2</v>
      </c>
      <c r="EF34">
        <f t="shared" si="35"/>
        <v>7</v>
      </c>
      <c r="EG34">
        <f t="shared" si="36"/>
        <v>4</v>
      </c>
      <c r="EH34">
        <f t="shared" si="37"/>
        <v>4</v>
      </c>
      <c r="EI34">
        <f t="shared" si="38"/>
        <v>3</v>
      </c>
      <c r="EJ34">
        <f t="shared" si="39"/>
        <v>7</v>
      </c>
      <c r="EK34">
        <f t="shared" si="40"/>
        <v>4</v>
      </c>
      <c r="EL34">
        <f t="shared" si="41"/>
        <v>7</v>
      </c>
      <c r="EM34">
        <f t="shared" si="42"/>
        <v>7</v>
      </c>
      <c r="EN34">
        <f t="shared" si="43"/>
        <v>7</v>
      </c>
      <c r="EO34">
        <f t="shared" si="44"/>
        <v>2</v>
      </c>
      <c r="EP34">
        <f t="shared" si="45"/>
        <v>7</v>
      </c>
      <c r="EQ34">
        <f t="shared" si="46"/>
        <v>3</v>
      </c>
      <c r="ER34">
        <f t="shared" si="47"/>
        <v>4</v>
      </c>
      <c r="ES34">
        <f t="shared" si="48"/>
        <v>7</v>
      </c>
      <c r="ET34">
        <f t="shared" si="49"/>
        <v>3</v>
      </c>
      <c r="EU34">
        <f t="shared" si="50"/>
        <v>7</v>
      </c>
      <c r="EV34">
        <f t="shared" si="51"/>
        <v>3</v>
      </c>
      <c r="EW34">
        <f t="shared" si="52"/>
        <v>7</v>
      </c>
      <c r="EX34">
        <f t="shared" si="53"/>
        <v>3</v>
      </c>
      <c r="EY34">
        <f t="shared" si="54"/>
        <v>7</v>
      </c>
      <c r="EZ34">
        <f t="shared" si="55"/>
        <v>4</v>
      </c>
      <c r="FA34">
        <f t="shared" si="56"/>
        <v>3</v>
      </c>
      <c r="FB34">
        <f t="shared" si="57"/>
        <v>4</v>
      </c>
      <c r="FC34">
        <f t="shared" si="58"/>
        <v>3</v>
      </c>
      <c r="FD34">
        <f t="shared" si="59"/>
        <v>3</v>
      </c>
      <c r="FE34">
        <f t="shared" si="60"/>
        <v>7</v>
      </c>
      <c r="FF34">
        <f t="shared" si="61"/>
        <v>7</v>
      </c>
      <c r="FG34">
        <f t="shared" si="62"/>
        <v>3</v>
      </c>
      <c r="FH34">
        <f t="shared" si="63"/>
        <v>2</v>
      </c>
      <c r="FI34">
        <f t="shared" si="64"/>
        <v>2</v>
      </c>
      <c r="FJ34">
        <f t="shared" si="65"/>
        <v>3</v>
      </c>
      <c r="FK34">
        <f t="shared" si="66"/>
        <v>7</v>
      </c>
      <c r="FL34">
        <f t="shared" si="67"/>
        <v>7</v>
      </c>
      <c r="FM34">
        <f t="shared" si="68"/>
        <v>3</v>
      </c>
      <c r="FN34">
        <f t="shared" si="69"/>
        <v>7</v>
      </c>
      <c r="FO34">
        <f t="shared" si="70"/>
        <v>7</v>
      </c>
      <c r="FP34">
        <f t="shared" si="71"/>
        <v>7</v>
      </c>
      <c r="FQ34">
        <f t="shared" si="72"/>
        <v>3</v>
      </c>
      <c r="FR34">
        <f t="shared" si="73"/>
        <v>3</v>
      </c>
      <c r="FS34">
        <f t="shared" si="74"/>
        <v>7</v>
      </c>
      <c r="FT34">
        <f t="shared" si="75"/>
        <v>7</v>
      </c>
      <c r="FU34">
        <f t="shared" si="76"/>
        <v>7</v>
      </c>
      <c r="FV34">
        <f t="shared" si="77"/>
        <v>7</v>
      </c>
      <c r="FW34">
        <f t="shared" si="78"/>
        <v>7</v>
      </c>
      <c r="FX34">
        <f t="shared" si="79"/>
        <v>2</v>
      </c>
      <c r="FY34">
        <f t="shared" si="80"/>
        <v>2</v>
      </c>
      <c r="FZ34">
        <f t="shared" si="81"/>
        <v>7</v>
      </c>
      <c r="GA34">
        <f t="shared" si="82"/>
        <v>3</v>
      </c>
      <c r="GB34">
        <f t="shared" si="83"/>
        <v>2</v>
      </c>
      <c r="GC34">
        <f t="shared" si="84"/>
        <v>7</v>
      </c>
      <c r="GD34">
        <f t="shared" si="85"/>
        <v>7</v>
      </c>
      <c r="GE34">
        <f t="shared" si="86"/>
        <v>7</v>
      </c>
      <c r="GF34">
        <f t="shared" si="87"/>
        <v>3</v>
      </c>
      <c r="GG34">
        <f t="shared" si="88"/>
        <v>2</v>
      </c>
      <c r="GH34">
        <f t="shared" si="89"/>
        <v>3</v>
      </c>
      <c r="GI34">
        <f t="shared" si="90"/>
        <v>7</v>
      </c>
      <c r="GJ34">
        <f t="shared" si="91"/>
        <v>7</v>
      </c>
      <c r="GK34">
        <f t="shared" si="92"/>
        <v>6</v>
      </c>
      <c r="GL34">
        <f t="shared" si="93"/>
        <v>3</v>
      </c>
      <c r="GM34">
        <f t="shared" si="94"/>
        <v>17033</v>
      </c>
    </row>
    <row r="35" spans="1:195" ht="15" thickBot="1" x14ac:dyDescent="0.35">
      <c r="A35" s="30" t="s">
        <v>412</v>
      </c>
      <c r="B35" s="31">
        <v>6</v>
      </c>
      <c r="C35" s="31">
        <v>6</v>
      </c>
      <c r="D35" s="31">
        <v>6</v>
      </c>
      <c r="E35" s="31">
        <v>1</v>
      </c>
      <c r="F35" s="31">
        <v>1</v>
      </c>
      <c r="G35" s="31">
        <v>1</v>
      </c>
      <c r="H35" s="31">
        <v>6</v>
      </c>
      <c r="I35" s="31">
        <v>5</v>
      </c>
      <c r="J35" s="31">
        <v>6</v>
      </c>
      <c r="K35" s="31">
        <v>1</v>
      </c>
      <c r="L35" s="31">
        <v>1</v>
      </c>
      <c r="M35" s="31">
        <v>1</v>
      </c>
      <c r="N35" s="31">
        <v>4</v>
      </c>
      <c r="O35" s="31">
        <v>4</v>
      </c>
      <c r="P35" s="31">
        <v>2</v>
      </c>
      <c r="Q35" s="31">
        <v>2</v>
      </c>
      <c r="R35" s="31">
        <v>3</v>
      </c>
      <c r="S35" s="31">
        <v>5</v>
      </c>
      <c r="T35" s="31">
        <v>5</v>
      </c>
      <c r="U35" s="31">
        <v>6</v>
      </c>
      <c r="V35" s="31">
        <v>6</v>
      </c>
      <c r="W35" s="31">
        <v>6</v>
      </c>
      <c r="X35" s="31">
        <v>6</v>
      </c>
      <c r="Y35" s="31">
        <v>6</v>
      </c>
      <c r="Z35" s="31">
        <v>5</v>
      </c>
      <c r="AA35" s="31">
        <v>1</v>
      </c>
      <c r="AB35" s="31">
        <v>5</v>
      </c>
      <c r="AC35" s="31">
        <v>1</v>
      </c>
      <c r="AD35" s="31">
        <v>1</v>
      </c>
      <c r="AE35" s="31">
        <v>1</v>
      </c>
      <c r="AF35" s="31">
        <v>1</v>
      </c>
      <c r="AG35" s="31">
        <v>5</v>
      </c>
      <c r="AH35" s="31">
        <v>1</v>
      </c>
      <c r="AI35" s="31">
        <v>1</v>
      </c>
      <c r="AJ35" s="31">
        <v>6</v>
      </c>
      <c r="AK35" s="31">
        <v>1</v>
      </c>
      <c r="AL35" s="31">
        <v>4</v>
      </c>
      <c r="AM35" s="31">
        <v>4</v>
      </c>
      <c r="AN35" s="31">
        <v>5</v>
      </c>
      <c r="AO35" s="31">
        <v>1</v>
      </c>
      <c r="AP35" s="31">
        <v>4</v>
      </c>
      <c r="AQ35" s="31">
        <v>1</v>
      </c>
      <c r="AR35" s="31">
        <v>1</v>
      </c>
      <c r="AS35" s="31">
        <v>1</v>
      </c>
      <c r="AT35" s="31">
        <v>6</v>
      </c>
      <c r="AU35" s="31">
        <v>1</v>
      </c>
      <c r="AV35" s="31">
        <v>5</v>
      </c>
      <c r="AW35" s="31">
        <v>4</v>
      </c>
      <c r="AX35" s="31">
        <v>1</v>
      </c>
      <c r="AY35" s="31">
        <v>5</v>
      </c>
      <c r="AZ35" s="31">
        <v>1</v>
      </c>
      <c r="BA35" s="31">
        <v>5</v>
      </c>
      <c r="BB35" s="31">
        <v>1</v>
      </c>
      <c r="BC35" s="31">
        <v>5</v>
      </c>
      <c r="BD35" s="31">
        <v>1</v>
      </c>
      <c r="BE35" s="31">
        <v>4</v>
      </c>
      <c r="BF35" s="31">
        <v>5</v>
      </c>
      <c r="BG35" s="31">
        <v>4</v>
      </c>
      <c r="BH35" s="31">
        <v>5</v>
      </c>
      <c r="BI35" s="31">
        <v>5</v>
      </c>
      <c r="BJ35" s="31">
        <v>1</v>
      </c>
      <c r="BK35" s="31">
        <v>1</v>
      </c>
      <c r="BL35" s="31">
        <v>5</v>
      </c>
      <c r="BM35" s="31">
        <v>6</v>
      </c>
      <c r="BN35" s="31">
        <v>6</v>
      </c>
      <c r="BO35" s="31">
        <v>5</v>
      </c>
      <c r="BP35" s="31">
        <v>1</v>
      </c>
      <c r="BQ35" s="31">
        <v>1</v>
      </c>
      <c r="BR35" s="31">
        <v>5</v>
      </c>
      <c r="BS35" s="31">
        <v>1</v>
      </c>
      <c r="BT35" s="31">
        <v>1</v>
      </c>
      <c r="BU35" s="31">
        <v>1</v>
      </c>
      <c r="BV35" s="31">
        <v>5</v>
      </c>
      <c r="BW35" s="31">
        <v>5</v>
      </c>
      <c r="BX35" s="31">
        <v>1</v>
      </c>
      <c r="BY35" s="31">
        <v>1</v>
      </c>
      <c r="BZ35" s="31">
        <v>1</v>
      </c>
      <c r="CA35" s="31">
        <v>1</v>
      </c>
      <c r="CB35" s="31">
        <v>1</v>
      </c>
      <c r="CC35" s="31">
        <v>6</v>
      </c>
      <c r="CD35" s="31">
        <v>6</v>
      </c>
      <c r="CE35" s="31">
        <v>1</v>
      </c>
      <c r="CF35" s="31">
        <v>5</v>
      </c>
      <c r="CG35" s="31">
        <v>6</v>
      </c>
      <c r="CH35" s="31">
        <v>1</v>
      </c>
      <c r="CI35" s="31">
        <v>1</v>
      </c>
      <c r="CJ35" s="31">
        <v>1</v>
      </c>
      <c r="CK35" s="31">
        <v>5</v>
      </c>
      <c r="CL35" s="31">
        <v>6</v>
      </c>
      <c r="CM35" s="31">
        <v>5</v>
      </c>
      <c r="CN35" s="31">
        <v>1</v>
      </c>
      <c r="CO35" s="31">
        <v>1</v>
      </c>
      <c r="CP35" s="31">
        <v>2</v>
      </c>
      <c r="CQ35" s="31">
        <v>5</v>
      </c>
      <c r="CR35" s="31">
        <v>17033</v>
      </c>
      <c r="CW35">
        <f t="shared" si="0"/>
        <v>2</v>
      </c>
      <c r="CX35">
        <f t="shared" si="1"/>
        <v>2</v>
      </c>
      <c r="CY35">
        <f t="shared" si="2"/>
        <v>2</v>
      </c>
      <c r="CZ35">
        <f t="shared" si="3"/>
        <v>7</v>
      </c>
      <c r="DA35">
        <f t="shared" si="4"/>
        <v>7</v>
      </c>
      <c r="DB35">
        <f t="shared" si="5"/>
        <v>7</v>
      </c>
      <c r="DC35">
        <f t="shared" si="6"/>
        <v>2</v>
      </c>
      <c r="DD35">
        <f t="shared" si="7"/>
        <v>3</v>
      </c>
      <c r="DE35">
        <f t="shared" si="8"/>
        <v>2</v>
      </c>
      <c r="DF35">
        <f t="shared" si="9"/>
        <v>7</v>
      </c>
      <c r="DG35">
        <f t="shared" si="10"/>
        <v>7</v>
      </c>
      <c r="DH35">
        <f t="shared" si="11"/>
        <v>7</v>
      </c>
      <c r="DI35">
        <f t="shared" si="12"/>
        <v>4</v>
      </c>
      <c r="DJ35">
        <f t="shared" si="13"/>
        <v>4</v>
      </c>
      <c r="DK35">
        <f t="shared" si="14"/>
        <v>6</v>
      </c>
      <c r="DL35">
        <f t="shared" si="15"/>
        <v>6</v>
      </c>
      <c r="DM35">
        <f t="shared" si="16"/>
        <v>5</v>
      </c>
      <c r="DN35">
        <f t="shared" si="17"/>
        <v>3</v>
      </c>
      <c r="DO35">
        <f t="shared" si="18"/>
        <v>3</v>
      </c>
      <c r="DP35">
        <f t="shared" si="19"/>
        <v>2</v>
      </c>
      <c r="DQ35">
        <f t="shared" si="20"/>
        <v>2</v>
      </c>
      <c r="DR35">
        <f t="shared" si="21"/>
        <v>2</v>
      </c>
      <c r="DS35">
        <f t="shared" si="22"/>
        <v>2</v>
      </c>
      <c r="DT35">
        <f t="shared" si="23"/>
        <v>2</v>
      </c>
      <c r="DU35">
        <f t="shared" si="24"/>
        <v>3</v>
      </c>
      <c r="DV35">
        <f t="shared" si="25"/>
        <v>7</v>
      </c>
      <c r="DW35">
        <f t="shared" si="26"/>
        <v>3</v>
      </c>
      <c r="DX35">
        <f t="shared" si="27"/>
        <v>7</v>
      </c>
      <c r="DY35">
        <f t="shared" si="28"/>
        <v>7</v>
      </c>
      <c r="DZ35">
        <f t="shared" si="29"/>
        <v>7</v>
      </c>
      <c r="EA35">
        <f t="shared" si="30"/>
        <v>7</v>
      </c>
      <c r="EB35">
        <f t="shared" si="31"/>
        <v>3</v>
      </c>
      <c r="EC35">
        <f t="shared" si="32"/>
        <v>7</v>
      </c>
      <c r="ED35">
        <f t="shared" si="33"/>
        <v>7</v>
      </c>
      <c r="EE35">
        <f t="shared" si="34"/>
        <v>2</v>
      </c>
      <c r="EF35">
        <f t="shared" si="35"/>
        <v>7</v>
      </c>
      <c r="EG35">
        <f t="shared" si="36"/>
        <v>4</v>
      </c>
      <c r="EH35">
        <f t="shared" si="37"/>
        <v>4</v>
      </c>
      <c r="EI35">
        <f t="shared" si="38"/>
        <v>3</v>
      </c>
      <c r="EJ35">
        <f t="shared" si="39"/>
        <v>7</v>
      </c>
      <c r="EK35">
        <f t="shared" si="40"/>
        <v>4</v>
      </c>
      <c r="EL35">
        <f t="shared" si="41"/>
        <v>7</v>
      </c>
      <c r="EM35">
        <f t="shared" si="42"/>
        <v>7</v>
      </c>
      <c r="EN35">
        <f t="shared" si="43"/>
        <v>7</v>
      </c>
      <c r="EO35">
        <f t="shared" si="44"/>
        <v>2</v>
      </c>
      <c r="EP35">
        <f t="shared" si="45"/>
        <v>7</v>
      </c>
      <c r="EQ35">
        <f t="shared" si="46"/>
        <v>3</v>
      </c>
      <c r="ER35">
        <f t="shared" si="47"/>
        <v>4</v>
      </c>
      <c r="ES35">
        <f t="shared" si="48"/>
        <v>7</v>
      </c>
      <c r="ET35">
        <f t="shared" si="49"/>
        <v>3</v>
      </c>
      <c r="EU35">
        <f t="shared" si="50"/>
        <v>7</v>
      </c>
      <c r="EV35">
        <f t="shared" si="51"/>
        <v>3</v>
      </c>
      <c r="EW35">
        <f t="shared" si="52"/>
        <v>7</v>
      </c>
      <c r="EX35">
        <f t="shared" si="53"/>
        <v>3</v>
      </c>
      <c r="EY35">
        <f t="shared" si="54"/>
        <v>7</v>
      </c>
      <c r="EZ35">
        <f t="shared" si="55"/>
        <v>4</v>
      </c>
      <c r="FA35">
        <f t="shared" si="56"/>
        <v>3</v>
      </c>
      <c r="FB35">
        <f t="shared" si="57"/>
        <v>4</v>
      </c>
      <c r="FC35">
        <f t="shared" si="58"/>
        <v>3</v>
      </c>
      <c r="FD35">
        <f t="shared" si="59"/>
        <v>3</v>
      </c>
      <c r="FE35">
        <f t="shared" si="60"/>
        <v>7</v>
      </c>
      <c r="FF35">
        <f t="shared" si="61"/>
        <v>7</v>
      </c>
      <c r="FG35">
        <f t="shared" si="62"/>
        <v>3</v>
      </c>
      <c r="FH35">
        <f t="shared" si="63"/>
        <v>2</v>
      </c>
      <c r="FI35">
        <f t="shared" si="64"/>
        <v>2</v>
      </c>
      <c r="FJ35">
        <f t="shared" si="65"/>
        <v>3</v>
      </c>
      <c r="FK35">
        <f t="shared" si="66"/>
        <v>7</v>
      </c>
      <c r="FL35">
        <f t="shared" si="67"/>
        <v>7</v>
      </c>
      <c r="FM35">
        <f t="shared" si="68"/>
        <v>7</v>
      </c>
      <c r="FN35">
        <f t="shared" si="69"/>
        <v>3</v>
      </c>
      <c r="FO35">
        <f t="shared" si="70"/>
        <v>7</v>
      </c>
      <c r="FP35">
        <f t="shared" si="71"/>
        <v>7</v>
      </c>
      <c r="FQ35">
        <f t="shared" si="72"/>
        <v>3</v>
      </c>
      <c r="FR35">
        <f t="shared" si="73"/>
        <v>3</v>
      </c>
      <c r="FS35">
        <f t="shared" si="74"/>
        <v>7</v>
      </c>
      <c r="FT35">
        <f t="shared" si="75"/>
        <v>7</v>
      </c>
      <c r="FU35">
        <f t="shared" si="76"/>
        <v>7</v>
      </c>
      <c r="FV35">
        <f t="shared" si="77"/>
        <v>7</v>
      </c>
      <c r="FW35">
        <f t="shared" si="78"/>
        <v>7</v>
      </c>
      <c r="FX35">
        <f t="shared" si="79"/>
        <v>2</v>
      </c>
      <c r="FY35">
        <f t="shared" si="80"/>
        <v>2</v>
      </c>
      <c r="FZ35">
        <f t="shared" si="81"/>
        <v>7</v>
      </c>
      <c r="GA35">
        <f t="shared" si="82"/>
        <v>3</v>
      </c>
      <c r="GB35">
        <f t="shared" si="83"/>
        <v>2</v>
      </c>
      <c r="GC35">
        <f t="shared" si="84"/>
        <v>7</v>
      </c>
      <c r="GD35">
        <f t="shared" si="85"/>
        <v>7</v>
      </c>
      <c r="GE35">
        <f t="shared" si="86"/>
        <v>7</v>
      </c>
      <c r="GF35">
        <f t="shared" si="87"/>
        <v>3</v>
      </c>
      <c r="GG35">
        <f t="shared" si="88"/>
        <v>2</v>
      </c>
      <c r="GH35">
        <f t="shared" si="89"/>
        <v>3</v>
      </c>
      <c r="GI35">
        <f t="shared" si="90"/>
        <v>7</v>
      </c>
      <c r="GJ35">
        <f t="shared" si="91"/>
        <v>7</v>
      </c>
      <c r="GK35">
        <f t="shared" si="92"/>
        <v>6</v>
      </c>
      <c r="GL35">
        <f t="shared" si="93"/>
        <v>3</v>
      </c>
      <c r="GM35">
        <f t="shared" si="94"/>
        <v>11196</v>
      </c>
    </row>
    <row r="36" spans="1:195" ht="15" thickBot="1" x14ac:dyDescent="0.35">
      <c r="A36" s="30" t="s">
        <v>413</v>
      </c>
      <c r="B36" s="31">
        <v>6</v>
      </c>
      <c r="C36" s="31">
        <v>6</v>
      </c>
      <c r="D36" s="31">
        <v>6</v>
      </c>
      <c r="E36" s="31">
        <v>1</v>
      </c>
      <c r="F36" s="31">
        <v>1</v>
      </c>
      <c r="G36" s="31">
        <v>1</v>
      </c>
      <c r="H36" s="31">
        <v>6</v>
      </c>
      <c r="I36" s="31">
        <v>5</v>
      </c>
      <c r="J36" s="31">
        <v>6</v>
      </c>
      <c r="K36" s="31">
        <v>1</v>
      </c>
      <c r="L36" s="31">
        <v>1</v>
      </c>
      <c r="M36" s="31">
        <v>1</v>
      </c>
      <c r="N36" s="31">
        <v>4</v>
      </c>
      <c r="O36" s="31">
        <v>4</v>
      </c>
      <c r="P36" s="31">
        <v>2</v>
      </c>
      <c r="Q36" s="31">
        <v>2</v>
      </c>
      <c r="R36" s="31">
        <v>3</v>
      </c>
      <c r="S36" s="31">
        <v>5</v>
      </c>
      <c r="T36" s="31">
        <v>5</v>
      </c>
      <c r="U36" s="31">
        <v>6</v>
      </c>
      <c r="V36" s="31">
        <v>6</v>
      </c>
      <c r="W36" s="31">
        <v>6</v>
      </c>
      <c r="X36" s="31">
        <v>6</v>
      </c>
      <c r="Y36" s="31">
        <v>6</v>
      </c>
      <c r="Z36" s="31">
        <v>5</v>
      </c>
      <c r="AA36" s="31">
        <v>1</v>
      </c>
      <c r="AB36" s="31">
        <v>5</v>
      </c>
      <c r="AC36" s="31">
        <v>1</v>
      </c>
      <c r="AD36" s="31">
        <v>1</v>
      </c>
      <c r="AE36" s="31">
        <v>1</v>
      </c>
      <c r="AF36" s="31">
        <v>1</v>
      </c>
      <c r="AG36" s="31">
        <v>5</v>
      </c>
      <c r="AH36" s="31">
        <v>1</v>
      </c>
      <c r="AI36" s="31">
        <v>1</v>
      </c>
      <c r="AJ36" s="31">
        <v>6</v>
      </c>
      <c r="AK36" s="31">
        <v>1</v>
      </c>
      <c r="AL36" s="31">
        <v>4</v>
      </c>
      <c r="AM36" s="31">
        <v>4</v>
      </c>
      <c r="AN36" s="31">
        <v>5</v>
      </c>
      <c r="AO36" s="31">
        <v>1</v>
      </c>
      <c r="AP36" s="31">
        <v>4</v>
      </c>
      <c r="AQ36" s="31">
        <v>1</v>
      </c>
      <c r="AR36" s="31">
        <v>1</v>
      </c>
      <c r="AS36" s="31">
        <v>1</v>
      </c>
      <c r="AT36" s="31">
        <v>6</v>
      </c>
      <c r="AU36" s="31">
        <v>1</v>
      </c>
      <c r="AV36" s="31">
        <v>5</v>
      </c>
      <c r="AW36" s="31">
        <v>4</v>
      </c>
      <c r="AX36" s="31">
        <v>1</v>
      </c>
      <c r="AY36" s="31">
        <v>5</v>
      </c>
      <c r="AZ36" s="31">
        <v>1</v>
      </c>
      <c r="BA36" s="31">
        <v>5</v>
      </c>
      <c r="BB36" s="31">
        <v>1</v>
      </c>
      <c r="BC36" s="31">
        <v>5</v>
      </c>
      <c r="BD36" s="31">
        <v>1</v>
      </c>
      <c r="BE36" s="31">
        <v>4</v>
      </c>
      <c r="BF36" s="31">
        <v>5</v>
      </c>
      <c r="BG36" s="31">
        <v>4</v>
      </c>
      <c r="BH36" s="31">
        <v>5</v>
      </c>
      <c r="BI36" s="31">
        <v>5</v>
      </c>
      <c r="BJ36" s="31">
        <v>1</v>
      </c>
      <c r="BK36" s="31">
        <v>1</v>
      </c>
      <c r="BL36" s="31">
        <v>5</v>
      </c>
      <c r="BM36" s="31">
        <v>6</v>
      </c>
      <c r="BN36" s="31">
        <v>6</v>
      </c>
      <c r="BO36" s="31">
        <v>5</v>
      </c>
      <c r="BP36" s="31">
        <v>1</v>
      </c>
      <c r="BQ36" s="31">
        <v>1</v>
      </c>
      <c r="BR36" s="31">
        <v>1</v>
      </c>
      <c r="BS36" s="31">
        <v>5</v>
      </c>
      <c r="BT36" s="31">
        <v>1</v>
      </c>
      <c r="BU36" s="31">
        <v>1</v>
      </c>
      <c r="BV36" s="31">
        <v>5</v>
      </c>
      <c r="BW36" s="31">
        <v>5</v>
      </c>
      <c r="BX36" s="31">
        <v>1</v>
      </c>
      <c r="BY36" s="31">
        <v>1</v>
      </c>
      <c r="BZ36" s="31">
        <v>1</v>
      </c>
      <c r="CA36" s="31">
        <v>1</v>
      </c>
      <c r="CB36" s="31">
        <v>1</v>
      </c>
      <c r="CC36" s="31">
        <v>6</v>
      </c>
      <c r="CD36" s="31">
        <v>6</v>
      </c>
      <c r="CE36" s="31">
        <v>1</v>
      </c>
      <c r="CF36" s="31">
        <v>5</v>
      </c>
      <c r="CG36" s="31">
        <v>6</v>
      </c>
      <c r="CH36" s="31">
        <v>1</v>
      </c>
      <c r="CI36" s="31">
        <v>1</v>
      </c>
      <c r="CJ36" s="31">
        <v>1</v>
      </c>
      <c r="CK36" s="31">
        <v>5</v>
      </c>
      <c r="CL36" s="31">
        <v>6</v>
      </c>
      <c r="CM36" s="31">
        <v>5</v>
      </c>
      <c r="CN36" s="31">
        <v>1</v>
      </c>
      <c r="CO36" s="31">
        <v>1</v>
      </c>
      <c r="CP36" s="31">
        <v>2</v>
      </c>
      <c r="CQ36" s="31">
        <v>5</v>
      </c>
      <c r="CR36" s="31">
        <v>11196</v>
      </c>
      <c r="CW36">
        <f t="shared" si="0"/>
        <v>2</v>
      </c>
      <c r="CX36">
        <f t="shared" si="1"/>
        <v>1</v>
      </c>
      <c r="CY36">
        <f t="shared" si="2"/>
        <v>2</v>
      </c>
      <c r="CZ36">
        <f t="shared" si="3"/>
        <v>4</v>
      </c>
      <c r="DA36">
        <f t="shared" si="4"/>
        <v>7</v>
      </c>
      <c r="DB36">
        <f t="shared" si="5"/>
        <v>7</v>
      </c>
      <c r="DC36">
        <f t="shared" si="6"/>
        <v>7</v>
      </c>
      <c r="DD36">
        <f t="shared" si="7"/>
        <v>3</v>
      </c>
      <c r="DE36">
        <f t="shared" si="8"/>
        <v>7</v>
      </c>
      <c r="DF36">
        <f t="shared" si="9"/>
        <v>2</v>
      </c>
      <c r="DG36">
        <f t="shared" si="10"/>
        <v>4</v>
      </c>
      <c r="DH36">
        <f t="shared" si="11"/>
        <v>3</v>
      </c>
      <c r="DI36">
        <f t="shared" si="12"/>
        <v>7</v>
      </c>
      <c r="DJ36">
        <f t="shared" si="13"/>
        <v>7</v>
      </c>
      <c r="DK36">
        <f t="shared" si="14"/>
        <v>3</v>
      </c>
      <c r="DL36">
        <f t="shared" si="15"/>
        <v>4</v>
      </c>
      <c r="DM36">
        <f t="shared" si="16"/>
        <v>7</v>
      </c>
      <c r="DN36">
        <f t="shared" si="17"/>
        <v>3</v>
      </c>
      <c r="DO36">
        <f t="shared" si="18"/>
        <v>3</v>
      </c>
      <c r="DP36">
        <f t="shared" si="19"/>
        <v>1</v>
      </c>
      <c r="DQ36">
        <f t="shared" si="20"/>
        <v>3</v>
      </c>
      <c r="DR36">
        <f t="shared" si="21"/>
        <v>2</v>
      </c>
      <c r="DS36">
        <f t="shared" si="22"/>
        <v>2</v>
      </c>
      <c r="DT36">
        <f t="shared" si="23"/>
        <v>3</v>
      </c>
      <c r="DU36">
        <f t="shared" si="24"/>
        <v>3</v>
      </c>
      <c r="DV36">
        <f t="shared" si="25"/>
        <v>7</v>
      </c>
      <c r="DW36">
        <f t="shared" si="26"/>
        <v>5</v>
      </c>
      <c r="DX36">
        <f t="shared" si="27"/>
        <v>3</v>
      </c>
      <c r="DY36">
        <f t="shared" si="28"/>
        <v>4</v>
      </c>
      <c r="DZ36">
        <f t="shared" si="29"/>
        <v>7</v>
      </c>
      <c r="EA36">
        <f t="shared" si="30"/>
        <v>4</v>
      </c>
      <c r="EB36">
        <f t="shared" si="31"/>
        <v>3</v>
      </c>
      <c r="EC36">
        <f t="shared" si="32"/>
        <v>7</v>
      </c>
      <c r="ED36">
        <f t="shared" si="33"/>
        <v>7</v>
      </c>
      <c r="EE36">
        <f t="shared" si="34"/>
        <v>2</v>
      </c>
      <c r="EF36">
        <f t="shared" si="35"/>
        <v>3</v>
      </c>
      <c r="EG36">
        <f t="shared" si="36"/>
        <v>4</v>
      </c>
      <c r="EH36">
        <f t="shared" si="37"/>
        <v>4</v>
      </c>
      <c r="EI36">
        <f t="shared" si="38"/>
        <v>7</v>
      </c>
      <c r="EJ36">
        <f t="shared" si="39"/>
        <v>3</v>
      </c>
      <c r="EK36">
        <f t="shared" si="40"/>
        <v>4</v>
      </c>
      <c r="EL36">
        <f t="shared" si="41"/>
        <v>4</v>
      </c>
      <c r="EM36">
        <f t="shared" si="42"/>
        <v>4</v>
      </c>
      <c r="EN36">
        <f t="shared" si="43"/>
        <v>7</v>
      </c>
      <c r="EO36">
        <f t="shared" si="44"/>
        <v>7</v>
      </c>
      <c r="EP36">
        <f t="shared" si="45"/>
        <v>1</v>
      </c>
      <c r="EQ36">
        <f t="shared" si="46"/>
        <v>2</v>
      </c>
      <c r="ER36">
        <f t="shared" si="47"/>
        <v>3</v>
      </c>
      <c r="ES36">
        <f t="shared" si="48"/>
        <v>7</v>
      </c>
      <c r="ET36">
        <f t="shared" si="49"/>
        <v>3</v>
      </c>
      <c r="EU36">
        <f t="shared" si="50"/>
        <v>4</v>
      </c>
      <c r="EV36">
        <f t="shared" si="51"/>
        <v>3</v>
      </c>
      <c r="EW36">
        <f t="shared" si="52"/>
        <v>7</v>
      </c>
      <c r="EX36">
        <f t="shared" si="53"/>
        <v>3</v>
      </c>
      <c r="EY36">
        <f t="shared" si="54"/>
        <v>3</v>
      </c>
      <c r="EZ36">
        <f t="shared" si="55"/>
        <v>3</v>
      </c>
      <c r="FA36">
        <f t="shared" si="56"/>
        <v>2</v>
      </c>
      <c r="FB36">
        <f t="shared" si="57"/>
        <v>4</v>
      </c>
      <c r="FC36">
        <f t="shared" si="58"/>
        <v>1</v>
      </c>
      <c r="FD36">
        <f t="shared" si="59"/>
        <v>3</v>
      </c>
      <c r="FE36">
        <f t="shared" si="60"/>
        <v>7</v>
      </c>
      <c r="FF36">
        <f t="shared" si="61"/>
        <v>7</v>
      </c>
      <c r="FG36">
        <f t="shared" si="62"/>
        <v>7</v>
      </c>
      <c r="FH36">
        <f t="shared" si="63"/>
        <v>3</v>
      </c>
      <c r="FI36">
        <f t="shared" si="64"/>
        <v>7</v>
      </c>
      <c r="FJ36">
        <f t="shared" si="65"/>
        <v>7</v>
      </c>
      <c r="FK36">
        <f t="shared" si="66"/>
        <v>7</v>
      </c>
      <c r="FL36">
        <f t="shared" si="67"/>
        <v>7</v>
      </c>
      <c r="FM36">
        <f t="shared" si="68"/>
        <v>3</v>
      </c>
      <c r="FN36">
        <f t="shared" si="69"/>
        <v>3</v>
      </c>
      <c r="FO36">
        <f t="shared" si="70"/>
        <v>7</v>
      </c>
      <c r="FP36">
        <f t="shared" si="71"/>
        <v>7</v>
      </c>
      <c r="FQ36">
        <f t="shared" si="72"/>
        <v>3</v>
      </c>
      <c r="FR36">
        <f t="shared" si="73"/>
        <v>3</v>
      </c>
      <c r="FS36">
        <f t="shared" si="74"/>
        <v>7</v>
      </c>
      <c r="FT36">
        <f t="shared" si="75"/>
        <v>7</v>
      </c>
      <c r="FU36">
        <f t="shared" si="76"/>
        <v>7</v>
      </c>
      <c r="FV36">
        <f t="shared" si="77"/>
        <v>7</v>
      </c>
      <c r="FW36">
        <f t="shared" si="78"/>
        <v>7</v>
      </c>
      <c r="FX36">
        <f t="shared" si="79"/>
        <v>2</v>
      </c>
      <c r="FY36">
        <f t="shared" si="80"/>
        <v>1</v>
      </c>
      <c r="FZ36">
        <f t="shared" si="81"/>
        <v>7</v>
      </c>
      <c r="GA36">
        <f t="shared" si="82"/>
        <v>3</v>
      </c>
      <c r="GB36">
        <f t="shared" si="83"/>
        <v>4</v>
      </c>
      <c r="GC36">
        <f t="shared" si="84"/>
        <v>3</v>
      </c>
      <c r="GD36">
        <f t="shared" si="85"/>
        <v>2</v>
      </c>
      <c r="GE36">
        <f t="shared" si="86"/>
        <v>7</v>
      </c>
      <c r="GF36">
        <f t="shared" si="87"/>
        <v>3</v>
      </c>
      <c r="GG36">
        <f t="shared" si="88"/>
        <v>2</v>
      </c>
      <c r="GH36">
        <f t="shared" si="89"/>
        <v>7</v>
      </c>
      <c r="GI36">
        <f t="shared" si="90"/>
        <v>7</v>
      </c>
      <c r="GJ36">
        <f t="shared" si="91"/>
        <v>3</v>
      </c>
      <c r="GK36">
        <f t="shared" si="92"/>
        <v>4</v>
      </c>
      <c r="GL36">
        <f t="shared" si="93"/>
        <v>3</v>
      </c>
      <c r="GM36">
        <f t="shared" si="94"/>
        <v>32214</v>
      </c>
    </row>
    <row r="37" spans="1:195" ht="15" thickBot="1" x14ac:dyDescent="0.35">
      <c r="A37" s="30" t="s">
        <v>414</v>
      </c>
      <c r="B37" s="31">
        <v>6</v>
      </c>
      <c r="C37" s="31">
        <v>7</v>
      </c>
      <c r="D37" s="31">
        <v>6</v>
      </c>
      <c r="E37" s="31">
        <v>4</v>
      </c>
      <c r="F37" s="31">
        <v>1</v>
      </c>
      <c r="G37" s="31">
        <v>1</v>
      </c>
      <c r="H37" s="31">
        <v>1</v>
      </c>
      <c r="I37" s="31">
        <v>5</v>
      </c>
      <c r="J37" s="31">
        <v>1</v>
      </c>
      <c r="K37" s="31">
        <v>6</v>
      </c>
      <c r="L37" s="31">
        <v>4</v>
      </c>
      <c r="M37" s="31">
        <v>5</v>
      </c>
      <c r="N37" s="31">
        <v>1</v>
      </c>
      <c r="O37" s="31">
        <v>1</v>
      </c>
      <c r="P37" s="31">
        <v>5</v>
      </c>
      <c r="Q37" s="31">
        <v>4</v>
      </c>
      <c r="R37" s="31">
        <v>1</v>
      </c>
      <c r="S37" s="31">
        <v>5</v>
      </c>
      <c r="T37" s="31">
        <v>5</v>
      </c>
      <c r="U37" s="31">
        <v>7</v>
      </c>
      <c r="V37" s="31">
        <v>5</v>
      </c>
      <c r="W37" s="31">
        <v>6</v>
      </c>
      <c r="X37" s="31">
        <v>6</v>
      </c>
      <c r="Y37" s="31">
        <v>5</v>
      </c>
      <c r="Z37" s="31">
        <v>5</v>
      </c>
      <c r="AA37" s="31">
        <v>1</v>
      </c>
      <c r="AB37" s="31">
        <v>3</v>
      </c>
      <c r="AC37" s="31">
        <v>5</v>
      </c>
      <c r="AD37" s="31">
        <v>4</v>
      </c>
      <c r="AE37" s="31">
        <v>1</v>
      </c>
      <c r="AF37" s="31">
        <v>4</v>
      </c>
      <c r="AG37" s="31">
        <v>5</v>
      </c>
      <c r="AH37" s="31">
        <v>1</v>
      </c>
      <c r="AI37" s="31">
        <v>1</v>
      </c>
      <c r="AJ37" s="31">
        <v>6</v>
      </c>
      <c r="AK37" s="31">
        <v>5</v>
      </c>
      <c r="AL37" s="31">
        <v>4</v>
      </c>
      <c r="AM37" s="31">
        <v>4</v>
      </c>
      <c r="AN37" s="31">
        <v>1</v>
      </c>
      <c r="AO37" s="31">
        <v>5</v>
      </c>
      <c r="AP37" s="31">
        <v>4</v>
      </c>
      <c r="AQ37" s="31">
        <v>4</v>
      </c>
      <c r="AR37" s="31">
        <v>4</v>
      </c>
      <c r="AS37" s="31">
        <v>1</v>
      </c>
      <c r="AT37" s="31">
        <v>1</v>
      </c>
      <c r="AU37" s="31">
        <v>7</v>
      </c>
      <c r="AV37" s="31">
        <v>6</v>
      </c>
      <c r="AW37" s="31">
        <v>5</v>
      </c>
      <c r="AX37" s="31">
        <v>1</v>
      </c>
      <c r="AY37" s="31">
        <v>5</v>
      </c>
      <c r="AZ37" s="31">
        <v>4</v>
      </c>
      <c r="BA37" s="31">
        <v>5</v>
      </c>
      <c r="BB37" s="31">
        <v>1</v>
      </c>
      <c r="BC37" s="31">
        <v>5</v>
      </c>
      <c r="BD37" s="31">
        <v>5</v>
      </c>
      <c r="BE37" s="31">
        <v>5</v>
      </c>
      <c r="BF37" s="31">
        <v>6</v>
      </c>
      <c r="BG37" s="31">
        <v>4</v>
      </c>
      <c r="BH37" s="31">
        <v>7</v>
      </c>
      <c r="BI37" s="31">
        <v>5</v>
      </c>
      <c r="BJ37" s="31">
        <v>1</v>
      </c>
      <c r="BK37" s="31">
        <v>1</v>
      </c>
      <c r="BL37" s="31">
        <v>1</v>
      </c>
      <c r="BM37" s="31">
        <v>5</v>
      </c>
      <c r="BN37" s="31">
        <v>1</v>
      </c>
      <c r="BO37" s="31">
        <v>1</v>
      </c>
      <c r="BP37" s="31">
        <v>1</v>
      </c>
      <c r="BQ37" s="31">
        <v>1</v>
      </c>
      <c r="BR37" s="31">
        <v>5</v>
      </c>
      <c r="BS37" s="31">
        <v>5</v>
      </c>
      <c r="BT37" s="31">
        <v>1</v>
      </c>
      <c r="BU37" s="31">
        <v>1</v>
      </c>
      <c r="BV37" s="31">
        <v>5</v>
      </c>
      <c r="BW37" s="31">
        <v>5</v>
      </c>
      <c r="BX37" s="31">
        <v>1</v>
      </c>
      <c r="BY37" s="31">
        <v>1</v>
      </c>
      <c r="BZ37" s="31">
        <v>1</v>
      </c>
      <c r="CA37" s="31">
        <v>1</v>
      </c>
      <c r="CB37" s="31">
        <v>1</v>
      </c>
      <c r="CC37" s="31">
        <v>6</v>
      </c>
      <c r="CD37" s="31">
        <v>7</v>
      </c>
      <c r="CE37" s="31">
        <v>1</v>
      </c>
      <c r="CF37" s="31">
        <v>5</v>
      </c>
      <c r="CG37" s="31">
        <v>4</v>
      </c>
      <c r="CH37" s="31">
        <v>5</v>
      </c>
      <c r="CI37" s="31">
        <v>6</v>
      </c>
      <c r="CJ37" s="31">
        <v>1</v>
      </c>
      <c r="CK37" s="31">
        <v>5</v>
      </c>
      <c r="CL37" s="31">
        <v>6</v>
      </c>
      <c r="CM37" s="31">
        <v>1</v>
      </c>
      <c r="CN37" s="31">
        <v>1</v>
      </c>
      <c r="CO37" s="31">
        <v>5</v>
      </c>
      <c r="CP37" s="31">
        <v>4</v>
      </c>
      <c r="CQ37" s="31">
        <v>5</v>
      </c>
      <c r="CR37" s="31">
        <v>32214</v>
      </c>
      <c r="CW37">
        <f t="shared" si="0"/>
        <v>3</v>
      </c>
      <c r="CX37">
        <f t="shared" si="1"/>
        <v>2</v>
      </c>
      <c r="CY37">
        <f t="shared" si="2"/>
        <v>2</v>
      </c>
      <c r="CZ37">
        <f t="shared" si="3"/>
        <v>5</v>
      </c>
      <c r="DA37">
        <f t="shared" si="4"/>
        <v>7</v>
      </c>
      <c r="DB37">
        <f t="shared" si="5"/>
        <v>5</v>
      </c>
      <c r="DC37">
        <f t="shared" si="6"/>
        <v>7</v>
      </c>
      <c r="DD37">
        <f t="shared" si="7"/>
        <v>2</v>
      </c>
      <c r="DE37">
        <f t="shared" si="8"/>
        <v>2</v>
      </c>
      <c r="DF37">
        <f t="shared" si="9"/>
        <v>3</v>
      </c>
      <c r="DG37">
        <f t="shared" si="10"/>
        <v>5</v>
      </c>
      <c r="DH37">
        <f t="shared" si="11"/>
        <v>5</v>
      </c>
      <c r="DI37">
        <f t="shared" si="12"/>
        <v>5</v>
      </c>
      <c r="DJ37">
        <f t="shared" si="13"/>
        <v>7</v>
      </c>
      <c r="DK37">
        <f t="shared" si="14"/>
        <v>2</v>
      </c>
      <c r="DL37">
        <f t="shared" si="15"/>
        <v>3</v>
      </c>
      <c r="DM37">
        <f t="shared" si="16"/>
        <v>5</v>
      </c>
      <c r="DN37">
        <f t="shared" si="17"/>
        <v>3</v>
      </c>
      <c r="DO37">
        <f t="shared" si="18"/>
        <v>7</v>
      </c>
      <c r="DP37">
        <f t="shared" si="19"/>
        <v>2</v>
      </c>
      <c r="DQ37">
        <f t="shared" si="20"/>
        <v>2</v>
      </c>
      <c r="DR37">
        <f t="shared" si="21"/>
        <v>2</v>
      </c>
      <c r="DS37">
        <f t="shared" si="22"/>
        <v>2</v>
      </c>
      <c r="DT37">
        <f t="shared" si="23"/>
        <v>7</v>
      </c>
      <c r="DU37">
        <f t="shared" si="24"/>
        <v>2</v>
      </c>
      <c r="DV37">
        <f t="shared" si="25"/>
        <v>7</v>
      </c>
      <c r="DW37">
        <f t="shared" si="26"/>
        <v>7</v>
      </c>
      <c r="DX37">
        <f t="shared" si="27"/>
        <v>5</v>
      </c>
      <c r="DY37">
        <f t="shared" si="28"/>
        <v>5</v>
      </c>
      <c r="DZ37">
        <f t="shared" si="29"/>
        <v>5</v>
      </c>
      <c r="EA37">
        <f t="shared" si="30"/>
        <v>5</v>
      </c>
      <c r="EB37">
        <f t="shared" si="31"/>
        <v>4</v>
      </c>
      <c r="EC37">
        <f t="shared" si="32"/>
        <v>7</v>
      </c>
      <c r="ED37">
        <f t="shared" si="33"/>
        <v>7</v>
      </c>
      <c r="EE37">
        <f t="shared" si="34"/>
        <v>3</v>
      </c>
      <c r="EF37">
        <f t="shared" si="35"/>
        <v>5</v>
      </c>
      <c r="EG37">
        <f t="shared" si="36"/>
        <v>5</v>
      </c>
      <c r="EH37">
        <f t="shared" si="37"/>
        <v>5</v>
      </c>
      <c r="EI37">
        <f t="shared" si="38"/>
        <v>7</v>
      </c>
      <c r="EJ37">
        <f t="shared" si="39"/>
        <v>7</v>
      </c>
      <c r="EK37">
        <f t="shared" si="40"/>
        <v>5</v>
      </c>
      <c r="EL37">
        <f t="shared" si="41"/>
        <v>5</v>
      </c>
      <c r="EM37">
        <f t="shared" si="42"/>
        <v>5</v>
      </c>
      <c r="EN37">
        <f t="shared" si="43"/>
        <v>7</v>
      </c>
      <c r="EO37">
        <f t="shared" si="44"/>
        <v>7</v>
      </c>
      <c r="EP37">
        <f t="shared" si="45"/>
        <v>3</v>
      </c>
      <c r="EQ37">
        <f t="shared" si="46"/>
        <v>5</v>
      </c>
      <c r="ER37">
        <f t="shared" si="47"/>
        <v>5</v>
      </c>
      <c r="ES37">
        <f t="shared" si="48"/>
        <v>7</v>
      </c>
      <c r="ET37">
        <f t="shared" si="49"/>
        <v>7</v>
      </c>
      <c r="EU37">
        <f t="shared" si="50"/>
        <v>5</v>
      </c>
      <c r="EV37">
        <f t="shared" si="51"/>
        <v>7</v>
      </c>
      <c r="EW37">
        <f t="shared" si="52"/>
        <v>7</v>
      </c>
      <c r="EX37">
        <f t="shared" si="53"/>
        <v>2</v>
      </c>
      <c r="EY37">
        <f t="shared" si="54"/>
        <v>4</v>
      </c>
      <c r="EZ37">
        <f t="shared" si="55"/>
        <v>7</v>
      </c>
      <c r="FA37">
        <f t="shared" si="56"/>
        <v>2</v>
      </c>
      <c r="FB37">
        <f t="shared" si="57"/>
        <v>5</v>
      </c>
      <c r="FC37">
        <f t="shared" si="58"/>
        <v>5</v>
      </c>
      <c r="FD37">
        <f t="shared" si="59"/>
        <v>7</v>
      </c>
      <c r="FE37">
        <f t="shared" si="60"/>
        <v>7</v>
      </c>
      <c r="FF37">
        <f t="shared" si="61"/>
        <v>7</v>
      </c>
      <c r="FG37">
        <f t="shared" si="62"/>
        <v>5</v>
      </c>
      <c r="FH37">
        <f t="shared" si="63"/>
        <v>7</v>
      </c>
      <c r="FI37">
        <f t="shared" si="64"/>
        <v>5</v>
      </c>
      <c r="FJ37">
        <f t="shared" si="65"/>
        <v>7</v>
      </c>
      <c r="FK37">
        <f t="shared" si="66"/>
        <v>7</v>
      </c>
      <c r="FL37">
        <f t="shared" si="67"/>
        <v>5</v>
      </c>
      <c r="FM37">
        <f t="shared" si="68"/>
        <v>4</v>
      </c>
      <c r="FN37">
        <f t="shared" si="69"/>
        <v>4</v>
      </c>
      <c r="FO37">
        <f t="shared" si="70"/>
        <v>7</v>
      </c>
      <c r="FP37">
        <f t="shared" si="71"/>
        <v>4</v>
      </c>
      <c r="FQ37">
        <f t="shared" si="72"/>
        <v>3</v>
      </c>
      <c r="FR37">
        <f t="shared" si="73"/>
        <v>3</v>
      </c>
      <c r="FS37">
        <f t="shared" si="74"/>
        <v>3</v>
      </c>
      <c r="FT37">
        <f t="shared" si="75"/>
        <v>7</v>
      </c>
      <c r="FU37">
        <f t="shared" si="76"/>
        <v>5</v>
      </c>
      <c r="FV37">
        <f t="shared" si="77"/>
        <v>5</v>
      </c>
      <c r="FW37">
        <f t="shared" si="78"/>
        <v>7</v>
      </c>
      <c r="FX37">
        <f t="shared" si="79"/>
        <v>4</v>
      </c>
      <c r="FY37">
        <f t="shared" si="80"/>
        <v>2</v>
      </c>
      <c r="FZ37">
        <f t="shared" si="81"/>
        <v>7</v>
      </c>
      <c r="GA37">
        <f t="shared" si="82"/>
        <v>7</v>
      </c>
      <c r="GB37">
        <f t="shared" si="83"/>
        <v>7</v>
      </c>
      <c r="GC37">
        <f t="shared" si="84"/>
        <v>5</v>
      </c>
      <c r="GD37">
        <f t="shared" si="85"/>
        <v>5</v>
      </c>
      <c r="GE37">
        <f t="shared" si="86"/>
        <v>5</v>
      </c>
      <c r="GF37">
        <f t="shared" si="87"/>
        <v>5</v>
      </c>
      <c r="GG37">
        <f t="shared" si="88"/>
        <v>3</v>
      </c>
      <c r="GH37">
        <f t="shared" si="89"/>
        <v>2</v>
      </c>
      <c r="GI37">
        <f t="shared" si="90"/>
        <v>4</v>
      </c>
      <c r="GJ37">
        <f t="shared" si="91"/>
        <v>7</v>
      </c>
      <c r="GK37">
        <f t="shared" si="92"/>
        <v>5</v>
      </c>
      <c r="GL37">
        <f t="shared" si="93"/>
        <v>5</v>
      </c>
      <c r="GM37">
        <f t="shared" si="94"/>
        <v>24233</v>
      </c>
    </row>
    <row r="38" spans="1:195" ht="15" thickBot="1" x14ac:dyDescent="0.35">
      <c r="A38" s="30" t="s">
        <v>415</v>
      </c>
      <c r="B38" s="31">
        <v>5</v>
      </c>
      <c r="C38" s="31">
        <v>6</v>
      </c>
      <c r="D38" s="31">
        <v>6</v>
      </c>
      <c r="E38" s="31">
        <v>3</v>
      </c>
      <c r="F38" s="31">
        <v>1</v>
      </c>
      <c r="G38" s="31">
        <v>3</v>
      </c>
      <c r="H38" s="31">
        <v>1</v>
      </c>
      <c r="I38" s="31">
        <v>6</v>
      </c>
      <c r="J38" s="31">
        <v>6</v>
      </c>
      <c r="K38" s="31">
        <v>5</v>
      </c>
      <c r="L38" s="31">
        <v>3</v>
      </c>
      <c r="M38" s="31">
        <v>3</v>
      </c>
      <c r="N38" s="31">
        <v>3</v>
      </c>
      <c r="O38" s="31">
        <v>1</v>
      </c>
      <c r="P38" s="31">
        <v>6</v>
      </c>
      <c r="Q38" s="31">
        <v>5</v>
      </c>
      <c r="R38" s="31">
        <v>3</v>
      </c>
      <c r="S38" s="31">
        <v>5</v>
      </c>
      <c r="T38" s="31">
        <v>1</v>
      </c>
      <c r="U38" s="31">
        <v>6</v>
      </c>
      <c r="V38" s="31">
        <v>6</v>
      </c>
      <c r="W38" s="31">
        <v>6</v>
      </c>
      <c r="X38" s="31">
        <v>6</v>
      </c>
      <c r="Y38" s="31">
        <v>1</v>
      </c>
      <c r="Z38" s="31">
        <v>6</v>
      </c>
      <c r="AA38" s="31">
        <v>1</v>
      </c>
      <c r="AB38" s="31">
        <v>1</v>
      </c>
      <c r="AC38" s="31">
        <v>3</v>
      </c>
      <c r="AD38" s="31">
        <v>3</v>
      </c>
      <c r="AE38" s="31">
        <v>3</v>
      </c>
      <c r="AF38" s="31">
        <v>3</v>
      </c>
      <c r="AG38" s="31">
        <v>4</v>
      </c>
      <c r="AH38" s="31">
        <v>1</v>
      </c>
      <c r="AI38" s="31">
        <v>1</v>
      </c>
      <c r="AJ38" s="31">
        <v>5</v>
      </c>
      <c r="AK38" s="31">
        <v>3</v>
      </c>
      <c r="AL38" s="31">
        <v>3</v>
      </c>
      <c r="AM38" s="31">
        <v>3</v>
      </c>
      <c r="AN38" s="31">
        <v>1</v>
      </c>
      <c r="AO38" s="31">
        <v>1</v>
      </c>
      <c r="AP38" s="31">
        <v>3</v>
      </c>
      <c r="AQ38" s="31">
        <v>3</v>
      </c>
      <c r="AR38" s="31">
        <v>3</v>
      </c>
      <c r="AS38" s="31">
        <v>1</v>
      </c>
      <c r="AT38" s="31">
        <v>1</v>
      </c>
      <c r="AU38" s="31">
        <v>5</v>
      </c>
      <c r="AV38" s="31">
        <v>3</v>
      </c>
      <c r="AW38" s="31">
        <v>3</v>
      </c>
      <c r="AX38" s="31">
        <v>1</v>
      </c>
      <c r="AY38" s="31">
        <v>1</v>
      </c>
      <c r="AZ38" s="31">
        <v>3</v>
      </c>
      <c r="BA38" s="31">
        <v>1</v>
      </c>
      <c r="BB38" s="31">
        <v>1</v>
      </c>
      <c r="BC38" s="31">
        <v>6</v>
      </c>
      <c r="BD38" s="31">
        <v>4</v>
      </c>
      <c r="BE38" s="31">
        <v>1</v>
      </c>
      <c r="BF38" s="31">
        <v>6</v>
      </c>
      <c r="BG38" s="31">
        <v>3</v>
      </c>
      <c r="BH38" s="31">
        <v>3</v>
      </c>
      <c r="BI38" s="31">
        <v>1</v>
      </c>
      <c r="BJ38" s="31">
        <v>1</v>
      </c>
      <c r="BK38" s="31">
        <v>1</v>
      </c>
      <c r="BL38" s="31">
        <v>3</v>
      </c>
      <c r="BM38" s="31">
        <v>1</v>
      </c>
      <c r="BN38" s="31">
        <v>3</v>
      </c>
      <c r="BO38" s="31">
        <v>1</v>
      </c>
      <c r="BP38" s="31">
        <v>1</v>
      </c>
      <c r="BQ38" s="31">
        <v>3</v>
      </c>
      <c r="BR38" s="31">
        <v>4</v>
      </c>
      <c r="BS38" s="31">
        <v>4</v>
      </c>
      <c r="BT38" s="31">
        <v>1</v>
      </c>
      <c r="BU38" s="31">
        <v>4</v>
      </c>
      <c r="BV38" s="31">
        <v>5</v>
      </c>
      <c r="BW38" s="31">
        <v>5</v>
      </c>
      <c r="BX38" s="31">
        <v>5</v>
      </c>
      <c r="BY38" s="31">
        <v>1</v>
      </c>
      <c r="BZ38" s="31">
        <v>3</v>
      </c>
      <c r="CA38" s="31">
        <v>3</v>
      </c>
      <c r="CB38" s="31">
        <v>1</v>
      </c>
      <c r="CC38" s="31">
        <v>4</v>
      </c>
      <c r="CD38" s="31">
        <v>6</v>
      </c>
      <c r="CE38" s="31">
        <v>1</v>
      </c>
      <c r="CF38" s="31">
        <v>1</v>
      </c>
      <c r="CG38" s="31">
        <v>1</v>
      </c>
      <c r="CH38" s="31">
        <v>3</v>
      </c>
      <c r="CI38" s="31">
        <v>3</v>
      </c>
      <c r="CJ38" s="31">
        <v>3</v>
      </c>
      <c r="CK38" s="31">
        <v>3</v>
      </c>
      <c r="CL38" s="31">
        <v>5</v>
      </c>
      <c r="CM38" s="31">
        <v>6</v>
      </c>
      <c r="CN38" s="31">
        <v>4</v>
      </c>
      <c r="CO38" s="31">
        <v>1</v>
      </c>
      <c r="CP38" s="31">
        <v>3</v>
      </c>
      <c r="CQ38" s="31">
        <v>3</v>
      </c>
      <c r="CR38" s="31">
        <v>24233</v>
      </c>
      <c r="CW38">
        <f t="shared" si="0"/>
        <v>2</v>
      </c>
      <c r="CX38">
        <f t="shared" si="1"/>
        <v>2</v>
      </c>
      <c r="CY38">
        <f t="shared" si="2"/>
        <v>2</v>
      </c>
      <c r="CZ38">
        <f t="shared" si="3"/>
        <v>7</v>
      </c>
      <c r="DA38">
        <f t="shared" si="4"/>
        <v>7</v>
      </c>
      <c r="DB38">
        <f t="shared" si="5"/>
        <v>7</v>
      </c>
      <c r="DC38">
        <f t="shared" si="6"/>
        <v>2</v>
      </c>
      <c r="DD38">
        <f t="shared" si="7"/>
        <v>3</v>
      </c>
      <c r="DE38">
        <f t="shared" si="8"/>
        <v>2</v>
      </c>
      <c r="DF38">
        <f t="shared" si="9"/>
        <v>7</v>
      </c>
      <c r="DG38">
        <f t="shared" si="10"/>
        <v>7</v>
      </c>
      <c r="DH38">
        <f t="shared" si="11"/>
        <v>7</v>
      </c>
      <c r="DI38">
        <f t="shared" si="12"/>
        <v>4</v>
      </c>
      <c r="DJ38">
        <f t="shared" si="13"/>
        <v>7</v>
      </c>
      <c r="DK38">
        <f t="shared" si="14"/>
        <v>6</v>
      </c>
      <c r="DL38">
        <f t="shared" si="15"/>
        <v>6</v>
      </c>
      <c r="DM38">
        <f t="shared" si="16"/>
        <v>5</v>
      </c>
      <c r="DN38">
        <f t="shared" si="17"/>
        <v>3</v>
      </c>
      <c r="DO38">
        <f t="shared" si="18"/>
        <v>3</v>
      </c>
      <c r="DP38">
        <f t="shared" si="19"/>
        <v>2</v>
      </c>
      <c r="DQ38">
        <f t="shared" si="20"/>
        <v>2</v>
      </c>
      <c r="DR38">
        <f t="shared" si="21"/>
        <v>2</v>
      </c>
      <c r="DS38">
        <f t="shared" si="22"/>
        <v>2</v>
      </c>
      <c r="DT38">
        <f t="shared" si="23"/>
        <v>2</v>
      </c>
      <c r="DU38">
        <f t="shared" si="24"/>
        <v>3</v>
      </c>
      <c r="DV38">
        <f t="shared" si="25"/>
        <v>7</v>
      </c>
      <c r="DW38">
        <f t="shared" si="26"/>
        <v>3</v>
      </c>
      <c r="DX38">
        <f t="shared" si="27"/>
        <v>7</v>
      </c>
      <c r="DY38">
        <f t="shared" si="28"/>
        <v>7</v>
      </c>
      <c r="DZ38">
        <f t="shared" si="29"/>
        <v>7</v>
      </c>
      <c r="EA38">
        <f t="shared" si="30"/>
        <v>7</v>
      </c>
      <c r="EB38">
        <f t="shared" si="31"/>
        <v>3</v>
      </c>
      <c r="EC38">
        <f t="shared" si="32"/>
        <v>7</v>
      </c>
      <c r="ED38">
        <f t="shared" si="33"/>
        <v>7</v>
      </c>
      <c r="EE38">
        <f t="shared" si="34"/>
        <v>2</v>
      </c>
      <c r="EF38">
        <f t="shared" si="35"/>
        <v>7</v>
      </c>
      <c r="EG38">
        <f t="shared" si="36"/>
        <v>4</v>
      </c>
      <c r="EH38">
        <f t="shared" si="37"/>
        <v>4</v>
      </c>
      <c r="EI38">
        <f t="shared" si="38"/>
        <v>3</v>
      </c>
      <c r="EJ38">
        <f t="shared" si="39"/>
        <v>7</v>
      </c>
      <c r="EK38">
        <f t="shared" si="40"/>
        <v>4</v>
      </c>
      <c r="EL38">
        <f t="shared" si="41"/>
        <v>7</v>
      </c>
      <c r="EM38">
        <f t="shared" si="42"/>
        <v>7</v>
      </c>
      <c r="EN38">
        <f t="shared" si="43"/>
        <v>7</v>
      </c>
      <c r="EO38">
        <f t="shared" si="44"/>
        <v>2</v>
      </c>
      <c r="EP38">
        <f t="shared" si="45"/>
        <v>7</v>
      </c>
      <c r="EQ38">
        <f t="shared" si="46"/>
        <v>3</v>
      </c>
      <c r="ER38">
        <f t="shared" si="47"/>
        <v>4</v>
      </c>
      <c r="ES38">
        <f t="shared" si="48"/>
        <v>7</v>
      </c>
      <c r="ET38">
        <f t="shared" si="49"/>
        <v>3</v>
      </c>
      <c r="EU38">
        <f t="shared" si="50"/>
        <v>7</v>
      </c>
      <c r="EV38">
        <f t="shared" si="51"/>
        <v>3</v>
      </c>
      <c r="EW38">
        <f t="shared" si="52"/>
        <v>7</v>
      </c>
      <c r="EX38">
        <f t="shared" si="53"/>
        <v>3</v>
      </c>
      <c r="EY38">
        <f t="shared" si="54"/>
        <v>7</v>
      </c>
      <c r="EZ38">
        <f t="shared" si="55"/>
        <v>4</v>
      </c>
      <c r="FA38">
        <f t="shared" si="56"/>
        <v>3</v>
      </c>
      <c r="FB38">
        <f t="shared" si="57"/>
        <v>4</v>
      </c>
      <c r="FC38">
        <f t="shared" si="58"/>
        <v>3</v>
      </c>
      <c r="FD38">
        <f t="shared" si="59"/>
        <v>3</v>
      </c>
      <c r="FE38">
        <f t="shared" si="60"/>
        <v>7</v>
      </c>
      <c r="FF38">
        <f t="shared" si="61"/>
        <v>7</v>
      </c>
      <c r="FG38">
        <f t="shared" si="62"/>
        <v>3</v>
      </c>
      <c r="FH38">
        <f t="shared" si="63"/>
        <v>2</v>
      </c>
      <c r="FI38">
        <f t="shared" si="64"/>
        <v>2</v>
      </c>
      <c r="FJ38">
        <f t="shared" si="65"/>
        <v>3</v>
      </c>
      <c r="FK38">
        <f t="shared" si="66"/>
        <v>7</v>
      </c>
      <c r="FL38">
        <f t="shared" si="67"/>
        <v>7</v>
      </c>
      <c r="FM38">
        <f t="shared" si="68"/>
        <v>3</v>
      </c>
      <c r="FN38">
        <f t="shared" si="69"/>
        <v>7</v>
      </c>
      <c r="FO38">
        <f t="shared" si="70"/>
        <v>7</v>
      </c>
      <c r="FP38">
        <f t="shared" si="71"/>
        <v>7</v>
      </c>
      <c r="FQ38">
        <f t="shared" si="72"/>
        <v>3</v>
      </c>
      <c r="FR38">
        <f t="shared" si="73"/>
        <v>3</v>
      </c>
      <c r="FS38">
        <f t="shared" si="74"/>
        <v>7</v>
      </c>
      <c r="FT38">
        <f t="shared" si="75"/>
        <v>7</v>
      </c>
      <c r="FU38">
        <f t="shared" si="76"/>
        <v>7</v>
      </c>
      <c r="FV38">
        <f t="shared" si="77"/>
        <v>7</v>
      </c>
      <c r="FW38">
        <f t="shared" si="78"/>
        <v>7</v>
      </c>
      <c r="FX38">
        <f t="shared" si="79"/>
        <v>2</v>
      </c>
      <c r="FY38">
        <f t="shared" si="80"/>
        <v>2</v>
      </c>
      <c r="FZ38">
        <f t="shared" si="81"/>
        <v>7</v>
      </c>
      <c r="GA38">
        <f t="shared" si="82"/>
        <v>3</v>
      </c>
      <c r="GB38">
        <f t="shared" si="83"/>
        <v>2</v>
      </c>
      <c r="GC38">
        <f t="shared" si="84"/>
        <v>7</v>
      </c>
      <c r="GD38">
        <f t="shared" si="85"/>
        <v>7</v>
      </c>
      <c r="GE38">
        <f t="shared" si="86"/>
        <v>7</v>
      </c>
      <c r="GF38">
        <f t="shared" si="87"/>
        <v>3</v>
      </c>
      <c r="GG38">
        <f t="shared" si="88"/>
        <v>2</v>
      </c>
      <c r="GH38">
        <f t="shared" si="89"/>
        <v>3</v>
      </c>
      <c r="GI38">
        <f t="shared" si="90"/>
        <v>7</v>
      </c>
      <c r="GJ38">
        <f t="shared" si="91"/>
        <v>7</v>
      </c>
      <c r="GK38">
        <f t="shared" si="92"/>
        <v>6</v>
      </c>
      <c r="GL38">
        <f t="shared" si="93"/>
        <v>3</v>
      </c>
      <c r="GM38">
        <f t="shared" si="94"/>
        <v>20250</v>
      </c>
    </row>
    <row r="39" spans="1:195" ht="15" thickBot="1" x14ac:dyDescent="0.35">
      <c r="A39" s="30" t="s">
        <v>416</v>
      </c>
      <c r="B39" s="31">
        <v>6</v>
      </c>
      <c r="C39" s="31">
        <v>6</v>
      </c>
      <c r="D39" s="31">
        <v>6</v>
      </c>
      <c r="E39" s="31">
        <v>1</v>
      </c>
      <c r="F39" s="31">
        <v>1</v>
      </c>
      <c r="G39" s="31">
        <v>1</v>
      </c>
      <c r="H39" s="31">
        <v>6</v>
      </c>
      <c r="I39" s="31">
        <v>5</v>
      </c>
      <c r="J39" s="31">
        <v>6</v>
      </c>
      <c r="K39" s="31">
        <v>1</v>
      </c>
      <c r="L39" s="31">
        <v>1</v>
      </c>
      <c r="M39" s="31">
        <v>1</v>
      </c>
      <c r="N39" s="31">
        <v>4</v>
      </c>
      <c r="O39" s="31">
        <v>1</v>
      </c>
      <c r="P39" s="31">
        <v>2</v>
      </c>
      <c r="Q39" s="31">
        <v>2</v>
      </c>
      <c r="R39" s="31">
        <v>3</v>
      </c>
      <c r="S39" s="31">
        <v>5</v>
      </c>
      <c r="T39" s="31">
        <v>5</v>
      </c>
      <c r="U39" s="31">
        <v>6</v>
      </c>
      <c r="V39" s="31">
        <v>6</v>
      </c>
      <c r="W39" s="31">
        <v>6</v>
      </c>
      <c r="X39" s="31">
        <v>6</v>
      </c>
      <c r="Y39" s="31">
        <v>6</v>
      </c>
      <c r="Z39" s="31">
        <v>5</v>
      </c>
      <c r="AA39" s="31">
        <v>1</v>
      </c>
      <c r="AB39" s="31">
        <v>5</v>
      </c>
      <c r="AC39" s="31">
        <v>1</v>
      </c>
      <c r="AD39" s="31">
        <v>1</v>
      </c>
      <c r="AE39" s="31">
        <v>1</v>
      </c>
      <c r="AF39" s="31">
        <v>1</v>
      </c>
      <c r="AG39" s="31">
        <v>5</v>
      </c>
      <c r="AH39" s="31">
        <v>1</v>
      </c>
      <c r="AI39" s="31">
        <v>1</v>
      </c>
      <c r="AJ39" s="31">
        <v>6</v>
      </c>
      <c r="AK39" s="31">
        <v>1</v>
      </c>
      <c r="AL39" s="31">
        <v>4</v>
      </c>
      <c r="AM39" s="31">
        <v>4</v>
      </c>
      <c r="AN39" s="31">
        <v>5</v>
      </c>
      <c r="AO39" s="31">
        <v>1</v>
      </c>
      <c r="AP39" s="31">
        <v>4</v>
      </c>
      <c r="AQ39" s="31">
        <v>1</v>
      </c>
      <c r="AR39" s="31">
        <v>1</v>
      </c>
      <c r="AS39" s="31">
        <v>1</v>
      </c>
      <c r="AT39" s="31">
        <v>6</v>
      </c>
      <c r="AU39" s="31">
        <v>1</v>
      </c>
      <c r="AV39" s="31">
        <v>5</v>
      </c>
      <c r="AW39" s="31">
        <v>4</v>
      </c>
      <c r="AX39" s="31">
        <v>1</v>
      </c>
      <c r="AY39" s="31">
        <v>5</v>
      </c>
      <c r="AZ39" s="31">
        <v>1</v>
      </c>
      <c r="BA39" s="31">
        <v>5</v>
      </c>
      <c r="BB39" s="31">
        <v>1</v>
      </c>
      <c r="BC39" s="31">
        <v>5</v>
      </c>
      <c r="BD39" s="31">
        <v>1</v>
      </c>
      <c r="BE39" s="31">
        <v>4</v>
      </c>
      <c r="BF39" s="31">
        <v>5</v>
      </c>
      <c r="BG39" s="31">
        <v>4</v>
      </c>
      <c r="BH39" s="31">
        <v>5</v>
      </c>
      <c r="BI39" s="31">
        <v>5</v>
      </c>
      <c r="BJ39" s="31">
        <v>1</v>
      </c>
      <c r="BK39" s="31">
        <v>1</v>
      </c>
      <c r="BL39" s="31">
        <v>5</v>
      </c>
      <c r="BM39" s="31">
        <v>6</v>
      </c>
      <c r="BN39" s="31">
        <v>6</v>
      </c>
      <c r="BO39" s="31">
        <v>5</v>
      </c>
      <c r="BP39" s="31">
        <v>1</v>
      </c>
      <c r="BQ39" s="31">
        <v>1</v>
      </c>
      <c r="BR39" s="31">
        <v>5</v>
      </c>
      <c r="BS39" s="31">
        <v>1</v>
      </c>
      <c r="BT39" s="31">
        <v>1</v>
      </c>
      <c r="BU39" s="31">
        <v>1</v>
      </c>
      <c r="BV39" s="31">
        <v>5</v>
      </c>
      <c r="BW39" s="31">
        <v>5</v>
      </c>
      <c r="BX39" s="31">
        <v>1</v>
      </c>
      <c r="BY39" s="31">
        <v>1</v>
      </c>
      <c r="BZ39" s="31">
        <v>1</v>
      </c>
      <c r="CA39" s="31">
        <v>1</v>
      </c>
      <c r="CB39" s="31">
        <v>1</v>
      </c>
      <c r="CC39" s="31">
        <v>6</v>
      </c>
      <c r="CD39" s="31">
        <v>6</v>
      </c>
      <c r="CE39" s="31">
        <v>1</v>
      </c>
      <c r="CF39" s="31">
        <v>5</v>
      </c>
      <c r="CG39" s="31">
        <v>6</v>
      </c>
      <c r="CH39" s="31">
        <v>1</v>
      </c>
      <c r="CI39" s="31">
        <v>1</v>
      </c>
      <c r="CJ39" s="31">
        <v>1</v>
      </c>
      <c r="CK39" s="31">
        <v>5</v>
      </c>
      <c r="CL39" s="31">
        <v>6</v>
      </c>
      <c r="CM39" s="31">
        <v>5</v>
      </c>
      <c r="CN39" s="31">
        <v>1</v>
      </c>
      <c r="CO39" s="31">
        <v>1</v>
      </c>
      <c r="CP39" s="31">
        <v>2</v>
      </c>
      <c r="CQ39" s="31">
        <v>5</v>
      </c>
      <c r="CR39" s="31">
        <v>20250</v>
      </c>
      <c r="CW39">
        <f t="shared" ref="CW39" si="95">8-B40</f>
        <v>5</v>
      </c>
      <c r="CX39">
        <f t="shared" ref="CX39" si="96">8-C40</f>
        <v>2</v>
      </c>
      <c r="CY39">
        <f t="shared" ref="CY39" si="97">8-D40</f>
        <v>2</v>
      </c>
      <c r="CZ39">
        <f t="shared" ref="CZ39" si="98">8-E40</f>
        <v>5</v>
      </c>
      <c r="DA39">
        <f t="shared" ref="DA39" si="99">8-F40</f>
        <v>7</v>
      </c>
      <c r="DB39">
        <f t="shared" ref="DB39" si="100">8-G40</f>
        <v>3</v>
      </c>
      <c r="DC39">
        <f t="shared" ref="DC39" si="101">8-H40</f>
        <v>7</v>
      </c>
      <c r="DD39">
        <f t="shared" ref="DD39" si="102">8-I40</f>
        <v>2</v>
      </c>
      <c r="DE39">
        <f t="shared" ref="DE39" si="103">8-J40</f>
        <v>2</v>
      </c>
      <c r="DF39">
        <f t="shared" ref="DF39" si="104">8-K40</f>
        <v>3</v>
      </c>
      <c r="DG39">
        <f t="shared" ref="DG39" si="105">8-L40</f>
        <v>7</v>
      </c>
      <c r="DH39">
        <f t="shared" ref="DH39" si="106">8-M40</f>
        <v>3</v>
      </c>
      <c r="DI39">
        <f t="shared" ref="DI39" si="107">8-N40</f>
        <v>5</v>
      </c>
      <c r="DJ39">
        <f t="shared" ref="DJ39" si="108">8-O40</f>
        <v>7</v>
      </c>
      <c r="DK39">
        <f t="shared" ref="DK39" si="109">8-P40</f>
        <v>7</v>
      </c>
      <c r="DL39">
        <f t="shared" ref="DL39" si="110">8-Q40</f>
        <v>7</v>
      </c>
      <c r="DM39">
        <f t="shared" ref="DM39" si="111">8-R40</f>
        <v>7</v>
      </c>
      <c r="DN39">
        <f t="shared" ref="DN39" si="112">8-S40</f>
        <v>7</v>
      </c>
      <c r="DO39">
        <f t="shared" ref="DO39" si="113">8-T40</f>
        <v>3</v>
      </c>
      <c r="DP39">
        <f t="shared" ref="DP39" si="114">8-U40</f>
        <v>2</v>
      </c>
      <c r="DQ39">
        <f t="shared" ref="DQ39" si="115">8-V40</f>
        <v>2</v>
      </c>
      <c r="DR39">
        <f t="shared" ref="DR39" si="116">8-W40</f>
        <v>2</v>
      </c>
      <c r="DS39">
        <f t="shared" ref="DS39" si="117">8-X40</f>
        <v>2</v>
      </c>
      <c r="DT39">
        <f t="shared" ref="DT39" si="118">8-Y40</f>
        <v>7</v>
      </c>
      <c r="DU39">
        <f t="shared" ref="DU39" si="119">8-Z40</f>
        <v>2</v>
      </c>
      <c r="DV39">
        <f t="shared" ref="DV39" si="120">8-AA40</f>
        <v>7</v>
      </c>
      <c r="DW39">
        <f t="shared" ref="DW39" si="121">8-AB40</f>
        <v>7</v>
      </c>
      <c r="DX39">
        <f t="shared" ref="DX39" si="122">8-AC40</f>
        <v>5</v>
      </c>
      <c r="DY39">
        <f t="shared" ref="DY39" si="123">8-AD40</f>
        <v>7</v>
      </c>
      <c r="DZ39">
        <f t="shared" ref="DZ39" si="124">8-AE40</f>
        <v>7</v>
      </c>
      <c r="EA39">
        <f t="shared" ref="EA39" si="125">8-AF40</f>
        <v>5</v>
      </c>
      <c r="EB39">
        <f t="shared" ref="EB39" si="126">8-AG40</f>
        <v>7</v>
      </c>
      <c r="EC39">
        <f t="shared" ref="EC39" si="127">8-AH40</f>
        <v>7</v>
      </c>
      <c r="ED39">
        <f t="shared" ref="ED39" si="128">8-AI40</f>
        <v>7</v>
      </c>
      <c r="EE39">
        <f t="shared" ref="EE39" si="129">8-AJ40</f>
        <v>2</v>
      </c>
      <c r="EF39">
        <f t="shared" ref="EF39" si="130">8-AK40</f>
        <v>6</v>
      </c>
      <c r="EG39">
        <f t="shared" ref="EG39" si="131">8-AL40</f>
        <v>5</v>
      </c>
      <c r="EH39">
        <f t="shared" ref="EH39" si="132">8-AM40</f>
        <v>5</v>
      </c>
      <c r="EI39">
        <f t="shared" ref="EI39" si="133">8-AN40</f>
        <v>7</v>
      </c>
      <c r="EJ39">
        <f t="shared" ref="EJ39" si="134">8-AO40</f>
        <v>5</v>
      </c>
      <c r="EK39">
        <f t="shared" ref="EK39" si="135">8-AP40</f>
        <v>5</v>
      </c>
      <c r="EL39">
        <f t="shared" ref="EL39" si="136">8-AQ40</f>
        <v>7</v>
      </c>
      <c r="EM39">
        <f t="shared" ref="EM39" si="137">8-AR40</f>
        <v>7</v>
      </c>
      <c r="EN39">
        <f t="shared" ref="EN39" si="138">8-AS40</f>
        <v>3</v>
      </c>
      <c r="EO39">
        <f t="shared" ref="EO39" si="139">8-AT40</f>
        <v>2</v>
      </c>
      <c r="EP39">
        <f t="shared" ref="EP39" si="140">8-AU40</f>
        <v>7</v>
      </c>
      <c r="EQ39">
        <f t="shared" ref="EQ39" si="141">8-AV40</f>
        <v>7</v>
      </c>
      <c r="ER39">
        <f t="shared" ref="ER39" si="142">8-AW40</f>
        <v>5</v>
      </c>
      <c r="ES39">
        <f t="shared" ref="ES39" si="143">8-AX40</f>
        <v>3</v>
      </c>
      <c r="ET39">
        <f t="shared" ref="ET39" si="144">8-AY40</f>
        <v>7</v>
      </c>
      <c r="EU39">
        <f t="shared" ref="EU39" si="145">8-AZ40</f>
        <v>5</v>
      </c>
      <c r="EV39">
        <f t="shared" ref="EV39" si="146">8-BA40</f>
        <v>7</v>
      </c>
      <c r="EW39">
        <f t="shared" ref="EW39" si="147">8-BB40</f>
        <v>7</v>
      </c>
      <c r="EX39">
        <f t="shared" ref="EX39" si="148">8-BC40</f>
        <v>3</v>
      </c>
      <c r="EY39">
        <f t="shared" ref="EY39" si="149">8-BD40</f>
        <v>7</v>
      </c>
      <c r="EZ39">
        <f t="shared" ref="EZ39" si="150">8-BE40</f>
        <v>2</v>
      </c>
      <c r="FA39">
        <f t="shared" ref="FA39" si="151">8-BF40</f>
        <v>2</v>
      </c>
      <c r="FB39">
        <f t="shared" ref="FB39" si="152">8-BG40</f>
        <v>7</v>
      </c>
      <c r="FC39">
        <f t="shared" ref="FC39" si="153">8-BH40</f>
        <v>7</v>
      </c>
      <c r="FD39">
        <f t="shared" ref="FD39" si="154">8-BI40</f>
        <v>2</v>
      </c>
      <c r="FE39">
        <f t="shared" ref="FE39" si="155">8-BJ40</f>
        <v>2</v>
      </c>
      <c r="FF39">
        <f t="shared" ref="FF39" si="156">8-BK40</f>
        <v>7</v>
      </c>
      <c r="FG39">
        <f t="shared" ref="FG39" si="157">8-BL40</f>
        <v>7</v>
      </c>
      <c r="FH39">
        <f t="shared" ref="FH39" si="158">8-BM40</f>
        <v>2</v>
      </c>
      <c r="FI39">
        <f t="shared" ref="FI39" si="159">8-BN40</f>
        <v>7</v>
      </c>
      <c r="FJ39">
        <f t="shared" ref="FJ39" si="160">8-BO40</f>
        <v>7</v>
      </c>
      <c r="FK39">
        <f t="shared" ref="FK39" si="161">8-BP40</f>
        <v>7</v>
      </c>
      <c r="FL39">
        <f t="shared" ref="FL39" si="162">8-BQ40</f>
        <v>7</v>
      </c>
      <c r="FM39">
        <f t="shared" ref="FM39" si="163">8-BR40</f>
        <v>7</v>
      </c>
      <c r="FN39">
        <f t="shared" ref="FN39" si="164">8-BS40</f>
        <v>3</v>
      </c>
      <c r="FO39">
        <f t="shared" ref="FO39" si="165">8-BT40</f>
        <v>7</v>
      </c>
      <c r="FP39">
        <f t="shared" ref="FP39" si="166">8-BU40</f>
        <v>7</v>
      </c>
      <c r="FQ39">
        <f t="shared" ref="FQ39" si="167">8-BV40</f>
        <v>7</v>
      </c>
      <c r="FR39">
        <f t="shared" ref="FR39" si="168">8-BW40</f>
        <v>5</v>
      </c>
      <c r="FS39">
        <f t="shared" ref="FS39" si="169">8-BX40</f>
        <v>7</v>
      </c>
      <c r="FT39">
        <f t="shared" ref="FT39" si="170">8-BY40</f>
        <v>7</v>
      </c>
      <c r="FU39">
        <f t="shared" ref="FU39" si="171">8-BZ40</f>
        <v>7</v>
      </c>
      <c r="FV39">
        <f t="shared" ref="FV39" si="172">8-CA40</f>
        <v>7</v>
      </c>
      <c r="FW39">
        <f t="shared" ref="FW39" si="173">8-CB40</f>
        <v>5</v>
      </c>
      <c r="FX39">
        <f t="shared" ref="FX39" si="174">8-CC40</f>
        <v>2</v>
      </c>
      <c r="FY39">
        <f t="shared" ref="FY39" si="175">8-CD40</f>
        <v>2</v>
      </c>
      <c r="FZ39">
        <f t="shared" ref="FZ39" si="176">8-CE40</f>
        <v>7</v>
      </c>
      <c r="GA39">
        <f t="shared" ref="GA39" si="177">8-CF40</f>
        <v>2</v>
      </c>
      <c r="GB39">
        <f t="shared" ref="GB39" si="178">8-CG40</f>
        <v>7</v>
      </c>
      <c r="GC39">
        <f t="shared" ref="GC39" si="179">8-CH40</f>
        <v>5</v>
      </c>
      <c r="GD39">
        <f t="shared" ref="GD39" si="180">8-CI40</f>
        <v>7</v>
      </c>
      <c r="GE39">
        <f t="shared" ref="GE39" si="181">8-CJ40</f>
        <v>7</v>
      </c>
      <c r="GF39">
        <f t="shared" ref="GF39" si="182">8-CK40</f>
        <v>7</v>
      </c>
      <c r="GG39">
        <f t="shared" ref="GG39" si="183">8-CL40</f>
        <v>7</v>
      </c>
      <c r="GH39">
        <f t="shared" ref="GH39" si="184">8-CM40</f>
        <v>3</v>
      </c>
      <c r="GI39">
        <f t="shared" ref="GI39" si="185">8-CN40</f>
        <v>7</v>
      </c>
      <c r="GJ39">
        <f t="shared" ref="GJ39" si="186">8-CO40</f>
        <v>7</v>
      </c>
      <c r="GK39">
        <f t="shared" ref="GK39" si="187">8-CP40</f>
        <v>7</v>
      </c>
      <c r="GL39">
        <f t="shared" ref="GL39" si="188">8-CQ40</f>
        <v>3</v>
      </c>
      <c r="GM39">
        <f t="shared" ref="GM39" si="189">CR40</f>
        <v>30900</v>
      </c>
    </row>
    <row r="40" spans="1:195" ht="15" thickBot="1" x14ac:dyDescent="0.35">
      <c r="A40" s="30" t="s">
        <v>417</v>
      </c>
      <c r="B40" s="31">
        <v>3</v>
      </c>
      <c r="C40" s="31">
        <v>6</v>
      </c>
      <c r="D40" s="31">
        <v>6</v>
      </c>
      <c r="E40" s="31">
        <v>3</v>
      </c>
      <c r="F40" s="31">
        <v>1</v>
      </c>
      <c r="G40" s="31">
        <v>5</v>
      </c>
      <c r="H40" s="31">
        <v>1</v>
      </c>
      <c r="I40" s="31">
        <v>6</v>
      </c>
      <c r="J40" s="31">
        <v>6</v>
      </c>
      <c r="K40" s="31">
        <v>5</v>
      </c>
      <c r="L40" s="31">
        <v>1</v>
      </c>
      <c r="M40" s="31">
        <v>5</v>
      </c>
      <c r="N40" s="31">
        <v>3</v>
      </c>
      <c r="O40" s="31">
        <v>1</v>
      </c>
      <c r="P40" s="31">
        <v>1</v>
      </c>
      <c r="Q40" s="31">
        <v>1</v>
      </c>
      <c r="R40" s="31">
        <v>1</v>
      </c>
      <c r="S40" s="31">
        <v>1</v>
      </c>
      <c r="T40" s="31">
        <v>5</v>
      </c>
      <c r="U40" s="31">
        <v>6</v>
      </c>
      <c r="V40" s="31">
        <v>6</v>
      </c>
      <c r="W40" s="31">
        <v>6</v>
      </c>
      <c r="X40" s="31">
        <v>6</v>
      </c>
      <c r="Y40" s="31">
        <v>1</v>
      </c>
      <c r="Z40" s="31">
        <v>6</v>
      </c>
      <c r="AA40" s="31">
        <v>1</v>
      </c>
      <c r="AB40" s="31">
        <v>1</v>
      </c>
      <c r="AC40" s="31">
        <v>3</v>
      </c>
      <c r="AD40" s="31">
        <v>1</v>
      </c>
      <c r="AE40" s="31">
        <v>1</v>
      </c>
      <c r="AF40" s="31">
        <v>3</v>
      </c>
      <c r="AG40" s="31">
        <v>1</v>
      </c>
      <c r="AH40" s="31">
        <v>1</v>
      </c>
      <c r="AI40" s="31">
        <v>1</v>
      </c>
      <c r="AJ40" s="31">
        <v>6</v>
      </c>
      <c r="AK40" s="31">
        <v>2</v>
      </c>
      <c r="AL40" s="31">
        <v>3</v>
      </c>
      <c r="AM40" s="31">
        <v>3</v>
      </c>
      <c r="AN40" s="31">
        <v>1</v>
      </c>
      <c r="AO40" s="31">
        <v>3</v>
      </c>
      <c r="AP40" s="31">
        <v>3</v>
      </c>
      <c r="AQ40" s="31">
        <v>1</v>
      </c>
      <c r="AR40" s="31">
        <v>1</v>
      </c>
      <c r="AS40" s="31">
        <v>5</v>
      </c>
      <c r="AT40" s="31">
        <v>6</v>
      </c>
      <c r="AU40" s="31">
        <v>1</v>
      </c>
      <c r="AV40" s="31">
        <v>1</v>
      </c>
      <c r="AW40" s="31">
        <v>3</v>
      </c>
      <c r="AX40" s="31">
        <v>5</v>
      </c>
      <c r="AY40" s="31">
        <v>1</v>
      </c>
      <c r="AZ40" s="31">
        <v>3</v>
      </c>
      <c r="BA40" s="31">
        <v>1</v>
      </c>
      <c r="BB40" s="31">
        <v>1</v>
      </c>
      <c r="BC40" s="31">
        <v>5</v>
      </c>
      <c r="BD40" s="31">
        <v>1</v>
      </c>
      <c r="BE40" s="31">
        <v>6</v>
      </c>
      <c r="BF40" s="31">
        <v>6</v>
      </c>
      <c r="BG40" s="31">
        <v>1</v>
      </c>
      <c r="BH40" s="31">
        <v>1</v>
      </c>
      <c r="BI40" s="31">
        <v>6</v>
      </c>
      <c r="BJ40" s="31">
        <v>6</v>
      </c>
      <c r="BK40" s="31">
        <v>1</v>
      </c>
      <c r="BL40" s="31">
        <v>1</v>
      </c>
      <c r="BM40" s="31">
        <v>6</v>
      </c>
      <c r="BN40" s="31">
        <v>1</v>
      </c>
      <c r="BO40" s="31">
        <v>1</v>
      </c>
      <c r="BP40" s="31">
        <v>1</v>
      </c>
      <c r="BQ40" s="31">
        <v>1</v>
      </c>
      <c r="BR40" s="31">
        <v>1</v>
      </c>
      <c r="BS40" s="31">
        <v>5</v>
      </c>
      <c r="BT40" s="31">
        <v>1</v>
      </c>
      <c r="BU40" s="31">
        <v>1</v>
      </c>
      <c r="BV40" s="31">
        <v>1</v>
      </c>
      <c r="BW40" s="31">
        <v>3</v>
      </c>
      <c r="BX40" s="31">
        <v>1</v>
      </c>
      <c r="BY40" s="31">
        <v>1</v>
      </c>
      <c r="BZ40" s="31">
        <v>1</v>
      </c>
      <c r="CA40" s="31">
        <v>1</v>
      </c>
      <c r="CB40" s="31">
        <v>3</v>
      </c>
      <c r="CC40" s="31">
        <v>6</v>
      </c>
      <c r="CD40" s="31">
        <v>6</v>
      </c>
      <c r="CE40" s="31">
        <v>1</v>
      </c>
      <c r="CF40" s="31">
        <v>6</v>
      </c>
      <c r="CG40" s="31">
        <v>1</v>
      </c>
      <c r="CH40" s="31">
        <v>3</v>
      </c>
      <c r="CI40" s="31">
        <v>1</v>
      </c>
      <c r="CJ40" s="31">
        <v>1</v>
      </c>
      <c r="CK40" s="31">
        <v>1</v>
      </c>
      <c r="CL40" s="31">
        <v>1</v>
      </c>
      <c r="CM40" s="31">
        <v>5</v>
      </c>
      <c r="CN40" s="31">
        <v>1</v>
      </c>
      <c r="CO40" s="31">
        <v>1</v>
      </c>
      <c r="CP40" s="31">
        <v>1</v>
      </c>
      <c r="CQ40" s="31">
        <v>5</v>
      </c>
      <c r="CR40" s="31">
        <v>30900</v>
      </c>
    </row>
    <row r="41" spans="1:195" ht="18.600000000000001" thickBot="1" x14ac:dyDescent="0.35">
      <c r="A41" s="26"/>
    </row>
    <row r="42" spans="1:195" ht="15" thickBot="1" x14ac:dyDescent="0.35">
      <c r="A42" s="30" t="s">
        <v>419</v>
      </c>
      <c r="B42" s="30" t="s">
        <v>290</v>
      </c>
      <c r="C42" s="30" t="s">
        <v>291</v>
      </c>
      <c r="D42" s="30" t="s">
        <v>292</v>
      </c>
      <c r="E42" s="30" t="s">
        <v>293</v>
      </c>
      <c r="F42" s="30" t="s">
        <v>294</v>
      </c>
      <c r="G42" s="30" t="s">
        <v>295</v>
      </c>
      <c r="H42" s="30" t="s">
        <v>296</v>
      </c>
      <c r="I42" s="30" t="s">
        <v>297</v>
      </c>
      <c r="J42" s="30" t="s">
        <v>298</v>
      </c>
      <c r="K42" s="30" t="s">
        <v>299</v>
      </c>
      <c r="L42" s="30" t="s">
        <v>300</v>
      </c>
      <c r="M42" s="30" t="s">
        <v>301</v>
      </c>
      <c r="N42" s="30" t="s">
        <v>302</v>
      </c>
      <c r="O42" s="30" t="s">
        <v>303</v>
      </c>
      <c r="P42" s="30" t="s">
        <v>304</v>
      </c>
      <c r="Q42" s="30" t="s">
        <v>305</v>
      </c>
      <c r="R42" s="30" t="s">
        <v>306</v>
      </c>
      <c r="S42" s="30" t="s">
        <v>307</v>
      </c>
      <c r="T42" s="30" t="s">
        <v>308</v>
      </c>
      <c r="U42" s="30" t="s">
        <v>309</v>
      </c>
      <c r="V42" s="30" t="s">
        <v>310</v>
      </c>
      <c r="W42" s="30" t="s">
        <v>311</v>
      </c>
      <c r="X42" s="30" t="s">
        <v>312</v>
      </c>
      <c r="Y42" s="30" t="s">
        <v>313</v>
      </c>
      <c r="Z42" s="30" t="s">
        <v>314</v>
      </c>
      <c r="AA42" s="30" t="s">
        <v>315</v>
      </c>
      <c r="AB42" s="30" t="s">
        <v>316</v>
      </c>
      <c r="AC42" s="30" t="s">
        <v>317</v>
      </c>
      <c r="AD42" s="30" t="s">
        <v>318</v>
      </c>
      <c r="AE42" s="30" t="s">
        <v>319</v>
      </c>
      <c r="AF42" s="30" t="s">
        <v>320</v>
      </c>
      <c r="AG42" s="30" t="s">
        <v>321</v>
      </c>
      <c r="AH42" s="30" t="s">
        <v>322</v>
      </c>
      <c r="AI42" s="30" t="s">
        <v>323</v>
      </c>
      <c r="AJ42" s="30" t="s">
        <v>324</v>
      </c>
      <c r="AK42" s="30" t="s">
        <v>325</v>
      </c>
      <c r="AL42" s="30" t="s">
        <v>326</v>
      </c>
      <c r="AM42" s="30" t="s">
        <v>327</v>
      </c>
      <c r="AN42" s="30" t="s">
        <v>328</v>
      </c>
      <c r="AO42" s="30" t="s">
        <v>329</v>
      </c>
      <c r="AP42" s="30" t="s">
        <v>330</v>
      </c>
      <c r="AQ42" s="30" t="s">
        <v>331</v>
      </c>
      <c r="AR42" s="30" t="s">
        <v>332</v>
      </c>
      <c r="AS42" s="30" t="s">
        <v>333</v>
      </c>
      <c r="AT42" s="30" t="s">
        <v>334</v>
      </c>
      <c r="AU42" s="30" t="s">
        <v>335</v>
      </c>
      <c r="AV42" s="30" t="s">
        <v>336</v>
      </c>
      <c r="AW42" s="30" t="s">
        <v>337</v>
      </c>
      <c r="AX42" s="30" t="s">
        <v>338</v>
      </c>
      <c r="AY42" s="30" t="s">
        <v>339</v>
      </c>
      <c r="AZ42" s="30" t="s">
        <v>340</v>
      </c>
      <c r="BA42" s="30" t="s">
        <v>341</v>
      </c>
      <c r="BB42" s="30" t="s">
        <v>342</v>
      </c>
      <c r="BC42" s="30" t="s">
        <v>343</v>
      </c>
      <c r="BD42" s="30" t="s">
        <v>344</v>
      </c>
      <c r="BE42" s="30" t="s">
        <v>345</v>
      </c>
      <c r="BF42" s="30" t="s">
        <v>346</v>
      </c>
      <c r="BG42" s="30" t="s">
        <v>347</v>
      </c>
      <c r="BH42" s="30" t="s">
        <v>348</v>
      </c>
      <c r="BI42" s="30" t="s">
        <v>349</v>
      </c>
      <c r="BJ42" s="30" t="s">
        <v>350</v>
      </c>
      <c r="BK42" s="30" t="s">
        <v>351</v>
      </c>
      <c r="BL42" s="30" t="s">
        <v>352</v>
      </c>
      <c r="BM42" s="30" t="s">
        <v>353</v>
      </c>
      <c r="BN42" s="30" t="s">
        <v>354</v>
      </c>
      <c r="BO42" s="30" t="s">
        <v>355</v>
      </c>
      <c r="BP42" s="30" t="s">
        <v>356</v>
      </c>
      <c r="BQ42" s="30" t="s">
        <v>357</v>
      </c>
      <c r="BR42" s="30" t="s">
        <v>358</v>
      </c>
      <c r="BS42" s="30" t="s">
        <v>359</v>
      </c>
      <c r="BT42" s="30" t="s">
        <v>360</v>
      </c>
      <c r="BU42" s="30" t="s">
        <v>361</v>
      </c>
      <c r="BV42" s="30" t="s">
        <v>362</v>
      </c>
      <c r="BW42" s="30" t="s">
        <v>363</v>
      </c>
      <c r="BX42" s="30" t="s">
        <v>364</v>
      </c>
      <c r="BY42" s="30" t="s">
        <v>365</v>
      </c>
      <c r="BZ42" s="30" t="s">
        <v>366</v>
      </c>
      <c r="CA42" s="30" t="s">
        <v>367</v>
      </c>
      <c r="CB42" s="30" t="s">
        <v>368</v>
      </c>
      <c r="CC42" s="30" t="s">
        <v>369</v>
      </c>
      <c r="CD42" s="30" t="s">
        <v>370</v>
      </c>
      <c r="CE42" s="30" t="s">
        <v>371</v>
      </c>
      <c r="CF42" s="30" t="s">
        <v>372</v>
      </c>
      <c r="CG42" s="30" t="s">
        <v>373</v>
      </c>
      <c r="CH42" s="30" t="s">
        <v>374</v>
      </c>
      <c r="CI42" s="30" t="s">
        <v>375</v>
      </c>
      <c r="CJ42" s="30" t="s">
        <v>376</v>
      </c>
      <c r="CK42" s="30" t="s">
        <v>377</v>
      </c>
      <c r="CL42" s="30" t="s">
        <v>378</v>
      </c>
      <c r="CM42" s="30" t="s">
        <v>379</v>
      </c>
      <c r="CN42" s="30" t="s">
        <v>380</v>
      </c>
      <c r="CO42" s="30" t="s">
        <v>381</v>
      </c>
      <c r="CP42" s="30" t="s">
        <v>382</v>
      </c>
      <c r="CQ42" s="30" t="s">
        <v>383</v>
      </c>
    </row>
    <row r="43" spans="1:195" ht="18.600000000000001" thickBot="1" x14ac:dyDescent="0.35">
      <c r="A43" s="30" t="s">
        <v>420</v>
      </c>
      <c r="B43" s="31" t="s">
        <v>421</v>
      </c>
      <c r="C43" s="31" t="s">
        <v>421</v>
      </c>
      <c r="D43" s="31" t="s">
        <v>421</v>
      </c>
      <c r="E43" s="31" t="s">
        <v>421</v>
      </c>
      <c r="F43" s="31" t="s">
        <v>421</v>
      </c>
      <c r="G43" s="31" t="s">
        <v>478</v>
      </c>
      <c r="H43" s="31" t="s">
        <v>421</v>
      </c>
      <c r="I43" s="31" t="s">
        <v>594</v>
      </c>
      <c r="J43" s="31" t="s">
        <v>595</v>
      </c>
      <c r="K43" s="31" t="s">
        <v>421</v>
      </c>
      <c r="L43" s="31" t="s">
        <v>421</v>
      </c>
      <c r="M43" s="31" t="s">
        <v>596</v>
      </c>
      <c r="N43" s="31" t="s">
        <v>421</v>
      </c>
      <c r="O43" s="31" t="s">
        <v>597</v>
      </c>
      <c r="P43" s="31" t="s">
        <v>421</v>
      </c>
      <c r="Q43" s="31" t="s">
        <v>421</v>
      </c>
      <c r="R43" s="31" t="s">
        <v>421</v>
      </c>
      <c r="S43" s="31" t="s">
        <v>598</v>
      </c>
      <c r="T43" s="31" t="s">
        <v>421</v>
      </c>
      <c r="U43" s="31" t="s">
        <v>421</v>
      </c>
      <c r="V43" s="31" t="s">
        <v>599</v>
      </c>
      <c r="W43" s="31" t="s">
        <v>421</v>
      </c>
      <c r="X43" s="31" t="s">
        <v>421</v>
      </c>
      <c r="Y43" s="31" t="s">
        <v>600</v>
      </c>
      <c r="Z43" s="31" t="s">
        <v>421</v>
      </c>
      <c r="AA43" s="31" t="s">
        <v>421</v>
      </c>
      <c r="AB43" s="31" t="s">
        <v>421</v>
      </c>
      <c r="AC43" s="31" t="s">
        <v>421</v>
      </c>
      <c r="AD43" s="31" t="s">
        <v>421</v>
      </c>
      <c r="AE43" s="31" t="s">
        <v>421</v>
      </c>
      <c r="AF43" s="31" t="s">
        <v>421</v>
      </c>
      <c r="AG43" s="31" t="s">
        <v>421</v>
      </c>
      <c r="AH43" s="31" t="s">
        <v>421</v>
      </c>
      <c r="AI43" s="31" t="s">
        <v>421</v>
      </c>
      <c r="AJ43" s="31" t="s">
        <v>601</v>
      </c>
      <c r="AK43" s="31" t="s">
        <v>602</v>
      </c>
      <c r="AL43" s="31" t="s">
        <v>421</v>
      </c>
      <c r="AM43" s="31" t="s">
        <v>479</v>
      </c>
      <c r="AN43" s="31" t="s">
        <v>421</v>
      </c>
      <c r="AO43" s="31" t="s">
        <v>421</v>
      </c>
      <c r="AP43" s="31" t="s">
        <v>421</v>
      </c>
      <c r="AQ43" s="31" t="s">
        <v>421</v>
      </c>
      <c r="AR43" s="31" t="s">
        <v>421</v>
      </c>
      <c r="AS43" s="31" t="s">
        <v>603</v>
      </c>
      <c r="AT43" s="31" t="s">
        <v>604</v>
      </c>
      <c r="AU43" s="31" t="s">
        <v>421</v>
      </c>
      <c r="AV43" s="31" t="s">
        <v>421</v>
      </c>
      <c r="AW43" s="31" t="s">
        <v>605</v>
      </c>
      <c r="AX43" s="31" t="s">
        <v>421</v>
      </c>
      <c r="AY43" s="31" t="s">
        <v>421</v>
      </c>
      <c r="AZ43" s="31" t="s">
        <v>606</v>
      </c>
      <c r="BA43" s="31" t="s">
        <v>607</v>
      </c>
      <c r="BB43" s="31" t="s">
        <v>421</v>
      </c>
      <c r="BC43" s="31" t="s">
        <v>421</v>
      </c>
      <c r="BD43" s="31" t="s">
        <v>421</v>
      </c>
      <c r="BE43" s="31" t="s">
        <v>421</v>
      </c>
      <c r="BF43" s="31" t="s">
        <v>608</v>
      </c>
      <c r="BG43" s="31" t="s">
        <v>421</v>
      </c>
      <c r="BH43" s="31" t="s">
        <v>421</v>
      </c>
      <c r="BI43" s="31" t="s">
        <v>609</v>
      </c>
      <c r="BJ43" s="31" t="s">
        <v>421</v>
      </c>
      <c r="BK43" s="31" t="s">
        <v>421</v>
      </c>
      <c r="BL43" s="31" t="s">
        <v>421</v>
      </c>
      <c r="BM43" s="31" t="s">
        <v>421</v>
      </c>
      <c r="BN43" s="31" t="s">
        <v>610</v>
      </c>
      <c r="BO43" s="31" t="s">
        <v>421</v>
      </c>
      <c r="BP43" s="31" t="s">
        <v>421</v>
      </c>
      <c r="BQ43" s="31" t="s">
        <v>421</v>
      </c>
      <c r="BR43" s="31" t="s">
        <v>480</v>
      </c>
      <c r="BS43" s="31" t="s">
        <v>611</v>
      </c>
      <c r="BT43" s="31" t="s">
        <v>421</v>
      </c>
      <c r="BU43" s="31" t="s">
        <v>421</v>
      </c>
      <c r="BV43" s="31" t="s">
        <v>612</v>
      </c>
      <c r="BW43" s="31" t="s">
        <v>421</v>
      </c>
      <c r="BX43" s="31" t="s">
        <v>421</v>
      </c>
      <c r="BY43" s="31" t="s">
        <v>421</v>
      </c>
      <c r="BZ43" s="31" t="s">
        <v>421</v>
      </c>
      <c r="CA43" s="31" t="s">
        <v>421</v>
      </c>
      <c r="CB43" s="31" t="s">
        <v>421</v>
      </c>
      <c r="CC43" s="31" t="s">
        <v>421</v>
      </c>
      <c r="CD43" s="31" t="s">
        <v>421</v>
      </c>
      <c r="CE43" s="31" t="s">
        <v>421</v>
      </c>
      <c r="CF43" s="31" t="s">
        <v>421</v>
      </c>
      <c r="CG43" s="31" t="s">
        <v>421</v>
      </c>
      <c r="CH43" s="31" t="s">
        <v>421</v>
      </c>
      <c r="CI43" s="31" t="s">
        <v>421</v>
      </c>
      <c r="CJ43" s="31" t="s">
        <v>421</v>
      </c>
      <c r="CK43" s="31" t="s">
        <v>421</v>
      </c>
      <c r="CL43" s="31" t="s">
        <v>613</v>
      </c>
      <c r="CM43" s="31" t="s">
        <v>421</v>
      </c>
      <c r="CN43" s="31" t="s">
        <v>421</v>
      </c>
      <c r="CO43" s="31" t="s">
        <v>421</v>
      </c>
      <c r="CP43" s="31" t="s">
        <v>614</v>
      </c>
      <c r="CQ43" s="31" t="s">
        <v>421</v>
      </c>
      <c r="CW43" s="26"/>
    </row>
    <row r="44" spans="1:195" ht="15" thickBot="1" x14ac:dyDescent="0.35">
      <c r="A44" s="30" t="s">
        <v>422</v>
      </c>
      <c r="B44" s="31" t="s">
        <v>421</v>
      </c>
      <c r="C44" s="31" t="s">
        <v>421</v>
      </c>
      <c r="D44" s="31" t="s">
        <v>421</v>
      </c>
      <c r="E44" s="31" t="s">
        <v>421</v>
      </c>
      <c r="F44" s="31" t="s">
        <v>421</v>
      </c>
      <c r="G44" s="31" t="s">
        <v>478</v>
      </c>
      <c r="H44" s="31" t="s">
        <v>421</v>
      </c>
      <c r="I44" s="31" t="s">
        <v>594</v>
      </c>
      <c r="J44" s="31" t="s">
        <v>615</v>
      </c>
      <c r="K44" s="31" t="s">
        <v>421</v>
      </c>
      <c r="L44" s="31" t="s">
        <v>421</v>
      </c>
      <c r="M44" s="31" t="s">
        <v>596</v>
      </c>
      <c r="N44" s="31" t="s">
        <v>421</v>
      </c>
      <c r="O44" s="31" t="s">
        <v>616</v>
      </c>
      <c r="P44" s="31" t="s">
        <v>421</v>
      </c>
      <c r="Q44" s="31" t="s">
        <v>421</v>
      </c>
      <c r="R44" s="31" t="s">
        <v>421</v>
      </c>
      <c r="S44" s="31" t="s">
        <v>598</v>
      </c>
      <c r="T44" s="31" t="s">
        <v>421</v>
      </c>
      <c r="U44" s="31" t="s">
        <v>421</v>
      </c>
      <c r="V44" s="31" t="s">
        <v>599</v>
      </c>
      <c r="W44" s="31" t="s">
        <v>421</v>
      </c>
      <c r="X44" s="31" t="s">
        <v>421</v>
      </c>
      <c r="Y44" s="31" t="s">
        <v>421</v>
      </c>
      <c r="Z44" s="31" t="s">
        <v>421</v>
      </c>
      <c r="AA44" s="31" t="s">
        <v>421</v>
      </c>
      <c r="AB44" s="31" t="s">
        <v>421</v>
      </c>
      <c r="AC44" s="31" t="s">
        <v>421</v>
      </c>
      <c r="AD44" s="31" t="s">
        <v>421</v>
      </c>
      <c r="AE44" s="31" t="s">
        <v>421</v>
      </c>
      <c r="AF44" s="31" t="s">
        <v>421</v>
      </c>
      <c r="AG44" s="31" t="s">
        <v>421</v>
      </c>
      <c r="AH44" s="31" t="s">
        <v>421</v>
      </c>
      <c r="AI44" s="31" t="s">
        <v>421</v>
      </c>
      <c r="AJ44" s="31" t="s">
        <v>421</v>
      </c>
      <c r="AK44" s="31" t="s">
        <v>421</v>
      </c>
      <c r="AL44" s="31" t="s">
        <v>421</v>
      </c>
      <c r="AM44" s="31" t="s">
        <v>479</v>
      </c>
      <c r="AN44" s="31" t="s">
        <v>421</v>
      </c>
      <c r="AO44" s="31" t="s">
        <v>421</v>
      </c>
      <c r="AP44" s="31" t="s">
        <v>421</v>
      </c>
      <c r="AQ44" s="31" t="s">
        <v>421</v>
      </c>
      <c r="AR44" s="31" t="s">
        <v>421</v>
      </c>
      <c r="AS44" s="31" t="s">
        <v>421</v>
      </c>
      <c r="AT44" s="31" t="s">
        <v>604</v>
      </c>
      <c r="AU44" s="31" t="s">
        <v>421</v>
      </c>
      <c r="AV44" s="31" t="s">
        <v>421</v>
      </c>
      <c r="AW44" s="31" t="s">
        <v>605</v>
      </c>
      <c r="AX44" s="31" t="s">
        <v>421</v>
      </c>
      <c r="AY44" s="31" t="s">
        <v>421</v>
      </c>
      <c r="AZ44" s="31" t="s">
        <v>606</v>
      </c>
      <c r="BA44" s="31" t="s">
        <v>607</v>
      </c>
      <c r="BB44" s="31" t="s">
        <v>421</v>
      </c>
      <c r="BC44" s="31" t="s">
        <v>421</v>
      </c>
      <c r="BD44" s="31" t="s">
        <v>421</v>
      </c>
      <c r="BE44" s="31" t="s">
        <v>421</v>
      </c>
      <c r="BF44" s="31" t="s">
        <v>608</v>
      </c>
      <c r="BG44" s="31" t="s">
        <v>421</v>
      </c>
      <c r="BH44" s="31" t="s">
        <v>421</v>
      </c>
      <c r="BI44" s="31" t="s">
        <v>421</v>
      </c>
      <c r="BJ44" s="31" t="s">
        <v>421</v>
      </c>
      <c r="BK44" s="31" t="s">
        <v>421</v>
      </c>
      <c r="BL44" s="31" t="s">
        <v>421</v>
      </c>
      <c r="BM44" s="31" t="s">
        <v>421</v>
      </c>
      <c r="BN44" s="31" t="s">
        <v>610</v>
      </c>
      <c r="BO44" s="31" t="s">
        <v>421</v>
      </c>
      <c r="BP44" s="31" t="s">
        <v>421</v>
      </c>
      <c r="BQ44" s="31" t="s">
        <v>421</v>
      </c>
      <c r="BR44" s="31" t="s">
        <v>480</v>
      </c>
      <c r="BS44" s="31" t="s">
        <v>611</v>
      </c>
      <c r="BT44" s="31" t="s">
        <v>421</v>
      </c>
      <c r="BU44" s="31" t="s">
        <v>421</v>
      </c>
      <c r="BV44" s="31" t="s">
        <v>617</v>
      </c>
      <c r="BW44" s="31" t="s">
        <v>421</v>
      </c>
      <c r="BX44" s="31" t="s">
        <v>421</v>
      </c>
      <c r="BY44" s="31" t="s">
        <v>421</v>
      </c>
      <c r="BZ44" s="31" t="s">
        <v>421</v>
      </c>
      <c r="CA44" s="31" t="s">
        <v>421</v>
      </c>
      <c r="CB44" s="31" t="s">
        <v>421</v>
      </c>
      <c r="CC44" s="31" t="s">
        <v>421</v>
      </c>
      <c r="CD44" s="31" t="s">
        <v>421</v>
      </c>
      <c r="CE44" s="31" t="s">
        <v>421</v>
      </c>
      <c r="CF44" s="31" t="s">
        <v>421</v>
      </c>
      <c r="CG44" s="31" t="s">
        <v>421</v>
      </c>
      <c r="CH44" s="31" t="s">
        <v>421</v>
      </c>
      <c r="CI44" s="31" t="s">
        <v>421</v>
      </c>
      <c r="CJ44" s="31" t="s">
        <v>421</v>
      </c>
      <c r="CK44" s="31" t="s">
        <v>421</v>
      </c>
      <c r="CL44" s="31" t="s">
        <v>613</v>
      </c>
      <c r="CM44" s="31" t="s">
        <v>421</v>
      </c>
      <c r="CN44" s="31" t="s">
        <v>421</v>
      </c>
      <c r="CO44" s="31" t="s">
        <v>421</v>
      </c>
      <c r="CP44" s="31" t="s">
        <v>421</v>
      </c>
      <c r="CQ44" s="31" t="s">
        <v>421</v>
      </c>
      <c r="CW44" s="27"/>
    </row>
    <row r="45" spans="1:195" ht="15" thickBot="1" x14ac:dyDescent="0.35">
      <c r="A45" s="30" t="s">
        <v>423</v>
      </c>
      <c r="B45" s="31" t="s">
        <v>421</v>
      </c>
      <c r="C45" s="31" t="s">
        <v>421</v>
      </c>
      <c r="D45" s="31" t="s">
        <v>421</v>
      </c>
      <c r="E45" s="31" t="s">
        <v>421</v>
      </c>
      <c r="F45" s="31" t="s">
        <v>421</v>
      </c>
      <c r="G45" s="31" t="s">
        <v>421</v>
      </c>
      <c r="H45" s="31" t="s">
        <v>421</v>
      </c>
      <c r="I45" s="31" t="s">
        <v>594</v>
      </c>
      <c r="J45" s="31" t="s">
        <v>615</v>
      </c>
      <c r="K45" s="31" t="s">
        <v>421</v>
      </c>
      <c r="L45" s="31" t="s">
        <v>421</v>
      </c>
      <c r="M45" s="31" t="s">
        <v>421</v>
      </c>
      <c r="N45" s="31" t="s">
        <v>421</v>
      </c>
      <c r="O45" s="31" t="s">
        <v>618</v>
      </c>
      <c r="P45" s="31" t="s">
        <v>421</v>
      </c>
      <c r="Q45" s="31" t="s">
        <v>421</v>
      </c>
      <c r="R45" s="31" t="s">
        <v>421</v>
      </c>
      <c r="S45" s="31" t="s">
        <v>421</v>
      </c>
      <c r="T45" s="31" t="s">
        <v>421</v>
      </c>
      <c r="U45" s="31" t="s">
        <v>421</v>
      </c>
      <c r="V45" s="31" t="s">
        <v>599</v>
      </c>
      <c r="W45" s="31" t="s">
        <v>421</v>
      </c>
      <c r="X45" s="31" t="s">
        <v>421</v>
      </c>
      <c r="Y45" s="31" t="s">
        <v>421</v>
      </c>
      <c r="Z45" s="31" t="s">
        <v>421</v>
      </c>
      <c r="AA45" s="31" t="s">
        <v>421</v>
      </c>
      <c r="AB45" s="31" t="s">
        <v>421</v>
      </c>
      <c r="AC45" s="31" t="s">
        <v>421</v>
      </c>
      <c r="AD45" s="31" t="s">
        <v>421</v>
      </c>
      <c r="AE45" s="31" t="s">
        <v>421</v>
      </c>
      <c r="AF45" s="31" t="s">
        <v>421</v>
      </c>
      <c r="AG45" s="31" t="s">
        <v>421</v>
      </c>
      <c r="AH45" s="31" t="s">
        <v>421</v>
      </c>
      <c r="AI45" s="31" t="s">
        <v>421</v>
      </c>
      <c r="AJ45" s="31" t="s">
        <v>421</v>
      </c>
      <c r="AK45" s="31" t="s">
        <v>421</v>
      </c>
      <c r="AL45" s="31" t="s">
        <v>421</v>
      </c>
      <c r="AM45" s="31" t="s">
        <v>479</v>
      </c>
      <c r="AN45" s="31" t="s">
        <v>421</v>
      </c>
      <c r="AO45" s="31" t="s">
        <v>421</v>
      </c>
      <c r="AP45" s="31" t="s">
        <v>421</v>
      </c>
      <c r="AQ45" s="31" t="s">
        <v>421</v>
      </c>
      <c r="AR45" s="31" t="s">
        <v>421</v>
      </c>
      <c r="AS45" s="31" t="s">
        <v>421</v>
      </c>
      <c r="AT45" s="31" t="s">
        <v>604</v>
      </c>
      <c r="AU45" s="31" t="s">
        <v>421</v>
      </c>
      <c r="AV45" s="31" t="s">
        <v>421</v>
      </c>
      <c r="AW45" s="31" t="s">
        <v>421</v>
      </c>
      <c r="AX45" s="31" t="s">
        <v>421</v>
      </c>
      <c r="AY45" s="31" t="s">
        <v>421</v>
      </c>
      <c r="AZ45" s="31" t="s">
        <v>421</v>
      </c>
      <c r="BA45" s="31" t="s">
        <v>421</v>
      </c>
      <c r="BB45" s="31" t="s">
        <v>421</v>
      </c>
      <c r="BC45" s="31" t="s">
        <v>421</v>
      </c>
      <c r="BD45" s="31" t="s">
        <v>421</v>
      </c>
      <c r="BE45" s="31" t="s">
        <v>421</v>
      </c>
      <c r="BF45" s="31" t="s">
        <v>608</v>
      </c>
      <c r="BG45" s="31" t="s">
        <v>421</v>
      </c>
      <c r="BH45" s="31" t="s">
        <v>421</v>
      </c>
      <c r="BI45" s="31" t="s">
        <v>421</v>
      </c>
      <c r="BJ45" s="31" t="s">
        <v>421</v>
      </c>
      <c r="BK45" s="31" t="s">
        <v>421</v>
      </c>
      <c r="BL45" s="31" t="s">
        <v>421</v>
      </c>
      <c r="BM45" s="31" t="s">
        <v>421</v>
      </c>
      <c r="BN45" s="31" t="s">
        <v>610</v>
      </c>
      <c r="BO45" s="31" t="s">
        <v>421</v>
      </c>
      <c r="BP45" s="31" t="s">
        <v>421</v>
      </c>
      <c r="BQ45" s="31" t="s">
        <v>421</v>
      </c>
      <c r="BR45" s="31" t="s">
        <v>421</v>
      </c>
      <c r="BS45" s="31" t="s">
        <v>611</v>
      </c>
      <c r="BT45" s="31" t="s">
        <v>421</v>
      </c>
      <c r="BU45" s="31" t="s">
        <v>421</v>
      </c>
      <c r="BV45" s="31" t="s">
        <v>421</v>
      </c>
      <c r="BW45" s="31" t="s">
        <v>421</v>
      </c>
      <c r="BX45" s="31" t="s">
        <v>421</v>
      </c>
      <c r="BY45" s="31" t="s">
        <v>421</v>
      </c>
      <c r="BZ45" s="31" t="s">
        <v>421</v>
      </c>
      <c r="CA45" s="31" t="s">
        <v>421</v>
      </c>
      <c r="CB45" s="31" t="s">
        <v>421</v>
      </c>
      <c r="CC45" s="31" t="s">
        <v>421</v>
      </c>
      <c r="CD45" s="31" t="s">
        <v>421</v>
      </c>
      <c r="CE45" s="31" t="s">
        <v>421</v>
      </c>
      <c r="CF45" s="31" t="s">
        <v>421</v>
      </c>
      <c r="CG45" s="31" t="s">
        <v>421</v>
      </c>
      <c r="CH45" s="31" t="s">
        <v>421</v>
      </c>
      <c r="CI45" s="31" t="s">
        <v>421</v>
      </c>
      <c r="CJ45" s="31" t="s">
        <v>421</v>
      </c>
      <c r="CK45" s="31" t="s">
        <v>421</v>
      </c>
      <c r="CL45" s="31" t="s">
        <v>613</v>
      </c>
      <c r="CM45" s="31" t="s">
        <v>421</v>
      </c>
      <c r="CN45" s="31" t="s">
        <v>421</v>
      </c>
      <c r="CO45" s="31" t="s">
        <v>421</v>
      </c>
      <c r="CP45" s="31" t="s">
        <v>421</v>
      </c>
      <c r="CQ45" s="31" t="s">
        <v>421</v>
      </c>
    </row>
    <row r="46" spans="1:195" ht="15" thickBot="1" x14ac:dyDescent="0.35">
      <c r="A46" s="30" t="s">
        <v>424</v>
      </c>
      <c r="B46" s="31" t="s">
        <v>421</v>
      </c>
      <c r="C46" s="31" t="s">
        <v>421</v>
      </c>
      <c r="D46" s="31" t="s">
        <v>421</v>
      </c>
      <c r="E46" s="31" t="s">
        <v>421</v>
      </c>
      <c r="F46" s="31" t="s">
        <v>421</v>
      </c>
      <c r="G46" s="31" t="s">
        <v>421</v>
      </c>
      <c r="H46" s="31" t="s">
        <v>421</v>
      </c>
      <c r="I46" s="31" t="s">
        <v>594</v>
      </c>
      <c r="J46" s="31" t="s">
        <v>615</v>
      </c>
      <c r="K46" s="31" t="s">
        <v>421</v>
      </c>
      <c r="L46" s="31" t="s">
        <v>421</v>
      </c>
      <c r="M46" s="31" t="s">
        <v>421</v>
      </c>
      <c r="N46" s="31" t="s">
        <v>421</v>
      </c>
      <c r="O46" s="31" t="s">
        <v>421</v>
      </c>
      <c r="P46" s="31" t="s">
        <v>421</v>
      </c>
      <c r="Q46" s="31" t="s">
        <v>421</v>
      </c>
      <c r="R46" s="31" t="s">
        <v>421</v>
      </c>
      <c r="S46" s="31" t="s">
        <v>421</v>
      </c>
      <c r="T46" s="31" t="s">
        <v>421</v>
      </c>
      <c r="U46" s="31" t="s">
        <v>421</v>
      </c>
      <c r="V46" s="31" t="s">
        <v>599</v>
      </c>
      <c r="W46" s="31" t="s">
        <v>421</v>
      </c>
      <c r="X46" s="31" t="s">
        <v>421</v>
      </c>
      <c r="Y46" s="31" t="s">
        <v>421</v>
      </c>
      <c r="Z46" s="31" t="s">
        <v>421</v>
      </c>
      <c r="AA46" s="31" t="s">
        <v>421</v>
      </c>
      <c r="AB46" s="31" t="s">
        <v>421</v>
      </c>
      <c r="AC46" s="31" t="s">
        <v>421</v>
      </c>
      <c r="AD46" s="31" t="s">
        <v>421</v>
      </c>
      <c r="AE46" s="31" t="s">
        <v>421</v>
      </c>
      <c r="AF46" s="31" t="s">
        <v>421</v>
      </c>
      <c r="AG46" s="31" t="s">
        <v>421</v>
      </c>
      <c r="AH46" s="31" t="s">
        <v>421</v>
      </c>
      <c r="AI46" s="31" t="s">
        <v>421</v>
      </c>
      <c r="AJ46" s="31" t="s">
        <v>421</v>
      </c>
      <c r="AK46" s="31" t="s">
        <v>421</v>
      </c>
      <c r="AL46" s="31" t="s">
        <v>421</v>
      </c>
      <c r="AM46" s="31" t="s">
        <v>421</v>
      </c>
      <c r="AN46" s="31" t="s">
        <v>421</v>
      </c>
      <c r="AO46" s="31" t="s">
        <v>421</v>
      </c>
      <c r="AP46" s="31" t="s">
        <v>421</v>
      </c>
      <c r="AQ46" s="31" t="s">
        <v>421</v>
      </c>
      <c r="AR46" s="31" t="s">
        <v>421</v>
      </c>
      <c r="AS46" s="31" t="s">
        <v>421</v>
      </c>
      <c r="AT46" s="31" t="s">
        <v>604</v>
      </c>
      <c r="AU46" s="31" t="s">
        <v>421</v>
      </c>
      <c r="AV46" s="31" t="s">
        <v>421</v>
      </c>
      <c r="AW46" s="31" t="s">
        <v>421</v>
      </c>
      <c r="AX46" s="31" t="s">
        <v>421</v>
      </c>
      <c r="AY46" s="31" t="s">
        <v>421</v>
      </c>
      <c r="AZ46" s="31" t="s">
        <v>421</v>
      </c>
      <c r="BA46" s="31" t="s">
        <v>421</v>
      </c>
      <c r="BB46" s="31" t="s">
        <v>421</v>
      </c>
      <c r="BC46" s="31" t="s">
        <v>421</v>
      </c>
      <c r="BD46" s="31" t="s">
        <v>421</v>
      </c>
      <c r="BE46" s="31" t="s">
        <v>421</v>
      </c>
      <c r="BF46" s="31" t="s">
        <v>608</v>
      </c>
      <c r="BG46" s="31" t="s">
        <v>421</v>
      </c>
      <c r="BH46" s="31" t="s">
        <v>421</v>
      </c>
      <c r="BI46" s="31" t="s">
        <v>421</v>
      </c>
      <c r="BJ46" s="31" t="s">
        <v>421</v>
      </c>
      <c r="BK46" s="31" t="s">
        <v>421</v>
      </c>
      <c r="BL46" s="31" t="s">
        <v>421</v>
      </c>
      <c r="BM46" s="31" t="s">
        <v>421</v>
      </c>
      <c r="BN46" s="31" t="s">
        <v>610</v>
      </c>
      <c r="BO46" s="31" t="s">
        <v>421</v>
      </c>
      <c r="BP46" s="31" t="s">
        <v>421</v>
      </c>
      <c r="BQ46" s="31" t="s">
        <v>421</v>
      </c>
      <c r="BR46" s="31" t="s">
        <v>421</v>
      </c>
      <c r="BS46" s="31" t="s">
        <v>611</v>
      </c>
      <c r="BT46" s="31" t="s">
        <v>421</v>
      </c>
      <c r="BU46" s="31" t="s">
        <v>421</v>
      </c>
      <c r="BV46" s="31" t="s">
        <v>421</v>
      </c>
      <c r="BW46" s="31" t="s">
        <v>421</v>
      </c>
      <c r="BX46" s="31" t="s">
        <v>421</v>
      </c>
      <c r="BY46" s="31" t="s">
        <v>421</v>
      </c>
      <c r="BZ46" s="31" t="s">
        <v>421</v>
      </c>
      <c r="CA46" s="31" t="s">
        <v>421</v>
      </c>
      <c r="CB46" s="31" t="s">
        <v>421</v>
      </c>
      <c r="CC46" s="31" t="s">
        <v>421</v>
      </c>
      <c r="CD46" s="31" t="s">
        <v>421</v>
      </c>
      <c r="CE46" s="31" t="s">
        <v>421</v>
      </c>
      <c r="CF46" s="31" t="s">
        <v>421</v>
      </c>
      <c r="CG46" s="31" t="s">
        <v>421</v>
      </c>
      <c r="CH46" s="31" t="s">
        <v>421</v>
      </c>
      <c r="CI46" s="31" t="s">
        <v>421</v>
      </c>
      <c r="CJ46" s="31" t="s">
        <v>421</v>
      </c>
      <c r="CK46" s="31" t="s">
        <v>421</v>
      </c>
      <c r="CL46" s="31" t="s">
        <v>613</v>
      </c>
      <c r="CM46" s="31" t="s">
        <v>421</v>
      </c>
      <c r="CN46" s="31" t="s">
        <v>421</v>
      </c>
      <c r="CO46" s="31" t="s">
        <v>421</v>
      </c>
      <c r="CP46" s="31" t="s">
        <v>421</v>
      </c>
      <c r="CQ46" s="31" t="s">
        <v>421</v>
      </c>
    </row>
    <row r="47" spans="1:195" ht="18.600000000000001" thickBot="1" x14ac:dyDescent="0.35">
      <c r="A47" s="30" t="s">
        <v>425</v>
      </c>
      <c r="B47" s="31" t="s">
        <v>421</v>
      </c>
      <c r="C47" s="31" t="s">
        <v>421</v>
      </c>
      <c r="D47" s="31" t="s">
        <v>421</v>
      </c>
      <c r="E47" s="31" t="s">
        <v>421</v>
      </c>
      <c r="F47" s="31" t="s">
        <v>421</v>
      </c>
      <c r="G47" s="31" t="s">
        <v>421</v>
      </c>
      <c r="H47" s="31" t="s">
        <v>421</v>
      </c>
      <c r="I47" s="31" t="s">
        <v>594</v>
      </c>
      <c r="J47" s="31" t="s">
        <v>615</v>
      </c>
      <c r="K47" s="31" t="s">
        <v>421</v>
      </c>
      <c r="L47" s="31" t="s">
        <v>421</v>
      </c>
      <c r="M47" s="31" t="s">
        <v>421</v>
      </c>
      <c r="N47" s="31" t="s">
        <v>421</v>
      </c>
      <c r="O47" s="31" t="s">
        <v>421</v>
      </c>
      <c r="P47" s="31" t="s">
        <v>421</v>
      </c>
      <c r="Q47" s="31" t="s">
        <v>421</v>
      </c>
      <c r="R47" s="31" t="s">
        <v>421</v>
      </c>
      <c r="S47" s="31" t="s">
        <v>421</v>
      </c>
      <c r="T47" s="31" t="s">
        <v>421</v>
      </c>
      <c r="U47" s="31" t="s">
        <v>421</v>
      </c>
      <c r="V47" s="31" t="s">
        <v>619</v>
      </c>
      <c r="W47" s="31" t="s">
        <v>421</v>
      </c>
      <c r="X47" s="31" t="s">
        <v>421</v>
      </c>
      <c r="Y47" s="31" t="s">
        <v>421</v>
      </c>
      <c r="Z47" s="31" t="s">
        <v>421</v>
      </c>
      <c r="AA47" s="31" t="s">
        <v>421</v>
      </c>
      <c r="AB47" s="31" t="s">
        <v>421</v>
      </c>
      <c r="AC47" s="31" t="s">
        <v>421</v>
      </c>
      <c r="AD47" s="31" t="s">
        <v>421</v>
      </c>
      <c r="AE47" s="31" t="s">
        <v>421</v>
      </c>
      <c r="AF47" s="31" t="s">
        <v>421</v>
      </c>
      <c r="AG47" s="31" t="s">
        <v>421</v>
      </c>
      <c r="AH47" s="31" t="s">
        <v>421</v>
      </c>
      <c r="AI47" s="31" t="s">
        <v>421</v>
      </c>
      <c r="AJ47" s="31" t="s">
        <v>421</v>
      </c>
      <c r="AK47" s="31" t="s">
        <v>421</v>
      </c>
      <c r="AL47" s="31" t="s">
        <v>421</v>
      </c>
      <c r="AM47" s="31" t="s">
        <v>421</v>
      </c>
      <c r="AN47" s="31" t="s">
        <v>421</v>
      </c>
      <c r="AO47" s="31" t="s">
        <v>421</v>
      </c>
      <c r="AP47" s="31" t="s">
        <v>421</v>
      </c>
      <c r="AQ47" s="31" t="s">
        <v>421</v>
      </c>
      <c r="AR47" s="31" t="s">
        <v>421</v>
      </c>
      <c r="AS47" s="31" t="s">
        <v>421</v>
      </c>
      <c r="AT47" s="31" t="s">
        <v>421</v>
      </c>
      <c r="AU47" s="31" t="s">
        <v>421</v>
      </c>
      <c r="AV47" s="31" t="s">
        <v>421</v>
      </c>
      <c r="AW47" s="31" t="s">
        <v>421</v>
      </c>
      <c r="AX47" s="31" t="s">
        <v>421</v>
      </c>
      <c r="AY47" s="31" t="s">
        <v>421</v>
      </c>
      <c r="AZ47" s="31" t="s">
        <v>421</v>
      </c>
      <c r="BA47" s="31" t="s">
        <v>421</v>
      </c>
      <c r="BB47" s="31" t="s">
        <v>421</v>
      </c>
      <c r="BC47" s="31" t="s">
        <v>421</v>
      </c>
      <c r="BD47" s="31" t="s">
        <v>421</v>
      </c>
      <c r="BE47" s="31" t="s">
        <v>421</v>
      </c>
      <c r="BF47" s="31" t="s">
        <v>421</v>
      </c>
      <c r="BG47" s="31" t="s">
        <v>421</v>
      </c>
      <c r="BH47" s="31" t="s">
        <v>421</v>
      </c>
      <c r="BI47" s="31" t="s">
        <v>421</v>
      </c>
      <c r="BJ47" s="31" t="s">
        <v>421</v>
      </c>
      <c r="BK47" s="31" t="s">
        <v>421</v>
      </c>
      <c r="BL47" s="31" t="s">
        <v>421</v>
      </c>
      <c r="BM47" s="31" t="s">
        <v>421</v>
      </c>
      <c r="BN47" s="31" t="s">
        <v>610</v>
      </c>
      <c r="BO47" s="31" t="s">
        <v>421</v>
      </c>
      <c r="BP47" s="31" t="s">
        <v>421</v>
      </c>
      <c r="BQ47" s="31" t="s">
        <v>421</v>
      </c>
      <c r="BR47" s="31" t="s">
        <v>421</v>
      </c>
      <c r="BS47" s="31" t="s">
        <v>421</v>
      </c>
      <c r="BT47" s="31" t="s">
        <v>421</v>
      </c>
      <c r="BU47" s="31" t="s">
        <v>421</v>
      </c>
      <c r="BV47" s="31" t="s">
        <v>421</v>
      </c>
      <c r="BW47" s="31" t="s">
        <v>421</v>
      </c>
      <c r="BX47" s="31" t="s">
        <v>421</v>
      </c>
      <c r="BY47" s="31" t="s">
        <v>421</v>
      </c>
      <c r="BZ47" s="31" t="s">
        <v>421</v>
      </c>
      <c r="CA47" s="31" t="s">
        <v>421</v>
      </c>
      <c r="CB47" s="31" t="s">
        <v>421</v>
      </c>
      <c r="CC47" s="31" t="s">
        <v>421</v>
      </c>
      <c r="CD47" s="31" t="s">
        <v>421</v>
      </c>
      <c r="CE47" s="31" t="s">
        <v>421</v>
      </c>
      <c r="CF47" s="31" t="s">
        <v>421</v>
      </c>
      <c r="CG47" s="31" t="s">
        <v>421</v>
      </c>
      <c r="CH47" s="31" t="s">
        <v>421</v>
      </c>
      <c r="CI47" s="31" t="s">
        <v>421</v>
      </c>
      <c r="CJ47" s="31" t="s">
        <v>421</v>
      </c>
      <c r="CK47" s="31" t="s">
        <v>421</v>
      </c>
      <c r="CL47" s="31" t="s">
        <v>421</v>
      </c>
      <c r="CM47" s="31" t="s">
        <v>421</v>
      </c>
      <c r="CN47" s="31" t="s">
        <v>421</v>
      </c>
      <c r="CO47" s="31" t="s">
        <v>421</v>
      </c>
      <c r="CP47" s="31" t="s">
        <v>421</v>
      </c>
      <c r="CQ47" s="31" t="s">
        <v>421</v>
      </c>
      <c r="CW47" s="28" t="s">
        <v>283</v>
      </c>
      <c r="CX47" s="29">
        <v>4101565</v>
      </c>
      <c r="CY47" s="28" t="s">
        <v>284</v>
      </c>
      <c r="CZ47" s="29">
        <v>33</v>
      </c>
      <c r="DA47" s="28" t="s">
        <v>285</v>
      </c>
      <c r="DB47" s="29">
        <v>94</v>
      </c>
      <c r="DC47" s="28" t="s">
        <v>286</v>
      </c>
      <c r="DD47" s="29">
        <v>7</v>
      </c>
      <c r="DE47" s="28" t="s">
        <v>287</v>
      </c>
      <c r="DF47" s="29">
        <v>0</v>
      </c>
      <c r="DG47" s="28" t="s">
        <v>288</v>
      </c>
      <c r="DH47" s="29" t="s">
        <v>963</v>
      </c>
    </row>
    <row r="48" spans="1:195" ht="18.600000000000001" thickBot="1" x14ac:dyDescent="0.35">
      <c r="A48" s="30" t="s">
        <v>426</v>
      </c>
      <c r="B48" s="31" t="s">
        <v>421</v>
      </c>
      <c r="C48" s="31" t="s">
        <v>421</v>
      </c>
      <c r="D48" s="31" t="s">
        <v>421</v>
      </c>
      <c r="E48" s="31" t="s">
        <v>421</v>
      </c>
      <c r="F48" s="31" t="s">
        <v>421</v>
      </c>
      <c r="G48" s="31" t="s">
        <v>421</v>
      </c>
      <c r="H48" s="31" t="s">
        <v>421</v>
      </c>
      <c r="I48" s="31" t="s">
        <v>421</v>
      </c>
      <c r="J48" s="31" t="s">
        <v>421</v>
      </c>
      <c r="K48" s="31" t="s">
        <v>421</v>
      </c>
      <c r="L48" s="31" t="s">
        <v>421</v>
      </c>
      <c r="M48" s="31" t="s">
        <v>421</v>
      </c>
      <c r="N48" s="31" t="s">
        <v>421</v>
      </c>
      <c r="O48" s="31" t="s">
        <v>421</v>
      </c>
      <c r="P48" s="31" t="s">
        <v>421</v>
      </c>
      <c r="Q48" s="31" t="s">
        <v>421</v>
      </c>
      <c r="R48" s="31" t="s">
        <v>421</v>
      </c>
      <c r="S48" s="31" t="s">
        <v>421</v>
      </c>
      <c r="T48" s="31" t="s">
        <v>421</v>
      </c>
      <c r="U48" s="31" t="s">
        <v>421</v>
      </c>
      <c r="V48" s="31" t="s">
        <v>421</v>
      </c>
      <c r="W48" s="31" t="s">
        <v>421</v>
      </c>
      <c r="X48" s="31" t="s">
        <v>421</v>
      </c>
      <c r="Y48" s="31" t="s">
        <v>421</v>
      </c>
      <c r="Z48" s="31" t="s">
        <v>421</v>
      </c>
      <c r="AA48" s="31" t="s">
        <v>421</v>
      </c>
      <c r="AB48" s="31" t="s">
        <v>421</v>
      </c>
      <c r="AC48" s="31" t="s">
        <v>421</v>
      </c>
      <c r="AD48" s="31" t="s">
        <v>421</v>
      </c>
      <c r="AE48" s="31" t="s">
        <v>421</v>
      </c>
      <c r="AF48" s="31" t="s">
        <v>421</v>
      </c>
      <c r="AG48" s="31" t="s">
        <v>421</v>
      </c>
      <c r="AH48" s="31" t="s">
        <v>421</v>
      </c>
      <c r="AI48" s="31" t="s">
        <v>421</v>
      </c>
      <c r="AJ48" s="31" t="s">
        <v>421</v>
      </c>
      <c r="AK48" s="31" t="s">
        <v>421</v>
      </c>
      <c r="AL48" s="31" t="s">
        <v>421</v>
      </c>
      <c r="AM48" s="31" t="s">
        <v>421</v>
      </c>
      <c r="AN48" s="31" t="s">
        <v>421</v>
      </c>
      <c r="AO48" s="31" t="s">
        <v>421</v>
      </c>
      <c r="AP48" s="31" t="s">
        <v>421</v>
      </c>
      <c r="AQ48" s="31" t="s">
        <v>421</v>
      </c>
      <c r="AR48" s="31" t="s">
        <v>421</v>
      </c>
      <c r="AS48" s="31" t="s">
        <v>421</v>
      </c>
      <c r="AT48" s="31" t="s">
        <v>421</v>
      </c>
      <c r="AU48" s="31" t="s">
        <v>421</v>
      </c>
      <c r="AV48" s="31" t="s">
        <v>421</v>
      </c>
      <c r="AW48" s="31" t="s">
        <v>421</v>
      </c>
      <c r="AX48" s="31" t="s">
        <v>421</v>
      </c>
      <c r="AY48" s="31" t="s">
        <v>421</v>
      </c>
      <c r="AZ48" s="31" t="s">
        <v>421</v>
      </c>
      <c r="BA48" s="31" t="s">
        <v>421</v>
      </c>
      <c r="BB48" s="31" t="s">
        <v>421</v>
      </c>
      <c r="BC48" s="31" t="s">
        <v>421</v>
      </c>
      <c r="BD48" s="31" t="s">
        <v>421</v>
      </c>
      <c r="BE48" s="31" t="s">
        <v>421</v>
      </c>
      <c r="BF48" s="31" t="s">
        <v>421</v>
      </c>
      <c r="BG48" s="31" t="s">
        <v>421</v>
      </c>
      <c r="BH48" s="31" t="s">
        <v>421</v>
      </c>
      <c r="BI48" s="31" t="s">
        <v>421</v>
      </c>
      <c r="BJ48" s="31" t="s">
        <v>421</v>
      </c>
      <c r="BK48" s="31" t="s">
        <v>421</v>
      </c>
      <c r="BL48" s="31" t="s">
        <v>421</v>
      </c>
      <c r="BM48" s="31" t="s">
        <v>421</v>
      </c>
      <c r="BN48" s="31" t="s">
        <v>421</v>
      </c>
      <c r="BO48" s="31" t="s">
        <v>421</v>
      </c>
      <c r="BP48" s="31" t="s">
        <v>421</v>
      </c>
      <c r="BQ48" s="31" t="s">
        <v>421</v>
      </c>
      <c r="BR48" s="31" t="s">
        <v>421</v>
      </c>
      <c r="BS48" s="31" t="s">
        <v>421</v>
      </c>
      <c r="BT48" s="31" t="s">
        <v>421</v>
      </c>
      <c r="BU48" s="31" t="s">
        <v>421</v>
      </c>
      <c r="BV48" s="31" t="s">
        <v>421</v>
      </c>
      <c r="BW48" s="31" t="s">
        <v>421</v>
      </c>
      <c r="BX48" s="31" t="s">
        <v>421</v>
      </c>
      <c r="BY48" s="31" t="s">
        <v>421</v>
      </c>
      <c r="BZ48" s="31" t="s">
        <v>421</v>
      </c>
      <c r="CA48" s="31" t="s">
        <v>421</v>
      </c>
      <c r="CB48" s="31" t="s">
        <v>421</v>
      </c>
      <c r="CC48" s="31" t="s">
        <v>421</v>
      </c>
      <c r="CD48" s="31" t="s">
        <v>421</v>
      </c>
      <c r="CE48" s="31" t="s">
        <v>421</v>
      </c>
      <c r="CF48" s="31" t="s">
        <v>421</v>
      </c>
      <c r="CG48" s="31" t="s">
        <v>421</v>
      </c>
      <c r="CH48" s="31" t="s">
        <v>421</v>
      </c>
      <c r="CI48" s="31" t="s">
        <v>421</v>
      </c>
      <c r="CJ48" s="31" t="s">
        <v>421</v>
      </c>
      <c r="CK48" s="31" t="s">
        <v>421</v>
      </c>
      <c r="CL48" s="31" t="s">
        <v>421</v>
      </c>
      <c r="CM48" s="31" t="s">
        <v>421</v>
      </c>
      <c r="CN48" s="31" t="s">
        <v>421</v>
      </c>
      <c r="CO48" s="31" t="s">
        <v>421</v>
      </c>
      <c r="CP48" s="31" t="s">
        <v>421</v>
      </c>
      <c r="CQ48" s="31" t="s">
        <v>421</v>
      </c>
      <c r="CW48" s="26"/>
    </row>
    <row r="49" spans="1:196" ht="15" thickBot="1" x14ac:dyDescent="0.35">
      <c r="A49" s="30" t="s">
        <v>427</v>
      </c>
      <c r="B49" s="31" t="s">
        <v>421</v>
      </c>
      <c r="C49" s="31" t="s">
        <v>421</v>
      </c>
      <c r="D49" s="31" t="s">
        <v>421</v>
      </c>
      <c r="E49" s="31" t="s">
        <v>421</v>
      </c>
      <c r="F49" s="31" t="s">
        <v>421</v>
      </c>
      <c r="G49" s="31" t="s">
        <v>421</v>
      </c>
      <c r="H49" s="31" t="s">
        <v>421</v>
      </c>
      <c r="I49" s="31" t="s">
        <v>421</v>
      </c>
      <c r="J49" s="31" t="s">
        <v>421</v>
      </c>
      <c r="K49" s="31" t="s">
        <v>421</v>
      </c>
      <c r="L49" s="31" t="s">
        <v>421</v>
      </c>
      <c r="M49" s="31" t="s">
        <v>421</v>
      </c>
      <c r="N49" s="31" t="s">
        <v>421</v>
      </c>
      <c r="O49" s="31" t="s">
        <v>421</v>
      </c>
      <c r="P49" s="31" t="s">
        <v>421</v>
      </c>
      <c r="Q49" s="31" t="s">
        <v>421</v>
      </c>
      <c r="R49" s="31" t="s">
        <v>421</v>
      </c>
      <c r="S49" s="31" t="s">
        <v>421</v>
      </c>
      <c r="T49" s="31" t="s">
        <v>421</v>
      </c>
      <c r="U49" s="31" t="s">
        <v>421</v>
      </c>
      <c r="V49" s="31" t="s">
        <v>421</v>
      </c>
      <c r="W49" s="31" t="s">
        <v>421</v>
      </c>
      <c r="X49" s="31" t="s">
        <v>421</v>
      </c>
      <c r="Y49" s="31" t="s">
        <v>421</v>
      </c>
      <c r="Z49" s="31" t="s">
        <v>421</v>
      </c>
      <c r="AA49" s="31" t="s">
        <v>421</v>
      </c>
      <c r="AB49" s="31" t="s">
        <v>421</v>
      </c>
      <c r="AC49" s="31" t="s">
        <v>421</v>
      </c>
      <c r="AD49" s="31" t="s">
        <v>421</v>
      </c>
      <c r="AE49" s="31" t="s">
        <v>421</v>
      </c>
      <c r="AF49" s="31" t="s">
        <v>421</v>
      </c>
      <c r="AG49" s="31" t="s">
        <v>421</v>
      </c>
      <c r="AH49" s="31" t="s">
        <v>421</v>
      </c>
      <c r="AI49" s="31" t="s">
        <v>421</v>
      </c>
      <c r="AJ49" s="31" t="s">
        <v>421</v>
      </c>
      <c r="AK49" s="31" t="s">
        <v>421</v>
      </c>
      <c r="AL49" s="31" t="s">
        <v>421</v>
      </c>
      <c r="AM49" s="31" t="s">
        <v>421</v>
      </c>
      <c r="AN49" s="31" t="s">
        <v>421</v>
      </c>
      <c r="AO49" s="31" t="s">
        <v>421</v>
      </c>
      <c r="AP49" s="31" t="s">
        <v>421</v>
      </c>
      <c r="AQ49" s="31" t="s">
        <v>421</v>
      </c>
      <c r="AR49" s="31" t="s">
        <v>421</v>
      </c>
      <c r="AS49" s="31" t="s">
        <v>421</v>
      </c>
      <c r="AT49" s="31" t="s">
        <v>421</v>
      </c>
      <c r="AU49" s="31" t="s">
        <v>421</v>
      </c>
      <c r="AV49" s="31" t="s">
        <v>421</v>
      </c>
      <c r="AW49" s="31" t="s">
        <v>421</v>
      </c>
      <c r="AX49" s="31" t="s">
        <v>421</v>
      </c>
      <c r="AY49" s="31" t="s">
        <v>421</v>
      </c>
      <c r="AZ49" s="31" t="s">
        <v>421</v>
      </c>
      <c r="BA49" s="31" t="s">
        <v>421</v>
      </c>
      <c r="BB49" s="31" t="s">
        <v>421</v>
      </c>
      <c r="BC49" s="31" t="s">
        <v>421</v>
      </c>
      <c r="BD49" s="31" t="s">
        <v>421</v>
      </c>
      <c r="BE49" s="31" t="s">
        <v>421</v>
      </c>
      <c r="BF49" s="31" t="s">
        <v>421</v>
      </c>
      <c r="BG49" s="31" t="s">
        <v>421</v>
      </c>
      <c r="BH49" s="31" t="s">
        <v>421</v>
      </c>
      <c r="BI49" s="31" t="s">
        <v>421</v>
      </c>
      <c r="BJ49" s="31" t="s">
        <v>421</v>
      </c>
      <c r="BK49" s="31" t="s">
        <v>421</v>
      </c>
      <c r="BL49" s="31" t="s">
        <v>421</v>
      </c>
      <c r="BM49" s="31" t="s">
        <v>421</v>
      </c>
      <c r="BN49" s="31" t="s">
        <v>421</v>
      </c>
      <c r="BO49" s="31" t="s">
        <v>421</v>
      </c>
      <c r="BP49" s="31" t="s">
        <v>421</v>
      </c>
      <c r="BQ49" s="31" t="s">
        <v>421</v>
      </c>
      <c r="BR49" s="31" t="s">
        <v>421</v>
      </c>
      <c r="BS49" s="31" t="s">
        <v>421</v>
      </c>
      <c r="BT49" s="31" t="s">
        <v>421</v>
      </c>
      <c r="BU49" s="31" t="s">
        <v>421</v>
      </c>
      <c r="BV49" s="31" t="s">
        <v>421</v>
      </c>
      <c r="BW49" s="31" t="s">
        <v>421</v>
      </c>
      <c r="BX49" s="31" t="s">
        <v>421</v>
      </c>
      <c r="BY49" s="31" t="s">
        <v>421</v>
      </c>
      <c r="BZ49" s="31" t="s">
        <v>421</v>
      </c>
      <c r="CA49" s="31" t="s">
        <v>421</v>
      </c>
      <c r="CB49" s="31" t="s">
        <v>421</v>
      </c>
      <c r="CC49" s="31" t="s">
        <v>421</v>
      </c>
      <c r="CD49" s="31" t="s">
        <v>421</v>
      </c>
      <c r="CE49" s="31" t="s">
        <v>421</v>
      </c>
      <c r="CF49" s="31" t="s">
        <v>421</v>
      </c>
      <c r="CG49" s="31" t="s">
        <v>421</v>
      </c>
      <c r="CH49" s="31" t="s">
        <v>421</v>
      </c>
      <c r="CI49" s="31" t="s">
        <v>421</v>
      </c>
      <c r="CJ49" s="31" t="s">
        <v>421</v>
      </c>
      <c r="CK49" s="31" t="s">
        <v>421</v>
      </c>
      <c r="CL49" s="31" t="s">
        <v>421</v>
      </c>
      <c r="CM49" s="31" t="s">
        <v>421</v>
      </c>
      <c r="CN49" s="31" t="s">
        <v>421</v>
      </c>
      <c r="CO49" s="31" t="s">
        <v>421</v>
      </c>
      <c r="CP49" s="31" t="s">
        <v>421</v>
      </c>
      <c r="CQ49" s="31" t="s">
        <v>421</v>
      </c>
      <c r="CW49" s="30" t="s">
        <v>289</v>
      </c>
      <c r="CX49" s="30" t="s">
        <v>290</v>
      </c>
      <c r="CY49" s="30" t="s">
        <v>291</v>
      </c>
      <c r="CZ49" s="30" t="s">
        <v>292</v>
      </c>
      <c r="DA49" s="30" t="s">
        <v>293</v>
      </c>
      <c r="DB49" s="30" t="s">
        <v>294</v>
      </c>
      <c r="DC49" s="30" t="s">
        <v>295</v>
      </c>
      <c r="DD49" s="30" t="s">
        <v>296</v>
      </c>
      <c r="DE49" s="30" t="s">
        <v>297</v>
      </c>
      <c r="DF49" s="30" t="s">
        <v>298</v>
      </c>
      <c r="DG49" s="30" t="s">
        <v>299</v>
      </c>
      <c r="DH49" s="30" t="s">
        <v>300</v>
      </c>
      <c r="DI49" s="30" t="s">
        <v>301</v>
      </c>
      <c r="DJ49" s="30" t="s">
        <v>302</v>
      </c>
      <c r="DK49" s="30" t="s">
        <v>303</v>
      </c>
      <c r="DL49" s="30" t="s">
        <v>304</v>
      </c>
      <c r="DM49" s="30" t="s">
        <v>305</v>
      </c>
      <c r="DN49" s="30" t="s">
        <v>306</v>
      </c>
      <c r="DO49" s="30" t="s">
        <v>307</v>
      </c>
      <c r="DP49" s="30" t="s">
        <v>308</v>
      </c>
      <c r="DQ49" s="30" t="s">
        <v>309</v>
      </c>
      <c r="DR49" s="30" t="s">
        <v>310</v>
      </c>
      <c r="DS49" s="30" t="s">
        <v>311</v>
      </c>
      <c r="DT49" s="30" t="s">
        <v>312</v>
      </c>
      <c r="DU49" s="30" t="s">
        <v>313</v>
      </c>
      <c r="DV49" s="30" t="s">
        <v>314</v>
      </c>
      <c r="DW49" s="30" t="s">
        <v>315</v>
      </c>
      <c r="DX49" s="30" t="s">
        <v>316</v>
      </c>
      <c r="DY49" s="30" t="s">
        <v>317</v>
      </c>
      <c r="DZ49" s="30" t="s">
        <v>318</v>
      </c>
      <c r="EA49" s="30" t="s">
        <v>319</v>
      </c>
      <c r="EB49" s="30" t="s">
        <v>320</v>
      </c>
      <c r="EC49" s="30" t="s">
        <v>321</v>
      </c>
      <c r="ED49" s="30" t="s">
        <v>322</v>
      </c>
      <c r="EE49" s="30" t="s">
        <v>323</v>
      </c>
      <c r="EF49" s="30" t="s">
        <v>324</v>
      </c>
      <c r="EG49" s="30" t="s">
        <v>325</v>
      </c>
      <c r="EH49" s="30" t="s">
        <v>326</v>
      </c>
      <c r="EI49" s="30" t="s">
        <v>327</v>
      </c>
      <c r="EJ49" s="30" t="s">
        <v>328</v>
      </c>
      <c r="EK49" s="30" t="s">
        <v>329</v>
      </c>
      <c r="EL49" s="30" t="s">
        <v>330</v>
      </c>
      <c r="EM49" s="30" t="s">
        <v>331</v>
      </c>
      <c r="EN49" s="30" t="s">
        <v>332</v>
      </c>
      <c r="EO49" s="30" t="s">
        <v>333</v>
      </c>
      <c r="EP49" s="30" t="s">
        <v>334</v>
      </c>
      <c r="EQ49" s="30" t="s">
        <v>335</v>
      </c>
      <c r="ER49" s="30" t="s">
        <v>336</v>
      </c>
      <c r="ES49" s="30" t="s">
        <v>337</v>
      </c>
      <c r="ET49" s="30" t="s">
        <v>338</v>
      </c>
      <c r="EU49" s="30" t="s">
        <v>339</v>
      </c>
      <c r="EV49" s="30" t="s">
        <v>340</v>
      </c>
      <c r="EW49" s="30" t="s">
        <v>341</v>
      </c>
      <c r="EX49" s="30" t="s">
        <v>342</v>
      </c>
      <c r="EY49" s="30" t="s">
        <v>343</v>
      </c>
      <c r="EZ49" s="30" t="s">
        <v>344</v>
      </c>
      <c r="FA49" s="30" t="s">
        <v>345</v>
      </c>
      <c r="FB49" s="30" t="s">
        <v>346</v>
      </c>
      <c r="FC49" s="30" t="s">
        <v>347</v>
      </c>
      <c r="FD49" s="30" t="s">
        <v>348</v>
      </c>
      <c r="FE49" s="30" t="s">
        <v>349</v>
      </c>
      <c r="FF49" s="30" t="s">
        <v>350</v>
      </c>
      <c r="FG49" s="30" t="s">
        <v>351</v>
      </c>
      <c r="FH49" s="30" t="s">
        <v>352</v>
      </c>
      <c r="FI49" s="30" t="s">
        <v>353</v>
      </c>
      <c r="FJ49" s="30" t="s">
        <v>354</v>
      </c>
      <c r="FK49" s="30" t="s">
        <v>355</v>
      </c>
      <c r="FL49" s="30" t="s">
        <v>356</v>
      </c>
      <c r="FM49" s="30" t="s">
        <v>357</v>
      </c>
      <c r="FN49" s="30" t="s">
        <v>358</v>
      </c>
      <c r="FO49" s="30" t="s">
        <v>359</v>
      </c>
      <c r="FP49" s="30" t="s">
        <v>360</v>
      </c>
      <c r="FQ49" s="30" t="s">
        <v>361</v>
      </c>
      <c r="FR49" s="30" t="s">
        <v>362</v>
      </c>
      <c r="FS49" s="30" t="s">
        <v>363</v>
      </c>
      <c r="FT49" s="30" t="s">
        <v>364</v>
      </c>
      <c r="FU49" s="30" t="s">
        <v>365</v>
      </c>
      <c r="FV49" s="30" t="s">
        <v>366</v>
      </c>
      <c r="FW49" s="30" t="s">
        <v>367</v>
      </c>
      <c r="FX49" s="30" t="s">
        <v>368</v>
      </c>
      <c r="FY49" s="30" t="s">
        <v>369</v>
      </c>
      <c r="FZ49" s="30" t="s">
        <v>370</v>
      </c>
      <c r="GA49" s="30" t="s">
        <v>371</v>
      </c>
      <c r="GB49" s="30" t="s">
        <v>372</v>
      </c>
      <c r="GC49" s="30" t="s">
        <v>373</v>
      </c>
      <c r="GD49" s="30" t="s">
        <v>374</v>
      </c>
      <c r="GE49" s="30" t="s">
        <v>375</v>
      </c>
      <c r="GF49" s="30" t="s">
        <v>376</v>
      </c>
      <c r="GG49" s="30" t="s">
        <v>377</v>
      </c>
      <c r="GH49" s="30" t="s">
        <v>378</v>
      </c>
      <c r="GI49" s="30" t="s">
        <v>379</v>
      </c>
      <c r="GJ49" s="30" t="s">
        <v>380</v>
      </c>
      <c r="GK49" s="30" t="s">
        <v>381</v>
      </c>
      <c r="GL49" s="30" t="s">
        <v>382</v>
      </c>
      <c r="GM49" s="30" t="s">
        <v>383</v>
      </c>
      <c r="GN49" s="30" t="s">
        <v>384</v>
      </c>
    </row>
    <row r="50" spans="1:196" ht="18.600000000000001" thickBot="1" x14ac:dyDescent="0.35">
      <c r="A50" s="26"/>
      <c r="CW50" s="30" t="s">
        <v>385</v>
      </c>
      <c r="CX50" s="31">
        <v>2</v>
      </c>
      <c r="CY50" s="31">
        <v>2</v>
      </c>
      <c r="CZ50" s="31">
        <v>2</v>
      </c>
      <c r="DA50" s="31">
        <v>4</v>
      </c>
      <c r="DB50" s="31">
        <v>3</v>
      </c>
      <c r="DC50" s="31">
        <v>6</v>
      </c>
      <c r="DD50" s="31">
        <v>3</v>
      </c>
      <c r="DE50" s="31">
        <v>3</v>
      </c>
      <c r="DF50" s="31">
        <v>3</v>
      </c>
      <c r="DG50" s="31">
        <v>3</v>
      </c>
      <c r="DH50" s="31">
        <v>4</v>
      </c>
      <c r="DI50" s="31">
        <v>4</v>
      </c>
      <c r="DJ50" s="31">
        <v>6</v>
      </c>
      <c r="DK50" s="31">
        <v>5</v>
      </c>
      <c r="DL50" s="31">
        <v>6</v>
      </c>
      <c r="DM50" s="31">
        <v>7</v>
      </c>
      <c r="DN50" s="31">
        <v>6</v>
      </c>
      <c r="DO50" s="31">
        <v>7</v>
      </c>
      <c r="DP50" s="31">
        <v>3</v>
      </c>
      <c r="DQ50" s="31">
        <v>2</v>
      </c>
      <c r="DR50" s="31">
        <v>2</v>
      </c>
      <c r="DS50" s="31">
        <v>2</v>
      </c>
      <c r="DT50" s="31">
        <v>2</v>
      </c>
      <c r="DU50" s="31">
        <v>2</v>
      </c>
      <c r="DV50" s="31">
        <v>4</v>
      </c>
      <c r="DW50" s="31">
        <v>5</v>
      </c>
      <c r="DX50" s="31">
        <v>5</v>
      </c>
      <c r="DY50" s="31">
        <v>6</v>
      </c>
      <c r="DZ50" s="31">
        <v>7</v>
      </c>
      <c r="EA50" s="31">
        <v>7</v>
      </c>
      <c r="EB50" s="31">
        <v>6</v>
      </c>
      <c r="EC50" s="31">
        <v>7</v>
      </c>
      <c r="ED50" s="31">
        <v>6</v>
      </c>
      <c r="EE50" s="31">
        <v>3</v>
      </c>
      <c r="EF50" s="31">
        <v>2</v>
      </c>
      <c r="EG50" s="31">
        <v>7</v>
      </c>
      <c r="EH50" s="31">
        <v>7</v>
      </c>
      <c r="EI50" s="31">
        <v>6</v>
      </c>
      <c r="EJ50" s="31">
        <v>7</v>
      </c>
      <c r="EK50" s="31">
        <v>6</v>
      </c>
      <c r="EL50" s="31">
        <v>6</v>
      </c>
      <c r="EM50" s="31">
        <v>7</v>
      </c>
      <c r="EN50" s="31">
        <v>7</v>
      </c>
      <c r="EO50" s="31">
        <v>2</v>
      </c>
      <c r="EP50" s="31">
        <v>2</v>
      </c>
      <c r="EQ50" s="31">
        <v>2</v>
      </c>
      <c r="ER50" s="31">
        <v>3</v>
      </c>
      <c r="ES50" s="31">
        <v>3</v>
      </c>
      <c r="ET50" s="31">
        <v>7</v>
      </c>
      <c r="EU50" s="31">
        <v>3</v>
      </c>
      <c r="EV50" s="31">
        <v>2</v>
      </c>
      <c r="EW50" s="31">
        <v>7</v>
      </c>
      <c r="EX50" s="31">
        <v>2</v>
      </c>
      <c r="EY50" s="31">
        <v>3</v>
      </c>
      <c r="EZ50" s="31">
        <v>7</v>
      </c>
      <c r="FA50" s="31">
        <v>3</v>
      </c>
      <c r="FB50" s="31">
        <v>4</v>
      </c>
      <c r="FC50" s="31">
        <v>4</v>
      </c>
      <c r="FD50" s="31">
        <v>5</v>
      </c>
      <c r="FE50" s="31">
        <v>7</v>
      </c>
      <c r="FF50" s="31">
        <v>3</v>
      </c>
      <c r="FG50" s="31">
        <v>2</v>
      </c>
      <c r="FH50" s="31">
        <v>7</v>
      </c>
      <c r="FI50" s="31">
        <v>7</v>
      </c>
      <c r="FJ50" s="31">
        <v>2</v>
      </c>
      <c r="FK50" s="31">
        <v>3</v>
      </c>
      <c r="FL50" s="31">
        <v>3</v>
      </c>
      <c r="FM50" s="31">
        <v>3</v>
      </c>
      <c r="FN50" s="31">
        <v>7</v>
      </c>
      <c r="FO50" s="31">
        <v>7</v>
      </c>
      <c r="FP50" s="31">
        <v>3</v>
      </c>
      <c r="FQ50" s="31">
        <v>3</v>
      </c>
      <c r="FR50" s="31">
        <v>3</v>
      </c>
      <c r="FS50" s="31">
        <v>7</v>
      </c>
      <c r="FT50" s="31">
        <v>3</v>
      </c>
      <c r="FU50" s="31">
        <v>3</v>
      </c>
      <c r="FV50" s="31">
        <v>7</v>
      </c>
      <c r="FW50" s="31">
        <v>7</v>
      </c>
      <c r="FX50" s="31">
        <v>3</v>
      </c>
      <c r="FY50" s="31">
        <v>2</v>
      </c>
      <c r="FZ50" s="31">
        <v>2</v>
      </c>
      <c r="GA50" s="31">
        <v>6</v>
      </c>
      <c r="GB50" s="31">
        <v>3</v>
      </c>
      <c r="GC50" s="31">
        <v>3</v>
      </c>
      <c r="GD50" s="31">
        <v>7</v>
      </c>
      <c r="GE50" s="31">
        <v>4</v>
      </c>
      <c r="GF50" s="31">
        <v>3</v>
      </c>
      <c r="GG50" s="31">
        <v>3</v>
      </c>
      <c r="GH50" s="31">
        <v>2</v>
      </c>
      <c r="GI50" s="31">
        <v>7</v>
      </c>
      <c r="GJ50" s="31">
        <v>3</v>
      </c>
      <c r="GK50" s="31">
        <v>2</v>
      </c>
      <c r="GL50" s="31">
        <v>7</v>
      </c>
      <c r="GM50" s="31">
        <v>3</v>
      </c>
      <c r="GN50" s="31">
        <v>38700</v>
      </c>
    </row>
    <row r="51" spans="1:196" ht="15" thickBot="1" x14ac:dyDescent="0.35">
      <c r="A51" s="30" t="s">
        <v>455</v>
      </c>
      <c r="B51" s="30" t="s">
        <v>290</v>
      </c>
      <c r="C51" s="30" t="s">
        <v>291</v>
      </c>
      <c r="D51" s="30" t="s">
        <v>292</v>
      </c>
      <c r="E51" s="30" t="s">
        <v>293</v>
      </c>
      <c r="F51" s="30" t="s">
        <v>294</v>
      </c>
      <c r="G51" s="30" t="s">
        <v>295</v>
      </c>
      <c r="H51" s="30" t="s">
        <v>296</v>
      </c>
      <c r="I51" s="30" t="s">
        <v>297</v>
      </c>
      <c r="J51" s="30" t="s">
        <v>298</v>
      </c>
      <c r="K51" s="30" t="s">
        <v>299</v>
      </c>
      <c r="L51" s="30" t="s">
        <v>300</v>
      </c>
      <c r="M51" s="30" t="s">
        <v>301</v>
      </c>
      <c r="N51" s="30" t="s">
        <v>302</v>
      </c>
      <c r="O51" s="30" t="s">
        <v>303</v>
      </c>
      <c r="P51" s="30" t="s">
        <v>304</v>
      </c>
      <c r="Q51" s="30" t="s">
        <v>305</v>
      </c>
      <c r="R51" s="30" t="s">
        <v>306</v>
      </c>
      <c r="S51" s="30" t="s">
        <v>307</v>
      </c>
      <c r="T51" s="30" t="s">
        <v>308</v>
      </c>
      <c r="U51" s="30" t="s">
        <v>309</v>
      </c>
      <c r="V51" s="30" t="s">
        <v>310</v>
      </c>
      <c r="W51" s="30" t="s">
        <v>311</v>
      </c>
      <c r="X51" s="30" t="s">
        <v>312</v>
      </c>
      <c r="Y51" s="30" t="s">
        <v>313</v>
      </c>
      <c r="Z51" s="30" t="s">
        <v>314</v>
      </c>
      <c r="AA51" s="30" t="s">
        <v>315</v>
      </c>
      <c r="AB51" s="30" t="s">
        <v>316</v>
      </c>
      <c r="AC51" s="30" t="s">
        <v>317</v>
      </c>
      <c r="AD51" s="30" t="s">
        <v>318</v>
      </c>
      <c r="AE51" s="30" t="s">
        <v>319</v>
      </c>
      <c r="AF51" s="30" t="s">
        <v>320</v>
      </c>
      <c r="AG51" s="30" t="s">
        <v>321</v>
      </c>
      <c r="AH51" s="30" t="s">
        <v>322</v>
      </c>
      <c r="AI51" s="30" t="s">
        <v>323</v>
      </c>
      <c r="AJ51" s="30" t="s">
        <v>324</v>
      </c>
      <c r="AK51" s="30" t="s">
        <v>325</v>
      </c>
      <c r="AL51" s="30" t="s">
        <v>326</v>
      </c>
      <c r="AM51" s="30" t="s">
        <v>327</v>
      </c>
      <c r="AN51" s="30" t="s">
        <v>328</v>
      </c>
      <c r="AO51" s="30" t="s">
        <v>329</v>
      </c>
      <c r="AP51" s="30" t="s">
        <v>330</v>
      </c>
      <c r="AQ51" s="30" t="s">
        <v>331</v>
      </c>
      <c r="AR51" s="30" t="s">
        <v>332</v>
      </c>
      <c r="AS51" s="30" t="s">
        <v>333</v>
      </c>
      <c r="AT51" s="30" t="s">
        <v>334</v>
      </c>
      <c r="AU51" s="30" t="s">
        <v>335</v>
      </c>
      <c r="AV51" s="30" t="s">
        <v>336</v>
      </c>
      <c r="AW51" s="30" t="s">
        <v>337</v>
      </c>
      <c r="AX51" s="30" t="s">
        <v>338</v>
      </c>
      <c r="AY51" s="30" t="s">
        <v>339</v>
      </c>
      <c r="AZ51" s="30" t="s">
        <v>340</v>
      </c>
      <c r="BA51" s="30" t="s">
        <v>341</v>
      </c>
      <c r="BB51" s="30" t="s">
        <v>342</v>
      </c>
      <c r="BC51" s="30" t="s">
        <v>343</v>
      </c>
      <c r="BD51" s="30" t="s">
        <v>344</v>
      </c>
      <c r="BE51" s="30" t="s">
        <v>345</v>
      </c>
      <c r="BF51" s="30" t="s">
        <v>346</v>
      </c>
      <c r="BG51" s="30" t="s">
        <v>347</v>
      </c>
      <c r="BH51" s="30" t="s">
        <v>348</v>
      </c>
      <c r="BI51" s="30" t="s">
        <v>349</v>
      </c>
      <c r="BJ51" s="30" t="s">
        <v>350</v>
      </c>
      <c r="BK51" s="30" t="s">
        <v>351</v>
      </c>
      <c r="BL51" s="30" t="s">
        <v>352</v>
      </c>
      <c r="BM51" s="30" t="s">
        <v>353</v>
      </c>
      <c r="BN51" s="30" t="s">
        <v>354</v>
      </c>
      <c r="BO51" s="30" t="s">
        <v>355</v>
      </c>
      <c r="BP51" s="30" t="s">
        <v>356</v>
      </c>
      <c r="BQ51" s="30" t="s">
        <v>357</v>
      </c>
      <c r="BR51" s="30" t="s">
        <v>358</v>
      </c>
      <c r="BS51" s="30" t="s">
        <v>359</v>
      </c>
      <c r="BT51" s="30" t="s">
        <v>360</v>
      </c>
      <c r="BU51" s="30" t="s">
        <v>361</v>
      </c>
      <c r="BV51" s="30" t="s">
        <v>362</v>
      </c>
      <c r="BW51" s="30" t="s">
        <v>363</v>
      </c>
      <c r="BX51" s="30" t="s">
        <v>364</v>
      </c>
      <c r="BY51" s="30" t="s">
        <v>365</v>
      </c>
      <c r="BZ51" s="30" t="s">
        <v>366</v>
      </c>
      <c r="CA51" s="30" t="s">
        <v>367</v>
      </c>
      <c r="CB51" s="30" t="s">
        <v>368</v>
      </c>
      <c r="CC51" s="30" t="s">
        <v>369</v>
      </c>
      <c r="CD51" s="30" t="s">
        <v>370</v>
      </c>
      <c r="CE51" s="30" t="s">
        <v>371</v>
      </c>
      <c r="CF51" s="30" t="s">
        <v>372</v>
      </c>
      <c r="CG51" s="30" t="s">
        <v>373</v>
      </c>
      <c r="CH51" s="30" t="s">
        <v>374</v>
      </c>
      <c r="CI51" s="30" t="s">
        <v>375</v>
      </c>
      <c r="CJ51" s="30" t="s">
        <v>376</v>
      </c>
      <c r="CK51" s="30" t="s">
        <v>377</v>
      </c>
      <c r="CL51" s="30" t="s">
        <v>378</v>
      </c>
      <c r="CM51" s="30" t="s">
        <v>379</v>
      </c>
      <c r="CN51" s="30" t="s">
        <v>380</v>
      </c>
      <c r="CO51" s="30" t="s">
        <v>381</v>
      </c>
      <c r="CP51" s="30" t="s">
        <v>382</v>
      </c>
      <c r="CQ51" s="30" t="s">
        <v>383</v>
      </c>
      <c r="CW51" s="30" t="s">
        <v>386</v>
      </c>
      <c r="CX51" s="31">
        <v>3</v>
      </c>
      <c r="CY51" s="31">
        <v>2</v>
      </c>
      <c r="CZ51" s="31">
        <v>2</v>
      </c>
      <c r="DA51" s="31">
        <v>5</v>
      </c>
      <c r="DB51" s="31">
        <v>7</v>
      </c>
      <c r="DC51" s="31">
        <v>5</v>
      </c>
      <c r="DD51" s="31">
        <v>7</v>
      </c>
      <c r="DE51" s="31">
        <v>2</v>
      </c>
      <c r="DF51" s="31">
        <v>2</v>
      </c>
      <c r="DG51" s="31">
        <v>3</v>
      </c>
      <c r="DH51" s="31">
        <v>5</v>
      </c>
      <c r="DI51" s="31">
        <v>5</v>
      </c>
      <c r="DJ51" s="31">
        <v>5</v>
      </c>
      <c r="DK51" s="31">
        <v>7</v>
      </c>
      <c r="DL51" s="31">
        <v>2</v>
      </c>
      <c r="DM51" s="31">
        <v>3</v>
      </c>
      <c r="DN51" s="31">
        <v>5</v>
      </c>
      <c r="DO51" s="31">
        <v>7</v>
      </c>
      <c r="DP51" s="31">
        <v>7</v>
      </c>
      <c r="DQ51" s="31">
        <v>2</v>
      </c>
      <c r="DR51" s="31">
        <v>2</v>
      </c>
      <c r="DS51" s="31">
        <v>2</v>
      </c>
      <c r="DT51" s="31">
        <v>2</v>
      </c>
      <c r="DU51" s="31">
        <v>7</v>
      </c>
      <c r="DV51" s="31">
        <v>2</v>
      </c>
      <c r="DW51" s="31">
        <v>7</v>
      </c>
      <c r="DX51" s="31">
        <v>4</v>
      </c>
      <c r="DY51" s="31">
        <v>5</v>
      </c>
      <c r="DZ51" s="31">
        <v>5</v>
      </c>
      <c r="EA51" s="31">
        <v>5</v>
      </c>
      <c r="EB51" s="31">
        <v>5</v>
      </c>
      <c r="EC51" s="31">
        <v>4</v>
      </c>
      <c r="ED51" s="31">
        <v>7</v>
      </c>
      <c r="EE51" s="31">
        <v>7</v>
      </c>
      <c r="EF51" s="31">
        <v>3</v>
      </c>
      <c r="EG51" s="31">
        <v>5</v>
      </c>
      <c r="EH51" s="31">
        <v>5</v>
      </c>
      <c r="EI51" s="31">
        <v>5</v>
      </c>
      <c r="EJ51" s="31">
        <v>7</v>
      </c>
      <c r="EK51" s="31">
        <v>7</v>
      </c>
      <c r="EL51" s="31">
        <v>5</v>
      </c>
      <c r="EM51" s="31">
        <v>5</v>
      </c>
      <c r="EN51" s="31">
        <v>7</v>
      </c>
      <c r="EO51" s="31">
        <v>7</v>
      </c>
      <c r="EP51" s="31">
        <v>7</v>
      </c>
      <c r="EQ51" s="31">
        <v>3</v>
      </c>
      <c r="ER51" s="31">
        <v>5</v>
      </c>
      <c r="ES51" s="31">
        <v>5</v>
      </c>
      <c r="ET51" s="31">
        <v>7</v>
      </c>
      <c r="EU51" s="31">
        <v>7</v>
      </c>
      <c r="EV51" s="31">
        <v>5</v>
      </c>
      <c r="EW51" s="31">
        <v>7</v>
      </c>
      <c r="EX51" s="31">
        <v>7</v>
      </c>
      <c r="EY51" s="31">
        <v>2</v>
      </c>
      <c r="EZ51" s="31">
        <v>4</v>
      </c>
      <c r="FA51" s="31">
        <v>7</v>
      </c>
      <c r="FB51" s="31">
        <v>2</v>
      </c>
      <c r="FC51" s="31">
        <v>5</v>
      </c>
      <c r="FD51" s="31">
        <v>5</v>
      </c>
      <c r="FE51" s="31">
        <v>4</v>
      </c>
      <c r="FF51" s="31">
        <v>7</v>
      </c>
      <c r="FG51" s="31">
        <v>7</v>
      </c>
      <c r="FH51" s="31">
        <v>5</v>
      </c>
      <c r="FI51" s="31">
        <v>7</v>
      </c>
      <c r="FJ51" s="31">
        <v>5</v>
      </c>
      <c r="FK51" s="31">
        <v>7</v>
      </c>
      <c r="FL51" s="31">
        <v>7</v>
      </c>
      <c r="FM51" s="31">
        <v>5</v>
      </c>
      <c r="FN51" s="31">
        <v>4</v>
      </c>
      <c r="FO51" s="31">
        <v>4</v>
      </c>
      <c r="FP51" s="31">
        <v>4</v>
      </c>
      <c r="FQ51" s="31">
        <v>3</v>
      </c>
      <c r="FR51" s="31">
        <v>3</v>
      </c>
      <c r="FS51" s="31">
        <v>3</v>
      </c>
      <c r="FT51" s="31">
        <v>3</v>
      </c>
      <c r="FU51" s="31">
        <v>7</v>
      </c>
      <c r="FV51" s="31">
        <v>5</v>
      </c>
      <c r="FW51" s="31">
        <v>5</v>
      </c>
      <c r="FX51" s="31">
        <v>7</v>
      </c>
      <c r="FY51" s="31">
        <v>4</v>
      </c>
      <c r="FZ51" s="31">
        <v>2</v>
      </c>
      <c r="GA51" s="31">
        <v>7</v>
      </c>
      <c r="GB51" s="31">
        <v>7</v>
      </c>
      <c r="GC51" s="31">
        <v>7</v>
      </c>
      <c r="GD51" s="31">
        <v>5</v>
      </c>
      <c r="GE51" s="31">
        <v>5</v>
      </c>
      <c r="GF51" s="31">
        <v>5</v>
      </c>
      <c r="GG51" s="31">
        <v>5</v>
      </c>
      <c r="GH51" s="31">
        <v>3</v>
      </c>
      <c r="GI51" s="31">
        <v>2</v>
      </c>
      <c r="GJ51" s="31">
        <v>4</v>
      </c>
      <c r="GK51" s="31">
        <v>7</v>
      </c>
      <c r="GL51" s="31">
        <v>5</v>
      </c>
      <c r="GM51" s="31">
        <v>5</v>
      </c>
      <c r="GN51" s="31">
        <v>15100</v>
      </c>
    </row>
    <row r="52" spans="1:196" ht="15" thickBot="1" x14ac:dyDescent="0.35">
      <c r="A52" s="30" t="s">
        <v>420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126.9</v>
      </c>
      <c r="H52" s="31">
        <v>0</v>
      </c>
      <c r="I52" s="31">
        <v>5118.7</v>
      </c>
      <c r="J52" s="31">
        <v>17530.099999999999</v>
      </c>
      <c r="K52" s="31">
        <v>0</v>
      </c>
      <c r="L52" s="31">
        <v>0</v>
      </c>
      <c r="M52" s="31">
        <v>2007.7</v>
      </c>
      <c r="N52" s="31">
        <v>0</v>
      </c>
      <c r="O52" s="31">
        <v>2251.1999999999998</v>
      </c>
      <c r="P52" s="31">
        <v>0</v>
      </c>
      <c r="Q52" s="31">
        <v>0</v>
      </c>
      <c r="R52" s="31">
        <v>0</v>
      </c>
      <c r="S52" s="31">
        <v>5705.9</v>
      </c>
      <c r="T52" s="31">
        <v>0</v>
      </c>
      <c r="U52" s="31">
        <v>0</v>
      </c>
      <c r="V52" s="31">
        <v>3757.1</v>
      </c>
      <c r="W52" s="31">
        <v>0</v>
      </c>
      <c r="X52" s="31">
        <v>0</v>
      </c>
      <c r="Y52" s="31">
        <v>4011.3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680.3</v>
      </c>
      <c r="AK52" s="31">
        <v>3097.2</v>
      </c>
      <c r="AL52" s="31">
        <v>0</v>
      </c>
      <c r="AM52" s="31">
        <v>102.3</v>
      </c>
      <c r="AN52" s="31">
        <v>0</v>
      </c>
      <c r="AO52" s="31">
        <v>0</v>
      </c>
      <c r="AP52" s="31">
        <v>0</v>
      </c>
      <c r="AQ52" s="31">
        <v>0</v>
      </c>
      <c r="AR52" s="31">
        <v>0</v>
      </c>
      <c r="AS52" s="31">
        <v>3079.8</v>
      </c>
      <c r="AT52" s="31">
        <v>1459.3</v>
      </c>
      <c r="AU52" s="31">
        <v>0</v>
      </c>
      <c r="AV52" s="31">
        <v>0</v>
      </c>
      <c r="AW52" s="31">
        <v>3352.5</v>
      </c>
      <c r="AX52" s="31">
        <v>0</v>
      </c>
      <c r="AY52" s="31">
        <v>0</v>
      </c>
      <c r="AZ52" s="31">
        <v>981.1</v>
      </c>
      <c r="BA52" s="31">
        <v>1154</v>
      </c>
      <c r="BB52" s="31">
        <v>0</v>
      </c>
      <c r="BC52" s="31">
        <v>0</v>
      </c>
      <c r="BD52" s="31">
        <v>0</v>
      </c>
      <c r="BE52" s="31">
        <v>0</v>
      </c>
      <c r="BF52" s="31">
        <v>679.3</v>
      </c>
      <c r="BG52" s="31">
        <v>0</v>
      </c>
      <c r="BH52" s="31">
        <v>0</v>
      </c>
      <c r="BI52" s="31">
        <v>4232.3</v>
      </c>
      <c r="BJ52" s="31">
        <v>0</v>
      </c>
      <c r="BK52" s="31">
        <v>0</v>
      </c>
      <c r="BL52" s="31">
        <v>0</v>
      </c>
      <c r="BM52" s="31">
        <v>0</v>
      </c>
      <c r="BN52" s="31">
        <v>1361.1</v>
      </c>
      <c r="BO52" s="31">
        <v>0</v>
      </c>
      <c r="BP52" s="31">
        <v>0</v>
      </c>
      <c r="BQ52" s="31">
        <v>0</v>
      </c>
      <c r="BR52" s="31">
        <v>28.1</v>
      </c>
      <c r="BS52" s="31">
        <v>1291.5999999999999</v>
      </c>
      <c r="BT52" s="31">
        <v>0</v>
      </c>
      <c r="BU52" s="31">
        <v>0</v>
      </c>
      <c r="BV52" s="31">
        <v>3541.7</v>
      </c>
      <c r="BW52" s="31">
        <v>0</v>
      </c>
      <c r="BX52" s="31">
        <v>0</v>
      </c>
      <c r="BY52" s="31">
        <v>0</v>
      </c>
      <c r="BZ52" s="31">
        <v>0</v>
      </c>
      <c r="CA52" s="31">
        <v>0</v>
      </c>
      <c r="CB52" s="31">
        <v>0</v>
      </c>
      <c r="CC52" s="31">
        <v>0</v>
      </c>
      <c r="CD52" s="31">
        <v>0</v>
      </c>
      <c r="CE52" s="31">
        <v>0</v>
      </c>
      <c r="CF52" s="31">
        <v>0</v>
      </c>
      <c r="CG52" s="31">
        <v>0</v>
      </c>
      <c r="CH52" s="31">
        <v>0</v>
      </c>
      <c r="CI52" s="31">
        <v>0</v>
      </c>
      <c r="CJ52" s="31">
        <v>0</v>
      </c>
      <c r="CK52" s="31">
        <v>0</v>
      </c>
      <c r="CL52" s="31">
        <v>8279.4</v>
      </c>
      <c r="CM52" s="31">
        <v>0</v>
      </c>
      <c r="CN52" s="31">
        <v>0</v>
      </c>
      <c r="CO52" s="31">
        <v>0</v>
      </c>
      <c r="CP52" s="31">
        <v>5176.5</v>
      </c>
      <c r="CQ52" s="31">
        <v>0</v>
      </c>
      <c r="CW52" s="30" t="s">
        <v>387</v>
      </c>
      <c r="CX52" s="31">
        <v>2</v>
      </c>
      <c r="CY52" s="31">
        <v>2</v>
      </c>
      <c r="CZ52" s="31">
        <v>2</v>
      </c>
      <c r="DA52" s="31">
        <v>7</v>
      </c>
      <c r="DB52" s="31">
        <v>7</v>
      </c>
      <c r="DC52" s="31">
        <v>2</v>
      </c>
      <c r="DD52" s="31">
        <v>7</v>
      </c>
      <c r="DE52" s="31">
        <v>3</v>
      </c>
      <c r="DF52" s="31">
        <v>2</v>
      </c>
      <c r="DG52" s="31">
        <v>7</v>
      </c>
      <c r="DH52" s="31">
        <v>7</v>
      </c>
      <c r="DI52" s="31">
        <v>4</v>
      </c>
      <c r="DJ52" s="31">
        <v>4</v>
      </c>
      <c r="DK52" s="31">
        <v>7</v>
      </c>
      <c r="DL52" s="31">
        <v>6</v>
      </c>
      <c r="DM52" s="31">
        <v>6</v>
      </c>
      <c r="DN52" s="31">
        <v>5</v>
      </c>
      <c r="DO52" s="31">
        <v>3</v>
      </c>
      <c r="DP52" s="31">
        <v>3</v>
      </c>
      <c r="DQ52" s="31">
        <v>2</v>
      </c>
      <c r="DR52" s="31">
        <v>2</v>
      </c>
      <c r="DS52" s="31">
        <v>2</v>
      </c>
      <c r="DT52" s="31">
        <v>2</v>
      </c>
      <c r="DU52" s="31">
        <v>2</v>
      </c>
      <c r="DV52" s="31">
        <v>3</v>
      </c>
      <c r="DW52" s="31">
        <v>7</v>
      </c>
      <c r="DX52" s="31">
        <v>3</v>
      </c>
      <c r="DY52" s="31">
        <v>7</v>
      </c>
      <c r="DZ52" s="31">
        <v>7</v>
      </c>
      <c r="EA52" s="31">
        <v>7</v>
      </c>
      <c r="EB52" s="31">
        <v>7</v>
      </c>
      <c r="EC52" s="31">
        <v>3</v>
      </c>
      <c r="ED52" s="31">
        <v>7</v>
      </c>
      <c r="EE52" s="31">
        <v>7</v>
      </c>
      <c r="EF52" s="31">
        <v>2</v>
      </c>
      <c r="EG52" s="31">
        <v>7</v>
      </c>
      <c r="EH52" s="31">
        <v>4</v>
      </c>
      <c r="EI52" s="31">
        <v>4</v>
      </c>
      <c r="EJ52" s="31">
        <v>3</v>
      </c>
      <c r="EK52" s="31">
        <v>7</v>
      </c>
      <c r="EL52" s="31">
        <v>4</v>
      </c>
      <c r="EM52" s="31">
        <v>7</v>
      </c>
      <c r="EN52" s="31">
        <v>7</v>
      </c>
      <c r="EO52" s="31">
        <v>7</v>
      </c>
      <c r="EP52" s="31">
        <v>2</v>
      </c>
      <c r="EQ52" s="31">
        <v>7</v>
      </c>
      <c r="ER52" s="31">
        <v>3</v>
      </c>
      <c r="ES52" s="31">
        <v>4</v>
      </c>
      <c r="ET52" s="31">
        <v>7</v>
      </c>
      <c r="EU52" s="31">
        <v>3</v>
      </c>
      <c r="EV52" s="31">
        <v>7</v>
      </c>
      <c r="EW52" s="31">
        <v>3</v>
      </c>
      <c r="EX52" s="31">
        <v>7</v>
      </c>
      <c r="EY52" s="31">
        <v>3</v>
      </c>
      <c r="EZ52" s="31">
        <v>7</v>
      </c>
      <c r="FA52" s="31">
        <v>4</v>
      </c>
      <c r="FB52" s="31">
        <v>3</v>
      </c>
      <c r="FC52" s="31">
        <v>4</v>
      </c>
      <c r="FD52" s="31">
        <v>3</v>
      </c>
      <c r="FE52" s="31">
        <v>3</v>
      </c>
      <c r="FF52" s="31">
        <v>7</v>
      </c>
      <c r="FG52" s="31">
        <v>7</v>
      </c>
      <c r="FH52" s="31">
        <v>3</v>
      </c>
      <c r="FI52" s="31">
        <v>2</v>
      </c>
      <c r="FJ52" s="31">
        <v>2</v>
      </c>
      <c r="FK52" s="31">
        <v>3</v>
      </c>
      <c r="FL52" s="31">
        <v>7</v>
      </c>
      <c r="FM52" s="31">
        <v>3</v>
      </c>
      <c r="FN52" s="31">
        <v>7</v>
      </c>
      <c r="FO52" s="31">
        <v>7</v>
      </c>
      <c r="FP52" s="31">
        <v>7</v>
      </c>
      <c r="FQ52" s="31">
        <v>7</v>
      </c>
      <c r="FR52" s="31">
        <v>3</v>
      </c>
      <c r="FS52" s="31">
        <v>3</v>
      </c>
      <c r="FT52" s="31">
        <v>7</v>
      </c>
      <c r="FU52" s="31">
        <v>7</v>
      </c>
      <c r="FV52" s="31">
        <v>7</v>
      </c>
      <c r="FW52" s="31">
        <v>7</v>
      </c>
      <c r="FX52" s="31">
        <v>7</v>
      </c>
      <c r="FY52" s="31">
        <v>2</v>
      </c>
      <c r="FZ52" s="31">
        <v>2</v>
      </c>
      <c r="GA52" s="31">
        <v>7</v>
      </c>
      <c r="GB52" s="31">
        <v>3</v>
      </c>
      <c r="GC52" s="31">
        <v>2</v>
      </c>
      <c r="GD52" s="31">
        <v>7</v>
      </c>
      <c r="GE52" s="31">
        <v>2</v>
      </c>
      <c r="GF52" s="31">
        <v>7</v>
      </c>
      <c r="GG52" s="31">
        <v>3</v>
      </c>
      <c r="GH52" s="31">
        <v>2</v>
      </c>
      <c r="GI52" s="31">
        <v>3</v>
      </c>
      <c r="GJ52" s="31">
        <v>7</v>
      </c>
      <c r="GK52" s="31">
        <v>7</v>
      </c>
      <c r="GL52" s="31">
        <v>6</v>
      </c>
      <c r="GM52" s="31">
        <v>3</v>
      </c>
      <c r="GN52" s="31">
        <v>15600</v>
      </c>
    </row>
    <row r="53" spans="1:196" ht="15" thickBot="1" x14ac:dyDescent="0.35">
      <c r="A53" s="30" t="s">
        <v>422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126.9</v>
      </c>
      <c r="H53" s="31">
        <v>0</v>
      </c>
      <c r="I53" s="31">
        <v>5118.7</v>
      </c>
      <c r="J53" s="31">
        <v>12272.7</v>
      </c>
      <c r="K53" s="31">
        <v>0</v>
      </c>
      <c r="L53" s="31">
        <v>0</v>
      </c>
      <c r="M53" s="31">
        <v>2007.7</v>
      </c>
      <c r="N53" s="31">
        <v>0</v>
      </c>
      <c r="O53" s="31">
        <v>635.79999999999995</v>
      </c>
      <c r="P53" s="31">
        <v>0</v>
      </c>
      <c r="Q53" s="31">
        <v>0</v>
      </c>
      <c r="R53" s="31">
        <v>0</v>
      </c>
      <c r="S53" s="31">
        <v>5705.9</v>
      </c>
      <c r="T53" s="31">
        <v>0</v>
      </c>
      <c r="U53" s="31">
        <v>0</v>
      </c>
      <c r="V53" s="31">
        <v>3757.1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102.3</v>
      </c>
      <c r="AN53" s="31">
        <v>0</v>
      </c>
      <c r="AO53" s="31">
        <v>0</v>
      </c>
      <c r="AP53" s="31">
        <v>0</v>
      </c>
      <c r="AQ53" s="31">
        <v>0</v>
      </c>
      <c r="AR53" s="31">
        <v>0</v>
      </c>
      <c r="AS53" s="31">
        <v>0</v>
      </c>
      <c r="AT53" s="31">
        <v>1459.3</v>
      </c>
      <c r="AU53" s="31">
        <v>0</v>
      </c>
      <c r="AV53" s="31">
        <v>0</v>
      </c>
      <c r="AW53" s="31">
        <v>3352.5</v>
      </c>
      <c r="AX53" s="31">
        <v>0</v>
      </c>
      <c r="AY53" s="31">
        <v>0</v>
      </c>
      <c r="AZ53" s="31">
        <v>981.1</v>
      </c>
      <c r="BA53" s="31">
        <v>1154</v>
      </c>
      <c r="BB53" s="31">
        <v>0</v>
      </c>
      <c r="BC53" s="31">
        <v>0</v>
      </c>
      <c r="BD53" s="31">
        <v>0</v>
      </c>
      <c r="BE53" s="31">
        <v>0</v>
      </c>
      <c r="BF53" s="31">
        <v>679.3</v>
      </c>
      <c r="BG53" s="31">
        <v>0</v>
      </c>
      <c r="BH53" s="31">
        <v>0</v>
      </c>
      <c r="BI53" s="31">
        <v>0</v>
      </c>
      <c r="BJ53" s="31">
        <v>0</v>
      </c>
      <c r="BK53" s="31">
        <v>0</v>
      </c>
      <c r="BL53" s="31">
        <v>0</v>
      </c>
      <c r="BM53" s="31">
        <v>0</v>
      </c>
      <c r="BN53" s="31">
        <v>1361.1</v>
      </c>
      <c r="BO53" s="31">
        <v>0</v>
      </c>
      <c r="BP53" s="31">
        <v>0</v>
      </c>
      <c r="BQ53" s="31">
        <v>0</v>
      </c>
      <c r="BR53" s="31">
        <v>28.1</v>
      </c>
      <c r="BS53" s="31">
        <v>1291.5999999999999</v>
      </c>
      <c r="BT53" s="31">
        <v>0</v>
      </c>
      <c r="BU53" s="31">
        <v>0</v>
      </c>
      <c r="BV53" s="31">
        <v>1564.2</v>
      </c>
      <c r="BW53" s="31">
        <v>0</v>
      </c>
      <c r="BX53" s="31">
        <v>0</v>
      </c>
      <c r="BY53" s="31">
        <v>0</v>
      </c>
      <c r="BZ53" s="31">
        <v>0</v>
      </c>
      <c r="CA53" s="31">
        <v>0</v>
      </c>
      <c r="CB53" s="31">
        <v>0</v>
      </c>
      <c r="CC53" s="31">
        <v>0</v>
      </c>
      <c r="CD53" s="31">
        <v>0</v>
      </c>
      <c r="CE53" s="31">
        <v>0</v>
      </c>
      <c r="CF53" s="31">
        <v>0</v>
      </c>
      <c r="CG53" s="31">
        <v>0</v>
      </c>
      <c r="CH53" s="31">
        <v>0</v>
      </c>
      <c r="CI53" s="31">
        <v>0</v>
      </c>
      <c r="CJ53" s="31">
        <v>0</v>
      </c>
      <c r="CK53" s="31">
        <v>0</v>
      </c>
      <c r="CL53" s="31">
        <v>8279.4</v>
      </c>
      <c r="CM53" s="31">
        <v>0</v>
      </c>
      <c r="CN53" s="31">
        <v>0</v>
      </c>
      <c r="CO53" s="31">
        <v>0</v>
      </c>
      <c r="CP53" s="31">
        <v>0</v>
      </c>
      <c r="CQ53" s="31">
        <v>0</v>
      </c>
      <c r="CW53" s="30" t="s">
        <v>388</v>
      </c>
      <c r="CX53" s="31">
        <v>3</v>
      </c>
      <c r="CY53" s="31">
        <v>2</v>
      </c>
      <c r="CZ53" s="31">
        <v>2</v>
      </c>
      <c r="DA53" s="31">
        <v>5</v>
      </c>
      <c r="DB53" s="31">
        <v>7</v>
      </c>
      <c r="DC53" s="31">
        <v>3</v>
      </c>
      <c r="DD53" s="31">
        <v>7</v>
      </c>
      <c r="DE53" s="31">
        <v>2</v>
      </c>
      <c r="DF53" s="31">
        <v>2</v>
      </c>
      <c r="DG53" s="31">
        <v>3</v>
      </c>
      <c r="DH53" s="31">
        <v>5</v>
      </c>
      <c r="DI53" s="31">
        <v>7</v>
      </c>
      <c r="DJ53" s="31">
        <v>7</v>
      </c>
      <c r="DK53" s="31">
        <v>6</v>
      </c>
      <c r="DL53" s="31">
        <v>7</v>
      </c>
      <c r="DM53" s="31">
        <v>7</v>
      </c>
      <c r="DN53" s="31">
        <v>6</v>
      </c>
      <c r="DO53" s="31">
        <v>7</v>
      </c>
      <c r="DP53" s="31">
        <v>3</v>
      </c>
      <c r="DQ53" s="31">
        <v>2</v>
      </c>
      <c r="DR53" s="31">
        <v>2</v>
      </c>
      <c r="DS53" s="31">
        <v>2</v>
      </c>
      <c r="DT53" s="31">
        <v>2</v>
      </c>
      <c r="DU53" s="31">
        <v>2</v>
      </c>
      <c r="DV53" s="31">
        <v>2</v>
      </c>
      <c r="DW53" s="31">
        <v>7</v>
      </c>
      <c r="DX53" s="31">
        <v>7</v>
      </c>
      <c r="DY53" s="31">
        <v>5</v>
      </c>
      <c r="DZ53" s="31">
        <v>7</v>
      </c>
      <c r="EA53" s="31">
        <v>7</v>
      </c>
      <c r="EB53" s="31">
        <v>5</v>
      </c>
      <c r="EC53" s="31">
        <v>7</v>
      </c>
      <c r="ED53" s="31">
        <v>7</v>
      </c>
      <c r="EE53" s="31">
        <v>7</v>
      </c>
      <c r="EF53" s="31">
        <v>2</v>
      </c>
      <c r="EG53" s="31">
        <v>6</v>
      </c>
      <c r="EH53" s="31">
        <v>7</v>
      </c>
      <c r="EI53" s="31">
        <v>7</v>
      </c>
      <c r="EJ53" s="31">
        <v>6</v>
      </c>
      <c r="EK53" s="31">
        <v>7</v>
      </c>
      <c r="EL53" s="31">
        <v>7</v>
      </c>
      <c r="EM53" s="31">
        <v>7</v>
      </c>
      <c r="EN53" s="31">
        <v>7</v>
      </c>
      <c r="EO53" s="31">
        <v>4</v>
      </c>
      <c r="EP53" s="31">
        <v>2</v>
      </c>
      <c r="EQ53" s="31">
        <v>6</v>
      </c>
      <c r="ER53" s="31">
        <v>7</v>
      </c>
      <c r="ES53" s="31">
        <v>5</v>
      </c>
      <c r="ET53" s="31">
        <v>3</v>
      </c>
      <c r="EU53" s="31">
        <v>7</v>
      </c>
      <c r="EV53" s="31">
        <v>5</v>
      </c>
      <c r="EW53" s="31">
        <v>7</v>
      </c>
      <c r="EX53" s="31">
        <v>7</v>
      </c>
      <c r="EY53" s="31">
        <v>3</v>
      </c>
      <c r="EZ53" s="31">
        <v>7</v>
      </c>
      <c r="FA53" s="31">
        <v>2</v>
      </c>
      <c r="FB53" s="31">
        <v>2</v>
      </c>
      <c r="FC53" s="31">
        <v>7</v>
      </c>
      <c r="FD53" s="31">
        <v>7</v>
      </c>
      <c r="FE53" s="31">
        <v>2</v>
      </c>
      <c r="FF53" s="31">
        <v>2</v>
      </c>
      <c r="FG53" s="31">
        <v>7</v>
      </c>
      <c r="FH53" s="31">
        <v>6</v>
      </c>
      <c r="FI53" s="31">
        <v>2</v>
      </c>
      <c r="FJ53" s="31">
        <v>6</v>
      </c>
      <c r="FK53" s="31">
        <v>6</v>
      </c>
      <c r="FL53" s="31">
        <v>7</v>
      </c>
      <c r="FM53" s="31">
        <v>7</v>
      </c>
      <c r="FN53" s="31">
        <v>7</v>
      </c>
      <c r="FO53" s="31">
        <v>3</v>
      </c>
      <c r="FP53" s="31">
        <v>7</v>
      </c>
      <c r="FQ53" s="31">
        <v>5</v>
      </c>
      <c r="FR53" s="31">
        <v>6</v>
      </c>
      <c r="FS53" s="31">
        <v>5</v>
      </c>
      <c r="FT53" s="31">
        <v>6</v>
      </c>
      <c r="FU53" s="31">
        <v>7</v>
      </c>
      <c r="FV53" s="31">
        <v>7</v>
      </c>
      <c r="FW53" s="31">
        <v>7</v>
      </c>
      <c r="FX53" s="31">
        <v>5</v>
      </c>
      <c r="FY53" s="31">
        <v>2</v>
      </c>
      <c r="FZ53" s="31">
        <v>2</v>
      </c>
      <c r="GA53" s="31">
        <v>7</v>
      </c>
      <c r="GB53" s="31">
        <v>2</v>
      </c>
      <c r="GC53" s="31">
        <v>7</v>
      </c>
      <c r="GD53" s="31">
        <v>5</v>
      </c>
      <c r="GE53" s="31">
        <v>6</v>
      </c>
      <c r="GF53" s="31">
        <v>7</v>
      </c>
      <c r="GG53" s="31">
        <v>6</v>
      </c>
      <c r="GH53" s="31">
        <v>7</v>
      </c>
      <c r="GI53" s="31">
        <v>3</v>
      </c>
      <c r="GJ53" s="31">
        <v>6</v>
      </c>
      <c r="GK53" s="31">
        <v>7</v>
      </c>
      <c r="GL53" s="31">
        <v>7</v>
      </c>
      <c r="GM53" s="31">
        <v>3</v>
      </c>
      <c r="GN53" s="31">
        <v>31666</v>
      </c>
    </row>
    <row r="54" spans="1:196" ht="15" thickBot="1" x14ac:dyDescent="0.35">
      <c r="A54" s="30" t="s">
        <v>423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5118.7</v>
      </c>
      <c r="J54" s="31">
        <v>12272.7</v>
      </c>
      <c r="K54" s="31">
        <v>0</v>
      </c>
      <c r="L54" s="31">
        <v>0</v>
      </c>
      <c r="M54" s="31">
        <v>0</v>
      </c>
      <c r="N54" s="31">
        <v>0</v>
      </c>
      <c r="O54" s="31">
        <v>605.6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3757.1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102.3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1459.3</v>
      </c>
      <c r="AU54" s="31"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679.3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1">
        <v>1361.1</v>
      </c>
      <c r="BO54" s="31">
        <v>0</v>
      </c>
      <c r="BP54" s="31">
        <v>0</v>
      </c>
      <c r="BQ54" s="31">
        <v>0</v>
      </c>
      <c r="BR54" s="31">
        <v>0</v>
      </c>
      <c r="BS54" s="31">
        <v>1291.5999999999999</v>
      </c>
      <c r="BT54" s="31">
        <v>0</v>
      </c>
      <c r="BU54" s="31">
        <v>0</v>
      </c>
      <c r="BV54" s="31">
        <v>0</v>
      </c>
      <c r="BW54" s="31">
        <v>0</v>
      </c>
      <c r="BX54" s="31">
        <v>0</v>
      </c>
      <c r="BY54" s="31">
        <v>0</v>
      </c>
      <c r="BZ54" s="31">
        <v>0</v>
      </c>
      <c r="CA54" s="31">
        <v>0</v>
      </c>
      <c r="CB54" s="31">
        <v>0</v>
      </c>
      <c r="CC54" s="31">
        <v>0</v>
      </c>
      <c r="CD54" s="31">
        <v>0</v>
      </c>
      <c r="CE54" s="31">
        <v>0</v>
      </c>
      <c r="CF54" s="31">
        <v>0</v>
      </c>
      <c r="CG54" s="31">
        <v>0</v>
      </c>
      <c r="CH54" s="31">
        <v>0</v>
      </c>
      <c r="CI54" s="31">
        <v>0</v>
      </c>
      <c r="CJ54" s="31">
        <v>0</v>
      </c>
      <c r="CK54" s="31">
        <v>0</v>
      </c>
      <c r="CL54" s="31">
        <v>8279.4</v>
      </c>
      <c r="CM54" s="31">
        <v>0</v>
      </c>
      <c r="CN54" s="31">
        <v>0</v>
      </c>
      <c r="CO54" s="31">
        <v>0</v>
      </c>
      <c r="CP54" s="31">
        <v>0</v>
      </c>
      <c r="CQ54" s="31">
        <v>0</v>
      </c>
      <c r="CW54" s="30" t="s">
        <v>389</v>
      </c>
      <c r="CX54" s="31">
        <v>3</v>
      </c>
      <c r="CY54" s="31">
        <v>2</v>
      </c>
      <c r="CZ54" s="31">
        <v>2</v>
      </c>
      <c r="DA54" s="31">
        <v>5</v>
      </c>
      <c r="DB54" s="31">
        <v>7</v>
      </c>
      <c r="DC54" s="31">
        <v>3</v>
      </c>
      <c r="DD54" s="31">
        <v>7</v>
      </c>
      <c r="DE54" s="31">
        <v>2</v>
      </c>
      <c r="DF54" s="31">
        <v>2</v>
      </c>
      <c r="DG54" s="31">
        <v>3</v>
      </c>
      <c r="DH54" s="31">
        <v>3</v>
      </c>
      <c r="DI54" s="31">
        <v>7</v>
      </c>
      <c r="DJ54" s="31">
        <v>7</v>
      </c>
      <c r="DK54" s="31">
        <v>3</v>
      </c>
      <c r="DL54" s="31">
        <v>7</v>
      </c>
      <c r="DM54" s="31">
        <v>7</v>
      </c>
      <c r="DN54" s="31">
        <v>3</v>
      </c>
      <c r="DO54" s="31">
        <v>7</v>
      </c>
      <c r="DP54" s="31">
        <v>3</v>
      </c>
      <c r="DQ54" s="31">
        <v>2</v>
      </c>
      <c r="DR54" s="31">
        <v>2</v>
      </c>
      <c r="DS54" s="31">
        <v>2</v>
      </c>
      <c r="DT54" s="31">
        <v>2</v>
      </c>
      <c r="DU54" s="31">
        <v>2</v>
      </c>
      <c r="DV54" s="31">
        <v>2</v>
      </c>
      <c r="DW54" s="31">
        <v>7</v>
      </c>
      <c r="DX54" s="31">
        <v>7</v>
      </c>
      <c r="DY54" s="31">
        <v>5</v>
      </c>
      <c r="DZ54" s="31">
        <v>7</v>
      </c>
      <c r="EA54" s="31">
        <v>7</v>
      </c>
      <c r="EB54" s="31">
        <v>5</v>
      </c>
      <c r="EC54" s="31">
        <v>7</v>
      </c>
      <c r="ED54" s="31">
        <v>7</v>
      </c>
      <c r="EE54" s="31">
        <v>7</v>
      </c>
      <c r="EF54" s="31">
        <v>2</v>
      </c>
      <c r="EG54" s="31">
        <v>3</v>
      </c>
      <c r="EH54" s="31">
        <v>5</v>
      </c>
      <c r="EI54" s="31">
        <v>5</v>
      </c>
      <c r="EJ54" s="31">
        <v>3</v>
      </c>
      <c r="EK54" s="31">
        <v>7</v>
      </c>
      <c r="EL54" s="31">
        <v>5</v>
      </c>
      <c r="EM54" s="31">
        <v>7</v>
      </c>
      <c r="EN54" s="31">
        <v>7</v>
      </c>
      <c r="EO54" s="31">
        <v>3</v>
      </c>
      <c r="EP54" s="31">
        <v>2</v>
      </c>
      <c r="EQ54" s="31">
        <v>3</v>
      </c>
      <c r="ER54" s="31">
        <v>7</v>
      </c>
      <c r="ES54" s="31">
        <v>5</v>
      </c>
      <c r="ET54" s="31">
        <v>3</v>
      </c>
      <c r="EU54" s="31">
        <v>7</v>
      </c>
      <c r="EV54" s="31">
        <v>5</v>
      </c>
      <c r="EW54" s="31">
        <v>7</v>
      </c>
      <c r="EX54" s="31">
        <v>7</v>
      </c>
      <c r="EY54" s="31">
        <v>3</v>
      </c>
      <c r="EZ54" s="31">
        <v>7</v>
      </c>
      <c r="FA54" s="31">
        <v>2</v>
      </c>
      <c r="FB54" s="31">
        <v>2</v>
      </c>
      <c r="FC54" s="31">
        <v>7</v>
      </c>
      <c r="FD54" s="31">
        <v>7</v>
      </c>
      <c r="FE54" s="31">
        <v>2</v>
      </c>
      <c r="FF54" s="31">
        <v>2</v>
      </c>
      <c r="FG54" s="31">
        <v>5</v>
      </c>
      <c r="FH54" s="31">
        <v>3</v>
      </c>
      <c r="FI54" s="31">
        <v>2</v>
      </c>
      <c r="FJ54" s="31">
        <v>3</v>
      </c>
      <c r="FK54" s="31">
        <v>3</v>
      </c>
      <c r="FL54" s="31">
        <v>7</v>
      </c>
      <c r="FM54" s="31">
        <v>7</v>
      </c>
      <c r="FN54" s="31">
        <v>7</v>
      </c>
      <c r="FO54" s="31">
        <v>3</v>
      </c>
      <c r="FP54" s="31">
        <v>5</v>
      </c>
      <c r="FQ54" s="31">
        <v>7</v>
      </c>
      <c r="FR54" s="31">
        <v>3</v>
      </c>
      <c r="FS54" s="31">
        <v>5</v>
      </c>
      <c r="FT54" s="31">
        <v>3</v>
      </c>
      <c r="FU54" s="31">
        <v>7</v>
      </c>
      <c r="FV54" s="31">
        <v>7</v>
      </c>
      <c r="FW54" s="31">
        <v>7</v>
      </c>
      <c r="FX54" s="31">
        <v>5</v>
      </c>
      <c r="FY54" s="31">
        <v>2</v>
      </c>
      <c r="FZ54" s="31">
        <v>2</v>
      </c>
      <c r="GA54" s="31">
        <v>7</v>
      </c>
      <c r="GB54" s="31">
        <v>2</v>
      </c>
      <c r="GC54" s="31">
        <v>7</v>
      </c>
      <c r="GD54" s="31">
        <v>5</v>
      </c>
      <c r="GE54" s="31">
        <v>3</v>
      </c>
      <c r="GF54" s="31">
        <v>7</v>
      </c>
      <c r="GG54" s="31">
        <v>3</v>
      </c>
      <c r="GH54" s="31">
        <v>7</v>
      </c>
      <c r="GI54" s="31">
        <v>3</v>
      </c>
      <c r="GJ54" s="31">
        <v>3</v>
      </c>
      <c r="GK54" s="31">
        <v>7</v>
      </c>
      <c r="GL54" s="31">
        <v>7</v>
      </c>
      <c r="GM54" s="31">
        <v>3</v>
      </c>
      <c r="GN54" s="31">
        <v>30933</v>
      </c>
    </row>
    <row r="55" spans="1:196" ht="15" thickBot="1" x14ac:dyDescent="0.35">
      <c r="A55" s="30" t="s">
        <v>424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5118.7</v>
      </c>
      <c r="J55" s="31">
        <v>12272.7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3757.1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  <c r="AO55" s="31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1459.3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679.3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0</v>
      </c>
      <c r="BN55" s="31">
        <v>1361.1</v>
      </c>
      <c r="BO55" s="31">
        <v>0</v>
      </c>
      <c r="BP55" s="31">
        <v>0</v>
      </c>
      <c r="BQ55" s="31">
        <v>0</v>
      </c>
      <c r="BR55" s="31">
        <v>0</v>
      </c>
      <c r="BS55" s="31">
        <v>1291.5999999999999</v>
      </c>
      <c r="BT55" s="31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31">
        <v>0</v>
      </c>
      <c r="CA55" s="31">
        <v>0</v>
      </c>
      <c r="CB55" s="31">
        <v>0</v>
      </c>
      <c r="CC55" s="31">
        <v>0</v>
      </c>
      <c r="CD55" s="31">
        <v>0</v>
      </c>
      <c r="CE55" s="31">
        <v>0</v>
      </c>
      <c r="CF55" s="31">
        <v>0</v>
      </c>
      <c r="CG55" s="31">
        <v>0</v>
      </c>
      <c r="CH55" s="31">
        <v>0</v>
      </c>
      <c r="CI55" s="31">
        <v>0</v>
      </c>
      <c r="CJ55" s="31">
        <v>0</v>
      </c>
      <c r="CK55" s="31">
        <v>0</v>
      </c>
      <c r="CL55" s="31">
        <v>8279.4</v>
      </c>
      <c r="CM55" s="31">
        <v>0</v>
      </c>
      <c r="CN55" s="31">
        <v>0</v>
      </c>
      <c r="CO55" s="31">
        <v>0</v>
      </c>
      <c r="CP55" s="31">
        <v>0</v>
      </c>
      <c r="CQ55" s="31">
        <v>0</v>
      </c>
      <c r="CW55" s="30" t="s">
        <v>390</v>
      </c>
      <c r="CX55" s="31">
        <v>2</v>
      </c>
      <c r="CY55" s="31">
        <v>1</v>
      </c>
      <c r="CZ55" s="31">
        <v>2</v>
      </c>
      <c r="DA55" s="31">
        <v>7</v>
      </c>
      <c r="DB55" s="31">
        <v>7</v>
      </c>
      <c r="DC55" s="31">
        <v>7</v>
      </c>
      <c r="DD55" s="31">
        <v>7</v>
      </c>
      <c r="DE55" s="31">
        <v>3</v>
      </c>
      <c r="DF55" s="31">
        <v>2</v>
      </c>
      <c r="DG55" s="31">
        <v>2</v>
      </c>
      <c r="DH55" s="31">
        <v>7</v>
      </c>
      <c r="DI55" s="31">
        <v>3</v>
      </c>
      <c r="DJ55" s="31">
        <v>7</v>
      </c>
      <c r="DK55" s="31">
        <v>7</v>
      </c>
      <c r="DL55" s="31">
        <v>3</v>
      </c>
      <c r="DM55" s="31">
        <v>4</v>
      </c>
      <c r="DN55" s="31">
        <v>7</v>
      </c>
      <c r="DO55" s="31">
        <v>4</v>
      </c>
      <c r="DP55" s="31">
        <v>7</v>
      </c>
      <c r="DQ55" s="31">
        <v>1</v>
      </c>
      <c r="DR55" s="31">
        <v>3</v>
      </c>
      <c r="DS55" s="31">
        <v>2</v>
      </c>
      <c r="DT55" s="31">
        <v>2</v>
      </c>
      <c r="DU55" s="31">
        <v>3</v>
      </c>
      <c r="DV55" s="31">
        <v>3</v>
      </c>
      <c r="DW55" s="31">
        <v>7</v>
      </c>
      <c r="DX55" s="31">
        <v>7</v>
      </c>
      <c r="DY55" s="31">
        <v>3</v>
      </c>
      <c r="DZ55" s="31">
        <v>4</v>
      </c>
      <c r="EA55" s="31">
        <v>7</v>
      </c>
      <c r="EB55" s="31">
        <v>4</v>
      </c>
      <c r="EC55" s="31">
        <v>2</v>
      </c>
      <c r="ED55" s="31">
        <v>7</v>
      </c>
      <c r="EE55" s="31">
        <v>7</v>
      </c>
      <c r="EF55" s="31">
        <v>2</v>
      </c>
      <c r="EG55" s="31">
        <v>3</v>
      </c>
      <c r="EH55" s="31">
        <v>7</v>
      </c>
      <c r="EI55" s="31">
        <v>4</v>
      </c>
      <c r="EJ55" s="31">
        <v>7</v>
      </c>
      <c r="EK55" s="31">
        <v>3</v>
      </c>
      <c r="EL55" s="31">
        <v>4</v>
      </c>
      <c r="EM55" s="31">
        <v>7</v>
      </c>
      <c r="EN55" s="31">
        <v>4</v>
      </c>
      <c r="EO55" s="31">
        <v>3</v>
      </c>
      <c r="EP55" s="31">
        <v>7</v>
      </c>
      <c r="EQ55" s="31">
        <v>3</v>
      </c>
      <c r="ER55" s="31">
        <v>2</v>
      </c>
      <c r="ES55" s="31">
        <v>3</v>
      </c>
      <c r="ET55" s="31">
        <v>7</v>
      </c>
      <c r="EU55" s="31">
        <v>3</v>
      </c>
      <c r="EV55" s="31">
        <v>4</v>
      </c>
      <c r="EW55" s="31">
        <v>3</v>
      </c>
      <c r="EX55" s="31">
        <v>7</v>
      </c>
      <c r="EY55" s="31">
        <v>3</v>
      </c>
      <c r="EZ55" s="31">
        <v>4</v>
      </c>
      <c r="FA55" s="31">
        <v>3</v>
      </c>
      <c r="FB55" s="31">
        <v>2</v>
      </c>
      <c r="FC55" s="31">
        <v>7</v>
      </c>
      <c r="FD55" s="31">
        <v>1</v>
      </c>
      <c r="FE55" s="31">
        <v>7</v>
      </c>
      <c r="FF55" s="31">
        <v>7</v>
      </c>
      <c r="FG55" s="31">
        <v>7</v>
      </c>
      <c r="FH55" s="31">
        <v>7</v>
      </c>
      <c r="FI55" s="31">
        <v>3</v>
      </c>
      <c r="FJ55" s="31">
        <v>7</v>
      </c>
      <c r="FK55" s="31">
        <v>7</v>
      </c>
      <c r="FL55" s="31">
        <v>7</v>
      </c>
      <c r="FM55" s="31">
        <v>3</v>
      </c>
      <c r="FN55" s="31">
        <v>4</v>
      </c>
      <c r="FO55" s="31">
        <v>3</v>
      </c>
      <c r="FP55" s="31">
        <v>7</v>
      </c>
      <c r="FQ55" s="31">
        <v>7</v>
      </c>
      <c r="FR55" s="31">
        <v>2</v>
      </c>
      <c r="FS55" s="31">
        <v>2</v>
      </c>
      <c r="FT55" s="31">
        <v>3</v>
      </c>
      <c r="FU55" s="31">
        <v>7</v>
      </c>
      <c r="FV55" s="31">
        <v>7</v>
      </c>
      <c r="FW55" s="31">
        <v>7</v>
      </c>
      <c r="FX55" s="31">
        <v>7</v>
      </c>
      <c r="FY55" s="31">
        <v>2</v>
      </c>
      <c r="FZ55" s="31">
        <v>1</v>
      </c>
      <c r="GA55" s="31">
        <v>7</v>
      </c>
      <c r="GB55" s="31">
        <v>3</v>
      </c>
      <c r="GC55" s="31">
        <v>7</v>
      </c>
      <c r="GD55" s="31">
        <v>7</v>
      </c>
      <c r="GE55" s="31">
        <v>2</v>
      </c>
      <c r="GF55" s="31">
        <v>7</v>
      </c>
      <c r="GG55" s="31">
        <v>3</v>
      </c>
      <c r="GH55" s="31">
        <v>2</v>
      </c>
      <c r="GI55" s="31">
        <v>4</v>
      </c>
      <c r="GJ55" s="31">
        <v>3</v>
      </c>
      <c r="GK55" s="31">
        <v>3</v>
      </c>
      <c r="GL55" s="31">
        <v>4</v>
      </c>
      <c r="GM55" s="31">
        <v>3</v>
      </c>
      <c r="GN55" s="31">
        <v>12800</v>
      </c>
    </row>
    <row r="56" spans="1:196" ht="15" thickBot="1" x14ac:dyDescent="0.35">
      <c r="A56" s="30" t="s">
        <v>425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5118.7</v>
      </c>
      <c r="J56" s="31">
        <v>12272.7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883.9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1361.1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1">
        <v>0</v>
      </c>
      <c r="BV56" s="31">
        <v>0</v>
      </c>
      <c r="BW56" s="31">
        <v>0</v>
      </c>
      <c r="BX56" s="31">
        <v>0</v>
      </c>
      <c r="BY56" s="31">
        <v>0</v>
      </c>
      <c r="BZ56" s="31">
        <v>0</v>
      </c>
      <c r="CA56" s="31">
        <v>0</v>
      </c>
      <c r="CB56" s="31">
        <v>0</v>
      </c>
      <c r="CC56" s="31">
        <v>0</v>
      </c>
      <c r="CD56" s="31">
        <v>0</v>
      </c>
      <c r="CE56" s="31">
        <v>0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  <c r="CN56" s="31">
        <v>0</v>
      </c>
      <c r="CO56" s="31">
        <v>0</v>
      </c>
      <c r="CP56" s="31">
        <v>0</v>
      </c>
      <c r="CQ56" s="31">
        <v>0</v>
      </c>
      <c r="CW56" s="30" t="s">
        <v>391</v>
      </c>
      <c r="CX56" s="31">
        <v>2</v>
      </c>
      <c r="CY56" s="31">
        <v>1</v>
      </c>
      <c r="CZ56" s="31">
        <v>2</v>
      </c>
      <c r="DA56" s="31">
        <v>4</v>
      </c>
      <c r="DB56" s="31">
        <v>7</v>
      </c>
      <c r="DC56" s="31">
        <v>7</v>
      </c>
      <c r="DD56" s="31">
        <v>7</v>
      </c>
      <c r="DE56" s="31">
        <v>3</v>
      </c>
      <c r="DF56" s="31">
        <v>2</v>
      </c>
      <c r="DG56" s="31">
        <v>2</v>
      </c>
      <c r="DH56" s="31">
        <v>4</v>
      </c>
      <c r="DI56" s="31">
        <v>3</v>
      </c>
      <c r="DJ56" s="31">
        <v>7</v>
      </c>
      <c r="DK56" s="31">
        <v>7</v>
      </c>
      <c r="DL56" s="31">
        <v>3</v>
      </c>
      <c r="DM56" s="31">
        <v>4</v>
      </c>
      <c r="DN56" s="31">
        <v>5</v>
      </c>
      <c r="DO56" s="31">
        <v>7</v>
      </c>
      <c r="DP56" s="31">
        <v>3</v>
      </c>
      <c r="DQ56" s="31">
        <v>1</v>
      </c>
      <c r="DR56" s="31">
        <v>3</v>
      </c>
      <c r="DS56" s="31">
        <v>2</v>
      </c>
      <c r="DT56" s="31">
        <v>2</v>
      </c>
      <c r="DU56" s="31">
        <v>3</v>
      </c>
      <c r="DV56" s="31">
        <v>3</v>
      </c>
      <c r="DW56" s="31">
        <v>3</v>
      </c>
      <c r="DX56" s="31">
        <v>7</v>
      </c>
      <c r="DY56" s="31">
        <v>3</v>
      </c>
      <c r="DZ56" s="31">
        <v>4</v>
      </c>
      <c r="EA56" s="31">
        <v>7</v>
      </c>
      <c r="EB56" s="31">
        <v>4</v>
      </c>
      <c r="EC56" s="31">
        <v>7</v>
      </c>
      <c r="ED56" s="31">
        <v>7</v>
      </c>
      <c r="EE56" s="31">
        <v>7</v>
      </c>
      <c r="EF56" s="31">
        <v>2</v>
      </c>
      <c r="EG56" s="31">
        <v>3</v>
      </c>
      <c r="EH56" s="31">
        <v>4</v>
      </c>
      <c r="EI56" s="31">
        <v>4</v>
      </c>
      <c r="EJ56" s="31">
        <v>7</v>
      </c>
      <c r="EK56" s="31">
        <v>3</v>
      </c>
      <c r="EL56" s="31">
        <v>4</v>
      </c>
      <c r="EM56" s="31">
        <v>7</v>
      </c>
      <c r="EN56" s="31">
        <v>4</v>
      </c>
      <c r="EO56" s="31">
        <v>4</v>
      </c>
      <c r="EP56" s="31">
        <v>1</v>
      </c>
      <c r="EQ56" s="31">
        <v>3</v>
      </c>
      <c r="ER56" s="31">
        <v>2</v>
      </c>
      <c r="ES56" s="31">
        <v>3</v>
      </c>
      <c r="ET56" s="31">
        <v>7</v>
      </c>
      <c r="EU56" s="31">
        <v>3</v>
      </c>
      <c r="EV56" s="31">
        <v>4</v>
      </c>
      <c r="EW56" s="31">
        <v>3</v>
      </c>
      <c r="EX56" s="31">
        <v>7</v>
      </c>
      <c r="EY56" s="31">
        <v>3</v>
      </c>
      <c r="EZ56" s="31">
        <v>4</v>
      </c>
      <c r="FA56" s="31">
        <v>3</v>
      </c>
      <c r="FB56" s="31">
        <v>2</v>
      </c>
      <c r="FC56" s="31">
        <v>4</v>
      </c>
      <c r="FD56" s="31">
        <v>1</v>
      </c>
      <c r="FE56" s="31">
        <v>3</v>
      </c>
      <c r="FF56" s="31">
        <v>7</v>
      </c>
      <c r="FG56" s="31">
        <v>7</v>
      </c>
      <c r="FH56" s="31">
        <v>5</v>
      </c>
      <c r="FI56" s="31">
        <v>3</v>
      </c>
      <c r="FJ56" s="31">
        <v>5</v>
      </c>
      <c r="FK56" s="31">
        <v>7</v>
      </c>
      <c r="FL56" s="31">
        <v>7</v>
      </c>
      <c r="FM56" s="31">
        <v>3</v>
      </c>
      <c r="FN56" s="31">
        <v>4</v>
      </c>
      <c r="FO56" s="31">
        <v>3</v>
      </c>
      <c r="FP56" s="31">
        <v>7</v>
      </c>
      <c r="FQ56" s="31">
        <v>7</v>
      </c>
      <c r="FR56" s="31">
        <v>2</v>
      </c>
      <c r="FS56" s="31">
        <v>2</v>
      </c>
      <c r="FT56" s="31">
        <v>3</v>
      </c>
      <c r="FU56" s="31">
        <v>7</v>
      </c>
      <c r="FV56" s="31">
        <v>7</v>
      </c>
      <c r="FW56" s="31">
        <v>7</v>
      </c>
      <c r="FX56" s="31">
        <v>2</v>
      </c>
      <c r="FY56" s="31">
        <v>2</v>
      </c>
      <c r="FZ56" s="31">
        <v>1</v>
      </c>
      <c r="GA56" s="31">
        <v>7</v>
      </c>
      <c r="GB56" s="31">
        <v>3</v>
      </c>
      <c r="GC56" s="31">
        <v>7</v>
      </c>
      <c r="GD56" s="31">
        <v>2</v>
      </c>
      <c r="GE56" s="31">
        <v>2</v>
      </c>
      <c r="GF56" s="31">
        <v>3</v>
      </c>
      <c r="GG56" s="31">
        <v>3</v>
      </c>
      <c r="GH56" s="31">
        <v>2</v>
      </c>
      <c r="GI56" s="31">
        <v>4</v>
      </c>
      <c r="GJ56" s="31">
        <v>3</v>
      </c>
      <c r="GK56" s="31">
        <v>3</v>
      </c>
      <c r="GL56" s="31">
        <v>4</v>
      </c>
      <c r="GM56" s="31">
        <v>3</v>
      </c>
      <c r="GN56" s="31">
        <v>15100</v>
      </c>
    </row>
    <row r="57" spans="1:196" ht="15" thickBot="1" x14ac:dyDescent="0.35">
      <c r="A57" s="30" t="s">
        <v>426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v>0</v>
      </c>
      <c r="BY57" s="31">
        <v>0</v>
      </c>
      <c r="BZ57" s="31">
        <v>0</v>
      </c>
      <c r="CA57" s="31">
        <v>0</v>
      </c>
      <c r="CB57" s="31">
        <v>0</v>
      </c>
      <c r="CC57" s="31">
        <v>0</v>
      </c>
      <c r="CD57" s="31">
        <v>0</v>
      </c>
      <c r="CE57" s="31">
        <v>0</v>
      </c>
      <c r="CF57" s="31">
        <v>0</v>
      </c>
      <c r="CG57" s="31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0</v>
      </c>
      <c r="CQ57" s="31">
        <v>0</v>
      </c>
      <c r="CW57" s="30" t="s">
        <v>392</v>
      </c>
      <c r="CX57" s="31">
        <v>2</v>
      </c>
      <c r="CY57" s="31">
        <v>1</v>
      </c>
      <c r="CZ57" s="31">
        <v>2</v>
      </c>
      <c r="DA57" s="31">
        <v>4</v>
      </c>
      <c r="DB57" s="31">
        <v>7</v>
      </c>
      <c r="DC57" s="31">
        <v>7</v>
      </c>
      <c r="DD57" s="31">
        <v>7</v>
      </c>
      <c r="DE57" s="31">
        <v>3</v>
      </c>
      <c r="DF57" s="31">
        <v>2</v>
      </c>
      <c r="DG57" s="31">
        <v>2</v>
      </c>
      <c r="DH57" s="31">
        <v>4</v>
      </c>
      <c r="DI57" s="31">
        <v>3</v>
      </c>
      <c r="DJ57" s="31">
        <v>7</v>
      </c>
      <c r="DK57" s="31">
        <v>7</v>
      </c>
      <c r="DL57" s="31">
        <v>3</v>
      </c>
      <c r="DM57" s="31">
        <v>4</v>
      </c>
      <c r="DN57" s="31">
        <v>7</v>
      </c>
      <c r="DO57" s="31">
        <v>3</v>
      </c>
      <c r="DP57" s="31">
        <v>3</v>
      </c>
      <c r="DQ57" s="31">
        <v>1</v>
      </c>
      <c r="DR57" s="31">
        <v>3</v>
      </c>
      <c r="DS57" s="31">
        <v>2</v>
      </c>
      <c r="DT57" s="31">
        <v>2</v>
      </c>
      <c r="DU57" s="31">
        <v>3</v>
      </c>
      <c r="DV57" s="31">
        <v>3</v>
      </c>
      <c r="DW57" s="31">
        <v>3</v>
      </c>
      <c r="DX57" s="31">
        <v>7</v>
      </c>
      <c r="DY57" s="31">
        <v>3</v>
      </c>
      <c r="DZ57" s="31">
        <v>4</v>
      </c>
      <c r="EA57" s="31">
        <v>7</v>
      </c>
      <c r="EB57" s="31">
        <v>4</v>
      </c>
      <c r="EC57" s="31">
        <v>7</v>
      </c>
      <c r="ED57" s="31">
        <v>7</v>
      </c>
      <c r="EE57" s="31">
        <v>7</v>
      </c>
      <c r="EF57" s="31">
        <v>2</v>
      </c>
      <c r="EG57" s="31">
        <v>3</v>
      </c>
      <c r="EH57" s="31">
        <v>4</v>
      </c>
      <c r="EI57" s="31">
        <v>4</v>
      </c>
      <c r="EJ57" s="31">
        <v>7</v>
      </c>
      <c r="EK57" s="31">
        <v>3</v>
      </c>
      <c r="EL57" s="31">
        <v>4</v>
      </c>
      <c r="EM57" s="31">
        <v>4</v>
      </c>
      <c r="EN57" s="31">
        <v>4</v>
      </c>
      <c r="EO57" s="31">
        <v>7</v>
      </c>
      <c r="EP57" s="31">
        <v>1</v>
      </c>
      <c r="EQ57" s="31">
        <v>3</v>
      </c>
      <c r="ER57" s="31">
        <v>2</v>
      </c>
      <c r="ES57" s="31">
        <v>3</v>
      </c>
      <c r="ET57" s="31">
        <v>7</v>
      </c>
      <c r="EU57" s="31">
        <v>3</v>
      </c>
      <c r="EV57" s="31">
        <v>4</v>
      </c>
      <c r="EW57" s="31">
        <v>3</v>
      </c>
      <c r="EX57" s="31">
        <v>7</v>
      </c>
      <c r="EY57" s="31">
        <v>3</v>
      </c>
      <c r="EZ57" s="31">
        <v>4</v>
      </c>
      <c r="FA57" s="31">
        <v>3</v>
      </c>
      <c r="FB57" s="31">
        <v>2</v>
      </c>
      <c r="FC57" s="31">
        <v>4</v>
      </c>
      <c r="FD57" s="31">
        <v>1</v>
      </c>
      <c r="FE57" s="31">
        <v>3</v>
      </c>
      <c r="FF57" s="31">
        <v>7</v>
      </c>
      <c r="FG57" s="31">
        <v>7</v>
      </c>
      <c r="FH57" s="31">
        <v>7</v>
      </c>
      <c r="FI57" s="31">
        <v>3</v>
      </c>
      <c r="FJ57" s="31">
        <v>7</v>
      </c>
      <c r="FK57" s="31">
        <v>7</v>
      </c>
      <c r="FL57" s="31">
        <v>7</v>
      </c>
      <c r="FM57" s="31">
        <v>3</v>
      </c>
      <c r="FN57" s="31">
        <v>4</v>
      </c>
      <c r="FO57" s="31">
        <v>3</v>
      </c>
      <c r="FP57" s="31">
        <v>7</v>
      </c>
      <c r="FQ57" s="31">
        <v>2</v>
      </c>
      <c r="FR57" s="31">
        <v>2</v>
      </c>
      <c r="FS57" s="31">
        <v>2</v>
      </c>
      <c r="FT57" s="31">
        <v>7</v>
      </c>
      <c r="FU57" s="31">
        <v>7</v>
      </c>
      <c r="FV57" s="31">
        <v>7</v>
      </c>
      <c r="FW57" s="31">
        <v>7</v>
      </c>
      <c r="FX57" s="31">
        <v>3</v>
      </c>
      <c r="FY57" s="31">
        <v>2</v>
      </c>
      <c r="FZ57" s="31">
        <v>1</v>
      </c>
      <c r="GA57" s="31">
        <v>7</v>
      </c>
      <c r="GB57" s="31">
        <v>3</v>
      </c>
      <c r="GC57" s="31">
        <v>7</v>
      </c>
      <c r="GD57" s="31">
        <v>3</v>
      </c>
      <c r="GE57" s="31">
        <v>2</v>
      </c>
      <c r="GF57" s="31">
        <v>7</v>
      </c>
      <c r="GG57" s="31">
        <v>3</v>
      </c>
      <c r="GH57" s="31">
        <v>2</v>
      </c>
      <c r="GI57" s="31">
        <v>4</v>
      </c>
      <c r="GJ57" s="31">
        <v>7</v>
      </c>
      <c r="GK57" s="31">
        <v>3</v>
      </c>
      <c r="GL57" s="31">
        <v>4</v>
      </c>
      <c r="GM57" s="31">
        <v>3</v>
      </c>
      <c r="GN57" s="31">
        <v>12533</v>
      </c>
    </row>
    <row r="58" spans="1:196" ht="15" thickBot="1" x14ac:dyDescent="0.35">
      <c r="A58" s="30" t="s">
        <v>427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v>0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1">
        <v>0</v>
      </c>
      <c r="AZ58" s="31">
        <v>0</v>
      </c>
      <c r="BA58" s="31">
        <v>0</v>
      </c>
      <c r="BB58" s="31">
        <v>0</v>
      </c>
      <c r="BC58" s="31">
        <v>0</v>
      </c>
      <c r="BD58" s="31">
        <v>0</v>
      </c>
      <c r="BE58" s="31">
        <v>0</v>
      </c>
      <c r="BF58" s="31">
        <v>0</v>
      </c>
      <c r="BG58" s="31">
        <v>0</v>
      </c>
      <c r="BH58" s="31">
        <v>0</v>
      </c>
      <c r="BI58" s="31">
        <v>0</v>
      </c>
      <c r="BJ58" s="31">
        <v>0</v>
      </c>
      <c r="BK58" s="31">
        <v>0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1">
        <v>0</v>
      </c>
      <c r="BV58" s="31">
        <v>0</v>
      </c>
      <c r="BW58" s="31">
        <v>0</v>
      </c>
      <c r="BX58" s="31">
        <v>0</v>
      </c>
      <c r="BY58" s="31">
        <v>0</v>
      </c>
      <c r="BZ58" s="31">
        <v>0</v>
      </c>
      <c r="CA58" s="31">
        <v>0</v>
      </c>
      <c r="CB58" s="31">
        <v>0</v>
      </c>
      <c r="CC58" s="31">
        <v>0</v>
      </c>
      <c r="CD58" s="31">
        <v>0</v>
      </c>
      <c r="CE58" s="31">
        <v>0</v>
      </c>
      <c r="CF58" s="31">
        <v>0</v>
      </c>
      <c r="CG58" s="31">
        <v>0</v>
      </c>
      <c r="CH58" s="31">
        <v>0</v>
      </c>
      <c r="CI58" s="31">
        <v>0</v>
      </c>
      <c r="CJ58" s="31">
        <v>0</v>
      </c>
      <c r="CK58" s="31">
        <v>0</v>
      </c>
      <c r="CL58" s="31">
        <v>0</v>
      </c>
      <c r="CM58" s="31">
        <v>0</v>
      </c>
      <c r="CN58" s="31">
        <v>0</v>
      </c>
      <c r="CO58" s="31">
        <v>0</v>
      </c>
      <c r="CP58" s="31">
        <v>0</v>
      </c>
      <c r="CQ58" s="31">
        <v>0</v>
      </c>
      <c r="CW58" s="30" t="s">
        <v>393</v>
      </c>
      <c r="CX58" s="31">
        <v>3</v>
      </c>
      <c r="CY58" s="31">
        <v>2</v>
      </c>
      <c r="CZ58" s="31">
        <v>4</v>
      </c>
      <c r="DA58" s="31">
        <v>7</v>
      </c>
      <c r="DB58" s="31">
        <v>3</v>
      </c>
      <c r="DC58" s="31">
        <v>6</v>
      </c>
      <c r="DD58" s="31">
        <v>4</v>
      </c>
      <c r="DE58" s="31">
        <v>3</v>
      </c>
      <c r="DF58" s="31">
        <v>3</v>
      </c>
      <c r="DG58" s="31">
        <v>4</v>
      </c>
      <c r="DH58" s="31">
        <v>6</v>
      </c>
      <c r="DI58" s="31">
        <v>6</v>
      </c>
      <c r="DJ58" s="31">
        <v>7</v>
      </c>
      <c r="DK58" s="31">
        <v>4</v>
      </c>
      <c r="DL58" s="31">
        <v>6</v>
      </c>
      <c r="DM58" s="31">
        <v>7</v>
      </c>
      <c r="DN58" s="31">
        <v>7</v>
      </c>
      <c r="DO58" s="31">
        <v>7</v>
      </c>
      <c r="DP58" s="31">
        <v>7</v>
      </c>
      <c r="DQ58" s="31">
        <v>3</v>
      </c>
      <c r="DR58" s="31">
        <v>4</v>
      </c>
      <c r="DS58" s="31">
        <v>3</v>
      </c>
      <c r="DT58" s="31">
        <v>3</v>
      </c>
      <c r="DU58" s="31">
        <v>3</v>
      </c>
      <c r="DV58" s="31">
        <v>3</v>
      </c>
      <c r="DW58" s="31">
        <v>6</v>
      </c>
      <c r="DX58" s="31">
        <v>7</v>
      </c>
      <c r="DY58" s="31">
        <v>6</v>
      </c>
      <c r="DZ58" s="31">
        <v>6</v>
      </c>
      <c r="EA58" s="31">
        <v>7</v>
      </c>
      <c r="EB58" s="31">
        <v>4</v>
      </c>
      <c r="EC58" s="31">
        <v>7</v>
      </c>
      <c r="ED58" s="31">
        <v>7</v>
      </c>
      <c r="EE58" s="31">
        <v>7</v>
      </c>
      <c r="EF58" s="31">
        <v>2</v>
      </c>
      <c r="EG58" s="31">
        <v>7</v>
      </c>
      <c r="EH58" s="31">
        <v>7</v>
      </c>
      <c r="EI58" s="31">
        <v>4</v>
      </c>
      <c r="EJ58" s="31">
        <v>7</v>
      </c>
      <c r="EK58" s="31">
        <v>7</v>
      </c>
      <c r="EL58" s="31">
        <v>4</v>
      </c>
      <c r="EM58" s="31">
        <v>7</v>
      </c>
      <c r="EN58" s="31">
        <v>7</v>
      </c>
      <c r="EO58" s="31">
        <v>7</v>
      </c>
      <c r="EP58" s="31">
        <v>2</v>
      </c>
      <c r="EQ58" s="31">
        <v>3</v>
      </c>
      <c r="ER58" s="31">
        <v>4</v>
      </c>
      <c r="ES58" s="31">
        <v>6</v>
      </c>
      <c r="ET58" s="31">
        <v>4</v>
      </c>
      <c r="EU58" s="31">
        <v>7</v>
      </c>
      <c r="EV58" s="31">
        <v>6</v>
      </c>
      <c r="EW58" s="31">
        <v>7</v>
      </c>
      <c r="EX58" s="31">
        <v>4</v>
      </c>
      <c r="EY58" s="31">
        <v>4</v>
      </c>
      <c r="EZ58" s="31">
        <v>7</v>
      </c>
      <c r="FA58" s="31">
        <v>4</v>
      </c>
      <c r="FB58" s="31">
        <v>4</v>
      </c>
      <c r="FC58" s="31">
        <v>6</v>
      </c>
      <c r="FD58" s="31">
        <v>6</v>
      </c>
      <c r="FE58" s="31">
        <v>7</v>
      </c>
      <c r="FF58" s="31">
        <v>4</v>
      </c>
      <c r="FG58" s="31">
        <v>3</v>
      </c>
      <c r="FH58" s="31">
        <v>4</v>
      </c>
      <c r="FI58" s="31">
        <v>7</v>
      </c>
      <c r="FJ58" s="31">
        <v>3</v>
      </c>
      <c r="FK58" s="31">
        <v>3</v>
      </c>
      <c r="FL58" s="31">
        <v>4</v>
      </c>
      <c r="FM58" s="31">
        <v>7</v>
      </c>
      <c r="FN58" s="31">
        <v>4</v>
      </c>
      <c r="FO58" s="31">
        <v>4</v>
      </c>
      <c r="FP58" s="31">
        <v>7</v>
      </c>
      <c r="FQ58" s="31">
        <v>4</v>
      </c>
      <c r="FR58" s="31">
        <v>4</v>
      </c>
      <c r="FS58" s="31">
        <v>4</v>
      </c>
      <c r="FT58" s="31">
        <v>3</v>
      </c>
      <c r="FU58" s="31">
        <v>7</v>
      </c>
      <c r="FV58" s="31">
        <v>6</v>
      </c>
      <c r="FW58" s="31">
        <v>7</v>
      </c>
      <c r="FX58" s="31">
        <v>4</v>
      </c>
      <c r="FY58" s="31">
        <v>2</v>
      </c>
      <c r="FZ58" s="31">
        <v>2</v>
      </c>
      <c r="GA58" s="31">
        <v>7</v>
      </c>
      <c r="GB58" s="31">
        <v>3</v>
      </c>
      <c r="GC58" s="31">
        <v>6</v>
      </c>
      <c r="GD58" s="31">
        <v>7</v>
      </c>
      <c r="GE58" s="31">
        <v>7</v>
      </c>
      <c r="GF58" s="31">
        <v>4</v>
      </c>
      <c r="GG58" s="31">
        <v>6</v>
      </c>
      <c r="GH58" s="31">
        <v>4</v>
      </c>
      <c r="GI58" s="31">
        <v>4</v>
      </c>
      <c r="GJ58" s="31">
        <v>3</v>
      </c>
      <c r="GK58" s="31">
        <v>3</v>
      </c>
      <c r="GL58" s="31">
        <v>7</v>
      </c>
      <c r="GM58" s="31">
        <v>3</v>
      </c>
      <c r="GN58" s="31">
        <v>74357</v>
      </c>
    </row>
    <row r="59" spans="1:196" ht="18.600000000000001" thickBot="1" x14ac:dyDescent="0.35">
      <c r="A59" s="26"/>
      <c r="CW59" s="30" t="s">
        <v>394</v>
      </c>
      <c r="CX59" s="31">
        <v>2</v>
      </c>
      <c r="CY59" s="31">
        <v>2</v>
      </c>
      <c r="CZ59" s="31">
        <v>2</v>
      </c>
      <c r="DA59" s="31">
        <v>7</v>
      </c>
      <c r="DB59" s="31">
        <v>7</v>
      </c>
      <c r="DC59" s="31">
        <v>7</v>
      </c>
      <c r="DD59" s="31">
        <v>2</v>
      </c>
      <c r="DE59" s="31">
        <v>3</v>
      </c>
      <c r="DF59" s="31">
        <v>2</v>
      </c>
      <c r="DG59" s="31">
        <v>7</v>
      </c>
      <c r="DH59" s="31">
        <v>4</v>
      </c>
      <c r="DI59" s="31">
        <v>7</v>
      </c>
      <c r="DJ59" s="31">
        <v>4</v>
      </c>
      <c r="DK59" s="31">
        <v>7</v>
      </c>
      <c r="DL59" s="31">
        <v>6</v>
      </c>
      <c r="DM59" s="31">
        <v>6</v>
      </c>
      <c r="DN59" s="31">
        <v>5</v>
      </c>
      <c r="DO59" s="31">
        <v>3</v>
      </c>
      <c r="DP59" s="31">
        <v>3</v>
      </c>
      <c r="DQ59" s="31">
        <v>2</v>
      </c>
      <c r="DR59" s="31">
        <v>2</v>
      </c>
      <c r="DS59" s="31">
        <v>2</v>
      </c>
      <c r="DT59" s="31">
        <v>2</v>
      </c>
      <c r="DU59" s="31">
        <v>2</v>
      </c>
      <c r="DV59" s="31">
        <v>3</v>
      </c>
      <c r="DW59" s="31">
        <v>7</v>
      </c>
      <c r="DX59" s="31">
        <v>3</v>
      </c>
      <c r="DY59" s="31">
        <v>3</v>
      </c>
      <c r="DZ59" s="31">
        <v>3</v>
      </c>
      <c r="EA59" s="31">
        <v>7</v>
      </c>
      <c r="EB59" s="31">
        <v>7</v>
      </c>
      <c r="EC59" s="31">
        <v>3</v>
      </c>
      <c r="ED59" s="31">
        <v>7</v>
      </c>
      <c r="EE59" s="31">
        <v>7</v>
      </c>
      <c r="EF59" s="31">
        <v>2</v>
      </c>
      <c r="EG59" s="31">
        <v>7</v>
      </c>
      <c r="EH59" s="31">
        <v>7</v>
      </c>
      <c r="EI59" s="31">
        <v>7</v>
      </c>
      <c r="EJ59" s="31">
        <v>7</v>
      </c>
      <c r="EK59" s="31">
        <v>7</v>
      </c>
      <c r="EL59" s="31">
        <v>7</v>
      </c>
      <c r="EM59" s="31">
        <v>7</v>
      </c>
      <c r="EN59" s="31">
        <v>7</v>
      </c>
      <c r="EO59" s="31">
        <v>7</v>
      </c>
      <c r="EP59" s="31">
        <v>4</v>
      </c>
      <c r="EQ59" s="31">
        <v>7</v>
      </c>
      <c r="ER59" s="31">
        <v>3</v>
      </c>
      <c r="ES59" s="31">
        <v>4</v>
      </c>
      <c r="ET59" s="31">
        <v>7</v>
      </c>
      <c r="EU59" s="31">
        <v>3</v>
      </c>
      <c r="EV59" s="31">
        <v>7</v>
      </c>
      <c r="EW59" s="31">
        <v>3</v>
      </c>
      <c r="EX59" s="31">
        <v>7</v>
      </c>
      <c r="EY59" s="31">
        <v>3</v>
      </c>
      <c r="EZ59" s="31">
        <v>7</v>
      </c>
      <c r="FA59" s="31">
        <v>4</v>
      </c>
      <c r="FB59" s="31">
        <v>3</v>
      </c>
      <c r="FC59" s="31">
        <v>4</v>
      </c>
      <c r="FD59" s="31">
        <v>3</v>
      </c>
      <c r="FE59" s="31">
        <v>3</v>
      </c>
      <c r="FF59" s="31">
        <v>7</v>
      </c>
      <c r="FG59" s="31">
        <v>7</v>
      </c>
      <c r="FH59" s="31">
        <v>3</v>
      </c>
      <c r="FI59" s="31">
        <v>2</v>
      </c>
      <c r="FJ59" s="31">
        <v>3</v>
      </c>
      <c r="FK59" s="31">
        <v>3</v>
      </c>
      <c r="FL59" s="31">
        <v>7</v>
      </c>
      <c r="FM59" s="31">
        <v>7</v>
      </c>
      <c r="FN59" s="31">
        <v>3</v>
      </c>
      <c r="FO59" s="31">
        <v>3</v>
      </c>
      <c r="FP59" s="31">
        <v>3</v>
      </c>
      <c r="FQ59" s="31">
        <v>7</v>
      </c>
      <c r="FR59" s="31">
        <v>3</v>
      </c>
      <c r="FS59" s="31">
        <v>3</v>
      </c>
      <c r="FT59" s="31">
        <v>7</v>
      </c>
      <c r="FU59" s="31">
        <v>7</v>
      </c>
      <c r="FV59" s="31">
        <v>7</v>
      </c>
      <c r="FW59" s="31">
        <v>7</v>
      </c>
      <c r="FX59" s="31">
        <v>7</v>
      </c>
      <c r="FY59" s="31">
        <v>2</v>
      </c>
      <c r="FZ59" s="31">
        <v>2</v>
      </c>
      <c r="GA59" s="31">
        <v>7</v>
      </c>
      <c r="GB59" s="31">
        <v>3</v>
      </c>
      <c r="GC59" s="31">
        <v>2</v>
      </c>
      <c r="GD59" s="31">
        <v>7</v>
      </c>
      <c r="GE59" s="31">
        <v>2</v>
      </c>
      <c r="GF59" s="31">
        <v>7</v>
      </c>
      <c r="GG59" s="31">
        <v>3</v>
      </c>
      <c r="GH59" s="31">
        <v>2</v>
      </c>
      <c r="GI59" s="31">
        <v>3</v>
      </c>
      <c r="GJ59" s="31">
        <v>7</v>
      </c>
      <c r="GK59" s="31">
        <v>7</v>
      </c>
      <c r="GL59" s="31">
        <v>6</v>
      </c>
      <c r="GM59" s="31">
        <v>3</v>
      </c>
      <c r="GN59" s="31">
        <v>25964</v>
      </c>
    </row>
    <row r="60" spans="1:196" ht="15" thickBot="1" x14ac:dyDescent="0.35">
      <c r="A60" s="30" t="s">
        <v>456</v>
      </c>
      <c r="B60" s="30" t="s">
        <v>290</v>
      </c>
      <c r="C60" s="30" t="s">
        <v>291</v>
      </c>
      <c r="D60" s="30" t="s">
        <v>292</v>
      </c>
      <c r="E60" s="30" t="s">
        <v>293</v>
      </c>
      <c r="F60" s="30" t="s">
        <v>294</v>
      </c>
      <c r="G60" s="30" t="s">
        <v>295</v>
      </c>
      <c r="H60" s="30" t="s">
        <v>296</v>
      </c>
      <c r="I60" s="30" t="s">
        <v>297</v>
      </c>
      <c r="J60" s="30" t="s">
        <v>298</v>
      </c>
      <c r="K60" s="30" t="s">
        <v>299</v>
      </c>
      <c r="L60" s="30" t="s">
        <v>300</v>
      </c>
      <c r="M60" s="30" t="s">
        <v>301</v>
      </c>
      <c r="N60" s="30" t="s">
        <v>302</v>
      </c>
      <c r="O60" s="30" t="s">
        <v>303</v>
      </c>
      <c r="P60" s="30" t="s">
        <v>304</v>
      </c>
      <c r="Q60" s="30" t="s">
        <v>305</v>
      </c>
      <c r="R60" s="30" t="s">
        <v>306</v>
      </c>
      <c r="S60" s="30" t="s">
        <v>307</v>
      </c>
      <c r="T60" s="30" t="s">
        <v>308</v>
      </c>
      <c r="U60" s="30" t="s">
        <v>309</v>
      </c>
      <c r="V60" s="30" t="s">
        <v>310</v>
      </c>
      <c r="W60" s="30" t="s">
        <v>311</v>
      </c>
      <c r="X60" s="30" t="s">
        <v>312</v>
      </c>
      <c r="Y60" s="30" t="s">
        <v>313</v>
      </c>
      <c r="Z60" s="30" t="s">
        <v>314</v>
      </c>
      <c r="AA60" s="30" t="s">
        <v>315</v>
      </c>
      <c r="AB60" s="30" t="s">
        <v>316</v>
      </c>
      <c r="AC60" s="30" t="s">
        <v>317</v>
      </c>
      <c r="AD60" s="30" t="s">
        <v>318</v>
      </c>
      <c r="AE60" s="30" t="s">
        <v>319</v>
      </c>
      <c r="AF60" s="30" t="s">
        <v>320</v>
      </c>
      <c r="AG60" s="30" t="s">
        <v>321</v>
      </c>
      <c r="AH60" s="30" t="s">
        <v>322</v>
      </c>
      <c r="AI60" s="30" t="s">
        <v>323</v>
      </c>
      <c r="AJ60" s="30" t="s">
        <v>324</v>
      </c>
      <c r="AK60" s="30" t="s">
        <v>325</v>
      </c>
      <c r="AL60" s="30" t="s">
        <v>326</v>
      </c>
      <c r="AM60" s="30" t="s">
        <v>327</v>
      </c>
      <c r="AN60" s="30" t="s">
        <v>328</v>
      </c>
      <c r="AO60" s="30" t="s">
        <v>329</v>
      </c>
      <c r="AP60" s="30" t="s">
        <v>330</v>
      </c>
      <c r="AQ60" s="30" t="s">
        <v>331</v>
      </c>
      <c r="AR60" s="30" t="s">
        <v>332</v>
      </c>
      <c r="AS60" s="30" t="s">
        <v>333</v>
      </c>
      <c r="AT60" s="30" t="s">
        <v>334</v>
      </c>
      <c r="AU60" s="30" t="s">
        <v>335</v>
      </c>
      <c r="AV60" s="30" t="s">
        <v>336</v>
      </c>
      <c r="AW60" s="30" t="s">
        <v>337</v>
      </c>
      <c r="AX60" s="30" t="s">
        <v>338</v>
      </c>
      <c r="AY60" s="30" t="s">
        <v>339</v>
      </c>
      <c r="AZ60" s="30" t="s">
        <v>340</v>
      </c>
      <c r="BA60" s="30" t="s">
        <v>341</v>
      </c>
      <c r="BB60" s="30" t="s">
        <v>342</v>
      </c>
      <c r="BC60" s="30" t="s">
        <v>343</v>
      </c>
      <c r="BD60" s="30" t="s">
        <v>344</v>
      </c>
      <c r="BE60" s="30" t="s">
        <v>345</v>
      </c>
      <c r="BF60" s="30" t="s">
        <v>346</v>
      </c>
      <c r="BG60" s="30" t="s">
        <v>347</v>
      </c>
      <c r="BH60" s="30" t="s">
        <v>348</v>
      </c>
      <c r="BI60" s="30" t="s">
        <v>349</v>
      </c>
      <c r="BJ60" s="30" t="s">
        <v>350</v>
      </c>
      <c r="BK60" s="30" t="s">
        <v>351</v>
      </c>
      <c r="BL60" s="30" t="s">
        <v>352</v>
      </c>
      <c r="BM60" s="30" t="s">
        <v>353</v>
      </c>
      <c r="BN60" s="30" t="s">
        <v>354</v>
      </c>
      <c r="BO60" s="30" t="s">
        <v>355</v>
      </c>
      <c r="BP60" s="30" t="s">
        <v>356</v>
      </c>
      <c r="BQ60" s="30" t="s">
        <v>357</v>
      </c>
      <c r="BR60" s="30" t="s">
        <v>358</v>
      </c>
      <c r="BS60" s="30" t="s">
        <v>359</v>
      </c>
      <c r="BT60" s="30" t="s">
        <v>360</v>
      </c>
      <c r="BU60" s="30" t="s">
        <v>361</v>
      </c>
      <c r="BV60" s="30" t="s">
        <v>362</v>
      </c>
      <c r="BW60" s="30" t="s">
        <v>363</v>
      </c>
      <c r="BX60" s="30" t="s">
        <v>364</v>
      </c>
      <c r="BY60" s="30" t="s">
        <v>365</v>
      </c>
      <c r="BZ60" s="30" t="s">
        <v>366</v>
      </c>
      <c r="CA60" s="30" t="s">
        <v>367</v>
      </c>
      <c r="CB60" s="30" t="s">
        <v>368</v>
      </c>
      <c r="CC60" s="30" t="s">
        <v>369</v>
      </c>
      <c r="CD60" s="30" t="s">
        <v>370</v>
      </c>
      <c r="CE60" s="30" t="s">
        <v>371</v>
      </c>
      <c r="CF60" s="30" t="s">
        <v>372</v>
      </c>
      <c r="CG60" s="30" t="s">
        <v>373</v>
      </c>
      <c r="CH60" s="30" t="s">
        <v>374</v>
      </c>
      <c r="CI60" s="30" t="s">
        <v>375</v>
      </c>
      <c r="CJ60" s="30" t="s">
        <v>376</v>
      </c>
      <c r="CK60" s="30" t="s">
        <v>377</v>
      </c>
      <c r="CL60" s="30" t="s">
        <v>378</v>
      </c>
      <c r="CM60" s="30" t="s">
        <v>379</v>
      </c>
      <c r="CN60" s="30" t="s">
        <v>380</v>
      </c>
      <c r="CO60" s="30" t="s">
        <v>381</v>
      </c>
      <c r="CP60" s="30" t="s">
        <v>382</v>
      </c>
      <c r="CQ60" s="30" t="s">
        <v>383</v>
      </c>
      <c r="CR60" s="30" t="s">
        <v>457</v>
      </c>
      <c r="CS60" s="30" t="s">
        <v>458</v>
      </c>
      <c r="CT60" s="30" t="s">
        <v>459</v>
      </c>
      <c r="CU60" s="30" t="s">
        <v>460</v>
      </c>
      <c r="CV60" s="40"/>
      <c r="CW60" s="30" t="s">
        <v>395</v>
      </c>
      <c r="CX60" s="31">
        <v>3</v>
      </c>
      <c r="CY60" s="31">
        <v>2</v>
      </c>
      <c r="CZ60" s="31">
        <v>3</v>
      </c>
      <c r="DA60" s="31">
        <v>4</v>
      </c>
      <c r="DB60" s="31">
        <v>7</v>
      </c>
      <c r="DC60" s="31">
        <v>7</v>
      </c>
      <c r="DD60" s="31">
        <v>7</v>
      </c>
      <c r="DE60" s="31">
        <v>7</v>
      </c>
      <c r="DF60" s="31">
        <v>3</v>
      </c>
      <c r="DG60" s="31">
        <v>7</v>
      </c>
      <c r="DH60" s="31">
        <v>4</v>
      </c>
      <c r="DI60" s="31">
        <v>7</v>
      </c>
      <c r="DJ60" s="31">
        <v>7</v>
      </c>
      <c r="DK60" s="31">
        <v>7</v>
      </c>
      <c r="DL60" s="31">
        <v>4</v>
      </c>
      <c r="DM60" s="31">
        <v>7</v>
      </c>
      <c r="DN60" s="31">
        <v>4</v>
      </c>
      <c r="DO60" s="31">
        <v>3</v>
      </c>
      <c r="DP60" s="31">
        <v>3</v>
      </c>
      <c r="DQ60" s="31">
        <v>2</v>
      </c>
      <c r="DR60" s="31">
        <v>3</v>
      </c>
      <c r="DS60" s="31">
        <v>3</v>
      </c>
      <c r="DT60" s="31">
        <v>4</v>
      </c>
      <c r="DU60" s="31">
        <v>7</v>
      </c>
      <c r="DV60" s="31">
        <v>7</v>
      </c>
      <c r="DW60" s="31">
        <v>7</v>
      </c>
      <c r="DX60" s="31">
        <v>7</v>
      </c>
      <c r="DY60" s="31">
        <v>4</v>
      </c>
      <c r="DZ60" s="31">
        <v>4</v>
      </c>
      <c r="EA60" s="31">
        <v>7</v>
      </c>
      <c r="EB60" s="31">
        <v>4</v>
      </c>
      <c r="EC60" s="31">
        <v>7</v>
      </c>
      <c r="ED60" s="31">
        <v>7</v>
      </c>
      <c r="EE60" s="31">
        <v>7</v>
      </c>
      <c r="EF60" s="31">
        <v>3</v>
      </c>
      <c r="EG60" s="31">
        <v>7</v>
      </c>
      <c r="EH60" s="31">
        <v>4</v>
      </c>
      <c r="EI60" s="31">
        <v>4</v>
      </c>
      <c r="EJ60" s="31">
        <v>7</v>
      </c>
      <c r="EK60" s="31">
        <v>7</v>
      </c>
      <c r="EL60" s="31">
        <v>4</v>
      </c>
      <c r="EM60" s="31">
        <v>7</v>
      </c>
      <c r="EN60" s="31">
        <v>7</v>
      </c>
      <c r="EO60" s="31">
        <v>7</v>
      </c>
      <c r="EP60" s="31">
        <v>3</v>
      </c>
      <c r="EQ60" s="31">
        <v>7</v>
      </c>
      <c r="ER60" s="31">
        <v>7</v>
      </c>
      <c r="ES60" s="31">
        <v>7</v>
      </c>
      <c r="ET60" s="31">
        <v>7</v>
      </c>
      <c r="EU60" s="31">
        <v>7</v>
      </c>
      <c r="EV60" s="31">
        <v>7</v>
      </c>
      <c r="EW60" s="31">
        <v>3</v>
      </c>
      <c r="EX60" s="31">
        <v>7</v>
      </c>
      <c r="EY60" s="31">
        <v>3</v>
      </c>
      <c r="EZ60" s="31">
        <v>7</v>
      </c>
      <c r="FA60" s="31">
        <v>7</v>
      </c>
      <c r="FB60" s="31">
        <v>3</v>
      </c>
      <c r="FC60" s="31">
        <v>4</v>
      </c>
      <c r="FD60" s="31">
        <v>3</v>
      </c>
      <c r="FE60" s="31">
        <v>4</v>
      </c>
      <c r="FF60" s="31">
        <v>7</v>
      </c>
      <c r="FG60" s="31">
        <v>4</v>
      </c>
      <c r="FH60" s="31">
        <v>3</v>
      </c>
      <c r="FI60" s="31">
        <v>3</v>
      </c>
      <c r="FJ60" s="31">
        <v>3</v>
      </c>
      <c r="FK60" s="31">
        <v>7</v>
      </c>
      <c r="FL60" s="31">
        <v>7</v>
      </c>
      <c r="FM60" s="31">
        <v>7</v>
      </c>
      <c r="FN60" s="31">
        <v>7</v>
      </c>
      <c r="FO60" s="31">
        <v>7</v>
      </c>
      <c r="FP60" s="31">
        <v>4</v>
      </c>
      <c r="FQ60" s="31">
        <v>7</v>
      </c>
      <c r="FR60" s="31">
        <v>3</v>
      </c>
      <c r="FS60" s="31">
        <v>3</v>
      </c>
      <c r="FT60" s="31">
        <v>7</v>
      </c>
      <c r="FU60" s="31">
        <v>7</v>
      </c>
      <c r="FV60" s="31">
        <v>7</v>
      </c>
      <c r="FW60" s="31">
        <v>7</v>
      </c>
      <c r="FX60" s="31">
        <v>4</v>
      </c>
      <c r="FY60" s="31">
        <v>2</v>
      </c>
      <c r="FZ60" s="31">
        <v>2</v>
      </c>
      <c r="GA60" s="31">
        <v>7</v>
      </c>
      <c r="GB60" s="31">
        <v>3</v>
      </c>
      <c r="GC60" s="31">
        <v>4</v>
      </c>
      <c r="GD60" s="31">
        <v>7</v>
      </c>
      <c r="GE60" s="31">
        <v>3</v>
      </c>
      <c r="GF60" s="31">
        <v>7</v>
      </c>
      <c r="GG60" s="31">
        <v>7</v>
      </c>
      <c r="GH60" s="31">
        <v>2</v>
      </c>
      <c r="GI60" s="31">
        <v>3</v>
      </c>
      <c r="GJ60" s="31">
        <v>7</v>
      </c>
      <c r="GK60" s="31">
        <v>7</v>
      </c>
      <c r="GL60" s="31">
        <v>4</v>
      </c>
      <c r="GM60" s="31">
        <v>3</v>
      </c>
      <c r="GN60" s="31">
        <v>38966</v>
      </c>
    </row>
    <row r="61" spans="1:196" ht="15" thickBot="1" x14ac:dyDescent="0.35">
      <c r="A61" s="30" t="s">
        <v>385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126.9</v>
      </c>
      <c r="H61" s="31">
        <v>0</v>
      </c>
      <c r="I61" s="31">
        <v>5118.7</v>
      </c>
      <c r="J61" s="31">
        <v>12272.7</v>
      </c>
      <c r="K61" s="31">
        <v>0</v>
      </c>
      <c r="L61" s="31">
        <v>0</v>
      </c>
      <c r="M61" s="31">
        <v>0</v>
      </c>
      <c r="N61" s="31">
        <v>0</v>
      </c>
      <c r="O61" s="31">
        <v>605.6</v>
      </c>
      <c r="P61" s="31">
        <v>0</v>
      </c>
      <c r="Q61" s="31">
        <v>0</v>
      </c>
      <c r="R61" s="31">
        <v>0</v>
      </c>
      <c r="S61" s="31">
        <v>5705.9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3097.2</v>
      </c>
      <c r="AL61" s="31">
        <v>0</v>
      </c>
      <c r="AM61" s="31">
        <v>102.3</v>
      </c>
      <c r="AN61" s="31">
        <v>0</v>
      </c>
      <c r="AO61" s="31">
        <v>0</v>
      </c>
      <c r="AP61" s="31">
        <v>0</v>
      </c>
      <c r="AQ61" s="31">
        <v>0</v>
      </c>
      <c r="AR61" s="31">
        <v>0</v>
      </c>
      <c r="AS61" s="31">
        <v>0</v>
      </c>
      <c r="AT61" s="31">
        <v>0</v>
      </c>
      <c r="AU61" s="31">
        <v>0</v>
      </c>
      <c r="AV61" s="31">
        <v>0</v>
      </c>
      <c r="AW61" s="31">
        <v>0</v>
      </c>
      <c r="AX61" s="31">
        <v>0</v>
      </c>
      <c r="AY61" s="31">
        <v>0</v>
      </c>
      <c r="AZ61" s="31">
        <v>0</v>
      </c>
      <c r="BA61" s="31">
        <v>1154</v>
      </c>
      <c r="BB61" s="31">
        <v>0</v>
      </c>
      <c r="BC61" s="31">
        <v>0</v>
      </c>
      <c r="BD61" s="31">
        <v>0</v>
      </c>
      <c r="BE61" s="31">
        <v>0</v>
      </c>
      <c r="BF61" s="31">
        <v>679.3</v>
      </c>
      <c r="BG61" s="31">
        <v>0</v>
      </c>
      <c r="BH61" s="31">
        <v>0</v>
      </c>
      <c r="BI61" s="31">
        <v>4232.3</v>
      </c>
      <c r="BJ61" s="31">
        <v>0</v>
      </c>
      <c r="BK61" s="31">
        <v>0</v>
      </c>
      <c r="BL61" s="31">
        <v>0</v>
      </c>
      <c r="BM61" s="31">
        <v>0</v>
      </c>
      <c r="BN61" s="31">
        <v>0</v>
      </c>
      <c r="BO61" s="31">
        <v>0</v>
      </c>
      <c r="BP61" s="31">
        <v>0</v>
      </c>
      <c r="BQ61" s="31">
        <v>0</v>
      </c>
      <c r="BR61" s="31">
        <v>28.1</v>
      </c>
      <c r="BS61" s="31">
        <v>1291.5999999999999</v>
      </c>
      <c r="BT61" s="31">
        <v>0</v>
      </c>
      <c r="BU61" s="31">
        <v>0</v>
      </c>
      <c r="BV61" s="31">
        <v>0</v>
      </c>
      <c r="BW61" s="31">
        <v>0</v>
      </c>
      <c r="BX61" s="31">
        <v>0</v>
      </c>
      <c r="BY61" s="31">
        <v>0</v>
      </c>
      <c r="BZ61" s="31">
        <v>0</v>
      </c>
      <c r="CA61" s="31">
        <v>0</v>
      </c>
      <c r="CB61" s="31">
        <v>0</v>
      </c>
      <c r="CC61" s="31">
        <v>0</v>
      </c>
      <c r="CD61" s="31">
        <v>0</v>
      </c>
      <c r="CE61" s="31">
        <v>0</v>
      </c>
      <c r="CF61" s="31">
        <v>0</v>
      </c>
      <c r="CG61" s="31">
        <v>0</v>
      </c>
      <c r="CH61" s="31">
        <v>0</v>
      </c>
      <c r="CI61" s="31">
        <v>0</v>
      </c>
      <c r="CJ61" s="31">
        <v>0</v>
      </c>
      <c r="CK61" s="31">
        <v>0</v>
      </c>
      <c r="CL61" s="31">
        <v>0</v>
      </c>
      <c r="CM61" s="31">
        <v>0</v>
      </c>
      <c r="CN61" s="31">
        <v>0</v>
      </c>
      <c r="CO61" s="31">
        <v>0</v>
      </c>
      <c r="CP61" s="31">
        <v>5176.5</v>
      </c>
      <c r="CQ61" s="31">
        <v>0</v>
      </c>
      <c r="CR61" s="31">
        <v>39591.1</v>
      </c>
      <c r="CS61" s="31">
        <v>38700</v>
      </c>
      <c r="CT61" s="31">
        <v>-891.1</v>
      </c>
      <c r="CU61" s="31">
        <v>-2.2999999999999998</v>
      </c>
      <c r="CW61" s="30" t="s">
        <v>396</v>
      </c>
      <c r="CX61" s="31">
        <v>7</v>
      </c>
      <c r="CY61" s="31">
        <v>2</v>
      </c>
      <c r="CZ61" s="31">
        <v>5</v>
      </c>
      <c r="DA61" s="31">
        <v>5</v>
      </c>
      <c r="DB61" s="31">
        <v>7</v>
      </c>
      <c r="DC61" s="31">
        <v>5</v>
      </c>
      <c r="DD61" s="31">
        <v>7</v>
      </c>
      <c r="DE61" s="31">
        <v>3</v>
      </c>
      <c r="DF61" s="31">
        <v>7</v>
      </c>
      <c r="DG61" s="31">
        <v>3</v>
      </c>
      <c r="DH61" s="31">
        <v>5</v>
      </c>
      <c r="DI61" s="31">
        <v>4</v>
      </c>
      <c r="DJ61" s="31">
        <v>4</v>
      </c>
      <c r="DK61" s="31">
        <v>7</v>
      </c>
      <c r="DL61" s="31">
        <v>4</v>
      </c>
      <c r="DM61" s="31">
        <v>3</v>
      </c>
      <c r="DN61" s="31">
        <v>7</v>
      </c>
      <c r="DO61" s="31">
        <v>2</v>
      </c>
      <c r="DP61" s="31">
        <v>5</v>
      </c>
      <c r="DQ61" s="31">
        <v>3</v>
      </c>
      <c r="DR61" s="31">
        <v>2</v>
      </c>
      <c r="DS61" s="31">
        <v>2</v>
      </c>
      <c r="DT61" s="31">
        <v>3</v>
      </c>
      <c r="DU61" s="31">
        <v>3</v>
      </c>
      <c r="DV61" s="31">
        <v>7</v>
      </c>
      <c r="DW61" s="31">
        <v>7</v>
      </c>
      <c r="DX61" s="31">
        <v>7</v>
      </c>
      <c r="DY61" s="31">
        <v>5</v>
      </c>
      <c r="DZ61" s="31">
        <v>5</v>
      </c>
      <c r="EA61" s="31">
        <v>7</v>
      </c>
      <c r="EB61" s="31">
        <v>5</v>
      </c>
      <c r="EC61" s="31">
        <v>7</v>
      </c>
      <c r="ED61" s="31">
        <v>7</v>
      </c>
      <c r="EE61" s="31">
        <v>7</v>
      </c>
      <c r="EF61" s="31">
        <v>2</v>
      </c>
      <c r="EG61" s="31">
        <v>5</v>
      </c>
      <c r="EH61" s="31">
        <v>5</v>
      </c>
      <c r="EI61" s="31">
        <v>5</v>
      </c>
      <c r="EJ61" s="31">
        <v>7</v>
      </c>
      <c r="EK61" s="31">
        <v>5</v>
      </c>
      <c r="EL61" s="31">
        <v>5</v>
      </c>
      <c r="EM61" s="31">
        <v>5</v>
      </c>
      <c r="EN61" s="31">
        <v>5</v>
      </c>
      <c r="EO61" s="31">
        <v>3</v>
      </c>
      <c r="EP61" s="31">
        <v>3</v>
      </c>
      <c r="EQ61" s="31">
        <v>7</v>
      </c>
      <c r="ER61" s="31">
        <v>3</v>
      </c>
      <c r="ES61" s="31">
        <v>4</v>
      </c>
      <c r="ET61" s="31">
        <v>3</v>
      </c>
      <c r="EU61" s="31">
        <v>7</v>
      </c>
      <c r="EV61" s="31">
        <v>7</v>
      </c>
      <c r="EW61" s="31">
        <v>7</v>
      </c>
      <c r="EX61" s="31">
        <v>7</v>
      </c>
      <c r="EY61" s="31">
        <v>4</v>
      </c>
      <c r="EZ61" s="31">
        <v>7</v>
      </c>
      <c r="FA61" s="31">
        <v>7</v>
      </c>
      <c r="FB61" s="31">
        <v>3</v>
      </c>
      <c r="FC61" s="31">
        <v>7</v>
      </c>
      <c r="FD61" s="31">
        <v>7</v>
      </c>
      <c r="FE61" s="31">
        <v>3</v>
      </c>
      <c r="FF61" s="31">
        <v>7</v>
      </c>
      <c r="FG61" s="31">
        <v>7</v>
      </c>
      <c r="FH61" s="31">
        <v>7</v>
      </c>
      <c r="FI61" s="31">
        <v>7</v>
      </c>
      <c r="FJ61" s="31">
        <v>7</v>
      </c>
      <c r="FK61" s="31">
        <v>7</v>
      </c>
      <c r="FL61" s="31">
        <v>7</v>
      </c>
      <c r="FM61" s="31">
        <v>7</v>
      </c>
      <c r="FN61" s="31">
        <v>5</v>
      </c>
      <c r="FO61" s="31">
        <v>2</v>
      </c>
      <c r="FP61" s="31">
        <v>5</v>
      </c>
      <c r="FQ61" s="31">
        <v>7</v>
      </c>
      <c r="FR61" s="31">
        <v>3</v>
      </c>
      <c r="FS61" s="31">
        <v>7</v>
      </c>
      <c r="FT61" s="31">
        <v>3</v>
      </c>
      <c r="FU61" s="31">
        <v>7</v>
      </c>
      <c r="FV61" s="31">
        <v>7</v>
      </c>
      <c r="FW61" s="31">
        <v>7</v>
      </c>
      <c r="FX61" s="31">
        <v>3</v>
      </c>
      <c r="FY61" s="31">
        <v>2</v>
      </c>
      <c r="FZ61" s="31">
        <v>2</v>
      </c>
      <c r="GA61" s="31">
        <v>7</v>
      </c>
      <c r="GB61" s="31">
        <v>3</v>
      </c>
      <c r="GC61" s="31">
        <v>5</v>
      </c>
      <c r="GD61" s="31">
        <v>7</v>
      </c>
      <c r="GE61" s="31">
        <v>3</v>
      </c>
      <c r="GF61" s="31">
        <v>3</v>
      </c>
      <c r="GG61" s="31">
        <v>7</v>
      </c>
      <c r="GH61" s="31">
        <v>3</v>
      </c>
      <c r="GI61" s="31">
        <v>7</v>
      </c>
      <c r="GJ61" s="31">
        <v>3</v>
      </c>
      <c r="GK61" s="31">
        <v>3</v>
      </c>
      <c r="GL61" s="31">
        <v>4</v>
      </c>
      <c r="GM61" s="31">
        <v>3</v>
      </c>
      <c r="GN61" s="31">
        <v>27857</v>
      </c>
    </row>
    <row r="62" spans="1:196" ht="15" thickBot="1" x14ac:dyDescent="0.35">
      <c r="A62" s="30" t="s">
        <v>386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2251.1999999999998</v>
      </c>
      <c r="P62" s="31">
        <v>0</v>
      </c>
      <c r="Q62" s="31">
        <v>0</v>
      </c>
      <c r="R62" s="31">
        <v>0</v>
      </c>
      <c r="S62" s="31">
        <v>5705.9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4011.3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102.3</v>
      </c>
      <c r="AN62" s="31">
        <v>0</v>
      </c>
      <c r="AO62" s="31">
        <v>0</v>
      </c>
      <c r="AP62" s="31">
        <v>0</v>
      </c>
      <c r="AQ62" s="31">
        <v>0</v>
      </c>
      <c r="AR62" s="31">
        <v>0</v>
      </c>
      <c r="AS62" s="31">
        <v>3079.8</v>
      </c>
      <c r="AT62" s="31">
        <v>1459.3</v>
      </c>
      <c r="AU62" s="31">
        <v>0</v>
      </c>
      <c r="AV62" s="31">
        <v>0</v>
      </c>
      <c r="AW62" s="31">
        <v>0</v>
      </c>
      <c r="AX62" s="31">
        <v>0</v>
      </c>
      <c r="AY62" s="31">
        <v>0</v>
      </c>
      <c r="AZ62" s="31">
        <v>0</v>
      </c>
      <c r="BA62" s="31">
        <v>1154</v>
      </c>
      <c r="BB62" s="31">
        <v>0</v>
      </c>
      <c r="BC62" s="31">
        <v>0</v>
      </c>
      <c r="BD62" s="31">
        <v>0</v>
      </c>
      <c r="BE62" s="31">
        <v>0</v>
      </c>
      <c r="BF62" s="31">
        <v>0</v>
      </c>
      <c r="BG62" s="31">
        <v>0</v>
      </c>
      <c r="BH62" s="31">
        <v>0</v>
      </c>
      <c r="BI62" s="31">
        <v>0</v>
      </c>
      <c r="BJ62" s="31">
        <v>0</v>
      </c>
      <c r="BK62" s="31">
        <v>0</v>
      </c>
      <c r="BL62" s="31">
        <v>0</v>
      </c>
      <c r="BM62" s="31">
        <v>0</v>
      </c>
      <c r="BN62" s="31">
        <v>1361.1</v>
      </c>
      <c r="BO62" s="31">
        <v>0</v>
      </c>
      <c r="BP62" s="31">
        <v>0</v>
      </c>
      <c r="BQ62" s="31">
        <v>0</v>
      </c>
      <c r="BR62" s="31">
        <v>0</v>
      </c>
      <c r="BS62" s="31">
        <v>1291.5999999999999</v>
      </c>
      <c r="BT62" s="31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0</v>
      </c>
      <c r="BZ62" s="31">
        <v>0</v>
      </c>
      <c r="CA62" s="31">
        <v>0</v>
      </c>
      <c r="CB62" s="31">
        <v>0</v>
      </c>
      <c r="CC62" s="31">
        <v>0</v>
      </c>
      <c r="CD62" s="31">
        <v>0</v>
      </c>
      <c r="CE62" s="31">
        <v>0</v>
      </c>
      <c r="CF62" s="31">
        <v>0</v>
      </c>
      <c r="CG62" s="31">
        <v>0</v>
      </c>
      <c r="CH62" s="31">
        <v>0</v>
      </c>
      <c r="CI62" s="31">
        <v>0</v>
      </c>
      <c r="CJ62" s="31">
        <v>0</v>
      </c>
      <c r="CK62" s="31">
        <v>0</v>
      </c>
      <c r="CL62" s="31">
        <v>0</v>
      </c>
      <c r="CM62" s="31">
        <v>0</v>
      </c>
      <c r="CN62" s="31">
        <v>0</v>
      </c>
      <c r="CO62" s="31">
        <v>0</v>
      </c>
      <c r="CP62" s="31">
        <v>0</v>
      </c>
      <c r="CQ62" s="31">
        <v>0</v>
      </c>
      <c r="CR62" s="31">
        <v>20416.5</v>
      </c>
      <c r="CS62" s="31">
        <v>15100</v>
      </c>
      <c r="CT62" s="31">
        <v>-5316.5</v>
      </c>
      <c r="CU62" s="31">
        <v>-35.21</v>
      </c>
      <c r="CW62" s="30" t="s">
        <v>397</v>
      </c>
      <c r="CX62" s="31">
        <v>7</v>
      </c>
      <c r="CY62" s="31">
        <v>2</v>
      </c>
      <c r="CZ62" s="31">
        <v>7</v>
      </c>
      <c r="DA62" s="31">
        <v>5</v>
      </c>
      <c r="DB62" s="31">
        <v>7</v>
      </c>
      <c r="DC62" s="31">
        <v>5</v>
      </c>
      <c r="DD62" s="31">
        <v>7</v>
      </c>
      <c r="DE62" s="31">
        <v>7</v>
      </c>
      <c r="DF62" s="31">
        <v>3</v>
      </c>
      <c r="DG62" s="31">
        <v>3</v>
      </c>
      <c r="DH62" s="31">
        <v>5</v>
      </c>
      <c r="DI62" s="31">
        <v>4</v>
      </c>
      <c r="DJ62" s="31">
        <v>5</v>
      </c>
      <c r="DK62" s="31">
        <v>4</v>
      </c>
      <c r="DL62" s="31">
        <v>4</v>
      </c>
      <c r="DM62" s="31">
        <v>3</v>
      </c>
      <c r="DN62" s="31">
        <v>7</v>
      </c>
      <c r="DO62" s="31">
        <v>3</v>
      </c>
      <c r="DP62" s="31">
        <v>5</v>
      </c>
      <c r="DQ62" s="31">
        <v>3</v>
      </c>
      <c r="DR62" s="31">
        <v>2</v>
      </c>
      <c r="DS62" s="31">
        <v>2</v>
      </c>
      <c r="DT62" s="31">
        <v>3</v>
      </c>
      <c r="DU62" s="31">
        <v>3</v>
      </c>
      <c r="DV62" s="31">
        <v>7</v>
      </c>
      <c r="DW62" s="31">
        <v>7</v>
      </c>
      <c r="DX62" s="31">
        <v>7</v>
      </c>
      <c r="DY62" s="31">
        <v>5</v>
      </c>
      <c r="DZ62" s="31">
        <v>5</v>
      </c>
      <c r="EA62" s="31">
        <v>7</v>
      </c>
      <c r="EB62" s="31">
        <v>5</v>
      </c>
      <c r="EC62" s="31">
        <v>7</v>
      </c>
      <c r="ED62" s="31">
        <v>7</v>
      </c>
      <c r="EE62" s="31">
        <v>7</v>
      </c>
      <c r="EF62" s="31">
        <v>7</v>
      </c>
      <c r="EG62" s="31">
        <v>5</v>
      </c>
      <c r="EH62" s="31">
        <v>4</v>
      </c>
      <c r="EI62" s="31">
        <v>5</v>
      </c>
      <c r="EJ62" s="31">
        <v>7</v>
      </c>
      <c r="EK62" s="31">
        <v>5</v>
      </c>
      <c r="EL62" s="31">
        <v>5</v>
      </c>
      <c r="EM62" s="31">
        <v>5</v>
      </c>
      <c r="EN62" s="31">
        <v>5</v>
      </c>
      <c r="EO62" s="31">
        <v>7</v>
      </c>
      <c r="EP62" s="31">
        <v>3</v>
      </c>
      <c r="EQ62" s="31">
        <v>7</v>
      </c>
      <c r="ER62" s="31">
        <v>6</v>
      </c>
      <c r="ES62" s="31">
        <v>4</v>
      </c>
      <c r="ET62" s="31">
        <v>3</v>
      </c>
      <c r="EU62" s="31">
        <v>7</v>
      </c>
      <c r="EV62" s="31">
        <v>3</v>
      </c>
      <c r="EW62" s="31">
        <v>7</v>
      </c>
      <c r="EX62" s="31">
        <v>7</v>
      </c>
      <c r="EY62" s="31">
        <v>4</v>
      </c>
      <c r="EZ62" s="31">
        <v>7</v>
      </c>
      <c r="FA62" s="31">
        <v>7</v>
      </c>
      <c r="FB62" s="31">
        <v>3</v>
      </c>
      <c r="FC62" s="31">
        <v>7</v>
      </c>
      <c r="FD62" s="31">
        <v>7</v>
      </c>
      <c r="FE62" s="31">
        <v>3</v>
      </c>
      <c r="FF62" s="31">
        <v>7</v>
      </c>
      <c r="FG62" s="31">
        <v>7</v>
      </c>
      <c r="FH62" s="31">
        <v>7</v>
      </c>
      <c r="FI62" s="31">
        <v>7</v>
      </c>
      <c r="FJ62" s="31">
        <v>7</v>
      </c>
      <c r="FK62" s="31">
        <v>7</v>
      </c>
      <c r="FL62" s="31">
        <v>7</v>
      </c>
      <c r="FM62" s="31">
        <v>4</v>
      </c>
      <c r="FN62" s="31">
        <v>5</v>
      </c>
      <c r="FO62" s="31">
        <v>2</v>
      </c>
      <c r="FP62" s="31">
        <v>4</v>
      </c>
      <c r="FQ62" s="31">
        <v>7</v>
      </c>
      <c r="FR62" s="31">
        <v>3</v>
      </c>
      <c r="FS62" s="31">
        <v>7</v>
      </c>
      <c r="FT62" s="31">
        <v>3</v>
      </c>
      <c r="FU62" s="31">
        <v>7</v>
      </c>
      <c r="FV62" s="31">
        <v>7</v>
      </c>
      <c r="FW62" s="31">
        <v>7</v>
      </c>
      <c r="FX62" s="31">
        <v>3</v>
      </c>
      <c r="FY62" s="31">
        <v>2</v>
      </c>
      <c r="FZ62" s="31">
        <v>2</v>
      </c>
      <c r="GA62" s="31">
        <v>7</v>
      </c>
      <c r="GB62" s="31">
        <v>3</v>
      </c>
      <c r="GC62" s="31">
        <v>7</v>
      </c>
      <c r="GD62" s="31">
        <v>7</v>
      </c>
      <c r="GE62" s="31">
        <v>6</v>
      </c>
      <c r="GF62" s="31">
        <v>3</v>
      </c>
      <c r="GG62" s="31">
        <v>7</v>
      </c>
      <c r="GH62" s="31">
        <v>3</v>
      </c>
      <c r="GI62" s="31">
        <v>3</v>
      </c>
      <c r="GJ62" s="31">
        <v>7</v>
      </c>
      <c r="GK62" s="31">
        <v>7</v>
      </c>
      <c r="GL62" s="31">
        <v>4</v>
      </c>
      <c r="GM62" s="31">
        <v>3</v>
      </c>
      <c r="GN62" s="31">
        <v>25066</v>
      </c>
    </row>
    <row r="63" spans="1:196" ht="15" thickBot="1" x14ac:dyDescent="0.35">
      <c r="A63" s="30" t="s">
        <v>387</v>
      </c>
      <c r="B63" s="31">
        <v>0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5118.7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2251.1999999999998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3097.2</v>
      </c>
      <c r="AL63" s="31">
        <v>0</v>
      </c>
      <c r="AM63" s="31">
        <v>0</v>
      </c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3079.8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981.1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28.1</v>
      </c>
      <c r="BS63" s="31">
        <v>1291.5999999999999</v>
      </c>
      <c r="BT63" s="31">
        <v>0</v>
      </c>
      <c r="BU63" s="31">
        <v>0</v>
      </c>
      <c r="BV63" s="31">
        <v>0</v>
      </c>
      <c r="BW63" s="31">
        <v>0</v>
      </c>
      <c r="BX63" s="31">
        <v>0</v>
      </c>
      <c r="BY63" s="31">
        <v>0</v>
      </c>
      <c r="BZ63" s="31">
        <v>0</v>
      </c>
      <c r="CA63" s="31">
        <v>0</v>
      </c>
      <c r="CB63" s="31">
        <v>0</v>
      </c>
      <c r="CC63" s="31">
        <v>0</v>
      </c>
      <c r="CD63" s="31">
        <v>0</v>
      </c>
      <c r="CE63" s="31">
        <v>0</v>
      </c>
      <c r="CF63" s="31">
        <v>0</v>
      </c>
      <c r="CG63" s="31">
        <v>0</v>
      </c>
      <c r="CH63" s="31">
        <v>0</v>
      </c>
      <c r="CI63" s="31">
        <v>0</v>
      </c>
      <c r="CJ63" s="31">
        <v>0</v>
      </c>
      <c r="CK63" s="31">
        <v>0</v>
      </c>
      <c r="CL63" s="31">
        <v>0</v>
      </c>
      <c r="CM63" s="31">
        <v>0</v>
      </c>
      <c r="CN63" s="31">
        <v>0</v>
      </c>
      <c r="CO63" s="31">
        <v>0</v>
      </c>
      <c r="CP63" s="31">
        <v>0</v>
      </c>
      <c r="CQ63" s="31">
        <v>0</v>
      </c>
      <c r="CR63" s="31">
        <v>15847.7</v>
      </c>
      <c r="CS63" s="31">
        <v>15600</v>
      </c>
      <c r="CT63" s="31">
        <v>-247.7</v>
      </c>
      <c r="CU63" s="31">
        <v>-1.59</v>
      </c>
      <c r="CW63" s="30" t="s">
        <v>398</v>
      </c>
      <c r="CX63" s="31">
        <v>4</v>
      </c>
      <c r="CY63" s="31">
        <v>2</v>
      </c>
      <c r="CZ63" s="31">
        <v>7</v>
      </c>
      <c r="DA63" s="31">
        <v>7</v>
      </c>
      <c r="DB63" s="31">
        <v>7</v>
      </c>
      <c r="DC63" s="31">
        <v>7</v>
      </c>
      <c r="DD63" s="31">
        <v>7</v>
      </c>
      <c r="DE63" s="31">
        <v>2</v>
      </c>
      <c r="DF63" s="31">
        <v>2</v>
      </c>
      <c r="DG63" s="31">
        <v>6</v>
      </c>
      <c r="DH63" s="31">
        <v>4</v>
      </c>
      <c r="DI63" s="31">
        <v>7</v>
      </c>
      <c r="DJ63" s="31">
        <v>7</v>
      </c>
      <c r="DK63" s="31">
        <v>7</v>
      </c>
      <c r="DL63" s="31">
        <v>7</v>
      </c>
      <c r="DM63" s="31">
        <v>7</v>
      </c>
      <c r="DN63" s="31">
        <v>7</v>
      </c>
      <c r="DO63" s="31">
        <v>2</v>
      </c>
      <c r="DP63" s="31">
        <v>2</v>
      </c>
      <c r="DQ63" s="31">
        <v>4</v>
      </c>
      <c r="DR63" s="31">
        <v>4</v>
      </c>
      <c r="DS63" s="31">
        <v>4</v>
      </c>
      <c r="DT63" s="31">
        <v>4</v>
      </c>
      <c r="DU63" s="31">
        <v>2</v>
      </c>
      <c r="DV63" s="31">
        <v>4</v>
      </c>
      <c r="DW63" s="31">
        <v>7</v>
      </c>
      <c r="DX63" s="31">
        <v>7</v>
      </c>
      <c r="DY63" s="31">
        <v>5</v>
      </c>
      <c r="DZ63" s="31">
        <v>7</v>
      </c>
      <c r="EA63" s="31">
        <v>7</v>
      </c>
      <c r="EB63" s="31">
        <v>7</v>
      </c>
      <c r="EC63" s="31">
        <v>7</v>
      </c>
      <c r="ED63" s="31">
        <v>7</v>
      </c>
      <c r="EE63" s="31">
        <v>7</v>
      </c>
      <c r="EF63" s="31">
        <v>4</v>
      </c>
      <c r="EG63" s="31">
        <v>7</v>
      </c>
      <c r="EH63" s="31">
        <v>7</v>
      </c>
      <c r="EI63" s="31">
        <v>7</v>
      </c>
      <c r="EJ63" s="31">
        <v>7</v>
      </c>
      <c r="EK63" s="31">
        <v>7</v>
      </c>
      <c r="EL63" s="31">
        <v>7</v>
      </c>
      <c r="EM63" s="31">
        <v>7</v>
      </c>
      <c r="EN63" s="31">
        <v>7</v>
      </c>
      <c r="EO63" s="31">
        <v>7</v>
      </c>
      <c r="EP63" s="31">
        <v>7</v>
      </c>
      <c r="EQ63" s="31">
        <v>7</v>
      </c>
      <c r="ER63" s="31">
        <v>7</v>
      </c>
      <c r="ES63" s="31">
        <v>7</v>
      </c>
      <c r="ET63" s="31">
        <v>7</v>
      </c>
      <c r="EU63" s="31">
        <v>4</v>
      </c>
      <c r="EV63" s="31">
        <v>7</v>
      </c>
      <c r="EW63" s="31">
        <v>2</v>
      </c>
      <c r="EX63" s="31">
        <v>7</v>
      </c>
      <c r="EY63" s="31">
        <v>7</v>
      </c>
      <c r="EZ63" s="31">
        <v>7</v>
      </c>
      <c r="FA63" s="31">
        <v>5</v>
      </c>
      <c r="FB63" s="31">
        <v>5</v>
      </c>
      <c r="FC63" s="31">
        <v>7</v>
      </c>
      <c r="FD63" s="31">
        <v>7</v>
      </c>
      <c r="FE63" s="31">
        <v>4</v>
      </c>
      <c r="FF63" s="31">
        <v>7</v>
      </c>
      <c r="FG63" s="31">
        <v>7</v>
      </c>
      <c r="FH63" s="31">
        <v>4</v>
      </c>
      <c r="FI63" s="31">
        <v>7</v>
      </c>
      <c r="FJ63" s="31">
        <v>4</v>
      </c>
      <c r="FK63" s="31">
        <v>7</v>
      </c>
      <c r="FL63" s="31">
        <v>7</v>
      </c>
      <c r="FM63" s="31">
        <v>7</v>
      </c>
      <c r="FN63" s="31">
        <v>2</v>
      </c>
      <c r="FO63" s="31">
        <v>7</v>
      </c>
      <c r="FP63" s="31">
        <v>5</v>
      </c>
      <c r="FQ63" s="31">
        <v>4</v>
      </c>
      <c r="FR63" s="31">
        <v>7</v>
      </c>
      <c r="FS63" s="31">
        <v>4</v>
      </c>
      <c r="FT63" s="31">
        <v>7</v>
      </c>
      <c r="FU63" s="31">
        <v>7</v>
      </c>
      <c r="FV63" s="31">
        <v>7</v>
      </c>
      <c r="FW63" s="31">
        <v>7</v>
      </c>
      <c r="FX63" s="31">
        <v>5</v>
      </c>
      <c r="FY63" s="31">
        <v>2</v>
      </c>
      <c r="FZ63" s="31">
        <v>2</v>
      </c>
      <c r="GA63" s="31">
        <v>7</v>
      </c>
      <c r="GB63" s="31">
        <v>7</v>
      </c>
      <c r="GC63" s="31">
        <v>7</v>
      </c>
      <c r="GD63" s="31">
        <v>7</v>
      </c>
      <c r="GE63" s="31">
        <v>2</v>
      </c>
      <c r="GF63" s="31">
        <v>7</v>
      </c>
      <c r="GG63" s="31">
        <v>4</v>
      </c>
      <c r="GH63" s="31">
        <v>2</v>
      </c>
      <c r="GI63" s="31">
        <v>7</v>
      </c>
      <c r="GJ63" s="31">
        <v>4</v>
      </c>
      <c r="GK63" s="31">
        <v>7</v>
      </c>
      <c r="GL63" s="31">
        <v>7</v>
      </c>
      <c r="GM63" s="31">
        <v>7</v>
      </c>
      <c r="GN63" s="31">
        <v>27857</v>
      </c>
    </row>
    <row r="64" spans="1:196" ht="15" thickBot="1" x14ac:dyDescent="0.35">
      <c r="A64" s="30" t="s">
        <v>388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2007.7</v>
      </c>
      <c r="N64" s="31">
        <v>0</v>
      </c>
      <c r="O64" s="31">
        <v>635.79999999999995</v>
      </c>
      <c r="P64" s="31">
        <v>0</v>
      </c>
      <c r="Q64" s="31">
        <v>0</v>
      </c>
      <c r="R64" s="31">
        <v>0</v>
      </c>
      <c r="S64" s="31">
        <v>5705.9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1">
        <v>0</v>
      </c>
      <c r="AK64" s="31">
        <v>0</v>
      </c>
      <c r="AL64" s="31">
        <v>0</v>
      </c>
      <c r="AM64" s="31">
        <v>102.3</v>
      </c>
      <c r="AN64" s="31">
        <v>0</v>
      </c>
      <c r="AO64" s="31">
        <v>0</v>
      </c>
      <c r="AP64" s="31">
        <v>0</v>
      </c>
      <c r="AQ64" s="31">
        <v>0</v>
      </c>
      <c r="AR64" s="31">
        <v>0</v>
      </c>
      <c r="AS64" s="31">
        <v>0</v>
      </c>
      <c r="AT64" s="31">
        <v>0</v>
      </c>
      <c r="AU64" s="31">
        <v>0</v>
      </c>
      <c r="AV64" s="31">
        <v>0</v>
      </c>
      <c r="AW64" s="31">
        <v>0</v>
      </c>
      <c r="AX64" s="31">
        <v>0</v>
      </c>
      <c r="AY64" s="31">
        <v>0</v>
      </c>
      <c r="AZ64" s="31">
        <v>0</v>
      </c>
      <c r="BA64" s="31">
        <v>1154</v>
      </c>
      <c r="BB64" s="31">
        <v>0</v>
      </c>
      <c r="BC64" s="31">
        <v>0</v>
      </c>
      <c r="BD64" s="31">
        <v>0</v>
      </c>
      <c r="BE64" s="31">
        <v>0</v>
      </c>
      <c r="BF64" s="31">
        <v>0</v>
      </c>
      <c r="BG64" s="31">
        <v>0</v>
      </c>
      <c r="BH64" s="31">
        <v>0</v>
      </c>
      <c r="BI64" s="31">
        <v>0</v>
      </c>
      <c r="BJ64" s="31">
        <v>0</v>
      </c>
      <c r="BK64" s="31">
        <v>0</v>
      </c>
      <c r="BL64" s="31">
        <v>0</v>
      </c>
      <c r="BM64" s="31">
        <v>0</v>
      </c>
      <c r="BN64" s="31">
        <v>1361.1</v>
      </c>
      <c r="BO64" s="31">
        <v>0</v>
      </c>
      <c r="BP64" s="31">
        <v>0</v>
      </c>
      <c r="BQ64" s="31">
        <v>0</v>
      </c>
      <c r="BR64" s="31">
        <v>28.1</v>
      </c>
      <c r="BS64" s="31">
        <v>0</v>
      </c>
      <c r="BT64" s="31">
        <v>0</v>
      </c>
      <c r="BU64" s="31">
        <v>0</v>
      </c>
      <c r="BV64" s="31">
        <v>1564.2</v>
      </c>
      <c r="BW64" s="31">
        <v>0</v>
      </c>
      <c r="BX64" s="31">
        <v>0</v>
      </c>
      <c r="BY64" s="31">
        <v>0</v>
      </c>
      <c r="BZ64" s="31">
        <v>0</v>
      </c>
      <c r="CA64" s="31">
        <v>0</v>
      </c>
      <c r="CB64" s="31">
        <v>0</v>
      </c>
      <c r="CC64" s="31">
        <v>0</v>
      </c>
      <c r="CD64" s="31">
        <v>0</v>
      </c>
      <c r="CE64" s="31">
        <v>0</v>
      </c>
      <c r="CF64" s="31">
        <v>0</v>
      </c>
      <c r="CG64" s="31">
        <v>0</v>
      </c>
      <c r="CH64" s="31">
        <v>0</v>
      </c>
      <c r="CI64" s="31">
        <v>0</v>
      </c>
      <c r="CJ64" s="31">
        <v>0</v>
      </c>
      <c r="CK64" s="31">
        <v>0</v>
      </c>
      <c r="CL64" s="31">
        <v>8279.4</v>
      </c>
      <c r="CM64" s="31">
        <v>0</v>
      </c>
      <c r="CN64" s="31">
        <v>0</v>
      </c>
      <c r="CO64" s="31">
        <v>0</v>
      </c>
      <c r="CP64" s="31">
        <v>5176.5</v>
      </c>
      <c r="CQ64" s="31">
        <v>0</v>
      </c>
      <c r="CR64" s="31">
        <v>26015.1</v>
      </c>
      <c r="CS64" s="31">
        <v>31666</v>
      </c>
      <c r="CT64" s="31">
        <v>5650.9</v>
      </c>
      <c r="CU64" s="31">
        <v>17.850000000000001</v>
      </c>
      <c r="CW64" s="30" t="s">
        <v>399</v>
      </c>
      <c r="CX64" s="31">
        <v>2</v>
      </c>
      <c r="CY64" s="31">
        <v>2</v>
      </c>
      <c r="CZ64" s="31">
        <v>2</v>
      </c>
      <c r="DA64" s="31">
        <v>7</v>
      </c>
      <c r="DB64" s="31">
        <v>7</v>
      </c>
      <c r="DC64" s="31">
        <v>7</v>
      </c>
      <c r="DD64" s="31">
        <v>2</v>
      </c>
      <c r="DE64" s="31">
        <v>3</v>
      </c>
      <c r="DF64" s="31">
        <v>2</v>
      </c>
      <c r="DG64" s="31">
        <v>7</v>
      </c>
      <c r="DH64" s="31">
        <v>3</v>
      </c>
      <c r="DI64" s="31">
        <v>7</v>
      </c>
      <c r="DJ64" s="31">
        <v>7</v>
      </c>
      <c r="DK64" s="31">
        <v>4</v>
      </c>
      <c r="DL64" s="31">
        <v>6</v>
      </c>
      <c r="DM64" s="31">
        <v>6</v>
      </c>
      <c r="DN64" s="31">
        <v>5</v>
      </c>
      <c r="DO64" s="31">
        <v>3</v>
      </c>
      <c r="DP64" s="31">
        <v>3</v>
      </c>
      <c r="DQ64" s="31">
        <v>2</v>
      </c>
      <c r="DR64" s="31">
        <v>2</v>
      </c>
      <c r="DS64" s="31">
        <v>2</v>
      </c>
      <c r="DT64" s="31">
        <v>2</v>
      </c>
      <c r="DU64" s="31">
        <v>2</v>
      </c>
      <c r="DV64" s="31">
        <v>3</v>
      </c>
      <c r="DW64" s="31">
        <v>7</v>
      </c>
      <c r="DX64" s="31">
        <v>3</v>
      </c>
      <c r="DY64" s="31">
        <v>7</v>
      </c>
      <c r="DZ64" s="31">
        <v>7</v>
      </c>
      <c r="EA64" s="31">
        <v>7</v>
      </c>
      <c r="EB64" s="31">
        <v>7</v>
      </c>
      <c r="EC64" s="31">
        <v>7</v>
      </c>
      <c r="ED64" s="31">
        <v>7</v>
      </c>
      <c r="EE64" s="31">
        <v>7</v>
      </c>
      <c r="EF64" s="31">
        <v>2</v>
      </c>
      <c r="EG64" s="31">
        <v>7</v>
      </c>
      <c r="EH64" s="31">
        <v>4</v>
      </c>
      <c r="EI64" s="31">
        <v>4</v>
      </c>
      <c r="EJ64" s="31">
        <v>3</v>
      </c>
      <c r="EK64" s="31">
        <v>7</v>
      </c>
      <c r="EL64" s="31">
        <v>4</v>
      </c>
      <c r="EM64" s="31">
        <v>7</v>
      </c>
      <c r="EN64" s="31">
        <v>7</v>
      </c>
      <c r="EO64" s="31">
        <v>7</v>
      </c>
      <c r="EP64" s="31">
        <v>2</v>
      </c>
      <c r="EQ64" s="31">
        <v>7</v>
      </c>
      <c r="ER64" s="31">
        <v>3</v>
      </c>
      <c r="ES64" s="31">
        <v>4</v>
      </c>
      <c r="ET64" s="31">
        <v>7</v>
      </c>
      <c r="EU64" s="31">
        <v>3</v>
      </c>
      <c r="EV64" s="31">
        <v>3</v>
      </c>
      <c r="EW64" s="31">
        <v>7</v>
      </c>
      <c r="EX64" s="31">
        <v>7</v>
      </c>
      <c r="EY64" s="31">
        <v>3</v>
      </c>
      <c r="EZ64" s="31">
        <v>7</v>
      </c>
      <c r="FA64" s="31">
        <v>4</v>
      </c>
      <c r="FB64" s="31">
        <v>3</v>
      </c>
      <c r="FC64" s="31">
        <v>4</v>
      </c>
      <c r="FD64" s="31">
        <v>3</v>
      </c>
      <c r="FE64" s="31">
        <v>3</v>
      </c>
      <c r="FF64" s="31">
        <v>7</v>
      </c>
      <c r="FG64" s="31">
        <v>7</v>
      </c>
      <c r="FH64" s="31">
        <v>3</v>
      </c>
      <c r="FI64" s="31">
        <v>2</v>
      </c>
      <c r="FJ64" s="31">
        <v>2</v>
      </c>
      <c r="FK64" s="31">
        <v>3</v>
      </c>
      <c r="FL64" s="31">
        <v>7</v>
      </c>
      <c r="FM64" s="31">
        <v>7</v>
      </c>
      <c r="FN64" s="31">
        <v>3</v>
      </c>
      <c r="FO64" s="31">
        <v>7</v>
      </c>
      <c r="FP64" s="31">
        <v>7</v>
      </c>
      <c r="FQ64" s="31">
        <v>7</v>
      </c>
      <c r="FR64" s="31">
        <v>3</v>
      </c>
      <c r="FS64" s="31">
        <v>3</v>
      </c>
      <c r="FT64" s="31">
        <v>7</v>
      </c>
      <c r="FU64" s="31">
        <v>7</v>
      </c>
      <c r="FV64" s="31">
        <v>7</v>
      </c>
      <c r="FW64" s="31">
        <v>7</v>
      </c>
      <c r="FX64" s="31">
        <v>7</v>
      </c>
      <c r="FY64" s="31">
        <v>2</v>
      </c>
      <c r="FZ64" s="31">
        <v>2</v>
      </c>
      <c r="GA64" s="31">
        <v>7</v>
      </c>
      <c r="GB64" s="31">
        <v>3</v>
      </c>
      <c r="GC64" s="31">
        <v>2</v>
      </c>
      <c r="GD64" s="31">
        <v>7</v>
      </c>
      <c r="GE64" s="31">
        <v>2</v>
      </c>
      <c r="GF64" s="31">
        <v>7</v>
      </c>
      <c r="GG64" s="31">
        <v>3</v>
      </c>
      <c r="GH64" s="31">
        <v>2</v>
      </c>
      <c r="GI64" s="31">
        <v>3</v>
      </c>
      <c r="GJ64" s="31">
        <v>7</v>
      </c>
      <c r="GK64" s="31">
        <v>7</v>
      </c>
      <c r="GL64" s="31">
        <v>6</v>
      </c>
      <c r="GM64" s="31">
        <v>3</v>
      </c>
      <c r="GN64" s="31">
        <v>13566</v>
      </c>
    </row>
    <row r="65" spans="1:196" ht="15" thickBot="1" x14ac:dyDescent="0.35">
      <c r="A65" s="30" t="s">
        <v>389</v>
      </c>
      <c r="B65" s="31">
        <v>0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2007.7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5705.9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102.3</v>
      </c>
      <c r="AN65" s="31">
        <v>0</v>
      </c>
      <c r="AO65" s="31"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  <c r="AU65" s="31">
        <v>0</v>
      </c>
      <c r="AV65" s="31">
        <v>0</v>
      </c>
      <c r="AW65" s="31">
        <v>0</v>
      </c>
      <c r="AX65" s="31">
        <v>0</v>
      </c>
      <c r="AY65" s="31">
        <v>0</v>
      </c>
      <c r="AZ65" s="31">
        <v>0</v>
      </c>
      <c r="BA65" s="31">
        <v>1154</v>
      </c>
      <c r="BB65" s="31">
        <v>0</v>
      </c>
      <c r="BC65" s="31">
        <v>0</v>
      </c>
      <c r="BD65" s="31">
        <v>0</v>
      </c>
      <c r="BE65" s="31">
        <v>0</v>
      </c>
      <c r="BF65" s="31">
        <v>0</v>
      </c>
      <c r="BG65" s="31">
        <v>0</v>
      </c>
      <c r="BH65" s="31">
        <v>0</v>
      </c>
      <c r="BI65" s="31">
        <v>0</v>
      </c>
      <c r="BJ65" s="31">
        <v>0</v>
      </c>
      <c r="BK65" s="31">
        <v>0</v>
      </c>
      <c r="BL65" s="31">
        <v>0</v>
      </c>
      <c r="BM65" s="31">
        <v>0</v>
      </c>
      <c r="BN65" s="31">
        <v>1361.1</v>
      </c>
      <c r="BO65" s="31">
        <v>0</v>
      </c>
      <c r="BP65" s="31">
        <v>0</v>
      </c>
      <c r="BQ65" s="31">
        <v>0</v>
      </c>
      <c r="BR65" s="31">
        <v>28.1</v>
      </c>
      <c r="BS65" s="31">
        <v>0</v>
      </c>
      <c r="BT65" s="31">
        <v>0</v>
      </c>
      <c r="BU65" s="31">
        <v>0</v>
      </c>
      <c r="BV65" s="31">
        <v>0</v>
      </c>
      <c r="BW65" s="31">
        <v>0</v>
      </c>
      <c r="BX65" s="31">
        <v>0</v>
      </c>
      <c r="BY65" s="31">
        <v>0</v>
      </c>
      <c r="BZ65" s="31">
        <v>0</v>
      </c>
      <c r="CA65" s="31">
        <v>0</v>
      </c>
      <c r="CB65" s="31">
        <v>0</v>
      </c>
      <c r="CC65" s="31">
        <v>0</v>
      </c>
      <c r="CD65" s="31">
        <v>0</v>
      </c>
      <c r="CE65" s="31">
        <v>0</v>
      </c>
      <c r="CF65" s="31">
        <v>0</v>
      </c>
      <c r="CG65" s="31">
        <v>0</v>
      </c>
      <c r="CH65" s="31">
        <v>0</v>
      </c>
      <c r="CI65" s="31">
        <v>0</v>
      </c>
      <c r="CJ65" s="31">
        <v>0</v>
      </c>
      <c r="CK65" s="31">
        <v>0</v>
      </c>
      <c r="CL65" s="31">
        <v>8279.4</v>
      </c>
      <c r="CM65" s="31">
        <v>0</v>
      </c>
      <c r="CN65" s="31">
        <v>0</v>
      </c>
      <c r="CO65" s="31">
        <v>0</v>
      </c>
      <c r="CP65" s="31">
        <v>5176.5</v>
      </c>
      <c r="CQ65" s="31">
        <v>0</v>
      </c>
      <c r="CR65" s="31">
        <v>23815</v>
      </c>
      <c r="CS65" s="31">
        <v>30933</v>
      </c>
      <c r="CT65" s="31">
        <v>7118</v>
      </c>
      <c r="CU65" s="31">
        <v>23.01</v>
      </c>
      <c r="CW65" s="30" t="s">
        <v>400</v>
      </c>
      <c r="CX65" s="31">
        <v>2</v>
      </c>
      <c r="CY65" s="31">
        <v>2</v>
      </c>
      <c r="CZ65" s="31">
        <v>6</v>
      </c>
      <c r="DA65" s="31">
        <v>6</v>
      </c>
      <c r="DB65" s="31">
        <v>2</v>
      </c>
      <c r="DC65" s="31">
        <v>6</v>
      </c>
      <c r="DD65" s="31">
        <v>7</v>
      </c>
      <c r="DE65" s="31">
        <v>6</v>
      </c>
      <c r="DF65" s="31">
        <v>2</v>
      </c>
      <c r="DG65" s="31">
        <v>3</v>
      </c>
      <c r="DH65" s="31">
        <v>7</v>
      </c>
      <c r="DI65" s="31">
        <v>6</v>
      </c>
      <c r="DJ65" s="31">
        <v>7</v>
      </c>
      <c r="DK65" s="31">
        <v>7</v>
      </c>
      <c r="DL65" s="31">
        <v>7</v>
      </c>
      <c r="DM65" s="31">
        <v>7</v>
      </c>
      <c r="DN65" s="31">
        <v>7</v>
      </c>
      <c r="DO65" s="31">
        <v>6</v>
      </c>
      <c r="DP65" s="31">
        <v>6</v>
      </c>
      <c r="DQ65" s="31">
        <v>2</v>
      </c>
      <c r="DR65" s="31">
        <v>2</v>
      </c>
      <c r="DS65" s="31">
        <v>2</v>
      </c>
      <c r="DT65" s="31">
        <v>2</v>
      </c>
      <c r="DU65" s="31">
        <v>2</v>
      </c>
      <c r="DV65" s="31">
        <v>6</v>
      </c>
      <c r="DW65" s="31">
        <v>7</v>
      </c>
      <c r="DX65" s="31">
        <v>7</v>
      </c>
      <c r="DY65" s="31">
        <v>6</v>
      </c>
      <c r="DZ65" s="31">
        <v>7</v>
      </c>
      <c r="EA65" s="31">
        <v>7</v>
      </c>
      <c r="EB65" s="31">
        <v>6</v>
      </c>
      <c r="EC65" s="31">
        <v>7</v>
      </c>
      <c r="ED65" s="31">
        <v>7</v>
      </c>
      <c r="EE65" s="31">
        <v>6</v>
      </c>
      <c r="EF65" s="31">
        <v>2</v>
      </c>
      <c r="EG65" s="31">
        <v>7</v>
      </c>
      <c r="EH65" s="31">
        <v>7</v>
      </c>
      <c r="EI65" s="31">
        <v>6</v>
      </c>
      <c r="EJ65" s="31">
        <v>7</v>
      </c>
      <c r="EK65" s="31">
        <v>7</v>
      </c>
      <c r="EL65" s="31">
        <v>7</v>
      </c>
      <c r="EM65" s="31">
        <v>6</v>
      </c>
      <c r="EN65" s="31">
        <v>7</v>
      </c>
      <c r="EO65" s="31">
        <v>7</v>
      </c>
      <c r="EP65" s="31">
        <v>2</v>
      </c>
      <c r="EQ65" s="31">
        <v>7</v>
      </c>
      <c r="ER65" s="31">
        <v>6</v>
      </c>
      <c r="ES65" s="31">
        <v>6</v>
      </c>
      <c r="ET65" s="31">
        <v>2</v>
      </c>
      <c r="EU65" s="31">
        <v>7</v>
      </c>
      <c r="EV65" s="31">
        <v>7</v>
      </c>
      <c r="EW65" s="31">
        <v>2</v>
      </c>
      <c r="EX65" s="31">
        <v>2</v>
      </c>
      <c r="EY65" s="31">
        <v>6</v>
      </c>
      <c r="EZ65" s="31">
        <v>7</v>
      </c>
      <c r="FA65" s="31">
        <v>6</v>
      </c>
      <c r="FB65" s="31">
        <v>2</v>
      </c>
      <c r="FC65" s="31">
        <v>6</v>
      </c>
      <c r="FD65" s="31">
        <v>7</v>
      </c>
      <c r="FE65" s="31">
        <v>7</v>
      </c>
      <c r="FF65" s="31">
        <v>2</v>
      </c>
      <c r="FG65" s="31">
        <v>7</v>
      </c>
      <c r="FH65" s="31">
        <v>6</v>
      </c>
      <c r="FI65" s="31">
        <v>7</v>
      </c>
      <c r="FJ65" s="31">
        <v>2</v>
      </c>
      <c r="FK65" s="31">
        <v>2</v>
      </c>
      <c r="FL65" s="31">
        <v>7</v>
      </c>
      <c r="FM65" s="31">
        <v>7</v>
      </c>
      <c r="FN65" s="31">
        <v>2</v>
      </c>
      <c r="FO65" s="31">
        <v>7</v>
      </c>
      <c r="FP65" s="31">
        <v>7</v>
      </c>
      <c r="FQ65" s="31">
        <v>2</v>
      </c>
      <c r="FR65" s="31">
        <v>7</v>
      </c>
      <c r="FS65" s="31">
        <v>2</v>
      </c>
      <c r="FT65" s="31">
        <v>2</v>
      </c>
      <c r="FU65" s="31">
        <v>7</v>
      </c>
      <c r="FV65" s="31">
        <v>6</v>
      </c>
      <c r="FW65" s="31">
        <v>7</v>
      </c>
      <c r="FX65" s="31">
        <v>6</v>
      </c>
      <c r="FY65" s="31">
        <v>2</v>
      </c>
      <c r="FZ65" s="31">
        <v>2</v>
      </c>
      <c r="GA65" s="31">
        <v>6</v>
      </c>
      <c r="GB65" s="31">
        <v>6</v>
      </c>
      <c r="GC65" s="31">
        <v>6</v>
      </c>
      <c r="GD65" s="31">
        <v>6</v>
      </c>
      <c r="GE65" s="31">
        <v>3</v>
      </c>
      <c r="GF65" s="31">
        <v>6</v>
      </c>
      <c r="GG65" s="31">
        <v>6</v>
      </c>
      <c r="GH65" s="31">
        <v>2</v>
      </c>
      <c r="GI65" s="31">
        <v>2</v>
      </c>
      <c r="GJ65" s="31">
        <v>6</v>
      </c>
      <c r="GK65" s="31">
        <v>7</v>
      </c>
      <c r="GL65" s="31">
        <v>7</v>
      </c>
      <c r="GM65" s="31">
        <v>2</v>
      </c>
      <c r="GN65" s="31">
        <v>39250</v>
      </c>
    </row>
    <row r="66" spans="1:196" ht="15" thickBot="1" x14ac:dyDescent="0.35">
      <c r="A66" s="30" t="s">
        <v>390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  <c r="G66" s="31">
        <v>126.9</v>
      </c>
      <c r="H66" s="31">
        <v>0</v>
      </c>
      <c r="I66" s="31">
        <v>5118.7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2251.1999999999998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883.9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1459.3</v>
      </c>
      <c r="AU66" s="31"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1">
        <v>4232.3</v>
      </c>
      <c r="BJ66" s="31">
        <v>0</v>
      </c>
      <c r="BK66" s="31">
        <v>0</v>
      </c>
      <c r="BL66" s="31">
        <v>0</v>
      </c>
      <c r="BM66" s="31">
        <v>0</v>
      </c>
      <c r="BN66" s="31">
        <v>1361.1</v>
      </c>
      <c r="BO66" s="31">
        <v>0</v>
      </c>
      <c r="BP66" s="31">
        <v>0</v>
      </c>
      <c r="BQ66" s="31">
        <v>0</v>
      </c>
      <c r="BR66" s="31">
        <v>0</v>
      </c>
      <c r="BS66" s="31">
        <v>0</v>
      </c>
      <c r="BT66" s="31">
        <v>0</v>
      </c>
      <c r="BU66" s="31">
        <v>0</v>
      </c>
      <c r="BV66" s="31">
        <v>0</v>
      </c>
      <c r="BW66" s="31">
        <v>0</v>
      </c>
      <c r="BX66" s="31">
        <v>0</v>
      </c>
      <c r="BY66" s="31">
        <v>0</v>
      </c>
      <c r="BZ66" s="31">
        <v>0</v>
      </c>
      <c r="CA66" s="31">
        <v>0</v>
      </c>
      <c r="CB66" s="31">
        <v>0</v>
      </c>
      <c r="CC66" s="31">
        <v>0</v>
      </c>
      <c r="CD66" s="31">
        <v>0</v>
      </c>
      <c r="CE66" s="31">
        <v>0</v>
      </c>
      <c r="CF66" s="31">
        <v>0</v>
      </c>
      <c r="CG66" s="31">
        <v>0</v>
      </c>
      <c r="CH66" s="31">
        <v>0</v>
      </c>
      <c r="CI66" s="31">
        <v>0</v>
      </c>
      <c r="CJ66" s="31">
        <v>0</v>
      </c>
      <c r="CK66" s="31">
        <v>0</v>
      </c>
      <c r="CL66" s="31">
        <v>0</v>
      </c>
      <c r="CM66" s="31">
        <v>0</v>
      </c>
      <c r="CN66" s="31">
        <v>0</v>
      </c>
      <c r="CO66" s="31">
        <v>0</v>
      </c>
      <c r="CP66" s="31">
        <v>0</v>
      </c>
      <c r="CQ66" s="31">
        <v>0</v>
      </c>
      <c r="CR66" s="31">
        <v>15433.4</v>
      </c>
      <c r="CS66" s="31">
        <v>12800</v>
      </c>
      <c r="CT66" s="31">
        <v>-2633.4</v>
      </c>
      <c r="CU66" s="31">
        <v>-20.57</v>
      </c>
      <c r="CW66" s="30" t="s">
        <v>401</v>
      </c>
      <c r="CX66" s="31">
        <v>2</v>
      </c>
      <c r="CY66" s="31">
        <v>2</v>
      </c>
      <c r="CZ66" s="31">
        <v>3</v>
      </c>
      <c r="DA66" s="31">
        <v>4</v>
      </c>
      <c r="DB66" s="31">
        <v>7</v>
      </c>
      <c r="DC66" s="31">
        <v>3</v>
      </c>
      <c r="DD66" s="31">
        <v>7</v>
      </c>
      <c r="DE66" s="31">
        <v>3</v>
      </c>
      <c r="DF66" s="31">
        <v>2</v>
      </c>
      <c r="DG66" s="31">
        <v>7</v>
      </c>
      <c r="DH66" s="31">
        <v>7</v>
      </c>
      <c r="DI66" s="31">
        <v>3</v>
      </c>
      <c r="DJ66" s="31">
        <v>7</v>
      </c>
      <c r="DK66" s="31">
        <v>7</v>
      </c>
      <c r="DL66" s="31">
        <v>7</v>
      </c>
      <c r="DM66" s="31">
        <v>7</v>
      </c>
      <c r="DN66" s="31">
        <v>7</v>
      </c>
      <c r="DO66" s="31">
        <v>4</v>
      </c>
      <c r="DP66" s="31">
        <v>3</v>
      </c>
      <c r="DQ66" s="31">
        <v>2</v>
      </c>
      <c r="DR66" s="31">
        <v>2</v>
      </c>
      <c r="DS66" s="31">
        <v>2</v>
      </c>
      <c r="DT66" s="31">
        <v>4</v>
      </c>
      <c r="DU66" s="31">
        <v>7</v>
      </c>
      <c r="DV66" s="31">
        <v>3</v>
      </c>
      <c r="DW66" s="31">
        <v>7</v>
      </c>
      <c r="DX66" s="31">
        <v>7</v>
      </c>
      <c r="DY66" s="31">
        <v>4</v>
      </c>
      <c r="DZ66" s="31">
        <v>5</v>
      </c>
      <c r="EA66" s="31">
        <v>7</v>
      </c>
      <c r="EB66" s="31">
        <v>4</v>
      </c>
      <c r="EC66" s="31">
        <v>7</v>
      </c>
      <c r="ED66" s="31">
        <v>7</v>
      </c>
      <c r="EE66" s="31">
        <v>7</v>
      </c>
      <c r="EF66" s="31">
        <v>2</v>
      </c>
      <c r="EG66" s="31">
        <v>7</v>
      </c>
      <c r="EH66" s="31">
        <v>3</v>
      </c>
      <c r="EI66" s="31">
        <v>7</v>
      </c>
      <c r="EJ66" s="31">
        <v>7</v>
      </c>
      <c r="EK66" s="31">
        <v>7</v>
      </c>
      <c r="EL66" s="31">
        <v>7</v>
      </c>
      <c r="EM66" s="31">
        <v>7</v>
      </c>
      <c r="EN66" s="31">
        <v>7</v>
      </c>
      <c r="EO66" s="31">
        <v>7</v>
      </c>
      <c r="EP66" s="31">
        <v>2</v>
      </c>
      <c r="EQ66" s="31">
        <v>3</v>
      </c>
      <c r="ER66" s="31">
        <v>3</v>
      </c>
      <c r="ES66" s="31">
        <v>3</v>
      </c>
      <c r="ET66" s="31">
        <v>7</v>
      </c>
      <c r="EU66" s="31">
        <v>7</v>
      </c>
      <c r="EV66" s="31">
        <v>7</v>
      </c>
      <c r="EW66" s="31">
        <v>4</v>
      </c>
      <c r="EX66" s="31">
        <v>7</v>
      </c>
      <c r="EY66" s="31">
        <v>3</v>
      </c>
      <c r="EZ66" s="31">
        <v>4</v>
      </c>
      <c r="FA66" s="31">
        <v>3</v>
      </c>
      <c r="FB66" s="31">
        <v>3</v>
      </c>
      <c r="FC66" s="31">
        <v>4</v>
      </c>
      <c r="FD66" s="31">
        <v>7</v>
      </c>
      <c r="FE66" s="31">
        <v>3</v>
      </c>
      <c r="FF66" s="31">
        <v>3</v>
      </c>
      <c r="FG66" s="31">
        <v>3</v>
      </c>
      <c r="FH66" s="31">
        <v>7</v>
      </c>
      <c r="FI66" s="31">
        <v>7</v>
      </c>
      <c r="FJ66" s="31">
        <v>3</v>
      </c>
      <c r="FK66" s="31">
        <v>3</v>
      </c>
      <c r="FL66" s="31">
        <v>7</v>
      </c>
      <c r="FM66" s="31">
        <v>3</v>
      </c>
      <c r="FN66" s="31">
        <v>7</v>
      </c>
      <c r="FO66" s="31">
        <v>3</v>
      </c>
      <c r="FP66" s="31">
        <v>7</v>
      </c>
      <c r="FQ66" s="31">
        <v>7</v>
      </c>
      <c r="FR66" s="31">
        <v>2</v>
      </c>
      <c r="FS66" s="31">
        <v>3</v>
      </c>
      <c r="FT66" s="31">
        <v>3</v>
      </c>
      <c r="FU66" s="31">
        <v>7</v>
      </c>
      <c r="FV66" s="31">
        <v>7</v>
      </c>
      <c r="FW66" s="31">
        <v>7</v>
      </c>
      <c r="FX66" s="31">
        <v>3</v>
      </c>
      <c r="FY66" s="31">
        <v>2</v>
      </c>
      <c r="FZ66" s="31">
        <v>7</v>
      </c>
      <c r="GA66" s="31">
        <v>7</v>
      </c>
      <c r="GB66" s="31">
        <v>3</v>
      </c>
      <c r="GC66" s="31">
        <v>3</v>
      </c>
      <c r="GD66" s="31">
        <v>3</v>
      </c>
      <c r="GE66" s="31">
        <v>7</v>
      </c>
      <c r="GF66" s="31">
        <v>7</v>
      </c>
      <c r="GG66" s="31">
        <v>3</v>
      </c>
      <c r="GH66" s="31">
        <v>7</v>
      </c>
      <c r="GI66" s="31">
        <v>3</v>
      </c>
      <c r="GJ66" s="31">
        <v>3</v>
      </c>
      <c r="GK66" s="31">
        <v>7</v>
      </c>
      <c r="GL66" s="31">
        <v>7</v>
      </c>
      <c r="GM66" s="31">
        <v>3</v>
      </c>
      <c r="GN66" s="31">
        <v>32733</v>
      </c>
    </row>
    <row r="67" spans="1:196" ht="15" thickBot="1" x14ac:dyDescent="0.35">
      <c r="A67" s="30" t="s">
        <v>391</v>
      </c>
      <c r="B67" s="31">
        <v>0</v>
      </c>
      <c r="C67" s="31">
        <v>0</v>
      </c>
      <c r="D67" s="31">
        <v>0</v>
      </c>
      <c r="E67" s="31">
        <v>0</v>
      </c>
      <c r="F67" s="31">
        <v>0</v>
      </c>
      <c r="G67" s="31">
        <v>126.9</v>
      </c>
      <c r="H67" s="31">
        <v>0</v>
      </c>
      <c r="I67" s="31">
        <v>5118.7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2251.1999999999998</v>
      </c>
      <c r="P67" s="31">
        <v>0</v>
      </c>
      <c r="Q67" s="31">
        <v>0</v>
      </c>
      <c r="R67" s="31">
        <v>0</v>
      </c>
      <c r="S67" s="31">
        <v>5705.9</v>
      </c>
      <c r="T67" s="31">
        <v>0</v>
      </c>
      <c r="U67" s="31">
        <v>0</v>
      </c>
      <c r="V67" s="31">
        <v>883.9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0</v>
      </c>
      <c r="AM67" s="31">
        <v>0</v>
      </c>
      <c r="AN67" s="31">
        <v>0</v>
      </c>
      <c r="AO67" s="31">
        <v>0</v>
      </c>
      <c r="AP67" s="31">
        <v>0</v>
      </c>
      <c r="AQ67" s="31">
        <v>0</v>
      </c>
      <c r="AR67" s="31">
        <v>0</v>
      </c>
      <c r="AS67" s="31">
        <v>0</v>
      </c>
      <c r="AT67" s="31">
        <v>0</v>
      </c>
      <c r="AU67" s="31">
        <v>0</v>
      </c>
      <c r="AV67" s="31">
        <v>0</v>
      </c>
      <c r="AW67" s="31">
        <v>0</v>
      </c>
      <c r="AX67" s="31">
        <v>0</v>
      </c>
      <c r="AY67" s="31">
        <v>0</v>
      </c>
      <c r="AZ67" s="31">
        <v>0</v>
      </c>
      <c r="BA67" s="31">
        <v>0</v>
      </c>
      <c r="BB67" s="31">
        <v>0</v>
      </c>
      <c r="BC67" s="31">
        <v>0</v>
      </c>
      <c r="BD67" s="31">
        <v>0</v>
      </c>
      <c r="BE67" s="31">
        <v>0</v>
      </c>
      <c r="BF67" s="31">
        <v>0</v>
      </c>
      <c r="BG67" s="31">
        <v>0</v>
      </c>
      <c r="BH67" s="31">
        <v>0</v>
      </c>
      <c r="BI67" s="31">
        <v>0</v>
      </c>
      <c r="BJ67" s="31">
        <v>0</v>
      </c>
      <c r="BK67" s="31">
        <v>0</v>
      </c>
      <c r="BL67" s="31">
        <v>0</v>
      </c>
      <c r="BM67" s="31">
        <v>0</v>
      </c>
      <c r="BN67" s="31">
        <v>1361.1</v>
      </c>
      <c r="BO67" s="31">
        <v>0</v>
      </c>
      <c r="BP67" s="31">
        <v>0</v>
      </c>
      <c r="BQ67" s="31">
        <v>0</v>
      </c>
      <c r="BR67" s="31">
        <v>0</v>
      </c>
      <c r="BS67" s="31">
        <v>0</v>
      </c>
      <c r="BT67" s="31">
        <v>0</v>
      </c>
      <c r="BU67" s="31">
        <v>0</v>
      </c>
      <c r="BV67" s="31">
        <v>0</v>
      </c>
      <c r="BW67" s="31">
        <v>0</v>
      </c>
      <c r="BX67" s="31">
        <v>0</v>
      </c>
      <c r="BY67" s="31">
        <v>0</v>
      </c>
      <c r="BZ67" s="31">
        <v>0</v>
      </c>
      <c r="CA67" s="31">
        <v>0</v>
      </c>
      <c r="CB67" s="31">
        <v>0</v>
      </c>
      <c r="CC67" s="31">
        <v>0</v>
      </c>
      <c r="CD67" s="31">
        <v>0</v>
      </c>
      <c r="CE67" s="31">
        <v>0</v>
      </c>
      <c r="CF67" s="31">
        <v>0</v>
      </c>
      <c r="CG67" s="31">
        <v>0</v>
      </c>
      <c r="CH67" s="31">
        <v>0</v>
      </c>
      <c r="CI67" s="31">
        <v>0</v>
      </c>
      <c r="CJ67" s="31">
        <v>0</v>
      </c>
      <c r="CK67" s="31">
        <v>0</v>
      </c>
      <c r="CL67" s="31">
        <v>0</v>
      </c>
      <c r="CM67" s="31">
        <v>0</v>
      </c>
      <c r="CN67" s="31">
        <v>0</v>
      </c>
      <c r="CO67" s="31">
        <v>0</v>
      </c>
      <c r="CP67" s="31">
        <v>0</v>
      </c>
      <c r="CQ67" s="31">
        <v>0</v>
      </c>
      <c r="CR67" s="31">
        <v>15447.7</v>
      </c>
      <c r="CS67" s="31">
        <v>15100</v>
      </c>
      <c r="CT67" s="31">
        <v>-347.7</v>
      </c>
      <c r="CU67" s="31">
        <v>-2.2999999999999998</v>
      </c>
      <c r="CW67" s="30" t="s">
        <v>402</v>
      </c>
      <c r="CX67" s="31">
        <v>5</v>
      </c>
      <c r="CY67" s="31">
        <v>2</v>
      </c>
      <c r="CZ67" s="31">
        <v>2</v>
      </c>
      <c r="DA67" s="31">
        <v>5</v>
      </c>
      <c r="DB67" s="31">
        <v>7</v>
      </c>
      <c r="DC67" s="31">
        <v>3</v>
      </c>
      <c r="DD67" s="31">
        <v>7</v>
      </c>
      <c r="DE67" s="31">
        <v>2</v>
      </c>
      <c r="DF67" s="31">
        <v>2</v>
      </c>
      <c r="DG67" s="31">
        <v>7</v>
      </c>
      <c r="DH67" s="31">
        <v>7</v>
      </c>
      <c r="DI67" s="31">
        <v>7</v>
      </c>
      <c r="DJ67" s="31">
        <v>7</v>
      </c>
      <c r="DK67" s="31">
        <v>5</v>
      </c>
      <c r="DL67" s="31">
        <v>7</v>
      </c>
      <c r="DM67" s="31">
        <v>7</v>
      </c>
      <c r="DN67" s="31">
        <v>7</v>
      </c>
      <c r="DO67" s="31">
        <v>7</v>
      </c>
      <c r="DP67" s="31">
        <v>3</v>
      </c>
      <c r="DQ67" s="31">
        <v>2</v>
      </c>
      <c r="DR67" s="31">
        <v>2</v>
      </c>
      <c r="DS67" s="31">
        <v>2</v>
      </c>
      <c r="DT67" s="31">
        <v>2</v>
      </c>
      <c r="DU67" s="31">
        <v>2</v>
      </c>
      <c r="DV67" s="31">
        <v>2</v>
      </c>
      <c r="DW67" s="31">
        <v>7</v>
      </c>
      <c r="DX67" s="31">
        <v>7</v>
      </c>
      <c r="DY67" s="31">
        <v>5</v>
      </c>
      <c r="DZ67" s="31">
        <v>7</v>
      </c>
      <c r="EA67" s="31">
        <v>7</v>
      </c>
      <c r="EB67" s="31">
        <v>5</v>
      </c>
      <c r="EC67" s="31">
        <v>7</v>
      </c>
      <c r="ED67" s="31">
        <v>7</v>
      </c>
      <c r="EE67" s="31">
        <v>7</v>
      </c>
      <c r="EF67" s="31">
        <v>2</v>
      </c>
      <c r="EG67" s="31">
        <v>6</v>
      </c>
      <c r="EH67" s="31">
        <v>7</v>
      </c>
      <c r="EI67" s="31">
        <v>7</v>
      </c>
      <c r="EJ67" s="31">
        <v>7</v>
      </c>
      <c r="EK67" s="31">
        <v>7</v>
      </c>
      <c r="EL67" s="31">
        <v>7</v>
      </c>
      <c r="EM67" s="31">
        <v>7</v>
      </c>
      <c r="EN67" s="31">
        <v>7</v>
      </c>
      <c r="EO67" s="31">
        <v>5</v>
      </c>
      <c r="EP67" s="31">
        <v>7</v>
      </c>
      <c r="EQ67" s="31">
        <v>7</v>
      </c>
      <c r="ER67" s="31">
        <v>7</v>
      </c>
      <c r="ES67" s="31">
        <v>5</v>
      </c>
      <c r="ET67" s="31">
        <v>3</v>
      </c>
      <c r="EU67" s="31">
        <v>7</v>
      </c>
      <c r="EV67" s="31">
        <v>5</v>
      </c>
      <c r="EW67" s="31">
        <v>7</v>
      </c>
      <c r="EX67" s="31">
        <v>7</v>
      </c>
      <c r="EY67" s="31">
        <v>3</v>
      </c>
      <c r="EZ67" s="31">
        <v>7</v>
      </c>
      <c r="FA67" s="31">
        <v>2</v>
      </c>
      <c r="FB67" s="31">
        <v>2</v>
      </c>
      <c r="FC67" s="31">
        <v>7</v>
      </c>
      <c r="FD67" s="31">
        <v>7</v>
      </c>
      <c r="FE67" s="31">
        <v>2</v>
      </c>
      <c r="FF67" s="31">
        <v>2</v>
      </c>
      <c r="FG67" s="31">
        <v>7</v>
      </c>
      <c r="FH67" s="31">
        <v>7</v>
      </c>
      <c r="FI67" s="31">
        <v>2</v>
      </c>
      <c r="FJ67" s="31">
        <v>7</v>
      </c>
      <c r="FK67" s="31">
        <v>7</v>
      </c>
      <c r="FL67" s="31">
        <v>7</v>
      </c>
      <c r="FM67" s="31">
        <v>7</v>
      </c>
      <c r="FN67" s="31">
        <v>7</v>
      </c>
      <c r="FO67" s="31">
        <v>3</v>
      </c>
      <c r="FP67" s="31">
        <v>7</v>
      </c>
      <c r="FQ67" s="31">
        <v>7</v>
      </c>
      <c r="FR67" s="31">
        <v>7</v>
      </c>
      <c r="FS67" s="31">
        <v>5</v>
      </c>
      <c r="FT67" s="31">
        <v>7</v>
      </c>
      <c r="FU67" s="31">
        <v>7</v>
      </c>
      <c r="FV67" s="31">
        <v>7</v>
      </c>
      <c r="FW67" s="31">
        <v>7</v>
      </c>
      <c r="FX67" s="31">
        <v>5</v>
      </c>
      <c r="FY67" s="31">
        <v>2</v>
      </c>
      <c r="FZ67" s="31">
        <v>2</v>
      </c>
      <c r="GA67" s="31">
        <v>7</v>
      </c>
      <c r="GB67" s="31">
        <v>2</v>
      </c>
      <c r="GC67" s="31">
        <v>7</v>
      </c>
      <c r="GD67" s="31">
        <v>5</v>
      </c>
      <c r="GE67" s="31">
        <v>7</v>
      </c>
      <c r="GF67" s="31">
        <v>7</v>
      </c>
      <c r="GG67" s="31">
        <v>7</v>
      </c>
      <c r="GH67" s="31">
        <v>2</v>
      </c>
      <c r="GI67" s="31">
        <v>3</v>
      </c>
      <c r="GJ67" s="31">
        <v>7</v>
      </c>
      <c r="GK67" s="31">
        <v>7</v>
      </c>
      <c r="GL67" s="31">
        <v>7</v>
      </c>
      <c r="GM67" s="31">
        <v>3</v>
      </c>
      <c r="GN67" s="31">
        <v>20666</v>
      </c>
    </row>
    <row r="68" spans="1:196" ht="15" thickBot="1" x14ac:dyDescent="0.35">
      <c r="A68" s="30" t="s">
        <v>392</v>
      </c>
      <c r="B68" s="31">
        <v>0</v>
      </c>
      <c r="C68" s="31">
        <v>0</v>
      </c>
      <c r="D68" s="31">
        <v>0</v>
      </c>
      <c r="E68" s="31">
        <v>0</v>
      </c>
      <c r="F68" s="31">
        <v>0</v>
      </c>
      <c r="G68" s="31">
        <v>126.9</v>
      </c>
      <c r="H68" s="31">
        <v>0</v>
      </c>
      <c r="I68" s="31">
        <v>5118.7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2251.1999999999998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883.9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1">
        <v>0</v>
      </c>
      <c r="AO68" s="31">
        <v>0</v>
      </c>
      <c r="AP68" s="31">
        <v>0</v>
      </c>
      <c r="AQ68" s="31">
        <v>0</v>
      </c>
      <c r="AR68" s="31">
        <v>0</v>
      </c>
      <c r="AS68" s="31">
        <v>3079.8</v>
      </c>
      <c r="AT68" s="31">
        <v>0</v>
      </c>
      <c r="AU68" s="31">
        <v>0</v>
      </c>
      <c r="AV68" s="31">
        <v>0</v>
      </c>
      <c r="AW68" s="31">
        <v>0</v>
      </c>
      <c r="AX68" s="31">
        <v>0</v>
      </c>
      <c r="AY68" s="31">
        <v>0</v>
      </c>
      <c r="AZ68" s="31">
        <v>0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0</v>
      </c>
      <c r="BG68" s="31">
        <v>0</v>
      </c>
      <c r="BH68" s="31">
        <v>0</v>
      </c>
      <c r="BI68" s="31">
        <v>0</v>
      </c>
      <c r="BJ68" s="31">
        <v>0</v>
      </c>
      <c r="BK68" s="31">
        <v>0</v>
      </c>
      <c r="BL68" s="31">
        <v>0</v>
      </c>
      <c r="BM68" s="31">
        <v>0</v>
      </c>
      <c r="BN68" s="31">
        <v>1361.1</v>
      </c>
      <c r="BO68" s="31">
        <v>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v>0</v>
      </c>
      <c r="BY68" s="31">
        <v>0</v>
      </c>
      <c r="BZ68" s="31">
        <v>0</v>
      </c>
      <c r="CA68" s="31">
        <v>0</v>
      </c>
      <c r="CB68" s="31">
        <v>0</v>
      </c>
      <c r="CC68" s="31">
        <v>0</v>
      </c>
      <c r="CD68" s="31">
        <v>0</v>
      </c>
      <c r="CE68" s="31">
        <v>0</v>
      </c>
      <c r="CF68" s="31">
        <v>0</v>
      </c>
      <c r="CG68" s="31">
        <v>0</v>
      </c>
      <c r="CH68" s="31">
        <v>0</v>
      </c>
      <c r="CI68" s="31">
        <v>0</v>
      </c>
      <c r="CJ68" s="31">
        <v>0</v>
      </c>
      <c r="CK68" s="31">
        <v>0</v>
      </c>
      <c r="CL68" s="31">
        <v>0</v>
      </c>
      <c r="CM68" s="31">
        <v>0</v>
      </c>
      <c r="CN68" s="31">
        <v>0</v>
      </c>
      <c r="CO68" s="31">
        <v>0</v>
      </c>
      <c r="CP68" s="31">
        <v>0</v>
      </c>
      <c r="CQ68" s="31">
        <v>0</v>
      </c>
      <c r="CR68" s="31">
        <v>12821.6</v>
      </c>
      <c r="CS68" s="31">
        <v>12533</v>
      </c>
      <c r="CT68" s="31">
        <v>-288.60000000000002</v>
      </c>
      <c r="CU68" s="31">
        <v>-2.2999999999999998</v>
      </c>
      <c r="CW68" s="30" t="s">
        <v>403</v>
      </c>
      <c r="CX68" s="31">
        <v>3</v>
      </c>
      <c r="CY68" s="31">
        <v>2</v>
      </c>
      <c r="CZ68" s="31">
        <v>2</v>
      </c>
      <c r="DA68" s="31">
        <v>5</v>
      </c>
      <c r="DB68" s="31">
        <v>7</v>
      </c>
      <c r="DC68" s="31">
        <v>7</v>
      </c>
      <c r="DD68" s="31">
        <v>7</v>
      </c>
      <c r="DE68" s="31">
        <v>2</v>
      </c>
      <c r="DF68" s="31">
        <v>2</v>
      </c>
      <c r="DG68" s="31">
        <v>7</v>
      </c>
      <c r="DH68" s="31">
        <v>3</v>
      </c>
      <c r="DI68" s="31">
        <v>7</v>
      </c>
      <c r="DJ68" s="31">
        <v>7</v>
      </c>
      <c r="DK68" s="31">
        <v>4</v>
      </c>
      <c r="DL68" s="31">
        <v>7</v>
      </c>
      <c r="DM68" s="31">
        <v>7</v>
      </c>
      <c r="DN68" s="31">
        <v>3</v>
      </c>
      <c r="DO68" s="31">
        <v>7</v>
      </c>
      <c r="DP68" s="31">
        <v>3</v>
      </c>
      <c r="DQ68" s="31">
        <v>2</v>
      </c>
      <c r="DR68" s="31">
        <v>2</v>
      </c>
      <c r="DS68" s="31">
        <v>2</v>
      </c>
      <c r="DT68" s="31">
        <v>2</v>
      </c>
      <c r="DU68" s="31">
        <v>2</v>
      </c>
      <c r="DV68" s="31">
        <v>2</v>
      </c>
      <c r="DW68" s="31">
        <v>7</v>
      </c>
      <c r="DX68" s="31">
        <v>7</v>
      </c>
      <c r="DY68" s="31">
        <v>7</v>
      </c>
      <c r="DZ68" s="31">
        <v>7</v>
      </c>
      <c r="EA68" s="31">
        <v>7</v>
      </c>
      <c r="EB68" s="31">
        <v>7</v>
      </c>
      <c r="EC68" s="31">
        <v>7</v>
      </c>
      <c r="ED68" s="31">
        <v>7</v>
      </c>
      <c r="EE68" s="31">
        <v>7</v>
      </c>
      <c r="EF68" s="31">
        <v>7</v>
      </c>
      <c r="EG68" s="31">
        <v>7</v>
      </c>
      <c r="EH68" s="31">
        <v>5</v>
      </c>
      <c r="EI68" s="31">
        <v>5</v>
      </c>
      <c r="EJ68" s="31">
        <v>7</v>
      </c>
      <c r="EK68" s="31">
        <v>7</v>
      </c>
      <c r="EL68" s="31">
        <v>5</v>
      </c>
      <c r="EM68" s="31">
        <v>7</v>
      </c>
      <c r="EN68" s="31">
        <v>7</v>
      </c>
      <c r="EO68" s="31">
        <v>7</v>
      </c>
      <c r="EP68" s="31">
        <v>2</v>
      </c>
      <c r="EQ68" s="31">
        <v>7</v>
      </c>
      <c r="ER68" s="31">
        <v>7</v>
      </c>
      <c r="ES68" s="31">
        <v>5</v>
      </c>
      <c r="ET68" s="31">
        <v>3</v>
      </c>
      <c r="EU68" s="31">
        <v>7</v>
      </c>
      <c r="EV68" s="31">
        <v>7</v>
      </c>
      <c r="EW68" s="31">
        <v>5</v>
      </c>
      <c r="EX68" s="31">
        <v>7</v>
      </c>
      <c r="EY68" s="31">
        <v>3</v>
      </c>
      <c r="EZ68" s="31">
        <v>7</v>
      </c>
      <c r="FA68" s="31">
        <v>2</v>
      </c>
      <c r="FB68" s="31">
        <v>2</v>
      </c>
      <c r="FC68" s="31">
        <v>7</v>
      </c>
      <c r="FD68" s="31">
        <v>7</v>
      </c>
      <c r="FE68" s="31">
        <v>2</v>
      </c>
      <c r="FF68" s="31">
        <v>2</v>
      </c>
      <c r="FG68" s="31">
        <v>7</v>
      </c>
      <c r="FH68" s="31">
        <v>3</v>
      </c>
      <c r="FI68" s="31">
        <v>3</v>
      </c>
      <c r="FJ68" s="31">
        <v>7</v>
      </c>
      <c r="FK68" s="31">
        <v>3</v>
      </c>
      <c r="FL68" s="31">
        <v>7</v>
      </c>
      <c r="FM68" s="31">
        <v>7</v>
      </c>
      <c r="FN68" s="31">
        <v>7</v>
      </c>
      <c r="FO68" s="31">
        <v>3</v>
      </c>
      <c r="FP68" s="31">
        <v>5</v>
      </c>
      <c r="FQ68" s="31">
        <v>7</v>
      </c>
      <c r="FR68" s="31">
        <v>3</v>
      </c>
      <c r="FS68" s="31">
        <v>7</v>
      </c>
      <c r="FT68" s="31">
        <v>3</v>
      </c>
      <c r="FU68" s="31">
        <v>7</v>
      </c>
      <c r="FV68" s="31">
        <v>7</v>
      </c>
      <c r="FW68" s="31">
        <v>7</v>
      </c>
      <c r="FX68" s="31">
        <v>7</v>
      </c>
      <c r="FY68" s="31">
        <v>2</v>
      </c>
      <c r="FZ68" s="31">
        <v>2</v>
      </c>
      <c r="GA68" s="31">
        <v>7</v>
      </c>
      <c r="GB68" s="31">
        <v>2</v>
      </c>
      <c r="GC68" s="31">
        <v>7</v>
      </c>
      <c r="GD68" s="31">
        <v>7</v>
      </c>
      <c r="GE68" s="31">
        <v>3</v>
      </c>
      <c r="GF68" s="31">
        <v>7</v>
      </c>
      <c r="GG68" s="31">
        <v>3</v>
      </c>
      <c r="GH68" s="31">
        <v>7</v>
      </c>
      <c r="GI68" s="31">
        <v>3</v>
      </c>
      <c r="GJ68" s="31">
        <v>3</v>
      </c>
      <c r="GK68" s="31">
        <v>7</v>
      </c>
      <c r="GL68" s="31">
        <v>7</v>
      </c>
      <c r="GM68" s="31">
        <v>3</v>
      </c>
      <c r="GN68" s="31">
        <v>18966</v>
      </c>
    </row>
    <row r="69" spans="1:196" ht="15" thickBot="1" x14ac:dyDescent="0.35">
      <c r="A69" s="30" t="s">
        <v>393</v>
      </c>
      <c r="B69" s="31">
        <v>0</v>
      </c>
      <c r="C69" s="31">
        <v>0</v>
      </c>
      <c r="D69" s="31">
        <v>0</v>
      </c>
      <c r="E69" s="31">
        <v>0</v>
      </c>
      <c r="F69" s="31">
        <v>0</v>
      </c>
      <c r="G69" s="31">
        <v>126.9</v>
      </c>
      <c r="H69" s="31">
        <v>0</v>
      </c>
      <c r="I69" s="31">
        <v>5118.7</v>
      </c>
      <c r="J69" s="31">
        <v>12272.7</v>
      </c>
      <c r="K69" s="31">
        <v>0</v>
      </c>
      <c r="L69" s="31">
        <v>0</v>
      </c>
      <c r="M69" s="31">
        <v>2007.7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5705.9</v>
      </c>
      <c r="T69" s="31">
        <v>0</v>
      </c>
      <c r="U69" s="31">
        <v>0</v>
      </c>
      <c r="V69" s="31">
        <v>3757.1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0</v>
      </c>
      <c r="AK69" s="31">
        <v>3097.2</v>
      </c>
      <c r="AL69" s="31">
        <v>0</v>
      </c>
      <c r="AM69" s="31">
        <v>0</v>
      </c>
      <c r="AN69" s="31">
        <v>0</v>
      </c>
      <c r="AO69" s="31">
        <v>0</v>
      </c>
      <c r="AP69" s="31">
        <v>0</v>
      </c>
      <c r="AQ69" s="31">
        <v>0</v>
      </c>
      <c r="AR69" s="31">
        <v>0</v>
      </c>
      <c r="AS69" s="31">
        <v>3079.8</v>
      </c>
      <c r="AT69" s="31">
        <v>0</v>
      </c>
      <c r="AU69" s="31">
        <v>0</v>
      </c>
      <c r="AV69" s="31">
        <v>0</v>
      </c>
      <c r="AW69" s="31">
        <v>3352.5</v>
      </c>
      <c r="AX69" s="31">
        <v>0</v>
      </c>
      <c r="AY69" s="31">
        <v>0</v>
      </c>
      <c r="AZ69" s="31">
        <v>981.1</v>
      </c>
      <c r="BA69" s="31">
        <v>1154</v>
      </c>
      <c r="BB69" s="31">
        <v>0</v>
      </c>
      <c r="BC69" s="31">
        <v>0</v>
      </c>
      <c r="BD69" s="31">
        <v>0</v>
      </c>
      <c r="BE69" s="31">
        <v>0</v>
      </c>
      <c r="BF69" s="31">
        <v>679.3</v>
      </c>
      <c r="BG69" s="31">
        <v>0</v>
      </c>
      <c r="BH69" s="31">
        <v>0</v>
      </c>
      <c r="BI69" s="31">
        <v>4232.3</v>
      </c>
      <c r="BJ69" s="31">
        <v>0</v>
      </c>
      <c r="BK69" s="31">
        <v>0</v>
      </c>
      <c r="BL69" s="31">
        <v>0</v>
      </c>
      <c r="BM69" s="31">
        <v>0</v>
      </c>
      <c r="BN69" s="31">
        <v>1361.1</v>
      </c>
      <c r="BO69" s="31">
        <v>0</v>
      </c>
      <c r="BP69" s="31">
        <v>0</v>
      </c>
      <c r="BQ69" s="31">
        <v>0</v>
      </c>
      <c r="BR69" s="31">
        <v>0</v>
      </c>
      <c r="BS69" s="31">
        <v>1291.5999999999999</v>
      </c>
      <c r="BT69" s="31">
        <v>0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0</v>
      </c>
      <c r="CB69" s="31">
        <v>0</v>
      </c>
      <c r="CC69" s="31">
        <v>0</v>
      </c>
      <c r="CD69" s="31">
        <v>0</v>
      </c>
      <c r="CE69" s="31">
        <v>0</v>
      </c>
      <c r="CF69" s="31">
        <v>0</v>
      </c>
      <c r="CG69" s="31">
        <v>0</v>
      </c>
      <c r="CH69" s="31">
        <v>0</v>
      </c>
      <c r="CI69" s="31">
        <v>0</v>
      </c>
      <c r="CJ69" s="31">
        <v>0</v>
      </c>
      <c r="CK69" s="31">
        <v>0</v>
      </c>
      <c r="CL69" s="31">
        <v>8279.4</v>
      </c>
      <c r="CM69" s="31">
        <v>0</v>
      </c>
      <c r="CN69" s="31">
        <v>0</v>
      </c>
      <c r="CO69" s="31">
        <v>0</v>
      </c>
      <c r="CP69" s="31">
        <v>5176.5</v>
      </c>
      <c r="CQ69" s="31">
        <v>0</v>
      </c>
      <c r="CR69" s="31">
        <v>61673.7</v>
      </c>
      <c r="CS69" s="31">
        <v>74357</v>
      </c>
      <c r="CT69" s="31">
        <v>12683.3</v>
      </c>
      <c r="CU69" s="31">
        <v>17.059999999999999</v>
      </c>
      <c r="CW69" s="30" t="s">
        <v>404</v>
      </c>
      <c r="CX69" s="31">
        <v>5</v>
      </c>
      <c r="CY69" s="31">
        <v>2</v>
      </c>
      <c r="CZ69" s="31">
        <v>2</v>
      </c>
      <c r="DA69" s="31">
        <v>5</v>
      </c>
      <c r="DB69" s="31">
        <v>7</v>
      </c>
      <c r="DC69" s="31">
        <v>3</v>
      </c>
      <c r="DD69" s="31">
        <v>7</v>
      </c>
      <c r="DE69" s="31">
        <v>2</v>
      </c>
      <c r="DF69" s="31">
        <v>2</v>
      </c>
      <c r="DG69" s="31">
        <v>7</v>
      </c>
      <c r="DH69" s="31">
        <v>5</v>
      </c>
      <c r="DI69" s="31">
        <v>3</v>
      </c>
      <c r="DJ69" s="31">
        <v>7</v>
      </c>
      <c r="DK69" s="31">
        <v>6</v>
      </c>
      <c r="DL69" s="31">
        <v>7</v>
      </c>
      <c r="DM69" s="31">
        <v>7</v>
      </c>
      <c r="DN69" s="31">
        <v>6</v>
      </c>
      <c r="DO69" s="31">
        <v>7</v>
      </c>
      <c r="DP69" s="31">
        <v>3</v>
      </c>
      <c r="DQ69" s="31">
        <v>2</v>
      </c>
      <c r="DR69" s="31">
        <v>2</v>
      </c>
      <c r="DS69" s="31">
        <v>2</v>
      </c>
      <c r="DT69" s="31">
        <v>2</v>
      </c>
      <c r="DU69" s="31">
        <v>2</v>
      </c>
      <c r="DV69" s="31">
        <v>2</v>
      </c>
      <c r="DW69" s="31">
        <v>7</v>
      </c>
      <c r="DX69" s="31">
        <v>7</v>
      </c>
      <c r="DY69" s="31">
        <v>5</v>
      </c>
      <c r="DZ69" s="31">
        <v>7</v>
      </c>
      <c r="EA69" s="31">
        <v>7</v>
      </c>
      <c r="EB69" s="31">
        <v>5</v>
      </c>
      <c r="EC69" s="31">
        <v>7</v>
      </c>
      <c r="ED69" s="31">
        <v>7</v>
      </c>
      <c r="EE69" s="31">
        <v>7</v>
      </c>
      <c r="EF69" s="31">
        <v>2</v>
      </c>
      <c r="EG69" s="31">
        <v>6</v>
      </c>
      <c r="EH69" s="31">
        <v>7</v>
      </c>
      <c r="EI69" s="31">
        <v>7</v>
      </c>
      <c r="EJ69" s="31">
        <v>6</v>
      </c>
      <c r="EK69" s="31">
        <v>7</v>
      </c>
      <c r="EL69" s="31">
        <v>7</v>
      </c>
      <c r="EM69" s="31">
        <v>7</v>
      </c>
      <c r="EN69" s="31">
        <v>7</v>
      </c>
      <c r="EO69" s="31">
        <v>4</v>
      </c>
      <c r="EP69" s="31">
        <v>7</v>
      </c>
      <c r="EQ69" s="31">
        <v>6</v>
      </c>
      <c r="ER69" s="31">
        <v>7</v>
      </c>
      <c r="ES69" s="31">
        <v>5</v>
      </c>
      <c r="ET69" s="31">
        <v>3</v>
      </c>
      <c r="EU69" s="31">
        <v>7</v>
      </c>
      <c r="EV69" s="31">
        <v>5</v>
      </c>
      <c r="EW69" s="31">
        <v>7</v>
      </c>
      <c r="EX69" s="31">
        <v>7</v>
      </c>
      <c r="EY69" s="31">
        <v>3</v>
      </c>
      <c r="EZ69" s="31">
        <v>7</v>
      </c>
      <c r="FA69" s="31">
        <v>2</v>
      </c>
      <c r="FB69" s="31">
        <v>2</v>
      </c>
      <c r="FC69" s="31">
        <v>7</v>
      </c>
      <c r="FD69" s="31">
        <v>7</v>
      </c>
      <c r="FE69" s="31">
        <v>2</v>
      </c>
      <c r="FF69" s="31">
        <v>2</v>
      </c>
      <c r="FG69" s="31">
        <v>7</v>
      </c>
      <c r="FH69" s="31">
        <v>6</v>
      </c>
      <c r="FI69" s="31">
        <v>2</v>
      </c>
      <c r="FJ69" s="31">
        <v>6</v>
      </c>
      <c r="FK69" s="31">
        <v>6</v>
      </c>
      <c r="FL69" s="31">
        <v>7</v>
      </c>
      <c r="FM69" s="31">
        <v>7</v>
      </c>
      <c r="FN69" s="31">
        <v>7</v>
      </c>
      <c r="FO69" s="31">
        <v>3</v>
      </c>
      <c r="FP69" s="31">
        <v>7</v>
      </c>
      <c r="FQ69" s="31">
        <v>7</v>
      </c>
      <c r="FR69" s="31">
        <v>6</v>
      </c>
      <c r="FS69" s="31">
        <v>7</v>
      </c>
      <c r="FT69" s="31">
        <v>6</v>
      </c>
      <c r="FU69" s="31">
        <v>7</v>
      </c>
      <c r="FV69" s="31">
        <v>7</v>
      </c>
      <c r="FW69" s="31">
        <v>7</v>
      </c>
      <c r="FX69" s="31">
        <v>5</v>
      </c>
      <c r="FY69" s="31">
        <v>2</v>
      </c>
      <c r="FZ69" s="31">
        <v>2</v>
      </c>
      <c r="GA69" s="31">
        <v>7</v>
      </c>
      <c r="GB69" s="31">
        <v>2</v>
      </c>
      <c r="GC69" s="31">
        <v>7</v>
      </c>
      <c r="GD69" s="31">
        <v>5</v>
      </c>
      <c r="GE69" s="31">
        <v>6</v>
      </c>
      <c r="GF69" s="31">
        <v>7</v>
      </c>
      <c r="GG69" s="31">
        <v>6</v>
      </c>
      <c r="GH69" s="31">
        <v>2</v>
      </c>
      <c r="GI69" s="31">
        <v>3</v>
      </c>
      <c r="GJ69" s="31">
        <v>6</v>
      </c>
      <c r="GK69" s="31">
        <v>7</v>
      </c>
      <c r="GL69" s="31">
        <v>7</v>
      </c>
      <c r="GM69" s="31">
        <v>3</v>
      </c>
      <c r="GN69" s="31">
        <v>16800</v>
      </c>
    </row>
    <row r="70" spans="1:196" ht="15" thickBot="1" x14ac:dyDescent="0.35">
      <c r="A70" s="30" t="s">
        <v>394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126.9</v>
      </c>
      <c r="H70" s="31">
        <v>0</v>
      </c>
      <c r="I70" s="31">
        <v>5118.7</v>
      </c>
      <c r="J70" s="31">
        <v>0</v>
      </c>
      <c r="K70" s="31">
        <v>0</v>
      </c>
      <c r="L70" s="31">
        <v>0</v>
      </c>
      <c r="M70" s="31">
        <v>2007.7</v>
      </c>
      <c r="N70" s="31">
        <v>0</v>
      </c>
      <c r="O70" s="31">
        <v>2251.1999999999998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3097.2</v>
      </c>
      <c r="AL70" s="31">
        <v>0</v>
      </c>
      <c r="AM70" s="31">
        <v>102.3</v>
      </c>
      <c r="AN70" s="31">
        <v>0</v>
      </c>
      <c r="AO70" s="31">
        <v>0</v>
      </c>
      <c r="AP70" s="31">
        <v>0</v>
      </c>
      <c r="AQ70" s="31">
        <v>0</v>
      </c>
      <c r="AR70" s="31">
        <v>0</v>
      </c>
      <c r="AS70" s="31">
        <v>3079.8</v>
      </c>
      <c r="AT70" s="31">
        <v>1459.3</v>
      </c>
      <c r="AU70" s="31">
        <v>0</v>
      </c>
      <c r="AV70" s="31">
        <v>0</v>
      </c>
      <c r="AW70" s="31">
        <v>0</v>
      </c>
      <c r="AX70" s="31">
        <v>0</v>
      </c>
      <c r="AY70" s="31">
        <v>0</v>
      </c>
      <c r="AZ70" s="31">
        <v>981.1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  <c r="BF70" s="31">
        <v>0</v>
      </c>
      <c r="BG70" s="31">
        <v>0</v>
      </c>
      <c r="BH70" s="31">
        <v>0</v>
      </c>
      <c r="BI70" s="31">
        <v>0</v>
      </c>
      <c r="BJ70" s="31">
        <v>0</v>
      </c>
      <c r="BK70" s="31">
        <v>0</v>
      </c>
      <c r="BL70" s="31">
        <v>0</v>
      </c>
      <c r="BM70" s="31">
        <v>0</v>
      </c>
      <c r="BN70" s="31">
        <v>1361.1</v>
      </c>
      <c r="BO70" s="31">
        <v>0</v>
      </c>
      <c r="BP70" s="31">
        <v>0</v>
      </c>
      <c r="BQ70" s="31">
        <v>0</v>
      </c>
      <c r="BR70" s="31">
        <v>0</v>
      </c>
      <c r="BS70" s="31">
        <v>0</v>
      </c>
      <c r="BT70" s="31">
        <v>0</v>
      </c>
      <c r="BU70" s="31">
        <v>0</v>
      </c>
      <c r="BV70" s="31">
        <v>0</v>
      </c>
      <c r="BW70" s="31">
        <v>0</v>
      </c>
      <c r="BX70" s="31">
        <v>0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0</v>
      </c>
      <c r="CE70" s="31">
        <v>0</v>
      </c>
      <c r="CF70" s="31">
        <v>0</v>
      </c>
      <c r="CG70" s="31">
        <v>0</v>
      </c>
      <c r="CH70" s="31">
        <v>0</v>
      </c>
      <c r="CI70" s="31">
        <v>0</v>
      </c>
      <c r="CJ70" s="31">
        <v>0</v>
      </c>
      <c r="CK70" s="31">
        <v>0</v>
      </c>
      <c r="CL70" s="31">
        <v>0</v>
      </c>
      <c r="CM70" s="31">
        <v>0</v>
      </c>
      <c r="CN70" s="31">
        <v>0</v>
      </c>
      <c r="CO70" s="31">
        <v>0</v>
      </c>
      <c r="CP70" s="31">
        <v>0</v>
      </c>
      <c r="CQ70" s="31">
        <v>0</v>
      </c>
      <c r="CR70" s="31">
        <v>19585.3</v>
      </c>
      <c r="CS70" s="31">
        <v>25964</v>
      </c>
      <c r="CT70" s="31">
        <v>6378.7</v>
      </c>
      <c r="CU70" s="31">
        <v>24.57</v>
      </c>
      <c r="CW70" s="30" t="s">
        <v>405</v>
      </c>
      <c r="CX70" s="31">
        <v>5</v>
      </c>
      <c r="CY70" s="31">
        <v>2</v>
      </c>
      <c r="CZ70" s="31">
        <v>2</v>
      </c>
      <c r="DA70" s="31">
        <v>5</v>
      </c>
      <c r="DB70" s="31">
        <v>7</v>
      </c>
      <c r="DC70" s="31">
        <v>3</v>
      </c>
      <c r="DD70" s="31">
        <v>7</v>
      </c>
      <c r="DE70" s="31">
        <v>2</v>
      </c>
      <c r="DF70" s="31">
        <v>2</v>
      </c>
      <c r="DG70" s="31">
        <v>3</v>
      </c>
      <c r="DH70" s="31">
        <v>7</v>
      </c>
      <c r="DI70" s="31">
        <v>3</v>
      </c>
      <c r="DJ70" s="31">
        <v>7</v>
      </c>
      <c r="DK70" s="31">
        <v>5</v>
      </c>
      <c r="DL70" s="31">
        <v>7</v>
      </c>
      <c r="DM70" s="31">
        <v>7</v>
      </c>
      <c r="DN70" s="31">
        <v>7</v>
      </c>
      <c r="DO70" s="31">
        <v>7</v>
      </c>
      <c r="DP70" s="31">
        <v>3</v>
      </c>
      <c r="DQ70" s="31">
        <v>2</v>
      </c>
      <c r="DR70" s="31">
        <v>2</v>
      </c>
      <c r="DS70" s="31">
        <v>2</v>
      </c>
      <c r="DT70" s="31">
        <v>2</v>
      </c>
      <c r="DU70" s="31">
        <v>7</v>
      </c>
      <c r="DV70" s="31">
        <v>2</v>
      </c>
      <c r="DW70" s="31">
        <v>7</v>
      </c>
      <c r="DX70" s="31">
        <v>7</v>
      </c>
      <c r="DY70" s="31">
        <v>5</v>
      </c>
      <c r="DZ70" s="31">
        <v>7</v>
      </c>
      <c r="EA70" s="31">
        <v>7</v>
      </c>
      <c r="EB70" s="31">
        <v>5</v>
      </c>
      <c r="EC70" s="31">
        <v>7</v>
      </c>
      <c r="ED70" s="31">
        <v>7</v>
      </c>
      <c r="EE70" s="31">
        <v>7</v>
      </c>
      <c r="EF70" s="31">
        <v>2</v>
      </c>
      <c r="EG70" s="31">
        <v>6</v>
      </c>
      <c r="EH70" s="31">
        <v>5</v>
      </c>
      <c r="EI70" s="31">
        <v>5</v>
      </c>
      <c r="EJ70" s="31">
        <v>7</v>
      </c>
      <c r="EK70" s="31">
        <v>7</v>
      </c>
      <c r="EL70" s="31">
        <v>5</v>
      </c>
      <c r="EM70" s="31">
        <v>7</v>
      </c>
      <c r="EN70" s="31">
        <v>7</v>
      </c>
      <c r="EO70" s="31">
        <v>7</v>
      </c>
      <c r="EP70" s="31">
        <v>2</v>
      </c>
      <c r="EQ70" s="31">
        <v>7</v>
      </c>
      <c r="ER70" s="31">
        <v>7</v>
      </c>
      <c r="ES70" s="31">
        <v>5</v>
      </c>
      <c r="ET70" s="31">
        <v>3</v>
      </c>
      <c r="EU70" s="31">
        <v>7</v>
      </c>
      <c r="EV70" s="31">
        <v>5</v>
      </c>
      <c r="EW70" s="31">
        <v>7</v>
      </c>
      <c r="EX70" s="31">
        <v>7</v>
      </c>
      <c r="EY70" s="31">
        <v>3</v>
      </c>
      <c r="EZ70" s="31">
        <v>7</v>
      </c>
      <c r="FA70" s="31">
        <v>2</v>
      </c>
      <c r="FB70" s="31">
        <v>2</v>
      </c>
      <c r="FC70" s="31">
        <v>7</v>
      </c>
      <c r="FD70" s="31">
        <v>7</v>
      </c>
      <c r="FE70" s="31">
        <v>2</v>
      </c>
      <c r="FF70" s="31">
        <v>2</v>
      </c>
      <c r="FG70" s="31">
        <v>7</v>
      </c>
      <c r="FH70" s="31">
        <v>7</v>
      </c>
      <c r="FI70" s="31">
        <v>2</v>
      </c>
      <c r="FJ70" s="31">
        <v>7</v>
      </c>
      <c r="FK70" s="31">
        <v>7</v>
      </c>
      <c r="FL70" s="31">
        <v>7</v>
      </c>
      <c r="FM70" s="31">
        <v>7</v>
      </c>
      <c r="FN70" s="31">
        <v>7</v>
      </c>
      <c r="FO70" s="31">
        <v>3</v>
      </c>
      <c r="FP70" s="31">
        <v>5</v>
      </c>
      <c r="FQ70" s="31">
        <v>7</v>
      </c>
      <c r="FR70" s="31">
        <v>5</v>
      </c>
      <c r="FS70" s="31">
        <v>5</v>
      </c>
      <c r="FT70" s="31">
        <v>7</v>
      </c>
      <c r="FU70" s="31">
        <v>7</v>
      </c>
      <c r="FV70" s="31">
        <v>7</v>
      </c>
      <c r="FW70" s="31">
        <v>7</v>
      </c>
      <c r="FX70" s="31">
        <v>7</v>
      </c>
      <c r="FY70" s="31">
        <v>2</v>
      </c>
      <c r="FZ70" s="31">
        <v>2</v>
      </c>
      <c r="GA70" s="31">
        <v>7</v>
      </c>
      <c r="GB70" s="31">
        <v>2</v>
      </c>
      <c r="GC70" s="31">
        <v>7</v>
      </c>
      <c r="GD70" s="31">
        <v>5</v>
      </c>
      <c r="GE70" s="31">
        <v>7</v>
      </c>
      <c r="GF70" s="31">
        <v>7</v>
      </c>
      <c r="GG70" s="31">
        <v>7</v>
      </c>
      <c r="GH70" s="31">
        <v>7</v>
      </c>
      <c r="GI70" s="31">
        <v>3</v>
      </c>
      <c r="GJ70" s="31">
        <v>7</v>
      </c>
      <c r="GK70" s="31">
        <v>7</v>
      </c>
      <c r="GL70" s="31">
        <v>7</v>
      </c>
      <c r="GM70" s="31">
        <v>3</v>
      </c>
      <c r="GN70" s="31">
        <v>28033</v>
      </c>
    </row>
    <row r="71" spans="1:196" ht="15" thickBot="1" x14ac:dyDescent="0.35">
      <c r="A71" s="30" t="s">
        <v>395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126.9</v>
      </c>
      <c r="H71" s="31">
        <v>0</v>
      </c>
      <c r="I71" s="31">
        <v>5118.7</v>
      </c>
      <c r="J71" s="31">
        <v>12272.7</v>
      </c>
      <c r="K71" s="31">
        <v>0</v>
      </c>
      <c r="L71" s="31">
        <v>0</v>
      </c>
      <c r="M71" s="31">
        <v>2007.7</v>
      </c>
      <c r="N71" s="31">
        <v>0</v>
      </c>
      <c r="O71" s="31">
        <v>2251.1999999999998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883.9</v>
      </c>
      <c r="W71" s="31">
        <v>0</v>
      </c>
      <c r="X71" s="31">
        <v>0</v>
      </c>
      <c r="Y71" s="31">
        <v>4011.3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3097.2</v>
      </c>
      <c r="AL71" s="31">
        <v>0</v>
      </c>
      <c r="AM71" s="31">
        <v>0</v>
      </c>
      <c r="AN71" s="31">
        <v>0</v>
      </c>
      <c r="AO71" s="31">
        <v>0</v>
      </c>
      <c r="AP71" s="31">
        <v>0</v>
      </c>
      <c r="AQ71" s="31">
        <v>0</v>
      </c>
      <c r="AR71" s="31">
        <v>0</v>
      </c>
      <c r="AS71" s="31">
        <v>3079.8</v>
      </c>
      <c r="AT71" s="31">
        <v>0</v>
      </c>
      <c r="AU71" s="31">
        <v>0</v>
      </c>
      <c r="AV71" s="31">
        <v>0</v>
      </c>
      <c r="AW71" s="31">
        <v>3352.5</v>
      </c>
      <c r="AX71" s="31">
        <v>0</v>
      </c>
      <c r="AY71" s="31">
        <v>0</v>
      </c>
      <c r="AZ71" s="31">
        <v>981.1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0</v>
      </c>
      <c r="BG71" s="31">
        <v>0</v>
      </c>
      <c r="BH71" s="31">
        <v>0</v>
      </c>
      <c r="BI71" s="31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1361.1</v>
      </c>
      <c r="BO71" s="31">
        <v>0</v>
      </c>
      <c r="BP71" s="31">
        <v>0</v>
      </c>
      <c r="BQ71" s="31">
        <v>0</v>
      </c>
      <c r="BR71" s="31">
        <v>28.1</v>
      </c>
      <c r="BS71" s="31">
        <v>1291.5999999999999</v>
      </c>
      <c r="BT71" s="31">
        <v>0</v>
      </c>
      <c r="BU71" s="31">
        <v>0</v>
      </c>
      <c r="BV71" s="31">
        <v>0</v>
      </c>
      <c r="BW71" s="31">
        <v>0</v>
      </c>
      <c r="BX71" s="31">
        <v>0</v>
      </c>
      <c r="BY71" s="31">
        <v>0</v>
      </c>
      <c r="BZ71" s="31">
        <v>0</v>
      </c>
      <c r="CA71" s="31">
        <v>0</v>
      </c>
      <c r="CB71" s="31">
        <v>0</v>
      </c>
      <c r="CC71" s="31">
        <v>0</v>
      </c>
      <c r="CD71" s="31">
        <v>0</v>
      </c>
      <c r="CE71" s="31">
        <v>0</v>
      </c>
      <c r="CF71" s="31">
        <v>0</v>
      </c>
      <c r="CG71" s="31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0</v>
      </c>
      <c r="CM71" s="31">
        <v>0</v>
      </c>
      <c r="CN71" s="31">
        <v>0</v>
      </c>
      <c r="CO71" s="31">
        <v>0</v>
      </c>
      <c r="CP71" s="31">
        <v>0</v>
      </c>
      <c r="CQ71" s="31">
        <v>0</v>
      </c>
      <c r="CR71" s="31">
        <v>39863.800000000003</v>
      </c>
      <c r="CS71" s="31">
        <v>38966</v>
      </c>
      <c r="CT71" s="31">
        <v>-897.8</v>
      </c>
      <c r="CU71" s="31">
        <v>-2.2999999999999998</v>
      </c>
      <c r="CW71" s="30" t="s">
        <v>406</v>
      </c>
      <c r="CX71" s="31">
        <v>3</v>
      </c>
      <c r="CY71" s="31">
        <v>2</v>
      </c>
      <c r="CZ71" s="31">
        <v>2</v>
      </c>
      <c r="DA71" s="31">
        <v>5</v>
      </c>
      <c r="DB71" s="31">
        <v>7</v>
      </c>
      <c r="DC71" s="31">
        <v>3</v>
      </c>
      <c r="DD71" s="31">
        <v>7</v>
      </c>
      <c r="DE71" s="31">
        <v>2</v>
      </c>
      <c r="DF71" s="31">
        <v>2</v>
      </c>
      <c r="DG71" s="31">
        <v>3</v>
      </c>
      <c r="DH71" s="31">
        <v>5</v>
      </c>
      <c r="DI71" s="31">
        <v>7</v>
      </c>
      <c r="DJ71" s="31">
        <v>7</v>
      </c>
      <c r="DK71" s="31">
        <v>7</v>
      </c>
      <c r="DL71" s="31">
        <v>7</v>
      </c>
      <c r="DM71" s="31">
        <v>7</v>
      </c>
      <c r="DN71" s="31">
        <v>7</v>
      </c>
      <c r="DO71" s="31">
        <v>7</v>
      </c>
      <c r="DP71" s="31">
        <v>3</v>
      </c>
      <c r="DQ71" s="31">
        <v>2</v>
      </c>
      <c r="DR71" s="31">
        <v>2</v>
      </c>
      <c r="DS71" s="31">
        <v>2</v>
      </c>
      <c r="DT71" s="31">
        <v>2</v>
      </c>
      <c r="DU71" s="31">
        <v>2</v>
      </c>
      <c r="DV71" s="31">
        <v>2</v>
      </c>
      <c r="DW71" s="31">
        <v>7</v>
      </c>
      <c r="DX71" s="31">
        <v>7</v>
      </c>
      <c r="DY71" s="31">
        <v>5</v>
      </c>
      <c r="DZ71" s="31">
        <v>7</v>
      </c>
      <c r="EA71" s="31">
        <v>7</v>
      </c>
      <c r="EB71" s="31">
        <v>5</v>
      </c>
      <c r="EC71" s="31">
        <v>7</v>
      </c>
      <c r="ED71" s="31">
        <v>7</v>
      </c>
      <c r="EE71" s="31">
        <v>7</v>
      </c>
      <c r="EF71" s="31">
        <v>2</v>
      </c>
      <c r="EG71" s="31">
        <v>5</v>
      </c>
      <c r="EH71" s="31">
        <v>7</v>
      </c>
      <c r="EI71" s="31">
        <v>7</v>
      </c>
      <c r="EJ71" s="31">
        <v>7</v>
      </c>
      <c r="EK71" s="31">
        <v>7</v>
      </c>
      <c r="EL71" s="31">
        <v>7</v>
      </c>
      <c r="EM71" s="31">
        <v>7</v>
      </c>
      <c r="EN71" s="31">
        <v>7</v>
      </c>
      <c r="EO71" s="31">
        <v>7</v>
      </c>
      <c r="EP71" s="31">
        <v>7</v>
      </c>
      <c r="EQ71" s="31">
        <v>7</v>
      </c>
      <c r="ER71" s="31">
        <v>7</v>
      </c>
      <c r="ES71" s="31">
        <v>5</v>
      </c>
      <c r="ET71" s="31">
        <v>3</v>
      </c>
      <c r="EU71" s="31">
        <v>7</v>
      </c>
      <c r="EV71" s="31">
        <v>7</v>
      </c>
      <c r="EW71" s="31">
        <v>5</v>
      </c>
      <c r="EX71" s="31">
        <v>7</v>
      </c>
      <c r="EY71" s="31">
        <v>3</v>
      </c>
      <c r="EZ71" s="31">
        <v>7</v>
      </c>
      <c r="FA71" s="31">
        <v>2</v>
      </c>
      <c r="FB71" s="31">
        <v>2</v>
      </c>
      <c r="FC71" s="31">
        <v>7</v>
      </c>
      <c r="FD71" s="31">
        <v>7</v>
      </c>
      <c r="FE71" s="31">
        <v>2</v>
      </c>
      <c r="FF71" s="31">
        <v>2</v>
      </c>
      <c r="FG71" s="31">
        <v>7</v>
      </c>
      <c r="FH71" s="31">
        <v>7</v>
      </c>
      <c r="FI71" s="31">
        <v>2</v>
      </c>
      <c r="FJ71" s="31">
        <v>7</v>
      </c>
      <c r="FK71" s="31">
        <v>7</v>
      </c>
      <c r="FL71" s="31">
        <v>7</v>
      </c>
      <c r="FM71" s="31">
        <v>7</v>
      </c>
      <c r="FN71" s="31">
        <v>7</v>
      </c>
      <c r="FO71" s="31">
        <v>3</v>
      </c>
      <c r="FP71" s="31">
        <v>7</v>
      </c>
      <c r="FQ71" s="31">
        <v>7</v>
      </c>
      <c r="FR71" s="31">
        <v>5</v>
      </c>
      <c r="FS71" s="31">
        <v>5</v>
      </c>
      <c r="FT71" s="31">
        <v>7</v>
      </c>
      <c r="FU71" s="31">
        <v>7</v>
      </c>
      <c r="FV71" s="31">
        <v>7</v>
      </c>
      <c r="FW71" s="31">
        <v>7</v>
      </c>
      <c r="FX71" s="31">
        <v>5</v>
      </c>
      <c r="FY71" s="31">
        <v>2</v>
      </c>
      <c r="FZ71" s="31">
        <v>2</v>
      </c>
      <c r="GA71" s="31">
        <v>7</v>
      </c>
      <c r="GB71" s="31">
        <v>2</v>
      </c>
      <c r="GC71" s="31">
        <v>7</v>
      </c>
      <c r="GD71" s="31">
        <v>5</v>
      </c>
      <c r="GE71" s="31">
        <v>7</v>
      </c>
      <c r="GF71" s="31">
        <v>7</v>
      </c>
      <c r="GG71" s="31">
        <v>7</v>
      </c>
      <c r="GH71" s="31">
        <v>2</v>
      </c>
      <c r="GI71" s="31">
        <v>3</v>
      </c>
      <c r="GJ71" s="31">
        <v>7</v>
      </c>
      <c r="GK71" s="31">
        <v>7</v>
      </c>
      <c r="GL71" s="31">
        <v>7</v>
      </c>
      <c r="GM71" s="31">
        <v>3</v>
      </c>
      <c r="GN71" s="31">
        <v>28300</v>
      </c>
    </row>
    <row r="72" spans="1:196" ht="15" thickBot="1" x14ac:dyDescent="0.35">
      <c r="A72" s="30" t="s">
        <v>396</v>
      </c>
      <c r="B72" s="31">
        <v>0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5118.7</v>
      </c>
      <c r="J72" s="31">
        <v>17530.099999999999</v>
      </c>
      <c r="K72" s="31">
        <v>0</v>
      </c>
      <c r="L72" s="31">
        <v>0</v>
      </c>
      <c r="M72" s="31">
        <v>0</v>
      </c>
      <c r="N72" s="31">
        <v>0</v>
      </c>
      <c r="O72" s="31">
        <v>2251.1999999999998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>
        <v>102.3</v>
      </c>
      <c r="AN72" s="31">
        <v>0</v>
      </c>
      <c r="AO72" s="31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v>0</v>
      </c>
      <c r="AW72" s="31">
        <v>0</v>
      </c>
      <c r="AX72" s="31">
        <v>0</v>
      </c>
      <c r="AY72" s="31">
        <v>0</v>
      </c>
      <c r="AZ72" s="31">
        <v>981.1</v>
      </c>
      <c r="BA72" s="31">
        <v>1154</v>
      </c>
      <c r="BB72" s="31">
        <v>0</v>
      </c>
      <c r="BC72" s="31">
        <v>0</v>
      </c>
      <c r="BD72" s="31">
        <v>0</v>
      </c>
      <c r="BE72" s="31">
        <v>0</v>
      </c>
      <c r="BF72" s="31">
        <v>0</v>
      </c>
      <c r="BG72" s="31">
        <v>0</v>
      </c>
      <c r="BH72" s="31">
        <v>0</v>
      </c>
      <c r="BI72" s="31">
        <v>0</v>
      </c>
      <c r="BJ72" s="31">
        <v>0</v>
      </c>
      <c r="BK72" s="31">
        <v>0</v>
      </c>
      <c r="BL72" s="31">
        <v>0</v>
      </c>
      <c r="BM72" s="31">
        <v>0</v>
      </c>
      <c r="BN72" s="31">
        <v>1361.1</v>
      </c>
      <c r="BO72" s="31">
        <v>0</v>
      </c>
      <c r="BP72" s="31">
        <v>0</v>
      </c>
      <c r="BQ72" s="31">
        <v>0</v>
      </c>
      <c r="BR72" s="31">
        <v>0</v>
      </c>
      <c r="BS72" s="31">
        <v>0</v>
      </c>
      <c r="BT72" s="31">
        <v>0</v>
      </c>
      <c r="BU72" s="31">
        <v>0</v>
      </c>
      <c r="BV72" s="31">
        <v>0</v>
      </c>
      <c r="BW72" s="31">
        <v>0</v>
      </c>
      <c r="BX72" s="31">
        <v>0</v>
      </c>
      <c r="BY72" s="31">
        <v>0</v>
      </c>
      <c r="BZ72" s="31">
        <v>0</v>
      </c>
      <c r="CA72" s="31">
        <v>0</v>
      </c>
      <c r="CB72" s="31">
        <v>0</v>
      </c>
      <c r="CC72" s="31">
        <v>0</v>
      </c>
      <c r="CD72" s="31">
        <v>0</v>
      </c>
      <c r="CE72" s="31">
        <v>0</v>
      </c>
      <c r="CF72" s="31">
        <v>0</v>
      </c>
      <c r="CG72" s="31">
        <v>0</v>
      </c>
      <c r="CH72" s="31">
        <v>0</v>
      </c>
      <c r="CI72" s="31">
        <v>0</v>
      </c>
      <c r="CJ72" s="31">
        <v>0</v>
      </c>
      <c r="CK72" s="31">
        <v>0</v>
      </c>
      <c r="CL72" s="31">
        <v>0</v>
      </c>
      <c r="CM72" s="31">
        <v>0</v>
      </c>
      <c r="CN72" s="31">
        <v>0</v>
      </c>
      <c r="CO72" s="31">
        <v>0</v>
      </c>
      <c r="CP72" s="31">
        <v>0</v>
      </c>
      <c r="CQ72" s="31">
        <v>0</v>
      </c>
      <c r="CR72" s="31">
        <v>28498.5</v>
      </c>
      <c r="CS72" s="31">
        <v>27857</v>
      </c>
      <c r="CT72" s="31">
        <v>-641.5</v>
      </c>
      <c r="CU72" s="31">
        <v>-2.2999999999999998</v>
      </c>
      <c r="CW72" s="30" t="s">
        <v>407</v>
      </c>
      <c r="CX72" s="31">
        <v>5</v>
      </c>
      <c r="CY72" s="31">
        <v>2</v>
      </c>
      <c r="CZ72" s="31">
        <v>2</v>
      </c>
      <c r="DA72" s="31">
        <v>5</v>
      </c>
      <c r="DB72" s="31">
        <v>7</v>
      </c>
      <c r="DC72" s="31">
        <v>3</v>
      </c>
      <c r="DD72" s="31">
        <v>7</v>
      </c>
      <c r="DE72" s="31">
        <v>2</v>
      </c>
      <c r="DF72" s="31">
        <v>2</v>
      </c>
      <c r="DG72" s="31">
        <v>3</v>
      </c>
      <c r="DH72" s="31">
        <v>7</v>
      </c>
      <c r="DI72" s="31">
        <v>7</v>
      </c>
      <c r="DJ72" s="31">
        <v>5</v>
      </c>
      <c r="DK72" s="31">
        <v>7</v>
      </c>
      <c r="DL72" s="31">
        <v>7</v>
      </c>
      <c r="DM72" s="31">
        <v>7</v>
      </c>
      <c r="DN72" s="31">
        <v>7</v>
      </c>
      <c r="DO72" s="31">
        <v>7</v>
      </c>
      <c r="DP72" s="31">
        <v>3</v>
      </c>
      <c r="DQ72" s="31">
        <v>2</v>
      </c>
      <c r="DR72" s="31">
        <v>2</v>
      </c>
      <c r="DS72" s="31">
        <v>2</v>
      </c>
      <c r="DT72" s="31">
        <v>2</v>
      </c>
      <c r="DU72" s="31">
        <v>2</v>
      </c>
      <c r="DV72" s="31">
        <v>2</v>
      </c>
      <c r="DW72" s="31">
        <v>7</v>
      </c>
      <c r="DX72" s="31">
        <v>7</v>
      </c>
      <c r="DY72" s="31">
        <v>5</v>
      </c>
      <c r="DZ72" s="31">
        <v>7</v>
      </c>
      <c r="EA72" s="31">
        <v>7</v>
      </c>
      <c r="EB72" s="31">
        <v>5</v>
      </c>
      <c r="EC72" s="31">
        <v>7</v>
      </c>
      <c r="ED72" s="31">
        <v>7</v>
      </c>
      <c r="EE72" s="31">
        <v>7</v>
      </c>
      <c r="EF72" s="31">
        <v>2</v>
      </c>
      <c r="EG72" s="31">
        <v>6</v>
      </c>
      <c r="EH72" s="31">
        <v>7</v>
      </c>
      <c r="EI72" s="31">
        <v>7</v>
      </c>
      <c r="EJ72" s="31">
        <v>7</v>
      </c>
      <c r="EK72" s="31">
        <v>7</v>
      </c>
      <c r="EL72" s="31">
        <v>7</v>
      </c>
      <c r="EM72" s="31">
        <v>7</v>
      </c>
      <c r="EN72" s="31">
        <v>7</v>
      </c>
      <c r="EO72" s="31">
        <v>7</v>
      </c>
      <c r="EP72" s="31">
        <v>2</v>
      </c>
      <c r="EQ72" s="31">
        <v>7</v>
      </c>
      <c r="ER72" s="31">
        <v>7</v>
      </c>
      <c r="ES72" s="31">
        <v>5</v>
      </c>
      <c r="ET72" s="31">
        <v>3</v>
      </c>
      <c r="EU72" s="31">
        <v>7</v>
      </c>
      <c r="EV72" s="31">
        <v>5</v>
      </c>
      <c r="EW72" s="31">
        <v>7</v>
      </c>
      <c r="EX72" s="31">
        <v>7</v>
      </c>
      <c r="EY72" s="31">
        <v>3</v>
      </c>
      <c r="EZ72" s="31">
        <v>7</v>
      </c>
      <c r="FA72" s="31">
        <v>2</v>
      </c>
      <c r="FB72" s="31">
        <v>2</v>
      </c>
      <c r="FC72" s="31">
        <v>7</v>
      </c>
      <c r="FD72" s="31">
        <v>7</v>
      </c>
      <c r="FE72" s="31">
        <v>2</v>
      </c>
      <c r="FF72" s="31">
        <v>2</v>
      </c>
      <c r="FG72" s="31">
        <v>7</v>
      </c>
      <c r="FH72" s="31">
        <v>7</v>
      </c>
      <c r="FI72" s="31">
        <v>2</v>
      </c>
      <c r="FJ72" s="31">
        <v>7</v>
      </c>
      <c r="FK72" s="31">
        <v>7</v>
      </c>
      <c r="FL72" s="31">
        <v>7</v>
      </c>
      <c r="FM72" s="31">
        <v>7</v>
      </c>
      <c r="FN72" s="31">
        <v>7</v>
      </c>
      <c r="FO72" s="31">
        <v>3</v>
      </c>
      <c r="FP72" s="31">
        <v>7</v>
      </c>
      <c r="FQ72" s="31">
        <v>7</v>
      </c>
      <c r="FR72" s="31">
        <v>5</v>
      </c>
      <c r="FS72" s="31">
        <v>5</v>
      </c>
      <c r="FT72" s="31">
        <v>7</v>
      </c>
      <c r="FU72" s="31">
        <v>7</v>
      </c>
      <c r="FV72" s="31">
        <v>7</v>
      </c>
      <c r="FW72" s="31">
        <v>7</v>
      </c>
      <c r="FX72" s="31">
        <v>7</v>
      </c>
      <c r="FY72" s="31">
        <v>2</v>
      </c>
      <c r="FZ72" s="31">
        <v>2</v>
      </c>
      <c r="GA72" s="31">
        <v>7</v>
      </c>
      <c r="GB72" s="31">
        <v>2</v>
      </c>
      <c r="GC72" s="31">
        <v>7</v>
      </c>
      <c r="GD72" s="31">
        <v>7</v>
      </c>
      <c r="GE72" s="31">
        <v>7</v>
      </c>
      <c r="GF72" s="31">
        <v>7</v>
      </c>
      <c r="GG72" s="31">
        <v>7</v>
      </c>
      <c r="GH72" s="31">
        <v>7</v>
      </c>
      <c r="GI72" s="31">
        <v>3</v>
      </c>
      <c r="GJ72" s="31">
        <v>7</v>
      </c>
      <c r="GK72" s="31">
        <v>7</v>
      </c>
      <c r="GL72" s="31">
        <v>7</v>
      </c>
      <c r="GM72" s="31">
        <v>3</v>
      </c>
      <c r="GN72" s="31">
        <v>17300</v>
      </c>
    </row>
    <row r="73" spans="1:196" ht="15" thickBot="1" x14ac:dyDescent="0.35">
      <c r="A73" s="30" t="s">
        <v>397</v>
      </c>
      <c r="B73" s="31">
        <v>0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5118.7</v>
      </c>
      <c r="J73" s="31">
        <v>12272.7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1">
        <v>680.3</v>
      </c>
      <c r="AK73" s="31">
        <v>0</v>
      </c>
      <c r="AL73" s="31">
        <v>0</v>
      </c>
      <c r="AM73" s="31">
        <v>102.3</v>
      </c>
      <c r="AN73" s="31">
        <v>0</v>
      </c>
      <c r="AO73" s="31">
        <v>0</v>
      </c>
      <c r="AP73" s="31">
        <v>0</v>
      </c>
      <c r="AQ73" s="31">
        <v>0</v>
      </c>
      <c r="AR73" s="31">
        <v>0</v>
      </c>
      <c r="AS73" s="31">
        <v>3079.8</v>
      </c>
      <c r="AT73" s="31">
        <v>0</v>
      </c>
      <c r="AU73" s="31">
        <v>0</v>
      </c>
      <c r="AV73" s="31">
        <v>0</v>
      </c>
      <c r="AW73" s="31">
        <v>0</v>
      </c>
      <c r="AX73" s="31">
        <v>0</v>
      </c>
      <c r="AY73" s="31">
        <v>0</v>
      </c>
      <c r="AZ73" s="31">
        <v>0</v>
      </c>
      <c r="BA73" s="31">
        <v>1154</v>
      </c>
      <c r="BB73" s="31">
        <v>0</v>
      </c>
      <c r="BC73" s="31">
        <v>0</v>
      </c>
      <c r="BD73" s="31">
        <v>0</v>
      </c>
      <c r="BE73" s="31">
        <v>0</v>
      </c>
      <c r="BF73" s="31">
        <v>0</v>
      </c>
      <c r="BG73" s="31">
        <v>0</v>
      </c>
      <c r="BH73" s="31">
        <v>0</v>
      </c>
      <c r="BI73" s="31">
        <v>0</v>
      </c>
      <c r="BJ73" s="31">
        <v>0</v>
      </c>
      <c r="BK73" s="31">
        <v>0</v>
      </c>
      <c r="BL73" s="31">
        <v>0</v>
      </c>
      <c r="BM73" s="31">
        <v>0</v>
      </c>
      <c r="BN73" s="31">
        <v>1361.1</v>
      </c>
      <c r="BO73" s="31">
        <v>0</v>
      </c>
      <c r="BP73" s="31">
        <v>0</v>
      </c>
      <c r="BQ73" s="31">
        <v>0</v>
      </c>
      <c r="BR73" s="31">
        <v>0</v>
      </c>
      <c r="BS73" s="31">
        <v>0</v>
      </c>
      <c r="BT73" s="31">
        <v>0</v>
      </c>
      <c r="BU73" s="31">
        <v>0</v>
      </c>
      <c r="BV73" s="31">
        <v>0</v>
      </c>
      <c r="BW73" s="31">
        <v>0</v>
      </c>
      <c r="BX73" s="31">
        <v>0</v>
      </c>
      <c r="BY73" s="31">
        <v>0</v>
      </c>
      <c r="BZ73" s="31">
        <v>0</v>
      </c>
      <c r="CA73" s="31">
        <v>0</v>
      </c>
      <c r="CB73" s="31">
        <v>0</v>
      </c>
      <c r="CC73" s="31">
        <v>0</v>
      </c>
      <c r="CD73" s="31">
        <v>0</v>
      </c>
      <c r="CE73" s="31">
        <v>0</v>
      </c>
      <c r="CF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0</v>
      </c>
      <c r="CL73" s="31">
        <v>0</v>
      </c>
      <c r="CM73" s="31">
        <v>0</v>
      </c>
      <c r="CN73" s="31">
        <v>0</v>
      </c>
      <c r="CO73" s="31">
        <v>0</v>
      </c>
      <c r="CP73" s="31">
        <v>0</v>
      </c>
      <c r="CQ73" s="31">
        <v>0</v>
      </c>
      <c r="CR73" s="31">
        <v>23769</v>
      </c>
      <c r="CS73" s="31">
        <v>25066</v>
      </c>
      <c r="CT73" s="31">
        <v>1297</v>
      </c>
      <c r="CU73" s="31">
        <v>5.17</v>
      </c>
      <c r="CW73" s="30" t="s">
        <v>408</v>
      </c>
      <c r="CX73" s="31">
        <v>5</v>
      </c>
      <c r="CY73" s="31">
        <v>2</v>
      </c>
      <c r="CZ73" s="31">
        <v>2</v>
      </c>
      <c r="DA73" s="31">
        <v>5</v>
      </c>
      <c r="DB73" s="31">
        <v>7</v>
      </c>
      <c r="DC73" s="31">
        <v>3</v>
      </c>
      <c r="DD73" s="31">
        <v>7</v>
      </c>
      <c r="DE73" s="31">
        <v>2</v>
      </c>
      <c r="DF73" s="31">
        <v>2</v>
      </c>
      <c r="DG73" s="31">
        <v>3</v>
      </c>
      <c r="DH73" s="31">
        <v>7</v>
      </c>
      <c r="DI73" s="31">
        <v>3</v>
      </c>
      <c r="DJ73" s="31">
        <v>5</v>
      </c>
      <c r="DK73" s="31">
        <v>7</v>
      </c>
      <c r="DL73" s="31">
        <v>7</v>
      </c>
      <c r="DM73" s="31">
        <v>7</v>
      </c>
      <c r="DN73" s="31">
        <v>7</v>
      </c>
      <c r="DO73" s="31">
        <v>7</v>
      </c>
      <c r="DP73" s="31">
        <v>3</v>
      </c>
      <c r="DQ73" s="31">
        <v>2</v>
      </c>
      <c r="DR73" s="31">
        <v>2</v>
      </c>
      <c r="DS73" s="31">
        <v>2</v>
      </c>
      <c r="DT73" s="31">
        <v>2</v>
      </c>
      <c r="DU73" s="31">
        <v>2</v>
      </c>
      <c r="DV73" s="31">
        <v>2</v>
      </c>
      <c r="DW73" s="31">
        <v>7</v>
      </c>
      <c r="DX73" s="31">
        <v>7</v>
      </c>
      <c r="DY73" s="31">
        <v>5</v>
      </c>
      <c r="DZ73" s="31">
        <v>7</v>
      </c>
      <c r="EA73" s="31">
        <v>7</v>
      </c>
      <c r="EB73" s="31">
        <v>5</v>
      </c>
      <c r="EC73" s="31">
        <v>7</v>
      </c>
      <c r="ED73" s="31">
        <v>7</v>
      </c>
      <c r="EE73" s="31">
        <v>7</v>
      </c>
      <c r="EF73" s="31">
        <v>2</v>
      </c>
      <c r="EG73" s="31">
        <v>7</v>
      </c>
      <c r="EH73" s="31">
        <v>5</v>
      </c>
      <c r="EI73" s="31">
        <v>5</v>
      </c>
      <c r="EJ73" s="31">
        <v>7</v>
      </c>
      <c r="EK73" s="31">
        <v>7</v>
      </c>
      <c r="EL73" s="31">
        <v>5</v>
      </c>
      <c r="EM73" s="31">
        <v>7</v>
      </c>
      <c r="EN73" s="31">
        <v>7</v>
      </c>
      <c r="EO73" s="31">
        <v>7</v>
      </c>
      <c r="EP73" s="31">
        <v>2</v>
      </c>
      <c r="EQ73" s="31">
        <v>7</v>
      </c>
      <c r="ER73" s="31">
        <v>7</v>
      </c>
      <c r="ES73" s="31">
        <v>5</v>
      </c>
      <c r="ET73" s="31">
        <v>3</v>
      </c>
      <c r="EU73" s="31">
        <v>7</v>
      </c>
      <c r="EV73" s="31">
        <v>5</v>
      </c>
      <c r="EW73" s="31">
        <v>7</v>
      </c>
      <c r="EX73" s="31">
        <v>7</v>
      </c>
      <c r="EY73" s="31">
        <v>3</v>
      </c>
      <c r="EZ73" s="31">
        <v>7</v>
      </c>
      <c r="FA73" s="31">
        <v>2</v>
      </c>
      <c r="FB73" s="31">
        <v>2</v>
      </c>
      <c r="FC73" s="31">
        <v>7</v>
      </c>
      <c r="FD73" s="31">
        <v>7</v>
      </c>
      <c r="FE73" s="31">
        <v>2</v>
      </c>
      <c r="FF73" s="31">
        <v>2</v>
      </c>
      <c r="FG73" s="31">
        <v>7</v>
      </c>
      <c r="FH73" s="31">
        <v>7</v>
      </c>
      <c r="FI73" s="31">
        <v>2</v>
      </c>
      <c r="FJ73" s="31">
        <v>7</v>
      </c>
      <c r="FK73" s="31">
        <v>7</v>
      </c>
      <c r="FL73" s="31">
        <v>7</v>
      </c>
      <c r="FM73" s="31">
        <v>7</v>
      </c>
      <c r="FN73" s="31">
        <v>7</v>
      </c>
      <c r="FO73" s="31">
        <v>3</v>
      </c>
      <c r="FP73" s="31">
        <v>7</v>
      </c>
      <c r="FQ73" s="31">
        <v>7</v>
      </c>
      <c r="FR73" s="31">
        <v>7</v>
      </c>
      <c r="FS73" s="31">
        <v>5</v>
      </c>
      <c r="FT73" s="31">
        <v>7</v>
      </c>
      <c r="FU73" s="31">
        <v>7</v>
      </c>
      <c r="FV73" s="31">
        <v>7</v>
      </c>
      <c r="FW73" s="31">
        <v>7</v>
      </c>
      <c r="FX73" s="31">
        <v>5</v>
      </c>
      <c r="FY73" s="31">
        <v>2</v>
      </c>
      <c r="FZ73" s="31">
        <v>2</v>
      </c>
      <c r="GA73" s="31">
        <v>7</v>
      </c>
      <c r="GB73" s="31">
        <v>2</v>
      </c>
      <c r="GC73" s="31">
        <v>7</v>
      </c>
      <c r="GD73" s="31">
        <v>5</v>
      </c>
      <c r="GE73" s="31">
        <v>7</v>
      </c>
      <c r="GF73" s="31">
        <v>7</v>
      </c>
      <c r="GG73" s="31">
        <v>7</v>
      </c>
      <c r="GH73" s="31">
        <v>7</v>
      </c>
      <c r="GI73" s="31">
        <v>3</v>
      </c>
      <c r="GJ73" s="31">
        <v>7</v>
      </c>
      <c r="GK73" s="31">
        <v>7</v>
      </c>
      <c r="GL73" s="31">
        <v>7</v>
      </c>
      <c r="GM73" s="31">
        <v>3</v>
      </c>
      <c r="GN73" s="31">
        <v>41066</v>
      </c>
    </row>
    <row r="74" spans="1:196" ht="15" thickBot="1" x14ac:dyDescent="0.35">
      <c r="A74" s="30" t="s">
        <v>398</v>
      </c>
      <c r="B74" s="31">
        <v>0</v>
      </c>
      <c r="C74" s="31">
        <v>0</v>
      </c>
      <c r="D74" s="31">
        <v>0</v>
      </c>
      <c r="E74" s="31">
        <v>0</v>
      </c>
      <c r="F74" s="31">
        <v>0</v>
      </c>
      <c r="G74" s="31">
        <v>126.9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2007.7</v>
      </c>
      <c r="N74" s="31">
        <v>0</v>
      </c>
      <c r="O74" s="31">
        <v>2251.1999999999998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3757.1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0</v>
      </c>
      <c r="AK74" s="31">
        <v>3097.2</v>
      </c>
      <c r="AL74" s="31">
        <v>0</v>
      </c>
      <c r="AM74" s="31">
        <v>102.3</v>
      </c>
      <c r="AN74" s="31">
        <v>0</v>
      </c>
      <c r="AO74" s="31">
        <v>0</v>
      </c>
      <c r="AP74" s="31">
        <v>0</v>
      </c>
      <c r="AQ74" s="31">
        <v>0</v>
      </c>
      <c r="AR74" s="31">
        <v>0</v>
      </c>
      <c r="AS74" s="31">
        <v>3079.8</v>
      </c>
      <c r="AT74" s="31">
        <v>1459.3</v>
      </c>
      <c r="AU74" s="31">
        <v>0</v>
      </c>
      <c r="AV74" s="31">
        <v>0</v>
      </c>
      <c r="AW74" s="31">
        <v>3352.5</v>
      </c>
      <c r="AX74" s="31">
        <v>0</v>
      </c>
      <c r="AY74" s="31">
        <v>0</v>
      </c>
      <c r="AZ74" s="31">
        <v>981.1</v>
      </c>
      <c r="BA74" s="31">
        <v>0</v>
      </c>
      <c r="BB74" s="31">
        <v>0</v>
      </c>
      <c r="BC74" s="31">
        <v>0</v>
      </c>
      <c r="BD74" s="31">
        <v>0</v>
      </c>
      <c r="BE74" s="31">
        <v>0</v>
      </c>
      <c r="BF74" s="31">
        <v>679.3</v>
      </c>
      <c r="BG74" s="31">
        <v>0</v>
      </c>
      <c r="BH74" s="31">
        <v>0</v>
      </c>
      <c r="BI74" s="31">
        <v>0</v>
      </c>
      <c r="BJ74" s="31">
        <v>0</v>
      </c>
      <c r="BK74" s="31">
        <v>0</v>
      </c>
      <c r="BL74" s="31">
        <v>0</v>
      </c>
      <c r="BM74" s="31">
        <v>0</v>
      </c>
      <c r="BN74" s="31">
        <v>1361.1</v>
      </c>
      <c r="BO74" s="31">
        <v>0</v>
      </c>
      <c r="BP74" s="31">
        <v>0</v>
      </c>
      <c r="BQ74" s="31">
        <v>0</v>
      </c>
      <c r="BR74" s="31">
        <v>0</v>
      </c>
      <c r="BS74" s="31">
        <v>1291.5999999999999</v>
      </c>
      <c r="BT74" s="31">
        <v>0</v>
      </c>
      <c r="BU74" s="31">
        <v>0</v>
      </c>
      <c r="BV74" s="31">
        <v>3541.7</v>
      </c>
      <c r="BW74" s="31">
        <v>0</v>
      </c>
      <c r="BX74" s="31">
        <v>0</v>
      </c>
      <c r="BY74" s="31">
        <v>0</v>
      </c>
      <c r="BZ74" s="31">
        <v>0</v>
      </c>
      <c r="CA74" s="31">
        <v>0</v>
      </c>
      <c r="CB74" s="31">
        <v>0</v>
      </c>
      <c r="CC74" s="31">
        <v>0</v>
      </c>
      <c r="CD74" s="31">
        <v>0</v>
      </c>
      <c r="CE74" s="31">
        <v>0</v>
      </c>
      <c r="CF74" s="31">
        <v>0</v>
      </c>
      <c r="CG74" s="31">
        <v>0</v>
      </c>
      <c r="CH74" s="31">
        <v>0</v>
      </c>
      <c r="CI74" s="31">
        <v>0</v>
      </c>
      <c r="CJ74" s="31">
        <v>0</v>
      </c>
      <c r="CK74" s="31">
        <v>0</v>
      </c>
      <c r="CL74" s="31">
        <v>0</v>
      </c>
      <c r="CM74" s="31">
        <v>0</v>
      </c>
      <c r="CN74" s="31">
        <v>0</v>
      </c>
      <c r="CO74" s="31">
        <v>0</v>
      </c>
      <c r="CP74" s="31">
        <v>5176.5</v>
      </c>
      <c r="CQ74" s="31">
        <v>0</v>
      </c>
      <c r="CR74" s="31">
        <v>32265.200000000001</v>
      </c>
      <c r="CS74" s="31">
        <v>27857</v>
      </c>
      <c r="CT74" s="31">
        <v>-4408.2</v>
      </c>
      <c r="CU74" s="31">
        <v>-15.82</v>
      </c>
      <c r="CW74" s="30" t="s">
        <v>409</v>
      </c>
      <c r="CX74" s="31">
        <v>7</v>
      </c>
      <c r="CY74" s="31">
        <v>2</v>
      </c>
      <c r="CZ74" s="31">
        <v>7</v>
      </c>
      <c r="DA74" s="31">
        <v>5</v>
      </c>
      <c r="DB74" s="31">
        <v>7</v>
      </c>
      <c r="DC74" s="31">
        <v>5</v>
      </c>
      <c r="DD74" s="31">
        <v>7</v>
      </c>
      <c r="DE74" s="31">
        <v>7</v>
      </c>
      <c r="DF74" s="31">
        <v>3</v>
      </c>
      <c r="DG74" s="31">
        <v>3</v>
      </c>
      <c r="DH74" s="31">
        <v>5</v>
      </c>
      <c r="DI74" s="31">
        <v>4</v>
      </c>
      <c r="DJ74" s="31">
        <v>7</v>
      </c>
      <c r="DK74" s="31">
        <v>4</v>
      </c>
      <c r="DL74" s="31">
        <v>4</v>
      </c>
      <c r="DM74" s="31">
        <v>7</v>
      </c>
      <c r="DN74" s="31">
        <v>7</v>
      </c>
      <c r="DO74" s="31">
        <v>3</v>
      </c>
      <c r="DP74" s="31">
        <v>7</v>
      </c>
      <c r="DQ74" s="31">
        <v>3</v>
      </c>
      <c r="DR74" s="31">
        <v>2</v>
      </c>
      <c r="DS74" s="31">
        <v>2</v>
      </c>
      <c r="DT74" s="31">
        <v>3</v>
      </c>
      <c r="DU74" s="31">
        <v>3</v>
      </c>
      <c r="DV74" s="31">
        <v>7</v>
      </c>
      <c r="DW74" s="31">
        <v>7</v>
      </c>
      <c r="DX74" s="31">
        <v>7</v>
      </c>
      <c r="DY74" s="31">
        <v>5</v>
      </c>
      <c r="DZ74" s="31">
        <v>7</v>
      </c>
      <c r="EA74" s="31">
        <v>7</v>
      </c>
      <c r="EB74" s="31">
        <v>5</v>
      </c>
      <c r="EC74" s="31">
        <v>7</v>
      </c>
      <c r="ED74" s="31">
        <v>7</v>
      </c>
      <c r="EE74" s="31">
        <v>7</v>
      </c>
      <c r="EF74" s="31">
        <v>2</v>
      </c>
      <c r="EG74" s="31">
        <v>5</v>
      </c>
      <c r="EH74" s="31">
        <v>7</v>
      </c>
      <c r="EI74" s="31">
        <v>7</v>
      </c>
      <c r="EJ74" s="31">
        <v>7</v>
      </c>
      <c r="EK74" s="31">
        <v>5</v>
      </c>
      <c r="EL74" s="31">
        <v>7</v>
      </c>
      <c r="EM74" s="31">
        <v>7</v>
      </c>
      <c r="EN74" s="31">
        <v>5</v>
      </c>
      <c r="EO74" s="31">
        <v>4</v>
      </c>
      <c r="EP74" s="31">
        <v>3</v>
      </c>
      <c r="EQ74" s="31">
        <v>7</v>
      </c>
      <c r="ER74" s="31">
        <v>6</v>
      </c>
      <c r="ES74" s="31">
        <v>4</v>
      </c>
      <c r="ET74" s="31">
        <v>3</v>
      </c>
      <c r="EU74" s="31">
        <v>7</v>
      </c>
      <c r="EV74" s="31">
        <v>5</v>
      </c>
      <c r="EW74" s="31">
        <v>3</v>
      </c>
      <c r="EX74" s="31">
        <v>7</v>
      </c>
      <c r="EY74" s="31">
        <v>4</v>
      </c>
      <c r="EZ74" s="31">
        <v>7</v>
      </c>
      <c r="FA74" s="31">
        <v>7</v>
      </c>
      <c r="FB74" s="31">
        <v>3</v>
      </c>
      <c r="FC74" s="31">
        <v>7</v>
      </c>
      <c r="FD74" s="31">
        <v>7</v>
      </c>
      <c r="FE74" s="31">
        <v>7</v>
      </c>
      <c r="FF74" s="31">
        <v>7</v>
      </c>
      <c r="FG74" s="31">
        <v>7</v>
      </c>
      <c r="FH74" s="31">
        <v>7</v>
      </c>
      <c r="FI74" s="31">
        <v>7</v>
      </c>
      <c r="FJ74" s="31">
        <v>7</v>
      </c>
      <c r="FK74" s="31">
        <v>7</v>
      </c>
      <c r="FL74" s="31">
        <v>7</v>
      </c>
      <c r="FM74" s="31">
        <v>7</v>
      </c>
      <c r="FN74" s="31">
        <v>5</v>
      </c>
      <c r="FO74" s="31">
        <v>2</v>
      </c>
      <c r="FP74" s="31">
        <v>7</v>
      </c>
      <c r="FQ74" s="31">
        <v>7</v>
      </c>
      <c r="FR74" s="31">
        <v>3</v>
      </c>
      <c r="FS74" s="31">
        <v>7</v>
      </c>
      <c r="FT74" s="31">
        <v>7</v>
      </c>
      <c r="FU74" s="31">
        <v>7</v>
      </c>
      <c r="FV74" s="31">
        <v>7</v>
      </c>
      <c r="FW74" s="31">
        <v>7</v>
      </c>
      <c r="FX74" s="31">
        <v>3</v>
      </c>
      <c r="FY74" s="31">
        <v>2</v>
      </c>
      <c r="FZ74" s="31">
        <v>2</v>
      </c>
      <c r="GA74" s="31">
        <v>3</v>
      </c>
      <c r="GB74" s="31">
        <v>7</v>
      </c>
      <c r="GC74" s="31">
        <v>7</v>
      </c>
      <c r="GD74" s="31">
        <v>7</v>
      </c>
      <c r="GE74" s="31">
        <v>6</v>
      </c>
      <c r="GF74" s="31">
        <v>7</v>
      </c>
      <c r="GG74" s="31">
        <v>7</v>
      </c>
      <c r="GH74" s="31">
        <v>3</v>
      </c>
      <c r="GI74" s="31">
        <v>3</v>
      </c>
      <c r="GJ74" s="31">
        <v>7</v>
      </c>
      <c r="GK74" s="31">
        <v>7</v>
      </c>
      <c r="GL74" s="31">
        <v>4</v>
      </c>
      <c r="GM74" s="31">
        <v>3</v>
      </c>
      <c r="GN74" s="31">
        <v>20339</v>
      </c>
    </row>
    <row r="75" spans="1:196" ht="15" thickBot="1" x14ac:dyDescent="0.35">
      <c r="A75" s="30" t="s">
        <v>399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126.9</v>
      </c>
      <c r="H75" s="31">
        <v>0</v>
      </c>
      <c r="I75" s="31">
        <v>5118.7</v>
      </c>
      <c r="J75" s="31">
        <v>0</v>
      </c>
      <c r="K75" s="31">
        <v>0</v>
      </c>
      <c r="L75" s="31">
        <v>0</v>
      </c>
      <c r="M75" s="31">
        <v>2007.7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1">
        <v>0</v>
      </c>
      <c r="AK75" s="31">
        <v>3097.2</v>
      </c>
      <c r="AL75" s="31">
        <v>0</v>
      </c>
      <c r="AM75" s="31">
        <v>0</v>
      </c>
      <c r="AN75" s="31">
        <v>0</v>
      </c>
      <c r="AO75" s="31">
        <v>0</v>
      </c>
      <c r="AP75" s="31">
        <v>0</v>
      </c>
      <c r="AQ75" s="31">
        <v>0</v>
      </c>
      <c r="AR75" s="31">
        <v>0</v>
      </c>
      <c r="AS75" s="31">
        <v>3079.8</v>
      </c>
      <c r="AT75" s="31">
        <v>0</v>
      </c>
      <c r="AU75" s="31">
        <v>0</v>
      </c>
      <c r="AV75" s="31">
        <v>0</v>
      </c>
      <c r="AW75" s="31">
        <v>0</v>
      </c>
      <c r="AX75" s="31">
        <v>0</v>
      </c>
      <c r="AY75" s="31">
        <v>0</v>
      </c>
      <c r="AZ75" s="31">
        <v>0</v>
      </c>
      <c r="BA75" s="31">
        <v>1154</v>
      </c>
      <c r="BB75" s="31">
        <v>0</v>
      </c>
      <c r="BC75" s="31">
        <v>0</v>
      </c>
      <c r="BD75" s="31">
        <v>0</v>
      </c>
      <c r="BE75" s="31">
        <v>0</v>
      </c>
      <c r="BF75" s="31">
        <v>0</v>
      </c>
      <c r="BG75" s="31">
        <v>0</v>
      </c>
      <c r="BH75" s="31">
        <v>0</v>
      </c>
      <c r="BI75" s="31">
        <v>0</v>
      </c>
      <c r="BJ75" s="31">
        <v>0</v>
      </c>
      <c r="BK75" s="31">
        <v>0</v>
      </c>
      <c r="BL75" s="31">
        <v>0</v>
      </c>
      <c r="BM75" s="31">
        <v>0</v>
      </c>
      <c r="BN75" s="31">
        <v>0</v>
      </c>
      <c r="BO75" s="31">
        <v>0</v>
      </c>
      <c r="BP75" s="31">
        <v>0</v>
      </c>
      <c r="BQ75" s="31">
        <v>0</v>
      </c>
      <c r="BR75" s="31">
        <v>0</v>
      </c>
      <c r="BS75" s="31">
        <v>1291.5999999999999</v>
      </c>
      <c r="BT75" s="31">
        <v>0</v>
      </c>
      <c r="BU75" s="31">
        <v>0</v>
      </c>
      <c r="BV75" s="31">
        <v>0</v>
      </c>
      <c r="BW75" s="31">
        <v>0</v>
      </c>
      <c r="BX75" s="31">
        <v>0</v>
      </c>
      <c r="BY75" s="31">
        <v>0</v>
      </c>
      <c r="BZ75" s="31">
        <v>0</v>
      </c>
      <c r="CA75" s="31">
        <v>0</v>
      </c>
      <c r="CB75" s="31">
        <v>0</v>
      </c>
      <c r="CC75" s="31">
        <v>0</v>
      </c>
      <c r="CD75" s="31">
        <v>0</v>
      </c>
      <c r="CE75" s="31">
        <v>0</v>
      </c>
      <c r="CF75" s="31">
        <v>0</v>
      </c>
      <c r="CG75" s="31">
        <v>0</v>
      </c>
      <c r="CH75" s="31">
        <v>0</v>
      </c>
      <c r="CI75" s="31">
        <v>0</v>
      </c>
      <c r="CJ75" s="31">
        <v>0</v>
      </c>
      <c r="CK75" s="31">
        <v>0</v>
      </c>
      <c r="CL75" s="31">
        <v>0</v>
      </c>
      <c r="CM75" s="31">
        <v>0</v>
      </c>
      <c r="CN75" s="31">
        <v>0</v>
      </c>
      <c r="CO75" s="31">
        <v>0</v>
      </c>
      <c r="CP75" s="31">
        <v>0</v>
      </c>
      <c r="CQ75" s="31">
        <v>0</v>
      </c>
      <c r="CR75" s="31">
        <v>15875.8</v>
      </c>
      <c r="CS75" s="31">
        <v>13566</v>
      </c>
      <c r="CT75" s="31">
        <v>-2309.8000000000002</v>
      </c>
      <c r="CU75" s="31">
        <v>-17.03</v>
      </c>
      <c r="CW75" s="30" t="s">
        <v>410</v>
      </c>
      <c r="CX75" s="31">
        <v>2</v>
      </c>
      <c r="CY75" s="31">
        <v>2</v>
      </c>
      <c r="CZ75" s="31">
        <v>2</v>
      </c>
      <c r="DA75" s="31">
        <v>7</v>
      </c>
      <c r="DB75" s="31">
        <v>7</v>
      </c>
      <c r="DC75" s="31">
        <v>7</v>
      </c>
      <c r="DD75" s="31">
        <v>2</v>
      </c>
      <c r="DE75" s="31">
        <v>3</v>
      </c>
      <c r="DF75" s="31">
        <v>2</v>
      </c>
      <c r="DG75" s="31">
        <v>7</v>
      </c>
      <c r="DH75" s="31">
        <v>7</v>
      </c>
      <c r="DI75" s="31">
        <v>7</v>
      </c>
      <c r="DJ75" s="31">
        <v>4</v>
      </c>
      <c r="DK75" s="31">
        <v>7</v>
      </c>
      <c r="DL75" s="31">
        <v>6</v>
      </c>
      <c r="DM75" s="31">
        <v>6</v>
      </c>
      <c r="DN75" s="31">
        <v>5</v>
      </c>
      <c r="DO75" s="31">
        <v>3</v>
      </c>
      <c r="DP75" s="31">
        <v>7</v>
      </c>
      <c r="DQ75" s="31">
        <v>2</v>
      </c>
      <c r="DR75" s="31">
        <v>2</v>
      </c>
      <c r="DS75" s="31">
        <v>2</v>
      </c>
      <c r="DT75" s="31">
        <v>2</v>
      </c>
      <c r="DU75" s="31">
        <v>2</v>
      </c>
      <c r="DV75" s="31">
        <v>3</v>
      </c>
      <c r="DW75" s="31">
        <v>7</v>
      </c>
      <c r="DX75" s="31">
        <v>3</v>
      </c>
      <c r="DY75" s="31">
        <v>7</v>
      </c>
      <c r="DZ75" s="31">
        <v>3</v>
      </c>
      <c r="EA75" s="31">
        <v>7</v>
      </c>
      <c r="EB75" s="31">
        <v>7</v>
      </c>
      <c r="EC75" s="31">
        <v>3</v>
      </c>
      <c r="ED75" s="31">
        <v>7</v>
      </c>
      <c r="EE75" s="31">
        <v>7</v>
      </c>
      <c r="EF75" s="31">
        <v>2</v>
      </c>
      <c r="EG75" s="31">
        <v>7</v>
      </c>
      <c r="EH75" s="31">
        <v>7</v>
      </c>
      <c r="EI75" s="31">
        <v>3</v>
      </c>
      <c r="EJ75" s="31">
        <v>7</v>
      </c>
      <c r="EK75" s="31">
        <v>7</v>
      </c>
      <c r="EL75" s="31">
        <v>7</v>
      </c>
      <c r="EM75" s="31">
        <v>7</v>
      </c>
      <c r="EN75" s="31">
        <v>7</v>
      </c>
      <c r="EO75" s="31">
        <v>4</v>
      </c>
      <c r="EP75" s="31">
        <v>2</v>
      </c>
      <c r="EQ75" s="31">
        <v>7</v>
      </c>
      <c r="ER75" s="31">
        <v>3</v>
      </c>
      <c r="ES75" s="31">
        <v>4</v>
      </c>
      <c r="ET75" s="31">
        <v>7</v>
      </c>
      <c r="EU75" s="31">
        <v>3</v>
      </c>
      <c r="EV75" s="31">
        <v>7</v>
      </c>
      <c r="EW75" s="31">
        <v>3</v>
      </c>
      <c r="EX75" s="31">
        <v>7</v>
      </c>
      <c r="EY75" s="31">
        <v>3</v>
      </c>
      <c r="EZ75" s="31">
        <v>7</v>
      </c>
      <c r="FA75" s="31">
        <v>4</v>
      </c>
      <c r="FB75" s="31">
        <v>3</v>
      </c>
      <c r="FC75" s="31">
        <v>4</v>
      </c>
      <c r="FD75" s="31">
        <v>3</v>
      </c>
      <c r="FE75" s="31">
        <v>3</v>
      </c>
      <c r="FF75" s="31">
        <v>7</v>
      </c>
      <c r="FG75" s="31">
        <v>7</v>
      </c>
      <c r="FH75" s="31">
        <v>3</v>
      </c>
      <c r="FI75" s="31">
        <v>2</v>
      </c>
      <c r="FJ75" s="31">
        <v>2</v>
      </c>
      <c r="FK75" s="31">
        <v>7</v>
      </c>
      <c r="FL75" s="31">
        <v>7</v>
      </c>
      <c r="FM75" s="31">
        <v>7</v>
      </c>
      <c r="FN75" s="31">
        <v>3</v>
      </c>
      <c r="FO75" s="31">
        <v>3</v>
      </c>
      <c r="FP75" s="31">
        <v>7</v>
      </c>
      <c r="FQ75" s="31">
        <v>7</v>
      </c>
      <c r="FR75" s="31">
        <v>3</v>
      </c>
      <c r="FS75" s="31">
        <v>3</v>
      </c>
      <c r="FT75" s="31">
        <v>7</v>
      </c>
      <c r="FU75" s="31">
        <v>7</v>
      </c>
      <c r="FV75" s="31">
        <v>7</v>
      </c>
      <c r="FW75" s="31">
        <v>7</v>
      </c>
      <c r="FX75" s="31">
        <v>7</v>
      </c>
      <c r="FY75" s="31">
        <v>2</v>
      </c>
      <c r="FZ75" s="31">
        <v>2</v>
      </c>
      <c r="GA75" s="31">
        <v>7</v>
      </c>
      <c r="GB75" s="31">
        <v>3</v>
      </c>
      <c r="GC75" s="31">
        <v>2</v>
      </c>
      <c r="GD75" s="31">
        <v>7</v>
      </c>
      <c r="GE75" s="31">
        <v>7</v>
      </c>
      <c r="GF75" s="31">
        <v>7</v>
      </c>
      <c r="GG75" s="31">
        <v>3</v>
      </c>
      <c r="GH75" s="31">
        <v>2</v>
      </c>
      <c r="GI75" s="31">
        <v>3</v>
      </c>
      <c r="GJ75" s="31">
        <v>7</v>
      </c>
      <c r="GK75" s="31">
        <v>7</v>
      </c>
      <c r="GL75" s="31">
        <v>6</v>
      </c>
      <c r="GM75" s="31">
        <v>3</v>
      </c>
      <c r="GN75" s="31">
        <v>11833</v>
      </c>
    </row>
    <row r="76" spans="1:196" ht="15" thickBot="1" x14ac:dyDescent="0.35">
      <c r="A76" s="30" t="s">
        <v>400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1">
        <v>126.9</v>
      </c>
      <c r="H76" s="31">
        <v>0</v>
      </c>
      <c r="I76" s="31">
        <v>5118.7</v>
      </c>
      <c r="J76" s="31">
        <v>0</v>
      </c>
      <c r="K76" s="31">
        <v>0</v>
      </c>
      <c r="L76" s="31">
        <v>0</v>
      </c>
      <c r="M76" s="31">
        <v>2007.7</v>
      </c>
      <c r="N76" s="31">
        <v>0</v>
      </c>
      <c r="O76" s="31">
        <v>2251.1999999999998</v>
      </c>
      <c r="P76" s="31">
        <v>0</v>
      </c>
      <c r="Q76" s="31">
        <v>0</v>
      </c>
      <c r="R76" s="31">
        <v>0</v>
      </c>
      <c r="S76" s="31">
        <v>5705.9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3097.2</v>
      </c>
      <c r="AL76" s="31">
        <v>0</v>
      </c>
      <c r="AM76" s="31">
        <v>102.3</v>
      </c>
      <c r="AN76" s="31">
        <v>0</v>
      </c>
      <c r="AO76" s="31">
        <v>0</v>
      </c>
      <c r="AP76" s="31">
        <v>0</v>
      </c>
      <c r="AQ76" s="31">
        <v>0</v>
      </c>
      <c r="AR76" s="31">
        <v>0</v>
      </c>
      <c r="AS76" s="31">
        <v>3079.8</v>
      </c>
      <c r="AT76" s="31">
        <v>0</v>
      </c>
      <c r="AU76" s="31">
        <v>0</v>
      </c>
      <c r="AV76" s="31">
        <v>0</v>
      </c>
      <c r="AW76" s="31">
        <v>3352.5</v>
      </c>
      <c r="AX76" s="31">
        <v>0</v>
      </c>
      <c r="AY76" s="31">
        <v>0</v>
      </c>
      <c r="AZ76" s="31">
        <v>981.1</v>
      </c>
      <c r="BA76" s="31">
        <v>0</v>
      </c>
      <c r="BB76" s="31">
        <v>0</v>
      </c>
      <c r="BC76" s="31">
        <v>0</v>
      </c>
      <c r="BD76" s="31">
        <v>0</v>
      </c>
      <c r="BE76" s="31">
        <v>0</v>
      </c>
      <c r="BF76" s="31">
        <v>0</v>
      </c>
      <c r="BG76" s="31">
        <v>0</v>
      </c>
      <c r="BH76" s="31">
        <v>0</v>
      </c>
      <c r="BI76" s="31">
        <v>4232.3</v>
      </c>
      <c r="BJ76" s="31">
        <v>0</v>
      </c>
      <c r="BK76" s="31">
        <v>0</v>
      </c>
      <c r="BL76" s="31">
        <v>0</v>
      </c>
      <c r="BM76" s="31">
        <v>0</v>
      </c>
      <c r="BN76" s="31">
        <v>0</v>
      </c>
      <c r="BO76" s="31">
        <v>0</v>
      </c>
      <c r="BP76" s="31">
        <v>0</v>
      </c>
      <c r="BQ76" s="31">
        <v>0</v>
      </c>
      <c r="BR76" s="31">
        <v>0</v>
      </c>
      <c r="BS76" s="31">
        <v>1291.5999999999999</v>
      </c>
      <c r="BT76" s="31">
        <v>0</v>
      </c>
      <c r="BU76" s="31">
        <v>0</v>
      </c>
      <c r="BV76" s="31">
        <v>3541.7</v>
      </c>
      <c r="BW76" s="31">
        <v>0</v>
      </c>
      <c r="BX76" s="31">
        <v>0</v>
      </c>
      <c r="BY76" s="31">
        <v>0</v>
      </c>
      <c r="BZ76" s="31">
        <v>0</v>
      </c>
      <c r="CA76" s="31">
        <v>0</v>
      </c>
      <c r="CB76" s="31">
        <v>0</v>
      </c>
      <c r="CC76" s="31">
        <v>0</v>
      </c>
      <c r="CD76" s="31">
        <v>0</v>
      </c>
      <c r="CE76" s="31">
        <v>0</v>
      </c>
      <c r="CF76" s="31">
        <v>0</v>
      </c>
      <c r="CG76" s="31">
        <v>0</v>
      </c>
      <c r="CH76" s="31">
        <v>0</v>
      </c>
      <c r="CI76" s="31">
        <v>0</v>
      </c>
      <c r="CJ76" s="31">
        <v>0</v>
      </c>
      <c r="CK76" s="31">
        <v>0</v>
      </c>
      <c r="CL76" s="31">
        <v>0</v>
      </c>
      <c r="CM76" s="31">
        <v>0</v>
      </c>
      <c r="CN76" s="31">
        <v>0</v>
      </c>
      <c r="CO76" s="31">
        <v>0</v>
      </c>
      <c r="CP76" s="31">
        <v>5176.5</v>
      </c>
      <c r="CQ76" s="31">
        <v>0</v>
      </c>
      <c r="CR76" s="31">
        <v>40065.300000000003</v>
      </c>
      <c r="CS76" s="31">
        <v>39250</v>
      </c>
      <c r="CT76" s="31">
        <v>-815.3</v>
      </c>
      <c r="CU76" s="31">
        <v>-2.08</v>
      </c>
      <c r="CW76" s="30" t="s">
        <v>411</v>
      </c>
      <c r="CX76" s="31">
        <v>2</v>
      </c>
      <c r="CY76" s="31">
        <v>2</v>
      </c>
      <c r="CZ76" s="31">
        <v>2</v>
      </c>
      <c r="DA76" s="31">
        <v>7</v>
      </c>
      <c r="DB76" s="31">
        <v>7</v>
      </c>
      <c r="DC76" s="31">
        <v>7</v>
      </c>
      <c r="DD76" s="31">
        <v>2</v>
      </c>
      <c r="DE76" s="31">
        <v>3</v>
      </c>
      <c r="DF76" s="31">
        <v>2</v>
      </c>
      <c r="DG76" s="31">
        <v>7</v>
      </c>
      <c r="DH76" s="31">
        <v>7</v>
      </c>
      <c r="DI76" s="31">
        <v>7</v>
      </c>
      <c r="DJ76" s="31">
        <v>4</v>
      </c>
      <c r="DK76" s="31">
        <v>4</v>
      </c>
      <c r="DL76" s="31">
        <v>6</v>
      </c>
      <c r="DM76" s="31">
        <v>6</v>
      </c>
      <c r="DN76" s="31">
        <v>5</v>
      </c>
      <c r="DO76" s="31">
        <v>3</v>
      </c>
      <c r="DP76" s="31">
        <v>3</v>
      </c>
      <c r="DQ76" s="31">
        <v>2</v>
      </c>
      <c r="DR76" s="31">
        <v>2</v>
      </c>
      <c r="DS76" s="31">
        <v>2</v>
      </c>
      <c r="DT76" s="31">
        <v>2</v>
      </c>
      <c r="DU76" s="31">
        <v>2</v>
      </c>
      <c r="DV76" s="31">
        <v>3</v>
      </c>
      <c r="DW76" s="31">
        <v>7</v>
      </c>
      <c r="DX76" s="31">
        <v>3</v>
      </c>
      <c r="DY76" s="31">
        <v>7</v>
      </c>
      <c r="DZ76" s="31">
        <v>7</v>
      </c>
      <c r="EA76" s="31">
        <v>7</v>
      </c>
      <c r="EB76" s="31">
        <v>7</v>
      </c>
      <c r="EC76" s="31">
        <v>3</v>
      </c>
      <c r="ED76" s="31">
        <v>7</v>
      </c>
      <c r="EE76" s="31">
        <v>7</v>
      </c>
      <c r="EF76" s="31">
        <v>2</v>
      </c>
      <c r="EG76" s="31">
        <v>7</v>
      </c>
      <c r="EH76" s="31">
        <v>4</v>
      </c>
      <c r="EI76" s="31">
        <v>4</v>
      </c>
      <c r="EJ76" s="31">
        <v>3</v>
      </c>
      <c r="EK76" s="31">
        <v>7</v>
      </c>
      <c r="EL76" s="31">
        <v>4</v>
      </c>
      <c r="EM76" s="31">
        <v>7</v>
      </c>
      <c r="EN76" s="31">
        <v>7</v>
      </c>
      <c r="EO76" s="31">
        <v>7</v>
      </c>
      <c r="EP76" s="31">
        <v>2</v>
      </c>
      <c r="EQ76" s="31">
        <v>7</v>
      </c>
      <c r="ER76" s="31">
        <v>3</v>
      </c>
      <c r="ES76" s="31">
        <v>4</v>
      </c>
      <c r="ET76" s="31">
        <v>7</v>
      </c>
      <c r="EU76" s="31">
        <v>3</v>
      </c>
      <c r="EV76" s="31">
        <v>7</v>
      </c>
      <c r="EW76" s="31">
        <v>3</v>
      </c>
      <c r="EX76" s="31">
        <v>7</v>
      </c>
      <c r="EY76" s="31">
        <v>3</v>
      </c>
      <c r="EZ76" s="31">
        <v>7</v>
      </c>
      <c r="FA76" s="31">
        <v>4</v>
      </c>
      <c r="FB76" s="31">
        <v>3</v>
      </c>
      <c r="FC76" s="31">
        <v>4</v>
      </c>
      <c r="FD76" s="31">
        <v>3</v>
      </c>
      <c r="FE76" s="31">
        <v>3</v>
      </c>
      <c r="FF76" s="31">
        <v>7</v>
      </c>
      <c r="FG76" s="31">
        <v>7</v>
      </c>
      <c r="FH76" s="31">
        <v>3</v>
      </c>
      <c r="FI76" s="31">
        <v>2</v>
      </c>
      <c r="FJ76" s="31">
        <v>2</v>
      </c>
      <c r="FK76" s="31">
        <v>3</v>
      </c>
      <c r="FL76" s="31">
        <v>7</v>
      </c>
      <c r="FM76" s="31">
        <v>7</v>
      </c>
      <c r="FN76" s="31">
        <v>3</v>
      </c>
      <c r="FO76" s="31">
        <v>7</v>
      </c>
      <c r="FP76" s="31">
        <v>7</v>
      </c>
      <c r="FQ76" s="31">
        <v>7</v>
      </c>
      <c r="FR76" s="31">
        <v>3</v>
      </c>
      <c r="FS76" s="31">
        <v>3</v>
      </c>
      <c r="FT76" s="31">
        <v>7</v>
      </c>
      <c r="FU76" s="31">
        <v>7</v>
      </c>
      <c r="FV76" s="31">
        <v>7</v>
      </c>
      <c r="FW76" s="31">
        <v>7</v>
      </c>
      <c r="FX76" s="31">
        <v>7</v>
      </c>
      <c r="FY76" s="31">
        <v>2</v>
      </c>
      <c r="FZ76" s="31">
        <v>2</v>
      </c>
      <c r="GA76" s="31">
        <v>7</v>
      </c>
      <c r="GB76" s="31">
        <v>3</v>
      </c>
      <c r="GC76" s="31">
        <v>2</v>
      </c>
      <c r="GD76" s="31">
        <v>7</v>
      </c>
      <c r="GE76" s="31">
        <v>7</v>
      </c>
      <c r="GF76" s="31">
        <v>7</v>
      </c>
      <c r="GG76" s="31">
        <v>3</v>
      </c>
      <c r="GH76" s="31">
        <v>2</v>
      </c>
      <c r="GI76" s="31">
        <v>3</v>
      </c>
      <c r="GJ76" s="31">
        <v>7</v>
      </c>
      <c r="GK76" s="31">
        <v>7</v>
      </c>
      <c r="GL76" s="31">
        <v>6</v>
      </c>
      <c r="GM76" s="31">
        <v>3</v>
      </c>
      <c r="GN76" s="31">
        <v>13666</v>
      </c>
    </row>
    <row r="77" spans="1:196" ht="15" thickBot="1" x14ac:dyDescent="0.35">
      <c r="A77" s="30" t="s">
        <v>401</v>
      </c>
      <c r="B77" s="31"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5118.7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2251.1999999999998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4011.3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1">
        <v>0</v>
      </c>
      <c r="AJ77" s="31">
        <v>0</v>
      </c>
      <c r="AK77" s="31">
        <v>3097.2</v>
      </c>
      <c r="AL77" s="31">
        <v>0</v>
      </c>
      <c r="AM77" s="31">
        <v>102.3</v>
      </c>
      <c r="AN77" s="31">
        <v>0</v>
      </c>
      <c r="AO77" s="31">
        <v>0</v>
      </c>
      <c r="AP77" s="31">
        <v>0</v>
      </c>
      <c r="AQ77" s="31">
        <v>0</v>
      </c>
      <c r="AR77" s="31">
        <v>0</v>
      </c>
      <c r="AS77" s="31">
        <v>3079.8</v>
      </c>
      <c r="AT77" s="31">
        <v>0</v>
      </c>
      <c r="AU77" s="31">
        <v>0</v>
      </c>
      <c r="AV77" s="31">
        <v>0</v>
      </c>
      <c r="AW77" s="31">
        <v>0</v>
      </c>
      <c r="AX77" s="31">
        <v>0</v>
      </c>
      <c r="AY77" s="31">
        <v>0</v>
      </c>
      <c r="AZ77" s="31">
        <v>981.1</v>
      </c>
      <c r="BA77" s="31">
        <v>0</v>
      </c>
      <c r="BB77" s="31">
        <v>0</v>
      </c>
      <c r="BC77" s="31">
        <v>0</v>
      </c>
      <c r="BD77" s="31">
        <v>0</v>
      </c>
      <c r="BE77" s="31">
        <v>0</v>
      </c>
      <c r="BF77" s="31">
        <v>0</v>
      </c>
      <c r="BG77" s="31">
        <v>0</v>
      </c>
      <c r="BH77" s="31">
        <v>0</v>
      </c>
      <c r="BI77" s="31">
        <v>0</v>
      </c>
      <c r="BJ77" s="31">
        <v>0</v>
      </c>
      <c r="BK77" s="31">
        <v>0</v>
      </c>
      <c r="BL77" s="31">
        <v>0</v>
      </c>
      <c r="BM77" s="31">
        <v>0</v>
      </c>
      <c r="BN77" s="31">
        <v>1361.1</v>
      </c>
      <c r="BO77" s="31">
        <v>0</v>
      </c>
      <c r="BP77" s="31">
        <v>0</v>
      </c>
      <c r="BQ77" s="31">
        <v>0</v>
      </c>
      <c r="BR77" s="31">
        <v>28.1</v>
      </c>
      <c r="BS77" s="31">
        <v>0</v>
      </c>
      <c r="BT77" s="31">
        <v>0</v>
      </c>
      <c r="BU77" s="31">
        <v>0</v>
      </c>
      <c r="BV77" s="31">
        <v>0</v>
      </c>
      <c r="BW77" s="31">
        <v>0</v>
      </c>
      <c r="BX77" s="31">
        <v>0</v>
      </c>
      <c r="BY77" s="31">
        <v>0</v>
      </c>
      <c r="BZ77" s="31">
        <v>0</v>
      </c>
      <c r="CA77" s="31">
        <v>0</v>
      </c>
      <c r="CB77" s="31">
        <v>0</v>
      </c>
      <c r="CC77" s="31">
        <v>0</v>
      </c>
      <c r="CD77" s="31">
        <v>0</v>
      </c>
      <c r="CE77" s="31">
        <v>0</v>
      </c>
      <c r="CF77" s="31">
        <v>0</v>
      </c>
      <c r="CG77" s="31">
        <v>0</v>
      </c>
      <c r="CH77" s="31">
        <v>0</v>
      </c>
      <c r="CI77" s="31">
        <v>0</v>
      </c>
      <c r="CJ77" s="31">
        <v>0</v>
      </c>
      <c r="CK77" s="31">
        <v>0</v>
      </c>
      <c r="CL77" s="31">
        <v>8279.4</v>
      </c>
      <c r="CM77" s="31">
        <v>0</v>
      </c>
      <c r="CN77" s="31">
        <v>0</v>
      </c>
      <c r="CO77" s="31">
        <v>0</v>
      </c>
      <c r="CP77" s="31">
        <v>5176.5</v>
      </c>
      <c r="CQ77" s="31">
        <v>0</v>
      </c>
      <c r="CR77" s="31">
        <v>33486.699999999997</v>
      </c>
      <c r="CS77" s="31">
        <v>32733</v>
      </c>
      <c r="CT77" s="31">
        <v>-753.7</v>
      </c>
      <c r="CU77" s="31">
        <v>-2.2999999999999998</v>
      </c>
      <c r="CW77" s="30" t="s">
        <v>412</v>
      </c>
      <c r="CX77" s="31">
        <v>2</v>
      </c>
      <c r="CY77" s="31">
        <v>2</v>
      </c>
      <c r="CZ77" s="31">
        <v>2</v>
      </c>
      <c r="DA77" s="31">
        <v>7</v>
      </c>
      <c r="DB77" s="31">
        <v>7</v>
      </c>
      <c r="DC77" s="31">
        <v>7</v>
      </c>
      <c r="DD77" s="31">
        <v>2</v>
      </c>
      <c r="DE77" s="31">
        <v>3</v>
      </c>
      <c r="DF77" s="31">
        <v>2</v>
      </c>
      <c r="DG77" s="31">
        <v>7</v>
      </c>
      <c r="DH77" s="31">
        <v>7</v>
      </c>
      <c r="DI77" s="31">
        <v>7</v>
      </c>
      <c r="DJ77" s="31">
        <v>4</v>
      </c>
      <c r="DK77" s="31">
        <v>4</v>
      </c>
      <c r="DL77" s="31">
        <v>6</v>
      </c>
      <c r="DM77" s="31">
        <v>6</v>
      </c>
      <c r="DN77" s="31">
        <v>5</v>
      </c>
      <c r="DO77" s="31">
        <v>3</v>
      </c>
      <c r="DP77" s="31">
        <v>3</v>
      </c>
      <c r="DQ77" s="31">
        <v>2</v>
      </c>
      <c r="DR77" s="31">
        <v>2</v>
      </c>
      <c r="DS77" s="31">
        <v>2</v>
      </c>
      <c r="DT77" s="31">
        <v>2</v>
      </c>
      <c r="DU77" s="31">
        <v>2</v>
      </c>
      <c r="DV77" s="31">
        <v>3</v>
      </c>
      <c r="DW77" s="31">
        <v>7</v>
      </c>
      <c r="DX77" s="31">
        <v>3</v>
      </c>
      <c r="DY77" s="31">
        <v>7</v>
      </c>
      <c r="DZ77" s="31">
        <v>7</v>
      </c>
      <c r="EA77" s="31">
        <v>7</v>
      </c>
      <c r="EB77" s="31">
        <v>7</v>
      </c>
      <c r="EC77" s="31">
        <v>3</v>
      </c>
      <c r="ED77" s="31">
        <v>7</v>
      </c>
      <c r="EE77" s="31">
        <v>7</v>
      </c>
      <c r="EF77" s="31">
        <v>2</v>
      </c>
      <c r="EG77" s="31">
        <v>7</v>
      </c>
      <c r="EH77" s="31">
        <v>4</v>
      </c>
      <c r="EI77" s="31">
        <v>4</v>
      </c>
      <c r="EJ77" s="31">
        <v>3</v>
      </c>
      <c r="EK77" s="31">
        <v>7</v>
      </c>
      <c r="EL77" s="31">
        <v>4</v>
      </c>
      <c r="EM77" s="31">
        <v>7</v>
      </c>
      <c r="EN77" s="31">
        <v>7</v>
      </c>
      <c r="EO77" s="31">
        <v>7</v>
      </c>
      <c r="EP77" s="31">
        <v>2</v>
      </c>
      <c r="EQ77" s="31">
        <v>7</v>
      </c>
      <c r="ER77" s="31">
        <v>3</v>
      </c>
      <c r="ES77" s="31">
        <v>4</v>
      </c>
      <c r="ET77" s="31">
        <v>7</v>
      </c>
      <c r="EU77" s="31">
        <v>3</v>
      </c>
      <c r="EV77" s="31">
        <v>7</v>
      </c>
      <c r="EW77" s="31">
        <v>3</v>
      </c>
      <c r="EX77" s="31">
        <v>7</v>
      </c>
      <c r="EY77" s="31">
        <v>3</v>
      </c>
      <c r="EZ77" s="31">
        <v>7</v>
      </c>
      <c r="FA77" s="31">
        <v>4</v>
      </c>
      <c r="FB77" s="31">
        <v>3</v>
      </c>
      <c r="FC77" s="31">
        <v>4</v>
      </c>
      <c r="FD77" s="31">
        <v>3</v>
      </c>
      <c r="FE77" s="31">
        <v>3</v>
      </c>
      <c r="FF77" s="31">
        <v>7</v>
      </c>
      <c r="FG77" s="31">
        <v>7</v>
      </c>
      <c r="FH77" s="31">
        <v>3</v>
      </c>
      <c r="FI77" s="31">
        <v>2</v>
      </c>
      <c r="FJ77" s="31">
        <v>2</v>
      </c>
      <c r="FK77" s="31">
        <v>3</v>
      </c>
      <c r="FL77" s="31">
        <v>7</v>
      </c>
      <c r="FM77" s="31">
        <v>7</v>
      </c>
      <c r="FN77" s="31">
        <v>3</v>
      </c>
      <c r="FO77" s="31">
        <v>7</v>
      </c>
      <c r="FP77" s="31">
        <v>7</v>
      </c>
      <c r="FQ77" s="31">
        <v>7</v>
      </c>
      <c r="FR77" s="31">
        <v>3</v>
      </c>
      <c r="FS77" s="31">
        <v>3</v>
      </c>
      <c r="FT77" s="31">
        <v>7</v>
      </c>
      <c r="FU77" s="31">
        <v>7</v>
      </c>
      <c r="FV77" s="31">
        <v>7</v>
      </c>
      <c r="FW77" s="31">
        <v>7</v>
      </c>
      <c r="FX77" s="31">
        <v>7</v>
      </c>
      <c r="FY77" s="31">
        <v>2</v>
      </c>
      <c r="FZ77" s="31">
        <v>2</v>
      </c>
      <c r="GA77" s="31">
        <v>7</v>
      </c>
      <c r="GB77" s="31">
        <v>3</v>
      </c>
      <c r="GC77" s="31">
        <v>2</v>
      </c>
      <c r="GD77" s="31">
        <v>7</v>
      </c>
      <c r="GE77" s="31">
        <v>7</v>
      </c>
      <c r="GF77" s="31">
        <v>7</v>
      </c>
      <c r="GG77" s="31">
        <v>3</v>
      </c>
      <c r="GH77" s="31">
        <v>2</v>
      </c>
      <c r="GI77" s="31">
        <v>3</v>
      </c>
      <c r="GJ77" s="31">
        <v>7</v>
      </c>
      <c r="GK77" s="31">
        <v>7</v>
      </c>
      <c r="GL77" s="31">
        <v>6</v>
      </c>
      <c r="GM77" s="31">
        <v>3</v>
      </c>
      <c r="GN77" s="31">
        <v>17033</v>
      </c>
    </row>
    <row r="78" spans="1:196" ht="15" thickBot="1" x14ac:dyDescent="0.35">
      <c r="A78" s="30" t="s">
        <v>402</v>
      </c>
      <c r="B78" s="31">
        <v>0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2007.7</v>
      </c>
      <c r="N78" s="31">
        <v>0</v>
      </c>
      <c r="O78" s="31">
        <v>605.6</v>
      </c>
      <c r="P78" s="31">
        <v>0</v>
      </c>
      <c r="Q78" s="31">
        <v>0</v>
      </c>
      <c r="R78" s="31">
        <v>0</v>
      </c>
      <c r="S78" s="31">
        <v>5705.9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>
        <v>102.3</v>
      </c>
      <c r="AN78" s="31">
        <v>0</v>
      </c>
      <c r="AO78" s="31">
        <v>0</v>
      </c>
      <c r="AP78" s="31">
        <v>0</v>
      </c>
      <c r="AQ78" s="31">
        <v>0</v>
      </c>
      <c r="AR78" s="31">
        <v>0</v>
      </c>
      <c r="AS78" s="31">
        <v>0</v>
      </c>
      <c r="AT78" s="31">
        <v>1459.3</v>
      </c>
      <c r="AU78" s="31">
        <v>0</v>
      </c>
      <c r="AV78" s="31">
        <v>0</v>
      </c>
      <c r="AW78" s="31">
        <v>0</v>
      </c>
      <c r="AX78" s="31">
        <v>0</v>
      </c>
      <c r="AY78" s="31">
        <v>0</v>
      </c>
      <c r="AZ78" s="31">
        <v>0</v>
      </c>
      <c r="BA78" s="31">
        <v>1154</v>
      </c>
      <c r="BB78" s="31">
        <v>0</v>
      </c>
      <c r="BC78" s="31">
        <v>0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1">
        <v>0</v>
      </c>
      <c r="BJ78" s="31">
        <v>0</v>
      </c>
      <c r="BK78" s="31">
        <v>0</v>
      </c>
      <c r="BL78" s="31">
        <v>0</v>
      </c>
      <c r="BM78" s="31">
        <v>0</v>
      </c>
      <c r="BN78" s="31">
        <v>1361.1</v>
      </c>
      <c r="BO78" s="31">
        <v>0</v>
      </c>
      <c r="BP78" s="31">
        <v>0</v>
      </c>
      <c r="BQ78" s="31">
        <v>0</v>
      </c>
      <c r="BR78" s="31">
        <v>28.1</v>
      </c>
      <c r="BS78" s="31">
        <v>0</v>
      </c>
      <c r="BT78" s="31">
        <v>0</v>
      </c>
      <c r="BU78" s="31">
        <v>0</v>
      </c>
      <c r="BV78" s="31">
        <v>3541.7</v>
      </c>
      <c r="BW78" s="31">
        <v>0</v>
      </c>
      <c r="BX78" s="31">
        <v>0</v>
      </c>
      <c r="BY78" s="31">
        <v>0</v>
      </c>
      <c r="BZ78" s="31">
        <v>0</v>
      </c>
      <c r="CA78" s="31">
        <v>0</v>
      </c>
      <c r="CB78" s="31">
        <v>0</v>
      </c>
      <c r="CC78" s="31">
        <v>0</v>
      </c>
      <c r="CD78" s="31">
        <v>0</v>
      </c>
      <c r="CE78" s="31">
        <v>0</v>
      </c>
      <c r="CF78" s="31">
        <v>0</v>
      </c>
      <c r="CG78" s="31">
        <v>0</v>
      </c>
      <c r="CH78" s="31">
        <v>0</v>
      </c>
      <c r="CI78" s="31">
        <v>0</v>
      </c>
      <c r="CJ78" s="31">
        <v>0</v>
      </c>
      <c r="CK78" s="31">
        <v>0</v>
      </c>
      <c r="CL78" s="31">
        <v>0</v>
      </c>
      <c r="CM78" s="31">
        <v>0</v>
      </c>
      <c r="CN78" s="31">
        <v>0</v>
      </c>
      <c r="CO78" s="31">
        <v>0</v>
      </c>
      <c r="CP78" s="31">
        <v>5176.5</v>
      </c>
      <c r="CQ78" s="31">
        <v>0</v>
      </c>
      <c r="CR78" s="31">
        <v>21142.400000000001</v>
      </c>
      <c r="CS78" s="31">
        <v>20666</v>
      </c>
      <c r="CT78" s="31">
        <v>-476.4</v>
      </c>
      <c r="CU78" s="31">
        <v>-2.31</v>
      </c>
      <c r="CW78" s="30" t="s">
        <v>413</v>
      </c>
      <c r="CX78" s="31">
        <v>2</v>
      </c>
      <c r="CY78" s="31">
        <v>2</v>
      </c>
      <c r="CZ78" s="31">
        <v>2</v>
      </c>
      <c r="DA78" s="31">
        <v>7</v>
      </c>
      <c r="DB78" s="31">
        <v>7</v>
      </c>
      <c r="DC78" s="31">
        <v>7</v>
      </c>
      <c r="DD78" s="31">
        <v>2</v>
      </c>
      <c r="DE78" s="31">
        <v>3</v>
      </c>
      <c r="DF78" s="31">
        <v>2</v>
      </c>
      <c r="DG78" s="31">
        <v>7</v>
      </c>
      <c r="DH78" s="31">
        <v>7</v>
      </c>
      <c r="DI78" s="31">
        <v>7</v>
      </c>
      <c r="DJ78" s="31">
        <v>4</v>
      </c>
      <c r="DK78" s="31">
        <v>4</v>
      </c>
      <c r="DL78" s="31">
        <v>6</v>
      </c>
      <c r="DM78" s="31">
        <v>6</v>
      </c>
      <c r="DN78" s="31">
        <v>5</v>
      </c>
      <c r="DO78" s="31">
        <v>3</v>
      </c>
      <c r="DP78" s="31">
        <v>3</v>
      </c>
      <c r="DQ78" s="31">
        <v>2</v>
      </c>
      <c r="DR78" s="31">
        <v>2</v>
      </c>
      <c r="DS78" s="31">
        <v>2</v>
      </c>
      <c r="DT78" s="31">
        <v>2</v>
      </c>
      <c r="DU78" s="31">
        <v>2</v>
      </c>
      <c r="DV78" s="31">
        <v>3</v>
      </c>
      <c r="DW78" s="31">
        <v>7</v>
      </c>
      <c r="DX78" s="31">
        <v>3</v>
      </c>
      <c r="DY78" s="31">
        <v>7</v>
      </c>
      <c r="DZ78" s="31">
        <v>7</v>
      </c>
      <c r="EA78" s="31">
        <v>7</v>
      </c>
      <c r="EB78" s="31">
        <v>7</v>
      </c>
      <c r="EC78" s="31">
        <v>3</v>
      </c>
      <c r="ED78" s="31">
        <v>7</v>
      </c>
      <c r="EE78" s="31">
        <v>7</v>
      </c>
      <c r="EF78" s="31">
        <v>2</v>
      </c>
      <c r="EG78" s="31">
        <v>7</v>
      </c>
      <c r="EH78" s="31">
        <v>4</v>
      </c>
      <c r="EI78" s="31">
        <v>4</v>
      </c>
      <c r="EJ78" s="31">
        <v>3</v>
      </c>
      <c r="EK78" s="31">
        <v>7</v>
      </c>
      <c r="EL78" s="31">
        <v>4</v>
      </c>
      <c r="EM78" s="31">
        <v>7</v>
      </c>
      <c r="EN78" s="31">
        <v>7</v>
      </c>
      <c r="EO78" s="31">
        <v>7</v>
      </c>
      <c r="EP78" s="31">
        <v>2</v>
      </c>
      <c r="EQ78" s="31">
        <v>7</v>
      </c>
      <c r="ER78" s="31">
        <v>3</v>
      </c>
      <c r="ES78" s="31">
        <v>4</v>
      </c>
      <c r="ET78" s="31">
        <v>7</v>
      </c>
      <c r="EU78" s="31">
        <v>3</v>
      </c>
      <c r="EV78" s="31">
        <v>7</v>
      </c>
      <c r="EW78" s="31">
        <v>3</v>
      </c>
      <c r="EX78" s="31">
        <v>7</v>
      </c>
      <c r="EY78" s="31">
        <v>3</v>
      </c>
      <c r="EZ78" s="31">
        <v>7</v>
      </c>
      <c r="FA78" s="31">
        <v>4</v>
      </c>
      <c r="FB78" s="31">
        <v>3</v>
      </c>
      <c r="FC78" s="31">
        <v>4</v>
      </c>
      <c r="FD78" s="31">
        <v>3</v>
      </c>
      <c r="FE78" s="31">
        <v>3</v>
      </c>
      <c r="FF78" s="31">
        <v>7</v>
      </c>
      <c r="FG78" s="31">
        <v>7</v>
      </c>
      <c r="FH78" s="31">
        <v>3</v>
      </c>
      <c r="FI78" s="31">
        <v>2</v>
      </c>
      <c r="FJ78" s="31">
        <v>2</v>
      </c>
      <c r="FK78" s="31">
        <v>3</v>
      </c>
      <c r="FL78" s="31">
        <v>7</v>
      </c>
      <c r="FM78" s="31">
        <v>7</v>
      </c>
      <c r="FN78" s="31">
        <v>7</v>
      </c>
      <c r="FO78" s="31">
        <v>3</v>
      </c>
      <c r="FP78" s="31">
        <v>7</v>
      </c>
      <c r="FQ78" s="31">
        <v>7</v>
      </c>
      <c r="FR78" s="31">
        <v>3</v>
      </c>
      <c r="FS78" s="31">
        <v>3</v>
      </c>
      <c r="FT78" s="31">
        <v>7</v>
      </c>
      <c r="FU78" s="31">
        <v>7</v>
      </c>
      <c r="FV78" s="31">
        <v>7</v>
      </c>
      <c r="FW78" s="31">
        <v>7</v>
      </c>
      <c r="FX78" s="31">
        <v>7</v>
      </c>
      <c r="FY78" s="31">
        <v>2</v>
      </c>
      <c r="FZ78" s="31">
        <v>2</v>
      </c>
      <c r="GA78" s="31">
        <v>7</v>
      </c>
      <c r="GB78" s="31">
        <v>3</v>
      </c>
      <c r="GC78" s="31">
        <v>2</v>
      </c>
      <c r="GD78" s="31">
        <v>7</v>
      </c>
      <c r="GE78" s="31">
        <v>7</v>
      </c>
      <c r="GF78" s="31">
        <v>7</v>
      </c>
      <c r="GG78" s="31">
        <v>3</v>
      </c>
      <c r="GH78" s="31">
        <v>2</v>
      </c>
      <c r="GI78" s="31">
        <v>3</v>
      </c>
      <c r="GJ78" s="31">
        <v>7</v>
      </c>
      <c r="GK78" s="31">
        <v>7</v>
      </c>
      <c r="GL78" s="31">
        <v>6</v>
      </c>
      <c r="GM78" s="31">
        <v>3</v>
      </c>
      <c r="GN78" s="31">
        <v>11196</v>
      </c>
    </row>
    <row r="79" spans="1:196" ht="15" thickBot="1" x14ac:dyDescent="0.35">
      <c r="A79" s="30" t="s">
        <v>403</v>
      </c>
      <c r="B79" s="31">
        <v>0</v>
      </c>
      <c r="C79" s="31">
        <v>0</v>
      </c>
      <c r="D79" s="31">
        <v>0</v>
      </c>
      <c r="E79" s="31">
        <v>0</v>
      </c>
      <c r="F79" s="31">
        <v>0</v>
      </c>
      <c r="G79" s="31">
        <v>126.9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2007.7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5705.9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680.3</v>
      </c>
      <c r="AK79" s="31">
        <v>3097.2</v>
      </c>
      <c r="AL79" s="31">
        <v>0</v>
      </c>
      <c r="AM79" s="31">
        <v>102.3</v>
      </c>
      <c r="AN79" s="31">
        <v>0</v>
      </c>
      <c r="AO79" s="31">
        <v>0</v>
      </c>
      <c r="AP79" s="31">
        <v>0</v>
      </c>
      <c r="AQ79" s="31">
        <v>0</v>
      </c>
      <c r="AR79" s="31">
        <v>0</v>
      </c>
      <c r="AS79" s="31">
        <v>3079.8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981.1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1">
        <v>0</v>
      </c>
      <c r="BL79" s="31">
        <v>0</v>
      </c>
      <c r="BM79" s="31">
        <v>0</v>
      </c>
      <c r="BN79" s="31">
        <v>1361.1</v>
      </c>
      <c r="BO79" s="31">
        <v>0</v>
      </c>
      <c r="BP79" s="31">
        <v>0</v>
      </c>
      <c r="BQ79" s="31">
        <v>0</v>
      </c>
      <c r="BR79" s="31">
        <v>28.1</v>
      </c>
      <c r="BS79" s="31">
        <v>0</v>
      </c>
      <c r="BT79" s="31">
        <v>0</v>
      </c>
      <c r="BU79" s="31">
        <v>0</v>
      </c>
      <c r="BV79" s="31">
        <v>0</v>
      </c>
      <c r="BW79" s="31">
        <v>0</v>
      </c>
      <c r="BX79" s="31">
        <v>0</v>
      </c>
      <c r="BY79" s="31">
        <v>0</v>
      </c>
      <c r="BZ79" s="31">
        <v>0</v>
      </c>
      <c r="CA79" s="31">
        <v>0</v>
      </c>
      <c r="CB79" s="31">
        <v>0</v>
      </c>
      <c r="CC79" s="31">
        <v>0</v>
      </c>
      <c r="CD79" s="31">
        <v>0</v>
      </c>
      <c r="CE79" s="31">
        <v>0</v>
      </c>
      <c r="CF79" s="31">
        <v>0</v>
      </c>
      <c r="CG79" s="31">
        <v>0</v>
      </c>
      <c r="CH79" s="31">
        <v>0</v>
      </c>
      <c r="CI79" s="31">
        <v>0</v>
      </c>
      <c r="CJ79" s="31">
        <v>0</v>
      </c>
      <c r="CK79" s="31">
        <v>0</v>
      </c>
      <c r="CL79" s="31">
        <v>8279.4</v>
      </c>
      <c r="CM79" s="31">
        <v>0</v>
      </c>
      <c r="CN79" s="31">
        <v>0</v>
      </c>
      <c r="CO79" s="31">
        <v>0</v>
      </c>
      <c r="CP79" s="31">
        <v>5176.5</v>
      </c>
      <c r="CQ79" s="31">
        <v>0</v>
      </c>
      <c r="CR79" s="31">
        <v>30626.400000000001</v>
      </c>
      <c r="CS79" s="31">
        <v>18966</v>
      </c>
      <c r="CT79" s="31">
        <v>-11660.4</v>
      </c>
      <c r="CU79" s="31">
        <v>-61.48</v>
      </c>
      <c r="CW79" s="30" t="s">
        <v>414</v>
      </c>
      <c r="CX79" s="31">
        <v>2</v>
      </c>
      <c r="CY79" s="31">
        <v>1</v>
      </c>
      <c r="CZ79" s="31">
        <v>2</v>
      </c>
      <c r="DA79" s="31">
        <v>4</v>
      </c>
      <c r="DB79" s="31">
        <v>7</v>
      </c>
      <c r="DC79" s="31">
        <v>7</v>
      </c>
      <c r="DD79" s="31">
        <v>7</v>
      </c>
      <c r="DE79" s="31">
        <v>3</v>
      </c>
      <c r="DF79" s="31">
        <v>7</v>
      </c>
      <c r="DG79" s="31">
        <v>2</v>
      </c>
      <c r="DH79" s="31">
        <v>4</v>
      </c>
      <c r="DI79" s="31">
        <v>3</v>
      </c>
      <c r="DJ79" s="31">
        <v>7</v>
      </c>
      <c r="DK79" s="31">
        <v>7</v>
      </c>
      <c r="DL79" s="31">
        <v>3</v>
      </c>
      <c r="DM79" s="31">
        <v>4</v>
      </c>
      <c r="DN79" s="31">
        <v>7</v>
      </c>
      <c r="DO79" s="31">
        <v>3</v>
      </c>
      <c r="DP79" s="31">
        <v>3</v>
      </c>
      <c r="DQ79" s="31">
        <v>1</v>
      </c>
      <c r="DR79" s="31">
        <v>3</v>
      </c>
      <c r="DS79" s="31">
        <v>2</v>
      </c>
      <c r="DT79" s="31">
        <v>2</v>
      </c>
      <c r="DU79" s="31">
        <v>3</v>
      </c>
      <c r="DV79" s="31">
        <v>3</v>
      </c>
      <c r="DW79" s="31">
        <v>7</v>
      </c>
      <c r="DX79" s="31">
        <v>5</v>
      </c>
      <c r="DY79" s="31">
        <v>3</v>
      </c>
      <c r="DZ79" s="31">
        <v>4</v>
      </c>
      <c r="EA79" s="31">
        <v>7</v>
      </c>
      <c r="EB79" s="31">
        <v>4</v>
      </c>
      <c r="EC79" s="31">
        <v>3</v>
      </c>
      <c r="ED79" s="31">
        <v>7</v>
      </c>
      <c r="EE79" s="31">
        <v>7</v>
      </c>
      <c r="EF79" s="31">
        <v>2</v>
      </c>
      <c r="EG79" s="31">
        <v>3</v>
      </c>
      <c r="EH79" s="31">
        <v>4</v>
      </c>
      <c r="EI79" s="31">
        <v>4</v>
      </c>
      <c r="EJ79" s="31">
        <v>7</v>
      </c>
      <c r="EK79" s="31">
        <v>3</v>
      </c>
      <c r="EL79" s="31">
        <v>4</v>
      </c>
      <c r="EM79" s="31">
        <v>4</v>
      </c>
      <c r="EN79" s="31">
        <v>4</v>
      </c>
      <c r="EO79" s="31">
        <v>7</v>
      </c>
      <c r="EP79" s="31">
        <v>7</v>
      </c>
      <c r="EQ79" s="31">
        <v>1</v>
      </c>
      <c r="ER79" s="31">
        <v>2</v>
      </c>
      <c r="ES79" s="31">
        <v>3</v>
      </c>
      <c r="ET79" s="31">
        <v>7</v>
      </c>
      <c r="EU79" s="31">
        <v>3</v>
      </c>
      <c r="EV79" s="31">
        <v>4</v>
      </c>
      <c r="EW79" s="31">
        <v>3</v>
      </c>
      <c r="EX79" s="31">
        <v>7</v>
      </c>
      <c r="EY79" s="31">
        <v>3</v>
      </c>
      <c r="EZ79" s="31">
        <v>3</v>
      </c>
      <c r="FA79" s="31">
        <v>3</v>
      </c>
      <c r="FB79" s="31">
        <v>2</v>
      </c>
      <c r="FC79" s="31">
        <v>4</v>
      </c>
      <c r="FD79" s="31">
        <v>1</v>
      </c>
      <c r="FE79" s="31">
        <v>3</v>
      </c>
      <c r="FF79" s="31">
        <v>7</v>
      </c>
      <c r="FG79" s="31">
        <v>7</v>
      </c>
      <c r="FH79" s="31">
        <v>7</v>
      </c>
      <c r="FI79" s="31">
        <v>3</v>
      </c>
      <c r="FJ79" s="31">
        <v>7</v>
      </c>
      <c r="FK79" s="31">
        <v>7</v>
      </c>
      <c r="FL79" s="31">
        <v>7</v>
      </c>
      <c r="FM79" s="31">
        <v>7</v>
      </c>
      <c r="FN79" s="31">
        <v>3</v>
      </c>
      <c r="FO79" s="31">
        <v>3</v>
      </c>
      <c r="FP79" s="31">
        <v>7</v>
      </c>
      <c r="FQ79" s="31">
        <v>7</v>
      </c>
      <c r="FR79" s="31">
        <v>3</v>
      </c>
      <c r="FS79" s="31">
        <v>3</v>
      </c>
      <c r="FT79" s="31">
        <v>7</v>
      </c>
      <c r="FU79" s="31">
        <v>7</v>
      </c>
      <c r="FV79" s="31">
        <v>7</v>
      </c>
      <c r="FW79" s="31">
        <v>7</v>
      </c>
      <c r="FX79" s="31">
        <v>7</v>
      </c>
      <c r="FY79" s="31">
        <v>2</v>
      </c>
      <c r="FZ79" s="31">
        <v>1</v>
      </c>
      <c r="GA79" s="31">
        <v>7</v>
      </c>
      <c r="GB79" s="31">
        <v>3</v>
      </c>
      <c r="GC79" s="31">
        <v>4</v>
      </c>
      <c r="GD79" s="31">
        <v>3</v>
      </c>
      <c r="GE79" s="31">
        <v>2</v>
      </c>
      <c r="GF79" s="31">
        <v>7</v>
      </c>
      <c r="GG79" s="31">
        <v>3</v>
      </c>
      <c r="GH79" s="31">
        <v>2</v>
      </c>
      <c r="GI79" s="31">
        <v>7</v>
      </c>
      <c r="GJ79" s="31">
        <v>7</v>
      </c>
      <c r="GK79" s="31">
        <v>3</v>
      </c>
      <c r="GL79" s="31">
        <v>4</v>
      </c>
      <c r="GM79" s="31">
        <v>3</v>
      </c>
      <c r="GN79" s="31">
        <v>32214</v>
      </c>
    </row>
    <row r="80" spans="1:196" ht="15" thickBot="1" x14ac:dyDescent="0.35">
      <c r="A80" s="30" t="s">
        <v>404</v>
      </c>
      <c r="B80" s="31"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635.79999999999995</v>
      </c>
      <c r="P80" s="31">
        <v>0</v>
      </c>
      <c r="Q80" s="31">
        <v>0</v>
      </c>
      <c r="R80" s="31">
        <v>0</v>
      </c>
      <c r="S80" s="31">
        <v>5705.9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102.3</v>
      </c>
      <c r="AN80" s="31">
        <v>0</v>
      </c>
      <c r="AO80" s="31">
        <v>0</v>
      </c>
      <c r="AP80" s="31">
        <v>0</v>
      </c>
      <c r="AQ80" s="31">
        <v>0</v>
      </c>
      <c r="AR80" s="31">
        <v>0</v>
      </c>
      <c r="AS80" s="31">
        <v>0</v>
      </c>
      <c r="AT80" s="31">
        <v>1459.3</v>
      </c>
      <c r="AU80" s="31">
        <v>0</v>
      </c>
      <c r="AV80" s="31">
        <v>0</v>
      </c>
      <c r="AW80" s="31">
        <v>0</v>
      </c>
      <c r="AX80" s="31">
        <v>0</v>
      </c>
      <c r="AY80" s="31">
        <v>0</v>
      </c>
      <c r="AZ80" s="31">
        <v>0</v>
      </c>
      <c r="BA80" s="31">
        <v>1154</v>
      </c>
      <c r="BB80" s="31">
        <v>0</v>
      </c>
      <c r="BC80" s="31">
        <v>0</v>
      </c>
      <c r="BD80" s="31">
        <v>0</v>
      </c>
      <c r="BE80" s="31">
        <v>0</v>
      </c>
      <c r="BF80" s="31">
        <v>0</v>
      </c>
      <c r="BG80" s="31">
        <v>0</v>
      </c>
      <c r="BH80" s="31">
        <v>0</v>
      </c>
      <c r="BI80" s="31">
        <v>0</v>
      </c>
      <c r="BJ80" s="31">
        <v>0</v>
      </c>
      <c r="BK80" s="31">
        <v>0</v>
      </c>
      <c r="BL80" s="31">
        <v>0</v>
      </c>
      <c r="BM80" s="31">
        <v>0</v>
      </c>
      <c r="BN80" s="31">
        <v>1361.1</v>
      </c>
      <c r="BO80" s="31">
        <v>0</v>
      </c>
      <c r="BP80" s="31">
        <v>0</v>
      </c>
      <c r="BQ80" s="31">
        <v>0</v>
      </c>
      <c r="BR80" s="31">
        <v>28.1</v>
      </c>
      <c r="BS80" s="31">
        <v>0</v>
      </c>
      <c r="BT80" s="31">
        <v>0</v>
      </c>
      <c r="BU80" s="31">
        <v>0</v>
      </c>
      <c r="BV80" s="31">
        <v>1564.2</v>
      </c>
      <c r="BW80" s="31">
        <v>0</v>
      </c>
      <c r="BX80" s="31">
        <v>0</v>
      </c>
      <c r="BY80" s="31">
        <v>0</v>
      </c>
      <c r="BZ80" s="31">
        <v>0</v>
      </c>
      <c r="CA80" s="31">
        <v>0</v>
      </c>
      <c r="CB80" s="31">
        <v>0</v>
      </c>
      <c r="CC80" s="31">
        <v>0</v>
      </c>
      <c r="CD80" s="31">
        <v>0</v>
      </c>
      <c r="CE80" s="31">
        <v>0</v>
      </c>
      <c r="CF80" s="31">
        <v>0</v>
      </c>
      <c r="CG80" s="31">
        <v>0</v>
      </c>
      <c r="CH80" s="31">
        <v>0</v>
      </c>
      <c r="CI80" s="31">
        <v>0</v>
      </c>
      <c r="CJ80" s="31">
        <v>0</v>
      </c>
      <c r="CK80" s="31">
        <v>0</v>
      </c>
      <c r="CL80" s="31">
        <v>0</v>
      </c>
      <c r="CM80" s="31">
        <v>0</v>
      </c>
      <c r="CN80" s="31">
        <v>0</v>
      </c>
      <c r="CO80" s="31">
        <v>0</v>
      </c>
      <c r="CP80" s="31">
        <v>5176.5</v>
      </c>
      <c r="CQ80" s="31">
        <v>0</v>
      </c>
      <c r="CR80" s="31">
        <v>17187.400000000001</v>
      </c>
      <c r="CS80" s="31">
        <v>16800</v>
      </c>
      <c r="CT80" s="31">
        <v>-387.4</v>
      </c>
      <c r="CU80" s="31">
        <v>-2.31</v>
      </c>
      <c r="CW80" s="30" t="s">
        <v>415</v>
      </c>
      <c r="CX80" s="31">
        <v>3</v>
      </c>
      <c r="CY80" s="31">
        <v>2</v>
      </c>
      <c r="CZ80" s="31">
        <v>2</v>
      </c>
      <c r="DA80" s="31">
        <v>5</v>
      </c>
      <c r="DB80" s="31">
        <v>7</v>
      </c>
      <c r="DC80" s="31">
        <v>5</v>
      </c>
      <c r="DD80" s="31">
        <v>7</v>
      </c>
      <c r="DE80" s="31">
        <v>2</v>
      </c>
      <c r="DF80" s="31">
        <v>2</v>
      </c>
      <c r="DG80" s="31">
        <v>3</v>
      </c>
      <c r="DH80" s="31">
        <v>5</v>
      </c>
      <c r="DI80" s="31">
        <v>5</v>
      </c>
      <c r="DJ80" s="31">
        <v>5</v>
      </c>
      <c r="DK80" s="31">
        <v>7</v>
      </c>
      <c r="DL80" s="31">
        <v>2</v>
      </c>
      <c r="DM80" s="31">
        <v>3</v>
      </c>
      <c r="DN80" s="31">
        <v>5</v>
      </c>
      <c r="DO80" s="31">
        <v>3</v>
      </c>
      <c r="DP80" s="31">
        <v>7</v>
      </c>
      <c r="DQ80" s="31">
        <v>2</v>
      </c>
      <c r="DR80" s="31">
        <v>2</v>
      </c>
      <c r="DS80" s="31">
        <v>2</v>
      </c>
      <c r="DT80" s="31">
        <v>2</v>
      </c>
      <c r="DU80" s="31">
        <v>7</v>
      </c>
      <c r="DV80" s="31">
        <v>2</v>
      </c>
      <c r="DW80" s="31">
        <v>7</v>
      </c>
      <c r="DX80" s="31">
        <v>7</v>
      </c>
      <c r="DY80" s="31">
        <v>5</v>
      </c>
      <c r="DZ80" s="31">
        <v>5</v>
      </c>
      <c r="EA80" s="31">
        <v>5</v>
      </c>
      <c r="EB80" s="31">
        <v>5</v>
      </c>
      <c r="EC80" s="31">
        <v>4</v>
      </c>
      <c r="ED80" s="31">
        <v>7</v>
      </c>
      <c r="EE80" s="31">
        <v>7</v>
      </c>
      <c r="EF80" s="31">
        <v>3</v>
      </c>
      <c r="EG80" s="31">
        <v>5</v>
      </c>
      <c r="EH80" s="31">
        <v>5</v>
      </c>
      <c r="EI80" s="31">
        <v>5</v>
      </c>
      <c r="EJ80" s="31">
        <v>7</v>
      </c>
      <c r="EK80" s="31">
        <v>7</v>
      </c>
      <c r="EL80" s="31">
        <v>5</v>
      </c>
      <c r="EM80" s="31">
        <v>5</v>
      </c>
      <c r="EN80" s="31">
        <v>5</v>
      </c>
      <c r="EO80" s="31">
        <v>7</v>
      </c>
      <c r="EP80" s="31">
        <v>7</v>
      </c>
      <c r="EQ80" s="31">
        <v>3</v>
      </c>
      <c r="ER80" s="31">
        <v>5</v>
      </c>
      <c r="ES80" s="31">
        <v>5</v>
      </c>
      <c r="ET80" s="31">
        <v>7</v>
      </c>
      <c r="EU80" s="31">
        <v>7</v>
      </c>
      <c r="EV80" s="31">
        <v>5</v>
      </c>
      <c r="EW80" s="31">
        <v>7</v>
      </c>
      <c r="EX80" s="31">
        <v>7</v>
      </c>
      <c r="EY80" s="31">
        <v>2</v>
      </c>
      <c r="EZ80" s="31">
        <v>4</v>
      </c>
      <c r="FA80" s="31">
        <v>7</v>
      </c>
      <c r="FB80" s="31">
        <v>2</v>
      </c>
      <c r="FC80" s="31">
        <v>5</v>
      </c>
      <c r="FD80" s="31">
        <v>5</v>
      </c>
      <c r="FE80" s="31">
        <v>7</v>
      </c>
      <c r="FF80" s="31">
        <v>7</v>
      </c>
      <c r="FG80" s="31">
        <v>7</v>
      </c>
      <c r="FH80" s="31">
        <v>5</v>
      </c>
      <c r="FI80" s="31">
        <v>7</v>
      </c>
      <c r="FJ80" s="31">
        <v>5</v>
      </c>
      <c r="FK80" s="31">
        <v>7</v>
      </c>
      <c r="FL80" s="31">
        <v>7</v>
      </c>
      <c r="FM80" s="31">
        <v>5</v>
      </c>
      <c r="FN80" s="31">
        <v>4</v>
      </c>
      <c r="FO80" s="31">
        <v>4</v>
      </c>
      <c r="FP80" s="31">
        <v>7</v>
      </c>
      <c r="FQ80" s="31">
        <v>4</v>
      </c>
      <c r="FR80" s="31">
        <v>3</v>
      </c>
      <c r="FS80" s="31">
        <v>3</v>
      </c>
      <c r="FT80" s="31">
        <v>3</v>
      </c>
      <c r="FU80" s="31">
        <v>7</v>
      </c>
      <c r="FV80" s="31">
        <v>5</v>
      </c>
      <c r="FW80" s="31">
        <v>5</v>
      </c>
      <c r="FX80" s="31">
        <v>7</v>
      </c>
      <c r="FY80" s="31">
        <v>4</v>
      </c>
      <c r="FZ80" s="31">
        <v>2</v>
      </c>
      <c r="GA80" s="31">
        <v>7</v>
      </c>
      <c r="GB80" s="31">
        <v>7</v>
      </c>
      <c r="GC80" s="31">
        <v>7</v>
      </c>
      <c r="GD80" s="31">
        <v>5</v>
      </c>
      <c r="GE80" s="31">
        <v>5</v>
      </c>
      <c r="GF80" s="31">
        <v>5</v>
      </c>
      <c r="GG80" s="31">
        <v>5</v>
      </c>
      <c r="GH80" s="31">
        <v>3</v>
      </c>
      <c r="GI80" s="31">
        <v>2</v>
      </c>
      <c r="GJ80" s="31">
        <v>4</v>
      </c>
      <c r="GK80" s="31">
        <v>7</v>
      </c>
      <c r="GL80" s="31">
        <v>5</v>
      </c>
      <c r="GM80" s="31">
        <v>5</v>
      </c>
      <c r="GN80" s="31">
        <v>24233</v>
      </c>
    </row>
    <row r="81" spans="1:196" ht="15" thickBot="1" x14ac:dyDescent="0.35">
      <c r="A81" s="30" t="s">
        <v>405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605.6</v>
      </c>
      <c r="P81" s="31">
        <v>0</v>
      </c>
      <c r="Q81" s="31">
        <v>0</v>
      </c>
      <c r="R81" s="31">
        <v>0</v>
      </c>
      <c r="S81" s="31">
        <v>5705.9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4011.3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102.3</v>
      </c>
      <c r="AN81" s="31">
        <v>0</v>
      </c>
      <c r="AO81" s="31">
        <v>0</v>
      </c>
      <c r="AP81" s="31">
        <v>0</v>
      </c>
      <c r="AQ81" s="31">
        <v>0</v>
      </c>
      <c r="AR81" s="31">
        <v>0</v>
      </c>
      <c r="AS81" s="31">
        <v>3079.8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1">
        <v>0</v>
      </c>
      <c r="AZ81" s="31">
        <v>0</v>
      </c>
      <c r="BA81" s="31">
        <v>1154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1">
        <v>0</v>
      </c>
      <c r="BL81" s="31">
        <v>0</v>
      </c>
      <c r="BM81" s="31">
        <v>0</v>
      </c>
      <c r="BN81" s="31">
        <v>1361.1</v>
      </c>
      <c r="BO81" s="31">
        <v>0</v>
      </c>
      <c r="BP81" s="31">
        <v>0</v>
      </c>
      <c r="BQ81" s="31">
        <v>0</v>
      </c>
      <c r="BR81" s="31">
        <v>28.1</v>
      </c>
      <c r="BS81" s="31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1">
        <v>0</v>
      </c>
      <c r="CC81" s="31">
        <v>0</v>
      </c>
      <c r="CD81" s="31">
        <v>0</v>
      </c>
      <c r="CE81" s="31">
        <v>0</v>
      </c>
      <c r="CF81" s="31">
        <v>0</v>
      </c>
      <c r="CG81" s="31">
        <v>0</v>
      </c>
      <c r="CH81" s="31">
        <v>0</v>
      </c>
      <c r="CI81" s="31">
        <v>0</v>
      </c>
      <c r="CJ81" s="31">
        <v>0</v>
      </c>
      <c r="CK81" s="31">
        <v>0</v>
      </c>
      <c r="CL81" s="31">
        <v>8279.4</v>
      </c>
      <c r="CM81" s="31">
        <v>0</v>
      </c>
      <c r="CN81" s="31">
        <v>0</v>
      </c>
      <c r="CO81" s="31">
        <v>0</v>
      </c>
      <c r="CP81" s="31">
        <v>5176.5</v>
      </c>
      <c r="CQ81" s="31">
        <v>0</v>
      </c>
      <c r="CR81" s="31">
        <v>29504.1</v>
      </c>
      <c r="CS81" s="31">
        <v>28033</v>
      </c>
      <c r="CT81" s="31">
        <v>-1471.1</v>
      </c>
      <c r="CU81" s="31">
        <v>-5.25</v>
      </c>
      <c r="CW81" s="30" t="s">
        <v>416</v>
      </c>
      <c r="CX81" s="31">
        <v>2</v>
      </c>
      <c r="CY81" s="31">
        <v>2</v>
      </c>
      <c r="CZ81" s="31">
        <v>2</v>
      </c>
      <c r="DA81" s="31">
        <v>7</v>
      </c>
      <c r="DB81" s="31">
        <v>7</v>
      </c>
      <c r="DC81" s="31">
        <v>7</v>
      </c>
      <c r="DD81" s="31">
        <v>2</v>
      </c>
      <c r="DE81" s="31">
        <v>3</v>
      </c>
      <c r="DF81" s="31">
        <v>2</v>
      </c>
      <c r="DG81" s="31">
        <v>7</v>
      </c>
      <c r="DH81" s="31">
        <v>7</v>
      </c>
      <c r="DI81" s="31">
        <v>7</v>
      </c>
      <c r="DJ81" s="31">
        <v>4</v>
      </c>
      <c r="DK81" s="31">
        <v>7</v>
      </c>
      <c r="DL81" s="31">
        <v>6</v>
      </c>
      <c r="DM81" s="31">
        <v>6</v>
      </c>
      <c r="DN81" s="31">
        <v>5</v>
      </c>
      <c r="DO81" s="31">
        <v>3</v>
      </c>
      <c r="DP81" s="31">
        <v>3</v>
      </c>
      <c r="DQ81" s="31">
        <v>2</v>
      </c>
      <c r="DR81" s="31">
        <v>2</v>
      </c>
      <c r="DS81" s="31">
        <v>2</v>
      </c>
      <c r="DT81" s="31">
        <v>2</v>
      </c>
      <c r="DU81" s="31">
        <v>2</v>
      </c>
      <c r="DV81" s="31">
        <v>3</v>
      </c>
      <c r="DW81" s="31">
        <v>7</v>
      </c>
      <c r="DX81" s="31">
        <v>3</v>
      </c>
      <c r="DY81" s="31">
        <v>7</v>
      </c>
      <c r="DZ81" s="31">
        <v>7</v>
      </c>
      <c r="EA81" s="31">
        <v>7</v>
      </c>
      <c r="EB81" s="31">
        <v>7</v>
      </c>
      <c r="EC81" s="31">
        <v>3</v>
      </c>
      <c r="ED81" s="31">
        <v>7</v>
      </c>
      <c r="EE81" s="31">
        <v>7</v>
      </c>
      <c r="EF81" s="31">
        <v>2</v>
      </c>
      <c r="EG81" s="31">
        <v>7</v>
      </c>
      <c r="EH81" s="31">
        <v>4</v>
      </c>
      <c r="EI81" s="31">
        <v>4</v>
      </c>
      <c r="EJ81" s="31">
        <v>3</v>
      </c>
      <c r="EK81" s="31">
        <v>7</v>
      </c>
      <c r="EL81" s="31">
        <v>4</v>
      </c>
      <c r="EM81" s="31">
        <v>7</v>
      </c>
      <c r="EN81" s="31">
        <v>7</v>
      </c>
      <c r="EO81" s="31">
        <v>7</v>
      </c>
      <c r="EP81" s="31">
        <v>2</v>
      </c>
      <c r="EQ81" s="31">
        <v>7</v>
      </c>
      <c r="ER81" s="31">
        <v>3</v>
      </c>
      <c r="ES81" s="31">
        <v>4</v>
      </c>
      <c r="ET81" s="31">
        <v>7</v>
      </c>
      <c r="EU81" s="31">
        <v>3</v>
      </c>
      <c r="EV81" s="31">
        <v>7</v>
      </c>
      <c r="EW81" s="31">
        <v>3</v>
      </c>
      <c r="EX81" s="31">
        <v>7</v>
      </c>
      <c r="EY81" s="31">
        <v>3</v>
      </c>
      <c r="EZ81" s="31">
        <v>7</v>
      </c>
      <c r="FA81" s="31">
        <v>4</v>
      </c>
      <c r="FB81" s="31">
        <v>3</v>
      </c>
      <c r="FC81" s="31">
        <v>4</v>
      </c>
      <c r="FD81" s="31">
        <v>3</v>
      </c>
      <c r="FE81" s="31">
        <v>3</v>
      </c>
      <c r="FF81" s="31">
        <v>7</v>
      </c>
      <c r="FG81" s="31">
        <v>7</v>
      </c>
      <c r="FH81" s="31">
        <v>3</v>
      </c>
      <c r="FI81" s="31">
        <v>2</v>
      </c>
      <c r="FJ81" s="31">
        <v>2</v>
      </c>
      <c r="FK81" s="31">
        <v>3</v>
      </c>
      <c r="FL81" s="31">
        <v>7</v>
      </c>
      <c r="FM81" s="31">
        <v>7</v>
      </c>
      <c r="FN81" s="31">
        <v>3</v>
      </c>
      <c r="FO81" s="31">
        <v>7</v>
      </c>
      <c r="FP81" s="31">
        <v>7</v>
      </c>
      <c r="FQ81" s="31">
        <v>7</v>
      </c>
      <c r="FR81" s="31">
        <v>3</v>
      </c>
      <c r="FS81" s="31">
        <v>3</v>
      </c>
      <c r="FT81" s="31">
        <v>7</v>
      </c>
      <c r="FU81" s="31">
        <v>7</v>
      </c>
      <c r="FV81" s="31">
        <v>7</v>
      </c>
      <c r="FW81" s="31">
        <v>7</v>
      </c>
      <c r="FX81" s="31">
        <v>7</v>
      </c>
      <c r="FY81" s="31">
        <v>2</v>
      </c>
      <c r="FZ81" s="31">
        <v>2</v>
      </c>
      <c r="GA81" s="31">
        <v>7</v>
      </c>
      <c r="GB81" s="31">
        <v>3</v>
      </c>
      <c r="GC81" s="31">
        <v>2</v>
      </c>
      <c r="GD81" s="31">
        <v>7</v>
      </c>
      <c r="GE81" s="31">
        <v>7</v>
      </c>
      <c r="GF81" s="31">
        <v>7</v>
      </c>
      <c r="GG81" s="31">
        <v>3</v>
      </c>
      <c r="GH81" s="31">
        <v>2</v>
      </c>
      <c r="GI81" s="31">
        <v>3</v>
      </c>
      <c r="GJ81" s="31">
        <v>7</v>
      </c>
      <c r="GK81" s="31">
        <v>7</v>
      </c>
      <c r="GL81" s="31">
        <v>6</v>
      </c>
      <c r="GM81" s="31">
        <v>3</v>
      </c>
      <c r="GN81" s="31">
        <v>20250</v>
      </c>
    </row>
    <row r="82" spans="1:196" ht="15" thickBot="1" x14ac:dyDescent="0.35">
      <c r="A82" s="30" t="s">
        <v>406</v>
      </c>
      <c r="B82" s="31">
        <v>0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2007.7</v>
      </c>
      <c r="N82" s="31">
        <v>0</v>
      </c>
      <c r="O82" s="31">
        <v>2251.1999999999998</v>
      </c>
      <c r="P82" s="31">
        <v>0</v>
      </c>
      <c r="Q82" s="31">
        <v>0</v>
      </c>
      <c r="R82" s="31">
        <v>0</v>
      </c>
      <c r="S82" s="31">
        <v>5705.9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102.3</v>
      </c>
      <c r="AN82" s="31">
        <v>0</v>
      </c>
      <c r="AO82" s="31">
        <v>0</v>
      </c>
      <c r="AP82" s="31">
        <v>0</v>
      </c>
      <c r="AQ82" s="31">
        <v>0</v>
      </c>
      <c r="AR82" s="31">
        <v>0</v>
      </c>
      <c r="AS82" s="31">
        <v>3079.8</v>
      </c>
      <c r="AT82" s="31">
        <v>1459.3</v>
      </c>
      <c r="AU82" s="31">
        <v>0</v>
      </c>
      <c r="AV82" s="31">
        <v>0</v>
      </c>
      <c r="AW82" s="31">
        <v>0</v>
      </c>
      <c r="AX82" s="31">
        <v>0</v>
      </c>
      <c r="AY82" s="31">
        <v>0</v>
      </c>
      <c r="AZ82" s="31">
        <v>981.1</v>
      </c>
      <c r="BA82" s="31">
        <v>0</v>
      </c>
      <c r="BB82" s="31">
        <v>0</v>
      </c>
      <c r="BC82" s="31">
        <v>0</v>
      </c>
      <c r="BD82" s="31">
        <v>0</v>
      </c>
      <c r="BE82" s="31">
        <v>0</v>
      </c>
      <c r="BF82" s="31">
        <v>0</v>
      </c>
      <c r="BG82" s="31">
        <v>0</v>
      </c>
      <c r="BH82" s="31">
        <v>0</v>
      </c>
      <c r="BI82" s="31">
        <v>0</v>
      </c>
      <c r="BJ82" s="31">
        <v>0</v>
      </c>
      <c r="BK82" s="31">
        <v>0</v>
      </c>
      <c r="BL82" s="31">
        <v>0</v>
      </c>
      <c r="BM82" s="31">
        <v>0</v>
      </c>
      <c r="BN82" s="31">
        <v>1361.1</v>
      </c>
      <c r="BO82" s="31">
        <v>0</v>
      </c>
      <c r="BP82" s="31">
        <v>0</v>
      </c>
      <c r="BQ82" s="31">
        <v>0</v>
      </c>
      <c r="BR82" s="31">
        <v>28.1</v>
      </c>
      <c r="BS82" s="31">
        <v>0</v>
      </c>
      <c r="BT82" s="31">
        <v>0</v>
      </c>
      <c r="BU82" s="31">
        <v>0</v>
      </c>
      <c r="BV82" s="31">
        <v>0</v>
      </c>
      <c r="BW82" s="31">
        <v>0</v>
      </c>
      <c r="BX82" s="31">
        <v>0</v>
      </c>
      <c r="BY82" s="31">
        <v>0</v>
      </c>
      <c r="BZ82" s="31">
        <v>0</v>
      </c>
      <c r="CA82" s="31">
        <v>0</v>
      </c>
      <c r="CB82" s="31">
        <v>0</v>
      </c>
      <c r="CC82" s="31">
        <v>0</v>
      </c>
      <c r="CD82" s="31">
        <v>0</v>
      </c>
      <c r="CE82" s="31">
        <v>0</v>
      </c>
      <c r="CF82" s="31">
        <v>0</v>
      </c>
      <c r="CG82" s="31">
        <v>0</v>
      </c>
      <c r="CH82" s="31">
        <v>0</v>
      </c>
      <c r="CI82" s="31">
        <v>0</v>
      </c>
      <c r="CJ82" s="31">
        <v>0</v>
      </c>
      <c r="CK82" s="31">
        <v>0</v>
      </c>
      <c r="CL82" s="31">
        <v>0</v>
      </c>
      <c r="CM82" s="31">
        <v>0</v>
      </c>
      <c r="CN82" s="31">
        <v>0</v>
      </c>
      <c r="CO82" s="31">
        <v>0</v>
      </c>
      <c r="CP82" s="31">
        <v>5176.5</v>
      </c>
      <c r="CQ82" s="31">
        <v>0</v>
      </c>
      <c r="CR82" s="31">
        <v>22153.1</v>
      </c>
      <c r="CS82" s="31">
        <v>28300</v>
      </c>
      <c r="CT82" s="31">
        <v>6146.9</v>
      </c>
      <c r="CU82" s="31">
        <v>21.72</v>
      </c>
      <c r="CW82" s="30" t="s">
        <v>417</v>
      </c>
      <c r="CX82" s="31">
        <v>5</v>
      </c>
      <c r="CY82" s="31">
        <v>2</v>
      </c>
      <c r="CZ82" s="31">
        <v>2</v>
      </c>
      <c r="DA82" s="31">
        <v>5</v>
      </c>
      <c r="DB82" s="31">
        <v>7</v>
      </c>
      <c r="DC82" s="31">
        <v>3</v>
      </c>
      <c r="DD82" s="31">
        <v>7</v>
      </c>
      <c r="DE82" s="31">
        <v>2</v>
      </c>
      <c r="DF82" s="31">
        <v>2</v>
      </c>
      <c r="DG82" s="31">
        <v>3</v>
      </c>
      <c r="DH82" s="31">
        <v>7</v>
      </c>
      <c r="DI82" s="31">
        <v>3</v>
      </c>
      <c r="DJ82" s="31">
        <v>5</v>
      </c>
      <c r="DK82" s="31">
        <v>7</v>
      </c>
      <c r="DL82" s="31">
        <v>7</v>
      </c>
      <c r="DM82" s="31">
        <v>7</v>
      </c>
      <c r="DN82" s="31">
        <v>7</v>
      </c>
      <c r="DO82" s="31">
        <v>7</v>
      </c>
      <c r="DP82" s="31">
        <v>3</v>
      </c>
      <c r="DQ82" s="31">
        <v>2</v>
      </c>
      <c r="DR82" s="31">
        <v>2</v>
      </c>
      <c r="DS82" s="31">
        <v>2</v>
      </c>
      <c r="DT82" s="31">
        <v>2</v>
      </c>
      <c r="DU82" s="31">
        <v>7</v>
      </c>
      <c r="DV82" s="31">
        <v>2</v>
      </c>
      <c r="DW82" s="31">
        <v>7</v>
      </c>
      <c r="DX82" s="31">
        <v>7</v>
      </c>
      <c r="DY82" s="31">
        <v>5</v>
      </c>
      <c r="DZ82" s="31">
        <v>7</v>
      </c>
      <c r="EA82" s="31">
        <v>7</v>
      </c>
      <c r="EB82" s="31">
        <v>5</v>
      </c>
      <c r="EC82" s="31">
        <v>7</v>
      </c>
      <c r="ED82" s="31">
        <v>7</v>
      </c>
      <c r="EE82" s="31">
        <v>7</v>
      </c>
      <c r="EF82" s="31">
        <v>2</v>
      </c>
      <c r="EG82" s="31">
        <v>6</v>
      </c>
      <c r="EH82" s="31">
        <v>5</v>
      </c>
      <c r="EI82" s="31">
        <v>5</v>
      </c>
      <c r="EJ82" s="31">
        <v>7</v>
      </c>
      <c r="EK82" s="31">
        <v>5</v>
      </c>
      <c r="EL82" s="31">
        <v>5</v>
      </c>
      <c r="EM82" s="31">
        <v>7</v>
      </c>
      <c r="EN82" s="31">
        <v>7</v>
      </c>
      <c r="EO82" s="31">
        <v>3</v>
      </c>
      <c r="EP82" s="31">
        <v>2</v>
      </c>
      <c r="EQ82" s="31">
        <v>7</v>
      </c>
      <c r="ER82" s="31">
        <v>7</v>
      </c>
      <c r="ES82" s="31">
        <v>5</v>
      </c>
      <c r="ET82" s="31">
        <v>3</v>
      </c>
      <c r="EU82" s="31">
        <v>7</v>
      </c>
      <c r="EV82" s="31">
        <v>5</v>
      </c>
      <c r="EW82" s="31">
        <v>7</v>
      </c>
      <c r="EX82" s="31">
        <v>7</v>
      </c>
      <c r="EY82" s="31">
        <v>3</v>
      </c>
      <c r="EZ82" s="31">
        <v>7</v>
      </c>
      <c r="FA82" s="31">
        <v>2</v>
      </c>
      <c r="FB82" s="31">
        <v>2</v>
      </c>
      <c r="FC82" s="31">
        <v>7</v>
      </c>
      <c r="FD82" s="31">
        <v>7</v>
      </c>
      <c r="FE82" s="31">
        <v>2</v>
      </c>
      <c r="FF82" s="31">
        <v>2</v>
      </c>
      <c r="FG82" s="31">
        <v>7</v>
      </c>
      <c r="FH82" s="31">
        <v>7</v>
      </c>
      <c r="FI82" s="31">
        <v>2</v>
      </c>
      <c r="FJ82" s="31">
        <v>7</v>
      </c>
      <c r="FK82" s="31">
        <v>7</v>
      </c>
      <c r="FL82" s="31">
        <v>7</v>
      </c>
      <c r="FM82" s="31">
        <v>7</v>
      </c>
      <c r="FN82" s="31">
        <v>7</v>
      </c>
      <c r="FO82" s="31">
        <v>3</v>
      </c>
      <c r="FP82" s="31">
        <v>7</v>
      </c>
      <c r="FQ82" s="31">
        <v>7</v>
      </c>
      <c r="FR82" s="31">
        <v>7</v>
      </c>
      <c r="FS82" s="31">
        <v>5</v>
      </c>
      <c r="FT82" s="31">
        <v>7</v>
      </c>
      <c r="FU82" s="31">
        <v>7</v>
      </c>
      <c r="FV82" s="31">
        <v>7</v>
      </c>
      <c r="FW82" s="31">
        <v>7</v>
      </c>
      <c r="FX82" s="31">
        <v>5</v>
      </c>
      <c r="FY82" s="31">
        <v>2</v>
      </c>
      <c r="FZ82" s="31">
        <v>2</v>
      </c>
      <c r="GA82" s="31">
        <v>7</v>
      </c>
      <c r="GB82" s="31">
        <v>2</v>
      </c>
      <c r="GC82" s="31">
        <v>7</v>
      </c>
      <c r="GD82" s="31">
        <v>5</v>
      </c>
      <c r="GE82" s="31">
        <v>7</v>
      </c>
      <c r="GF82" s="31">
        <v>7</v>
      </c>
      <c r="GG82" s="31">
        <v>7</v>
      </c>
      <c r="GH82" s="31">
        <v>7</v>
      </c>
      <c r="GI82" s="31">
        <v>3</v>
      </c>
      <c r="GJ82" s="31">
        <v>7</v>
      </c>
      <c r="GK82" s="31">
        <v>7</v>
      </c>
      <c r="GL82" s="31">
        <v>7</v>
      </c>
      <c r="GM82" s="31">
        <v>3</v>
      </c>
      <c r="GN82" s="31">
        <v>30900</v>
      </c>
    </row>
    <row r="83" spans="1:196" ht="18.600000000000001" thickBot="1" x14ac:dyDescent="0.35">
      <c r="A83" s="30" t="s">
        <v>407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2007.7</v>
      </c>
      <c r="N83" s="31">
        <v>0</v>
      </c>
      <c r="O83" s="31">
        <v>2251.1999999999998</v>
      </c>
      <c r="P83" s="31">
        <v>0</v>
      </c>
      <c r="Q83" s="31">
        <v>0</v>
      </c>
      <c r="R83" s="31">
        <v>0</v>
      </c>
      <c r="S83" s="31">
        <v>5705.9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1">
        <v>0</v>
      </c>
      <c r="AK83" s="31">
        <v>0</v>
      </c>
      <c r="AL83" s="31">
        <v>0</v>
      </c>
      <c r="AM83" s="31">
        <v>102.3</v>
      </c>
      <c r="AN83" s="31">
        <v>0</v>
      </c>
      <c r="AO83" s="31">
        <v>0</v>
      </c>
      <c r="AP83" s="31">
        <v>0</v>
      </c>
      <c r="AQ83" s="31">
        <v>0</v>
      </c>
      <c r="AR83" s="31">
        <v>0</v>
      </c>
      <c r="AS83" s="31">
        <v>3079.8</v>
      </c>
      <c r="AT83" s="31">
        <v>0</v>
      </c>
      <c r="AU83" s="31">
        <v>0</v>
      </c>
      <c r="AV83" s="31">
        <v>0</v>
      </c>
      <c r="AW83" s="31">
        <v>0</v>
      </c>
      <c r="AX83" s="31">
        <v>0</v>
      </c>
      <c r="AY83" s="31">
        <v>0</v>
      </c>
      <c r="AZ83" s="31">
        <v>0</v>
      </c>
      <c r="BA83" s="31">
        <v>1154</v>
      </c>
      <c r="BB83" s="31">
        <v>0</v>
      </c>
      <c r="BC83" s="31">
        <v>0</v>
      </c>
      <c r="BD83" s="31">
        <v>0</v>
      </c>
      <c r="BE83" s="31">
        <v>0</v>
      </c>
      <c r="BF83" s="31">
        <v>0</v>
      </c>
      <c r="BG83" s="31">
        <v>0</v>
      </c>
      <c r="BH83" s="31">
        <v>0</v>
      </c>
      <c r="BI83" s="31">
        <v>0</v>
      </c>
      <c r="BJ83" s="31">
        <v>0</v>
      </c>
      <c r="BK83" s="31">
        <v>0</v>
      </c>
      <c r="BL83" s="31">
        <v>0</v>
      </c>
      <c r="BM83" s="31">
        <v>0</v>
      </c>
      <c r="BN83" s="31">
        <v>1361.1</v>
      </c>
      <c r="BO83" s="31">
        <v>0</v>
      </c>
      <c r="BP83" s="31">
        <v>0</v>
      </c>
      <c r="BQ83" s="31">
        <v>0</v>
      </c>
      <c r="BR83" s="31">
        <v>28.1</v>
      </c>
      <c r="BS83" s="31">
        <v>0</v>
      </c>
      <c r="BT83" s="31">
        <v>0</v>
      </c>
      <c r="BU83" s="31">
        <v>0</v>
      </c>
      <c r="BV83" s="31">
        <v>0</v>
      </c>
      <c r="BW83" s="31">
        <v>0</v>
      </c>
      <c r="BX83" s="31">
        <v>0</v>
      </c>
      <c r="BY83" s="31">
        <v>0</v>
      </c>
      <c r="BZ83" s="31">
        <v>0</v>
      </c>
      <c r="CA83" s="31">
        <v>0</v>
      </c>
      <c r="CB83" s="31">
        <v>0</v>
      </c>
      <c r="CC83" s="31">
        <v>0</v>
      </c>
      <c r="CD83" s="31">
        <v>0</v>
      </c>
      <c r="CE83" s="31">
        <v>0</v>
      </c>
      <c r="CF83" s="31">
        <v>0</v>
      </c>
      <c r="CG83" s="31">
        <v>0</v>
      </c>
      <c r="CH83" s="31">
        <v>0</v>
      </c>
      <c r="CI83" s="31">
        <v>0</v>
      </c>
      <c r="CJ83" s="31">
        <v>0</v>
      </c>
      <c r="CK83" s="31">
        <v>0</v>
      </c>
      <c r="CL83" s="31">
        <v>8279.4</v>
      </c>
      <c r="CM83" s="31">
        <v>0</v>
      </c>
      <c r="CN83" s="31">
        <v>0</v>
      </c>
      <c r="CO83" s="31">
        <v>0</v>
      </c>
      <c r="CP83" s="31">
        <v>5176.5</v>
      </c>
      <c r="CQ83" s="31">
        <v>0</v>
      </c>
      <c r="CR83" s="31">
        <v>29146</v>
      </c>
      <c r="CS83" s="31">
        <v>17300</v>
      </c>
      <c r="CT83" s="31">
        <v>-11846</v>
      </c>
      <c r="CU83" s="31">
        <v>-68.47</v>
      </c>
      <c r="CW83" s="26"/>
    </row>
    <row r="84" spans="1:196" ht="15" thickBot="1" x14ac:dyDescent="0.35">
      <c r="A84" s="30" t="s">
        <v>408</v>
      </c>
      <c r="B84" s="31">
        <v>0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2251.1999999999998</v>
      </c>
      <c r="P84" s="31">
        <v>0</v>
      </c>
      <c r="Q84" s="31">
        <v>0</v>
      </c>
      <c r="R84" s="31">
        <v>0</v>
      </c>
      <c r="S84" s="31">
        <v>5705.9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3097.2</v>
      </c>
      <c r="AL84" s="31">
        <v>0</v>
      </c>
      <c r="AM84" s="31">
        <v>102.3</v>
      </c>
      <c r="AN84" s="31">
        <v>0</v>
      </c>
      <c r="AO84" s="31">
        <v>0</v>
      </c>
      <c r="AP84" s="31">
        <v>0</v>
      </c>
      <c r="AQ84" s="31">
        <v>0</v>
      </c>
      <c r="AR84" s="31">
        <v>0</v>
      </c>
      <c r="AS84" s="31">
        <v>3079.8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1">
        <v>0</v>
      </c>
      <c r="AZ84" s="31">
        <v>0</v>
      </c>
      <c r="BA84" s="31">
        <v>1154</v>
      </c>
      <c r="BB84" s="31">
        <v>0</v>
      </c>
      <c r="BC84" s="31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1">
        <v>0</v>
      </c>
      <c r="BJ84" s="31">
        <v>0</v>
      </c>
      <c r="BK84" s="31">
        <v>0</v>
      </c>
      <c r="BL84" s="31">
        <v>0</v>
      </c>
      <c r="BM84" s="31">
        <v>0</v>
      </c>
      <c r="BN84" s="31">
        <v>1361.1</v>
      </c>
      <c r="BO84" s="31">
        <v>0</v>
      </c>
      <c r="BP84" s="31">
        <v>0</v>
      </c>
      <c r="BQ84" s="31">
        <v>0</v>
      </c>
      <c r="BR84" s="31">
        <v>28.1</v>
      </c>
      <c r="BS84" s="31">
        <v>0</v>
      </c>
      <c r="BT84" s="31">
        <v>0</v>
      </c>
      <c r="BU84" s="31">
        <v>0</v>
      </c>
      <c r="BV84" s="31">
        <v>3541.7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1">
        <v>0</v>
      </c>
      <c r="CC84" s="31">
        <v>0</v>
      </c>
      <c r="CD84" s="31">
        <v>0</v>
      </c>
      <c r="CE84" s="31">
        <v>0</v>
      </c>
      <c r="CF84" s="31">
        <v>0</v>
      </c>
      <c r="CG84" s="31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8279.4</v>
      </c>
      <c r="CM84" s="31">
        <v>0</v>
      </c>
      <c r="CN84" s="31">
        <v>0</v>
      </c>
      <c r="CO84" s="31">
        <v>0</v>
      </c>
      <c r="CP84" s="31">
        <v>5176.5</v>
      </c>
      <c r="CQ84" s="31">
        <v>0</v>
      </c>
      <c r="CR84" s="31">
        <v>33777.300000000003</v>
      </c>
      <c r="CS84" s="31">
        <v>41066</v>
      </c>
      <c r="CT84" s="31">
        <v>7288.7</v>
      </c>
      <c r="CU84" s="31">
        <v>17.75</v>
      </c>
      <c r="CW84" s="30" t="s">
        <v>419</v>
      </c>
      <c r="CX84" s="30" t="s">
        <v>290</v>
      </c>
      <c r="CY84" s="30" t="s">
        <v>291</v>
      </c>
      <c r="CZ84" s="30" t="s">
        <v>292</v>
      </c>
      <c r="DA84" s="30" t="s">
        <v>293</v>
      </c>
      <c r="DB84" s="30" t="s">
        <v>294</v>
      </c>
      <c r="DC84" s="30" t="s">
        <v>295</v>
      </c>
      <c r="DD84" s="30" t="s">
        <v>296</v>
      </c>
      <c r="DE84" s="30" t="s">
        <v>297</v>
      </c>
      <c r="DF84" s="30" t="s">
        <v>298</v>
      </c>
      <c r="DG84" s="30" t="s">
        <v>299</v>
      </c>
      <c r="DH84" s="30" t="s">
        <v>300</v>
      </c>
      <c r="DI84" s="30" t="s">
        <v>301</v>
      </c>
      <c r="DJ84" s="30" t="s">
        <v>302</v>
      </c>
      <c r="DK84" s="30" t="s">
        <v>303</v>
      </c>
      <c r="DL84" s="30" t="s">
        <v>304</v>
      </c>
      <c r="DM84" s="30" t="s">
        <v>305</v>
      </c>
      <c r="DN84" s="30" t="s">
        <v>306</v>
      </c>
      <c r="DO84" s="30" t="s">
        <v>307</v>
      </c>
      <c r="DP84" s="30" t="s">
        <v>308</v>
      </c>
      <c r="DQ84" s="30" t="s">
        <v>309</v>
      </c>
      <c r="DR84" s="30" t="s">
        <v>310</v>
      </c>
      <c r="DS84" s="30" t="s">
        <v>311</v>
      </c>
      <c r="DT84" s="30" t="s">
        <v>312</v>
      </c>
      <c r="DU84" s="30" t="s">
        <v>313</v>
      </c>
      <c r="DV84" s="30" t="s">
        <v>314</v>
      </c>
      <c r="DW84" s="30" t="s">
        <v>315</v>
      </c>
      <c r="DX84" s="30" t="s">
        <v>316</v>
      </c>
      <c r="DY84" s="30" t="s">
        <v>317</v>
      </c>
      <c r="DZ84" s="30" t="s">
        <v>318</v>
      </c>
      <c r="EA84" s="30" t="s">
        <v>319</v>
      </c>
      <c r="EB84" s="30" t="s">
        <v>320</v>
      </c>
      <c r="EC84" s="30" t="s">
        <v>321</v>
      </c>
      <c r="ED84" s="30" t="s">
        <v>322</v>
      </c>
      <c r="EE84" s="30" t="s">
        <v>323</v>
      </c>
      <c r="EF84" s="30" t="s">
        <v>324</v>
      </c>
      <c r="EG84" s="30" t="s">
        <v>325</v>
      </c>
      <c r="EH84" s="30" t="s">
        <v>326</v>
      </c>
      <c r="EI84" s="30" t="s">
        <v>327</v>
      </c>
      <c r="EJ84" s="30" t="s">
        <v>328</v>
      </c>
      <c r="EK84" s="30" t="s">
        <v>329</v>
      </c>
      <c r="EL84" s="30" t="s">
        <v>330</v>
      </c>
      <c r="EM84" s="30" t="s">
        <v>331</v>
      </c>
      <c r="EN84" s="30" t="s">
        <v>332</v>
      </c>
      <c r="EO84" s="30" t="s">
        <v>333</v>
      </c>
      <c r="EP84" s="30" t="s">
        <v>334</v>
      </c>
      <c r="EQ84" s="30" t="s">
        <v>335</v>
      </c>
      <c r="ER84" s="30" t="s">
        <v>336</v>
      </c>
      <c r="ES84" s="30" t="s">
        <v>337</v>
      </c>
      <c r="ET84" s="30" t="s">
        <v>338</v>
      </c>
      <c r="EU84" s="30" t="s">
        <v>339</v>
      </c>
      <c r="EV84" s="30" t="s">
        <v>340</v>
      </c>
      <c r="EW84" s="30" t="s">
        <v>341</v>
      </c>
      <c r="EX84" s="30" t="s">
        <v>342</v>
      </c>
      <c r="EY84" s="30" t="s">
        <v>343</v>
      </c>
      <c r="EZ84" s="30" t="s">
        <v>344</v>
      </c>
      <c r="FA84" s="30" t="s">
        <v>345</v>
      </c>
      <c r="FB84" s="30" t="s">
        <v>346</v>
      </c>
      <c r="FC84" s="30" t="s">
        <v>347</v>
      </c>
      <c r="FD84" s="30" t="s">
        <v>348</v>
      </c>
      <c r="FE84" s="30" t="s">
        <v>349</v>
      </c>
      <c r="FF84" s="30" t="s">
        <v>350</v>
      </c>
      <c r="FG84" s="30" t="s">
        <v>351</v>
      </c>
      <c r="FH84" s="30" t="s">
        <v>352</v>
      </c>
      <c r="FI84" s="30" t="s">
        <v>353</v>
      </c>
      <c r="FJ84" s="30" t="s">
        <v>354</v>
      </c>
      <c r="FK84" s="30" t="s">
        <v>355</v>
      </c>
      <c r="FL84" s="30" t="s">
        <v>356</v>
      </c>
      <c r="FM84" s="30" t="s">
        <v>357</v>
      </c>
      <c r="FN84" s="30" t="s">
        <v>358</v>
      </c>
      <c r="FO84" s="30" t="s">
        <v>359</v>
      </c>
      <c r="FP84" s="30" t="s">
        <v>360</v>
      </c>
      <c r="FQ84" s="30" t="s">
        <v>361</v>
      </c>
      <c r="FR84" s="30" t="s">
        <v>362</v>
      </c>
      <c r="FS84" s="30" t="s">
        <v>363</v>
      </c>
      <c r="FT84" s="30" t="s">
        <v>364</v>
      </c>
      <c r="FU84" s="30" t="s">
        <v>365</v>
      </c>
      <c r="FV84" s="30" t="s">
        <v>366</v>
      </c>
      <c r="FW84" s="30" t="s">
        <v>367</v>
      </c>
      <c r="FX84" s="30" t="s">
        <v>368</v>
      </c>
      <c r="FY84" s="30" t="s">
        <v>369</v>
      </c>
      <c r="FZ84" s="30" t="s">
        <v>370</v>
      </c>
      <c r="GA84" s="30" t="s">
        <v>371</v>
      </c>
      <c r="GB84" s="30" t="s">
        <v>372</v>
      </c>
      <c r="GC84" s="30" t="s">
        <v>373</v>
      </c>
      <c r="GD84" s="30" t="s">
        <v>374</v>
      </c>
      <c r="GE84" s="30" t="s">
        <v>375</v>
      </c>
      <c r="GF84" s="30" t="s">
        <v>376</v>
      </c>
      <c r="GG84" s="30" t="s">
        <v>377</v>
      </c>
      <c r="GH84" s="30" t="s">
        <v>378</v>
      </c>
      <c r="GI84" s="30" t="s">
        <v>379</v>
      </c>
      <c r="GJ84" s="30" t="s">
        <v>380</v>
      </c>
      <c r="GK84" s="30" t="s">
        <v>381</v>
      </c>
      <c r="GL84" s="30" t="s">
        <v>382</v>
      </c>
      <c r="GM84" s="30" t="s">
        <v>383</v>
      </c>
    </row>
    <row r="85" spans="1:196" ht="15" thickBot="1" x14ac:dyDescent="0.35">
      <c r="A85" s="30" t="s">
        <v>409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5118.7</v>
      </c>
      <c r="J85" s="31">
        <v>12272.7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</v>
      </c>
      <c r="AK85" s="31">
        <v>0</v>
      </c>
      <c r="AL85" s="31">
        <v>0</v>
      </c>
      <c r="AM85" s="31">
        <v>102.3</v>
      </c>
      <c r="AN85" s="31">
        <v>0</v>
      </c>
      <c r="AO85" s="31">
        <v>0</v>
      </c>
      <c r="AP85" s="31"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0</v>
      </c>
      <c r="AW85" s="31">
        <v>0</v>
      </c>
      <c r="AX85" s="31">
        <v>0</v>
      </c>
      <c r="AY85" s="31">
        <v>0</v>
      </c>
      <c r="AZ85" s="31">
        <v>0</v>
      </c>
      <c r="BA85" s="31">
        <v>0</v>
      </c>
      <c r="BB85" s="31">
        <v>0</v>
      </c>
      <c r="BC85" s="31">
        <v>0</v>
      </c>
      <c r="BD85" s="31">
        <v>0</v>
      </c>
      <c r="BE85" s="31">
        <v>0</v>
      </c>
      <c r="BF85" s="31">
        <v>0</v>
      </c>
      <c r="BG85" s="31">
        <v>0</v>
      </c>
      <c r="BH85" s="31">
        <v>0</v>
      </c>
      <c r="BI85" s="31">
        <v>4232.3</v>
      </c>
      <c r="BJ85" s="31">
        <v>0</v>
      </c>
      <c r="BK85" s="31">
        <v>0</v>
      </c>
      <c r="BL85" s="31">
        <v>0</v>
      </c>
      <c r="BM85" s="31">
        <v>0</v>
      </c>
      <c r="BN85" s="31">
        <v>1361.1</v>
      </c>
      <c r="BO85" s="31">
        <v>0</v>
      </c>
      <c r="BP85" s="31">
        <v>0</v>
      </c>
      <c r="BQ85" s="31">
        <v>0</v>
      </c>
      <c r="BR85" s="31">
        <v>0</v>
      </c>
      <c r="BS85" s="31">
        <v>0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1">
        <v>0</v>
      </c>
      <c r="CC85" s="31">
        <v>0</v>
      </c>
      <c r="CD85" s="31">
        <v>0</v>
      </c>
      <c r="CE85" s="31">
        <v>0</v>
      </c>
      <c r="CF85" s="31">
        <v>0</v>
      </c>
      <c r="CG85" s="31">
        <v>0</v>
      </c>
      <c r="CH85" s="31">
        <v>0</v>
      </c>
      <c r="CI85" s="31">
        <v>0</v>
      </c>
      <c r="CJ85" s="31">
        <v>0</v>
      </c>
      <c r="CK85" s="31">
        <v>0</v>
      </c>
      <c r="CL85" s="31">
        <v>0</v>
      </c>
      <c r="CM85" s="31">
        <v>0</v>
      </c>
      <c r="CN85" s="31">
        <v>0</v>
      </c>
      <c r="CO85" s="31">
        <v>0</v>
      </c>
      <c r="CP85" s="31">
        <v>0</v>
      </c>
      <c r="CQ85" s="31">
        <v>0</v>
      </c>
      <c r="CR85" s="31">
        <v>23087.200000000001</v>
      </c>
      <c r="CS85" s="31">
        <v>20339</v>
      </c>
      <c r="CT85" s="31">
        <v>-2748.2</v>
      </c>
      <c r="CU85" s="31">
        <v>-13.51</v>
      </c>
      <c r="CW85" s="30" t="s">
        <v>420</v>
      </c>
      <c r="CX85" s="31" t="s">
        <v>421</v>
      </c>
      <c r="CY85" s="31" t="s">
        <v>421</v>
      </c>
      <c r="CZ85" s="31" t="s">
        <v>421</v>
      </c>
      <c r="DA85" s="31" t="s">
        <v>421</v>
      </c>
      <c r="DB85" s="31" t="s">
        <v>964</v>
      </c>
      <c r="DC85" s="31" t="s">
        <v>965</v>
      </c>
      <c r="DD85" s="31" t="s">
        <v>421</v>
      </c>
      <c r="DE85" s="31" t="s">
        <v>421</v>
      </c>
      <c r="DF85" s="31" t="s">
        <v>421</v>
      </c>
      <c r="DG85" s="31" t="s">
        <v>421</v>
      </c>
      <c r="DH85" s="31" t="s">
        <v>421</v>
      </c>
      <c r="DI85" s="31" t="s">
        <v>966</v>
      </c>
      <c r="DJ85" s="31" t="s">
        <v>967</v>
      </c>
      <c r="DK85" s="31" t="s">
        <v>421</v>
      </c>
      <c r="DL85" s="31" t="s">
        <v>421</v>
      </c>
      <c r="DM85" s="31" t="s">
        <v>421</v>
      </c>
      <c r="DN85" s="31" t="s">
        <v>421</v>
      </c>
      <c r="DO85" s="31" t="s">
        <v>968</v>
      </c>
      <c r="DP85" s="31" t="s">
        <v>969</v>
      </c>
      <c r="DQ85" s="31" t="s">
        <v>421</v>
      </c>
      <c r="DR85" s="31" t="s">
        <v>421</v>
      </c>
      <c r="DS85" s="31" t="s">
        <v>421</v>
      </c>
      <c r="DT85" s="31" t="s">
        <v>421</v>
      </c>
      <c r="DU85" s="31" t="s">
        <v>421</v>
      </c>
      <c r="DV85" s="31" t="s">
        <v>421</v>
      </c>
      <c r="DW85" s="31" t="s">
        <v>421</v>
      </c>
      <c r="DX85" s="31" t="s">
        <v>421</v>
      </c>
      <c r="DY85" s="31" t="s">
        <v>970</v>
      </c>
      <c r="DZ85" s="31" t="s">
        <v>971</v>
      </c>
      <c r="EA85" s="31" t="s">
        <v>421</v>
      </c>
      <c r="EB85" s="31" t="s">
        <v>421</v>
      </c>
      <c r="EC85" s="31" t="s">
        <v>972</v>
      </c>
      <c r="ED85" s="31" t="s">
        <v>421</v>
      </c>
      <c r="EE85" s="31" t="s">
        <v>421</v>
      </c>
      <c r="EF85" s="31" t="s">
        <v>421</v>
      </c>
      <c r="EG85" s="31" t="s">
        <v>421</v>
      </c>
      <c r="EH85" s="31" t="s">
        <v>421</v>
      </c>
      <c r="EI85" s="31" t="s">
        <v>421</v>
      </c>
      <c r="EJ85" s="31" t="s">
        <v>421</v>
      </c>
      <c r="EK85" s="31" t="s">
        <v>421</v>
      </c>
      <c r="EL85" s="31" t="s">
        <v>973</v>
      </c>
      <c r="EM85" s="31" t="s">
        <v>421</v>
      </c>
      <c r="EN85" s="31" t="s">
        <v>421</v>
      </c>
      <c r="EO85" s="31" t="s">
        <v>421</v>
      </c>
      <c r="EP85" s="31" t="s">
        <v>974</v>
      </c>
      <c r="EQ85" s="31" t="s">
        <v>975</v>
      </c>
      <c r="ER85" s="31" t="s">
        <v>421</v>
      </c>
      <c r="ES85" s="31" t="s">
        <v>421</v>
      </c>
      <c r="ET85" s="31" t="s">
        <v>976</v>
      </c>
      <c r="EU85" s="31" t="s">
        <v>421</v>
      </c>
      <c r="EV85" s="31" t="s">
        <v>421</v>
      </c>
      <c r="EW85" s="31" t="s">
        <v>421</v>
      </c>
      <c r="EX85" s="31" t="s">
        <v>421</v>
      </c>
      <c r="EY85" s="31" t="s">
        <v>421</v>
      </c>
      <c r="EZ85" s="31" t="s">
        <v>421</v>
      </c>
      <c r="FA85" s="31" t="s">
        <v>977</v>
      </c>
      <c r="FB85" s="31" t="s">
        <v>421</v>
      </c>
      <c r="FC85" s="31" t="s">
        <v>421</v>
      </c>
      <c r="FD85" s="31" t="s">
        <v>421</v>
      </c>
      <c r="FE85" s="31" t="s">
        <v>421</v>
      </c>
      <c r="FF85" s="31" t="s">
        <v>421</v>
      </c>
      <c r="FG85" s="31" t="s">
        <v>978</v>
      </c>
      <c r="FH85" s="31" t="s">
        <v>979</v>
      </c>
      <c r="FI85" s="31" t="s">
        <v>980</v>
      </c>
      <c r="FJ85" s="31" t="s">
        <v>421</v>
      </c>
      <c r="FK85" s="31" t="s">
        <v>421</v>
      </c>
      <c r="FL85" s="31" t="s">
        <v>981</v>
      </c>
      <c r="FM85" s="31" t="s">
        <v>421</v>
      </c>
      <c r="FN85" s="31" t="s">
        <v>982</v>
      </c>
      <c r="FO85" s="31" t="s">
        <v>983</v>
      </c>
      <c r="FP85" s="31" t="s">
        <v>421</v>
      </c>
      <c r="FQ85" s="31" t="s">
        <v>984</v>
      </c>
      <c r="FR85" s="31" t="s">
        <v>421</v>
      </c>
      <c r="FS85" s="31" t="s">
        <v>985</v>
      </c>
      <c r="FT85" s="31" t="s">
        <v>421</v>
      </c>
      <c r="FU85" s="31" t="s">
        <v>421</v>
      </c>
      <c r="FV85" s="31" t="s">
        <v>986</v>
      </c>
      <c r="FW85" s="31" t="s">
        <v>421</v>
      </c>
      <c r="FX85" s="31" t="s">
        <v>987</v>
      </c>
      <c r="FY85" s="31" t="s">
        <v>421</v>
      </c>
      <c r="FZ85" s="31" t="s">
        <v>421</v>
      </c>
      <c r="GA85" s="31" t="s">
        <v>988</v>
      </c>
      <c r="GB85" s="31" t="s">
        <v>421</v>
      </c>
      <c r="GC85" s="31" t="s">
        <v>421</v>
      </c>
      <c r="GD85" s="31" t="s">
        <v>989</v>
      </c>
      <c r="GE85" s="31" t="s">
        <v>421</v>
      </c>
      <c r="GF85" s="31" t="s">
        <v>421</v>
      </c>
      <c r="GG85" s="31" t="s">
        <v>421</v>
      </c>
      <c r="GH85" s="31" t="s">
        <v>421</v>
      </c>
      <c r="GI85" s="31" t="s">
        <v>421</v>
      </c>
      <c r="GJ85" s="31" t="s">
        <v>421</v>
      </c>
      <c r="GK85" s="31" t="s">
        <v>421</v>
      </c>
      <c r="GL85" s="31" t="s">
        <v>421</v>
      </c>
      <c r="GM85" s="31" t="s">
        <v>421</v>
      </c>
    </row>
    <row r="86" spans="1:196" ht="15" thickBot="1" x14ac:dyDescent="0.35">
      <c r="A86" s="30" t="s">
        <v>410</v>
      </c>
      <c r="B86" s="31">
        <v>0</v>
      </c>
      <c r="C86" s="31">
        <v>0</v>
      </c>
      <c r="D86" s="31">
        <v>0</v>
      </c>
      <c r="E86" s="31">
        <v>0</v>
      </c>
      <c r="F86" s="31">
        <v>0</v>
      </c>
      <c r="G86" s="31">
        <v>126.9</v>
      </c>
      <c r="H86" s="31">
        <v>0</v>
      </c>
      <c r="I86" s="31">
        <v>5118.7</v>
      </c>
      <c r="J86" s="31">
        <v>0</v>
      </c>
      <c r="K86" s="31">
        <v>0</v>
      </c>
      <c r="L86" s="31">
        <v>0</v>
      </c>
      <c r="M86" s="31">
        <v>2007.7</v>
      </c>
      <c r="N86" s="31">
        <v>0</v>
      </c>
      <c r="O86" s="31">
        <v>2251.1999999999998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v>0</v>
      </c>
      <c r="AF86" s="31">
        <v>0</v>
      </c>
      <c r="AG86" s="31">
        <v>0</v>
      </c>
      <c r="AH86" s="31">
        <v>0</v>
      </c>
      <c r="AI86" s="31">
        <v>0</v>
      </c>
      <c r="AJ86" s="31">
        <v>0</v>
      </c>
      <c r="AK86" s="31">
        <v>3097.2</v>
      </c>
      <c r="AL86" s="31">
        <v>0</v>
      </c>
      <c r="AM86" s="31">
        <v>0</v>
      </c>
      <c r="AN86" s="31">
        <v>0</v>
      </c>
      <c r="AO86" s="31">
        <v>0</v>
      </c>
      <c r="AP86" s="31">
        <v>0</v>
      </c>
      <c r="AQ86" s="31">
        <v>0</v>
      </c>
      <c r="AR86" s="31">
        <v>0</v>
      </c>
      <c r="AS86" s="31">
        <v>0</v>
      </c>
      <c r="AT86" s="31">
        <v>0</v>
      </c>
      <c r="AU86" s="31">
        <v>0</v>
      </c>
      <c r="AV86" s="31">
        <v>0</v>
      </c>
      <c r="AW86" s="31">
        <v>0</v>
      </c>
      <c r="AX86" s="31">
        <v>0</v>
      </c>
      <c r="AY86" s="31">
        <v>0</v>
      </c>
      <c r="AZ86" s="31">
        <v>981.1</v>
      </c>
      <c r="BA86" s="31">
        <v>0</v>
      </c>
      <c r="BB86" s="31">
        <v>0</v>
      </c>
      <c r="BC86" s="31">
        <v>0</v>
      </c>
      <c r="BD86" s="31">
        <v>0</v>
      </c>
      <c r="BE86" s="31">
        <v>0</v>
      </c>
      <c r="BF86" s="31">
        <v>0</v>
      </c>
      <c r="BG86" s="31">
        <v>0</v>
      </c>
      <c r="BH86" s="31">
        <v>0</v>
      </c>
      <c r="BI86" s="31">
        <v>0</v>
      </c>
      <c r="BJ86" s="31">
        <v>0</v>
      </c>
      <c r="BK86" s="31">
        <v>0</v>
      </c>
      <c r="BL86" s="31">
        <v>0</v>
      </c>
      <c r="BM86" s="31">
        <v>0</v>
      </c>
      <c r="BN86" s="31">
        <v>0</v>
      </c>
      <c r="BO86" s="31">
        <v>0</v>
      </c>
      <c r="BP86" s="31">
        <v>0</v>
      </c>
      <c r="BQ86" s="31">
        <v>0</v>
      </c>
      <c r="BR86" s="31">
        <v>0</v>
      </c>
      <c r="BS86" s="31">
        <v>0</v>
      </c>
      <c r="BT86" s="31">
        <v>0</v>
      </c>
      <c r="BU86" s="31">
        <v>0</v>
      </c>
      <c r="BV86" s="31">
        <v>0</v>
      </c>
      <c r="BW86" s="31">
        <v>0</v>
      </c>
      <c r="BX86" s="31">
        <v>0</v>
      </c>
      <c r="BY86" s="31">
        <v>0</v>
      </c>
      <c r="BZ86" s="31">
        <v>0</v>
      </c>
      <c r="CA86" s="31">
        <v>0</v>
      </c>
      <c r="CB86" s="31">
        <v>0</v>
      </c>
      <c r="CC86" s="31">
        <v>0</v>
      </c>
      <c r="CD86" s="31">
        <v>0</v>
      </c>
      <c r="CE86" s="31">
        <v>0</v>
      </c>
      <c r="CF86" s="31">
        <v>0</v>
      </c>
      <c r="CG86" s="31">
        <v>0</v>
      </c>
      <c r="CH86" s="31">
        <v>0</v>
      </c>
      <c r="CI86" s="31">
        <v>0</v>
      </c>
      <c r="CJ86" s="31">
        <v>0</v>
      </c>
      <c r="CK86" s="31">
        <v>0</v>
      </c>
      <c r="CL86" s="31">
        <v>0</v>
      </c>
      <c r="CM86" s="31">
        <v>0</v>
      </c>
      <c r="CN86" s="31">
        <v>0</v>
      </c>
      <c r="CO86" s="31">
        <v>0</v>
      </c>
      <c r="CP86" s="31">
        <v>0</v>
      </c>
      <c r="CQ86" s="31">
        <v>0</v>
      </c>
      <c r="CR86" s="31">
        <v>13582.7</v>
      </c>
      <c r="CS86" s="31">
        <v>11833</v>
      </c>
      <c r="CT86" s="31">
        <v>-1749.7</v>
      </c>
      <c r="CU86" s="31">
        <v>-14.79</v>
      </c>
      <c r="CW86" s="30" t="s">
        <v>422</v>
      </c>
      <c r="CX86" s="31" t="s">
        <v>421</v>
      </c>
      <c r="CY86" s="31" t="s">
        <v>421</v>
      </c>
      <c r="CZ86" s="31" t="s">
        <v>421</v>
      </c>
      <c r="DA86" s="31" t="s">
        <v>421</v>
      </c>
      <c r="DB86" s="31" t="s">
        <v>964</v>
      </c>
      <c r="DC86" s="31" t="s">
        <v>965</v>
      </c>
      <c r="DD86" s="31" t="s">
        <v>421</v>
      </c>
      <c r="DE86" s="31" t="s">
        <v>421</v>
      </c>
      <c r="DF86" s="31" t="s">
        <v>421</v>
      </c>
      <c r="DG86" s="31" t="s">
        <v>421</v>
      </c>
      <c r="DH86" s="31" t="s">
        <v>421</v>
      </c>
      <c r="DI86" s="31" t="s">
        <v>966</v>
      </c>
      <c r="DJ86" s="31" t="s">
        <v>967</v>
      </c>
      <c r="DK86" s="31" t="s">
        <v>421</v>
      </c>
      <c r="DL86" s="31" t="s">
        <v>421</v>
      </c>
      <c r="DM86" s="31" t="s">
        <v>421</v>
      </c>
      <c r="DN86" s="31" t="s">
        <v>421</v>
      </c>
      <c r="DO86" s="31" t="s">
        <v>968</v>
      </c>
      <c r="DP86" s="31" t="s">
        <v>969</v>
      </c>
      <c r="DQ86" s="31" t="s">
        <v>421</v>
      </c>
      <c r="DR86" s="31" t="s">
        <v>421</v>
      </c>
      <c r="DS86" s="31" t="s">
        <v>421</v>
      </c>
      <c r="DT86" s="31" t="s">
        <v>421</v>
      </c>
      <c r="DU86" s="31" t="s">
        <v>421</v>
      </c>
      <c r="DV86" s="31" t="s">
        <v>421</v>
      </c>
      <c r="DW86" s="31" t="s">
        <v>421</v>
      </c>
      <c r="DX86" s="31" t="s">
        <v>421</v>
      </c>
      <c r="DY86" s="31" t="s">
        <v>970</v>
      </c>
      <c r="DZ86" s="31" t="s">
        <v>971</v>
      </c>
      <c r="EA86" s="31" t="s">
        <v>421</v>
      </c>
      <c r="EB86" s="31" t="s">
        <v>421</v>
      </c>
      <c r="EC86" s="31" t="s">
        <v>972</v>
      </c>
      <c r="ED86" s="31" t="s">
        <v>421</v>
      </c>
      <c r="EE86" s="31" t="s">
        <v>421</v>
      </c>
      <c r="EF86" s="31" t="s">
        <v>421</v>
      </c>
      <c r="EG86" s="31" t="s">
        <v>421</v>
      </c>
      <c r="EH86" s="31" t="s">
        <v>421</v>
      </c>
      <c r="EI86" s="31" t="s">
        <v>421</v>
      </c>
      <c r="EJ86" s="31" t="s">
        <v>421</v>
      </c>
      <c r="EK86" s="31" t="s">
        <v>421</v>
      </c>
      <c r="EL86" s="31" t="s">
        <v>973</v>
      </c>
      <c r="EM86" s="31" t="s">
        <v>421</v>
      </c>
      <c r="EN86" s="31" t="s">
        <v>421</v>
      </c>
      <c r="EO86" s="31" t="s">
        <v>421</v>
      </c>
      <c r="EP86" s="31" t="s">
        <v>974</v>
      </c>
      <c r="EQ86" s="31" t="s">
        <v>421</v>
      </c>
      <c r="ER86" s="31" t="s">
        <v>421</v>
      </c>
      <c r="ES86" s="31" t="s">
        <v>421</v>
      </c>
      <c r="ET86" s="31" t="s">
        <v>976</v>
      </c>
      <c r="EU86" s="31" t="s">
        <v>421</v>
      </c>
      <c r="EV86" s="31" t="s">
        <v>421</v>
      </c>
      <c r="EW86" s="31" t="s">
        <v>421</v>
      </c>
      <c r="EX86" s="31" t="s">
        <v>421</v>
      </c>
      <c r="EY86" s="31" t="s">
        <v>421</v>
      </c>
      <c r="EZ86" s="31" t="s">
        <v>421</v>
      </c>
      <c r="FA86" s="31" t="s">
        <v>977</v>
      </c>
      <c r="FB86" s="31" t="s">
        <v>421</v>
      </c>
      <c r="FC86" s="31" t="s">
        <v>421</v>
      </c>
      <c r="FD86" s="31" t="s">
        <v>421</v>
      </c>
      <c r="FE86" s="31" t="s">
        <v>421</v>
      </c>
      <c r="FF86" s="31" t="s">
        <v>421</v>
      </c>
      <c r="FG86" s="31" t="s">
        <v>978</v>
      </c>
      <c r="FH86" s="31" t="s">
        <v>979</v>
      </c>
      <c r="FI86" s="31" t="s">
        <v>980</v>
      </c>
      <c r="FJ86" s="31" t="s">
        <v>421</v>
      </c>
      <c r="FK86" s="31" t="s">
        <v>421</v>
      </c>
      <c r="FL86" s="31" t="s">
        <v>981</v>
      </c>
      <c r="FM86" s="31" t="s">
        <v>421</v>
      </c>
      <c r="FN86" s="31" t="s">
        <v>982</v>
      </c>
      <c r="FO86" s="31" t="s">
        <v>983</v>
      </c>
      <c r="FP86" s="31" t="s">
        <v>421</v>
      </c>
      <c r="FQ86" s="31" t="s">
        <v>984</v>
      </c>
      <c r="FR86" s="31" t="s">
        <v>421</v>
      </c>
      <c r="FS86" s="31" t="s">
        <v>985</v>
      </c>
      <c r="FT86" s="31" t="s">
        <v>421</v>
      </c>
      <c r="FU86" s="31" t="s">
        <v>421</v>
      </c>
      <c r="FV86" s="31" t="s">
        <v>986</v>
      </c>
      <c r="FW86" s="31" t="s">
        <v>421</v>
      </c>
      <c r="FX86" s="31" t="s">
        <v>987</v>
      </c>
      <c r="FY86" s="31" t="s">
        <v>421</v>
      </c>
      <c r="FZ86" s="31" t="s">
        <v>421</v>
      </c>
      <c r="GA86" s="31" t="s">
        <v>988</v>
      </c>
      <c r="GB86" s="31" t="s">
        <v>421</v>
      </c>
      <c r="GC86" s="31" t="s">
        <v>421</v>
      </c>
      <c r="GD86" s="31" t="s">
        <v>989</v>
      </c>
      <c r="GE86" s="31" t="s">
        <v>421</v>
      </c>
      <c r="GF86" s="31" t="s">
        <v>421</v>
      </c>
      <c r="GG86" s="31" t="s">
        <v>421</v>
      </c>
      <c r="GH86" s="31" t="s">
        <v>421</v>
      </c>
      <c r="GI86" s="31" t="s">
        <v>421</v>
      </c>
      <c r="GJ86" s="31" t="s">
        <v>421</v>
      </c>
      <c r="GK86" s="31" t="s">
        <v>421</v>
      </c>
      <c r="GL86" s="31" t="s">
        <v>421</v>
      </c>
      <c r="GM86" s="31" t="s">
        <v>421</v>
      </c>
    </row>
    <row r="87" spans="1:196" ht="15" thickBot="1" x14ac:dyDescent="0.35">
      <c r="A87" s="30" t="s">
        <v>411</v>
      </c>
      <c r="B87" s="31">
        <v>0</v>
      </c>
      <c r="C87" s="31">
        <v>0</v>
      </c>
      <c r="D87" s="31">
        <v>0</v>
      </c>
      <c r="E87" s="31">
        <v>0</v>
      </c>
      <c r="F87" s="31">
        <v>0</v>
      </c>
      <c r="G87" s="31">
        <v>126.9</v>
      </c>
      <c r="H87" s="31">
        <v>0</v>
      </c>
      <c r="I87" s="31">
        <v>5118.7</v>
      </c>
      <c r="J87" s="31">
        <v>0</v>
      </c>
      <c r="K87" s="31">
        <v>0</v>
      </c>
      <c r="L87" s="31">
        <v>0</v>
      </c>
      <c r="M87" s="31">
        <v>2007.7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v>0</v>
      </c>
      <c r="AF87" s="31">
        <v>0</v>
      </c>
      <c r="AG87" s="31">
        <v>0</v>
      </c>
      <c r="AH87" s="31">
        <v>0</v>
      </c>
      <c r="AI87" s="31">
        <v>0</v>
      </c>
      <c r="AJ87" s="31">
        <v>0</v>
      </c>
      <c r="AK87" s="31">
        <v>3097.2</v>
      </c>
      <c r="AL87" s="31">
        <v>0</v>
      </c>
      <c r="AM87" s="31">
        <v>0</v>
      </c>
      <c r="AN87" s="31">
        <v>0</v>
      </c>
      <c r="AO87" s="31">
        <v>0</v>
      </c>
      <c r="AP87" s="31">
        <v>0</v>
      </c>
      <c r="AQ87" s="31">
        <v>0</v>
      </c>
      <c r="AR87" s="31">
        <v>0</v>
      </c>
      <c r="AS87" s="31">
        <v>3079.8</v>
      </c>
      <c r="AT87" s="31">
        <v>0</v>
      </c>
      <c r="AU87" s="31">
        <v>0</v>
      </c>
      <c r="AV87" s="31">
        <v>0</v>
      </c>
      <c r="AW87" s="31">
        <v>0</v>
      </c>
      <c r="AX87" s="31">
        <v>0</v>
      </c>
      <c r="AY87" s="31">
        <v>0</v>
      </c>
      <c r="AZ87" s="31">
        <v>981.1</v>
      </c>
      <c r="BA87" s="31">
        <v>0</v>
      </c>
      <c r="BB87" s="31">
        <v>0</v>
      </c>
      <c r="BC87" s="31">
        <v>0</v>
      </c>
      <c r="BD87" s="31">
        <v>0</v>
      </c>
      <c r="BE87" s="31">
        <v>0</v>
      </c>
      <c r="BF87" s="31">
        <v>0</v>
      </c>
      <c r="BG87" s="31">
        <v>0</v>
      </c>
      <c r="BH87" s="31">
        <v>0</v>
      </c>
      <c r="BI87" s="31">
        <v>0</v>
      </c>
      <c r="BJ87" s="31">
        <v>0</v>
      </c>
      <c r="BK87" s="31">
        <v>0</v>
      </c>
      <c r="BL87" s="31">
        <v>0</v>
      </c>
      <c r="BM87" s="31">
        <v>0</v>
      </c>
      <c r="BN87" s="31">
        <v>0</v>
      </c>
      <c r="BO87" s="31">
        <v>0</v>
      </c>
      <c r="BP87" s="31">
        <v>0</v>
      </c>
      <c r="BQ87" s="31">
        <v>0</v>
      </c>
      <c r="BR87" s="31">
        <v>0</v>
      </c>
      <c r="BS87" s="31">
        <v>1291.5999999999999</v>
      </c>
      <c r="BT87" s="31">
        <v>0</v>
      </c>
      <c r="BU87" s="31">
        <v>0</v>
      </c>
      <c r="BV87" s="31">
        <v>0</v>
      </c>
      <c r="BW87" s="31">
        <v>0</v>
      </c>
      <c r="BX87" s="31">
        <v>0</v>
      </c>
      <c r="BY87" s="31">
        <v>0</v>
      </c>
      <c r="BZ87" s="31">
        <v>0</v>
      </c>
      <c r="CA87" s="31">
        <v>0</v>
      </c>
      <c r="CB87" s="31">
        <v>0</v>
      </c>
      <c r="CC87" s="31">
        <v>0</v>
      </c>
      <c r="CD87" s="31">
        <v>0</v>
      </c>
      <c r="CE87" s="31">
        <v>0</v>
      </c>
      <c r="CF87" s="31">
        <v>0</v>
      </c>
      <c r="CG87" s="31">
        <v>0</v>
      </c>
      <c r="CH87" s="31">
        <v>0</v>
      </c>
      <c r="CI87" s="31">
        <v>0</v>
      </c>
      <c r="CJ87" s="31">
        <v>0</v>
      </c>
      <c r="CK87" s="31">
        <v>0</v>
      </c>
      <c r="CL87" s="31">
        <v>0</v>
      </c>
      <c r="CM87" s="31">
        <v>0</v>
      </c>
      <c r="CN87" s="31">
        <v>0</v>
      </c>
      <c r="CO87" s="31">
        <v>0</v>
      </c>
      <c r="CP87" s="31">
        <v>0</v>
      </c>
      <c r="CQ87" s="31">
        <v>0</v>
      </c>
      <c r="CR87" s="31">
        <v>15702.9</v>
      </c>
      <c r="CS87" s="31">
        <v>13666</v>
      </c>
      <c r="CT87" s="31">
        <v>-2036.9</v>
      </c>
      <c r="CU87" s="31">
        <v>-14.9</v>
      </c>
      <c r="CW87" s="30" t="s">
        <v>423</v>
      </c>
      <c r="CX87" s="31" t="s">
        <v>421</v>
      </c>
      <c r="CY87" s="31" t="s">
        <v>421</v>
      </c>
      <c r="CZ87" s="31" t="s">
        <v>421</v>
      </c>
      <c r="DA87" s="31" t="s">
        <v>421</v>
      </c>
      <c r="DB87" s="31" t="s">
        <v>964</v>
      </c>
      <c r="DC87" s="31" t="s">
        <v>990</v>
      </c>
      <c r="DD87" s="31" t="s">
        <v>421</v>
      </c>
      <c r="DE87" s="31" t="s">
        <v>421</v>
      </c>
      <c r="DF87" s="31" t="s">
        <v>421</v>
      </c>
      <c r="DG87" s="31" t="s">
        <v>421</v>
      </c>
      <c r="DH87" s="31" t="s">
        <v>421</v>
      </c>
      <c r="DI87" s="31" t="s">
        <v>966</v>
      </c>
      <c r="DJ87" s="31" t="s">
        <v>967</v>
      </c>
      <c r="DK87" s="31" t="s">
        <v>421</v>
      </c>
      <c r="DL87" s="31" t="s">
        <v>421</v>
      </c>
      <c r="DM87" s="31" t="s">
        <v>421</v>
      </c>
      <c r="DN87" s="31" t="s">
        <v>421</v>
      </c>
      <c r="DO87" s="31" t="s">
        <v>421</v>
      </c>
      <c r="DP87" s="31" t="s">
        <v>421</v>
      </c>
      <c r="DQ87" s="31" t="s">
        <v>421</v>
      </c>
      <c r="DR87" s="31" t="s">
        <v>421</v>
      </c>
      <c r="DS87" s="31" t="s">
        <v>421</v>
      </c>
      <c r="DT87" s="31" t="s">
        <v>421</v>
      </c>
      <c r="DU87" s="31" t="s">
        <v>421</v>
      </c>
      <c r="DV87" s="31" t="s">
        <v>421</v>
      </c>
      <c r="DW87" s="31" t="s">
        <v>421</v>
      </c>
      <c r="DX87" s="31" t="s">
        <v>421</v>
      </c>
      <c r="DY87" s="31" t="s">
        <v>970</v>
      </c>
      <c r="DZ87" s="31" t="s">
        <v>971</v>
      </c>
      <c r="EA87" s="31" t="s">
        <v>421</v>
      </c>
      <c r="EB87" s="31" t="s">
        <v>421</v>
      </c>
      <c r="EC87" s="31" t="s">
        <v>991</v>
      </c>
      <c r="ED87" s="31" t="s">
        <v>421</v>
      </c>
      <c r="EE87" s="31" t="s">
        <v>421</v>
      </c>
      <c r="EF87" s="31" t="s">
        <v>421</v>
      </c>
      <c r="EG87" s="31" t="s">
        <v>421</v>
      </c>
      <c r="EH87" s="31" t="s">
        <v>421</v>
      </c>
      <c r="EI87" s="31" t="s">
        <v>421</v>
      </c>
      <c r="EJ87" s="31" t="s">
        <v>421</v>
      </c>
      <c r="EK87" s="31" t="s">
        <v>421</v>
      </c>
      <c r="EL87" s="31" t="s">
        <v>973</v>
      </c>
      <c r="EM87" s="31" t="s">
        <v>421</v>
      </c>
      <c r="EN87" s="31" t="s">
        <v>421</v>
      </c>
      <c r="EO87" s="31" t="s">
        <v>421</v>
      </c>
      <c r="EP87" s="31" t="s">
        <v>974</v>
      </c>
      <c r="EQ87" s="31" t="s">
        <v>421</v>
      </c>
      <c r="ER87" s="31" t="s">
        <v>421</v>
      </c>
      <c r="ES87" s="31" t="s">
        <v>421</v>
      </c>
      <c r="ET87" s="31" t="s">
        <v>976</v>
      </c>
      <c r="EU87" s="31" t="s">
        <v>421</v>
      </c>
      <c r="EV87" s="31" t="s">
        <v>421</v>
      </c>
      <c r="EW87" s="31" t="s">
        <v>421</v>
      </c>
      <c r="EX87" s="31" t="s">
        <v>421</v>
      </c>
      <c r="EY87" s="31" t="s">
        <v>421</v>
      </c>
      <c r="EZ87" s="31" t="s">
        <v>421</v>
      </c>
      <c r="FA87" s="31" t="s">
        <v>421</v>
      </c>
      <c r="FB87" s="31" t="s">
        <v>421</v>
      </c>
      <c r="FC87" s="31" t="s">
        <v>421</v>
      </c>
      <c r="FD87" s="31" t="s">
        <v>421</v>
      </c>
      <c r="FE87" s="31" t="s">
        <v>421</v>
      </c>
      <c r="FF87" s="31" t="s">
        <v>421</v>
      </c>
      <c r="FG87" s="31" t="s">
        <v>978</v>
      </c>
      <c r="FH87" s="31" t="s">
        <v>979</v>
      </c>
      <c r="FI87" s="31" t="s">
        <v>421</v>
      </c>
      <c r="FJ87" s="31" t="s">
        <v>421</v>
      </c>
      <c r="FK87" s="31" t="s">
        <v>421</v>
      </c>
      <c r="FL87" s="31" t="s">
        <v>981</v>
      </c>
      <c r="FM87" s="31" t="s">
        <v>421</v>
      </c>
      <c r="FN87" s="31" t="s">
        <v>992</v>
      </c>
      <c r="FO87" s="31" t="s">
        <v>421</v>
      </c>
      <c r="FP87" s="31" t="s">
        <v>421</v>
      </c>
      <c r="FQ87" s="31" t="s">
        <v>984</v>
      </c>
      <c r="FR87" s="31" t="s">
        <v>421</v>
      </c>
      <c r="FS87" s="31" t="s">
        <v>985</v>
      </c>
      <c r="FT87" s="31" t="s">
        <v>421</v>
      </c>
      <c r="FU87" s="31" t="s">
        <v>421</v>
      </c>
      <c r="FV87" s="31" t="s">
        <v>986</v>
      </c>
      <c r="FW87" s="31" t="s">
        <v>421</v>
      </c>
      <c r="FX87" s="31" t="s">
        <v>993</v>
      </c>
      <c r="FY87" s="31" t="s">
        <v>421</v>
      </c>
      <c r="FZ87" s="31" t="s">
        <v>421</v>
      </c>
      <c r="GA87" s="31" t="s">
        <v>988</v>
      </c>
      <c r="GB87" s="31" t="s">
        <v>421</v>
      </c>
      <c r="GC87" s="31" t="s">
        <v>421</v>
      </c>
      <c r="GD87" s="31" t="s">
        <v>989</v>
      </c>
      <c r="GE87" s="31" t="s">
        <v>421</v>
      </c>
      <c r="GF87" s="31" t="s">
        <v>421</v>
      </c>
      <c r="GG87" s="31" t="s">
        <v>421</v>
      </c>
      <c r="GH87" s="31" t="s">
        <v>421</v>
      </c>
      <c r="GI87" s="31" t="s">
        <v>421</v>
      </c>
      <c r="GJ87" s="31" t="s">
        <v>421</v>
      </c>
      <c r="GK87" s="31" t="s">
        <v>421</v>
      </c>
      <c r="GL87" s="31" t="s">
        <v>421</v>
      </c>
      <c r="GM87" s="31" t="s">
        <v>421</v>
      </c>
    </row>
    <row r="88" spans="1:196" ht="15" thickBot="1" x14ac:dyDescent="0.35">
      <c r="A88" s="30" t="s">
        <v>412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126.9</v>
      </c>
      <c r="H88" s="31">
        <v>0</v>
      </c>
      <c r="I88" s="31">
        <v>5118.7</v>
      </c>
      <c r="J88" s="31">
        <v>0</v>
      </c>
      <c r="K88" s="31">
        <v>0</v>
      </c>
      <c r="L88" s="31">
        <v>0</v>
      </c>
      <c r="M88" s="31">
        <v>2007.7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31">
        <v>0</v>
      </c>
      <c r="AI88" s="31">
        <v>0</v>
      </c>
      <c r="AJ88" s="31">
        <v>0</v>
      </c>
      <c r="AK88" s="31">
        <v>3097.2</v>
      </c>
      <c r="AL88" s="31">
        <v>0</v>
      </c>
      <c r="AM88" s="31">
        <v>0</v>
      </c>
      <c r="AN88" s="31">
        <v>0</v>
      </c>
      <c r="AO88" s="31">
        <v>0</v>
      </c>
      <c r="AP88" s="31">
        <v>0</v>
      </c>
      <c r="AQ88" s="31">
        <v>0</v>
      </c>
      <c r="AR88" s="31">
        <v>0</v>
      </c>
      <c r="AS88" s="31">
        <v>3079.8</v>
      </c>
      <c r="AT88" s="31">
        <v>0</v>
      </c>
      <c r="AU88" s="31">
        <v>0</v>
      </c>
      <c r="AV88" s="31">
        <v>0</v>
      </c>
      <c r="AW88" s="31">
        <v>0</v>
      </c>
      <c r="AX88" s="31">
        <v>0</v>
      </c>
      <c r="AY88" s="31">
        <v>0</v>
      </c>
      <c r="AZ88" s="31">
        <v>981.1</v>
      </c>
      <c r="BA88" s="31">
        <v>0</v>
      </c>
      <c r="BB88" s="31">
        <v>0</v>
      </c>
      <c r="BC88" s="31">
        <v>0</v>
      </c>
      <c r="BD88" s="31">
        <v>0</v>
      </c>
      <c r="BE88" s="31">
        <v>0</v>
      </c>
      <c r="BF88" s="31">
        <v>0</v>
      </c>
      <c r="BG88" s="31">
        <v>0</v>
      </c>
      <c r="BH88" s="31">
        <v>0</v>
      </c>
      <c r="BI88" s="31">
        <v>0</v>
      </c>
      <c r="BJ88" s="31">
        <v>0</v>
      </c>
      <c r="BK88" s="31">
        <v>0</v>
      </c>
      <c r="BL88" s="31">
        <v>0</v>
      </c>
      <c r="BM88" s="31">
        <v>0</v>
      </c>
      <c r="BN88" s="31">
        <v>0</v>
      </c>
      <c r="BO88" s="31">
        <v>0</v>
      </c>
      <c r="BP88" s="31">
        <v>0</v>
      </c>
      <c r="BQ88" s="31">
        <v>0</v>
      </c>
      <c r="BR88" s="31">
        <v>0</v>
      </c>
      <c r="BS88" s="31">
        <v>1291.5999999999999</v>
      </c>
      <c r="BT88" s="31">
        <v>0</v>
      </c>
      <c r="BU88" s="31">
        <v>0</v>
      </c>
      <c r="BV88" s="31">
        <v>0</v>
      </c>
      <c r="BW88" s="31">
        <v>0</v>
      </c>
      <c r="BX88" s="31">
        <v>0</v>
      </c>
      <c r="BY88" s="31">
        <v>0</v>
      </c>
      <c r="BZ88" s="31">
        <v>0</v>
      </c>
      <c r="CA88" s="31">
        <v>0</v>
      </c>
      <c r="CB88" s="31">
        <v>0</v>
      </c>
      <c r="CC88" s="31">
        <v>0</v>
      </c>
      <c r="CD88" s="31">
        <v>0</v>
      </c>
      <c r="CE88" s="31">
        <v>0</v>
      </c>
      <c r="CF88" s="31">
        <v>0</v>
      </c>
      <c r="CG88" s="31">
        <v>0</v>
      </c>
      <c r="CH88" s="31">
        <v>0</v>
      </c>
      <c r="CI88" s="31">
        <v>0</v>
      </c>
      <c r="CJ88" s="31">
        <v>0</v>
      </c>
      <c r="CK88" s="31">
        <v>0</v>
      </c>
      <c r="CL88" s="31">
        <v>0</v>
      </c>
      <c r="CM88" s="31">
        <v>0</v>
      </c>
      <c r="CN88" s="31">
        <v>0</v>
      </c>
      <c r="CO88" s="31">
        <v>0</v>
      </c>
      <c r="CP88" s="31">
        <v>0</v>
      </c>
      <c r="CQ88" s="31">
        <v>0</v>
      </c>
      <c r="CR88" s="31">
        <v>15702.9</v>
      </c>
      <c r="CS88" s="31">
        <v>17033</v>
      </c>
      <c r="CT88" s="31">
        <v>1330.1</v>
      </c>
      <c r="CU88" s="31">
        <v>7.81</v>
      </c>
      <c r="CW88" s="30" t="s">
        <v>424</v>
      </c>
      <c r="CX88" s="31" t="s">
        <v>421</v>
      </c>
      <c r="CY88" s="31" t="s">
        <v>421</v>
      </c>
      <c r="CZ88" s="31" t="s">
        <v>421</v>
      </c>
      <c r="DA88" s="31" t="s">
        <v>421</v>
      </c>
      <c r="DB88" s="31" t="s">
        <v>421</v>
      </c>
      <c r="DC88" s="31" t="s">
        <v>421</v>
      </c>
      <c r="DD88" s="31" t="s">
        <v>421</v>
      </c>
      <c r="DE88" s="31" t="s">
        <v>421</v>
      </c>
      <c r="DF88" s="31" t="s">
        <v>421</v>
      </c>
      <c r="DG88" s="31" t="s">
        <v>421</v>
      </c>
      <c r="DH88" s="31" t="s">
        <v>421</v>
      </c>
      <c r="DI88" s="31" t="s">
        <v>421</v>
      </c>
      <c r="DJ88" s="31" t="s">
        <v>967</v>
      </c>
      <c r="DK88" s="31" t="s">
        <v>421</v>
      </c>
      <c r="DL88" s="31" t="s">
        <v>421</v>
      </c>
      <c r="DM88" s="31" t="s">
        <v>421</v>
      </c>
      <c r="DN88" s="31" t="s">
        <v>421</v>
      </c>
      <c r="DO88" s="31" t="s">
        <v>421</v>
      </c>
      <c r="DP88" s="31" t="s">
        <v>421</v>
      </c>
      <c r="DQ88" s="31" t="s">
        <v>421</v>
      </c>
      <c r="DR88" s="31" t="s">
        <v>421</v>
      </c>
      <c r="DS88" s="31" t="s">
        <v>421</v>
      </c>
      <c r="DT88" s="31" t="s">
        <v>421</v>
      </c>
      <c r="DU88" s="31" t="s">
        <v>421</v>
      </c>
      <c r="DV88" s="31" t="s">
        <v>421</v>
      </c>
      <c r="DW88" s="31" t="s">
        <v>421</v>
      </c>
      <c r="DX88" s="31" t="s">
        <v>421</v>
      </c>
      <c r="DY88" s="31" t="s">
        <v>421</v>
      </c>
      <c r="DZ88" s="31" t="s">
        <v>421</v>
      </c>
      <c r="EA88" s="31" t="s">
        <v>421</v>
      </c>
      <c r="EB88" s="31" t="s">
        <v>421</v>
      </c>
      <c r="EC88" s="31" t="s">
        <v>421</v>
      </c>
      <c r="ED88" s="31" t="s">
        <v>421</v>
      </c>
      <c r="EE88" s="31" t="s">
        <v>421</v>
      </c>
      <c r="EF88" s="31" t="s">
        <v>421</v>
      </c>
      <c r="EG88" s="31" t="s">
        <v>421</v>
      </c>
      <c r="EH88" s="31" t="s">
        <v>421</v>
      </c>
      <c r="EI88" s="31" t="s">
        <v>421</v>
      </c>
      <c r="EJ88" s="31" t="s">
        <v>421</v>
      </c>
      <c r="EK88" s="31" t="s">
        <v>421</v>
      </c>
      <c r="EL88" s="31" t="s">
        <v>973</v>
      </c>
      <c r="EM88" s="31" t="s">
        <v>421</v>
      </c>
      <c r="EN88" s="31" t="s">
        <v>421</v>
      </c>
      <c r="EO88" s="31" t="s">
        <v>421</v>
      </c>
      <c r="EP88" s="31" t="s">
        <v>974</v>
      </c>
      <c r="EQ88" s="31" t="s">
        <v>421</v>
      </c>
      <c r="ER88" s="31" t="s">
        <v>421</v>
      </c>
      <c r="ES88" s="31" t="s">
        <v>421</v>
      </c>
      <c r="ET88" s="31" t="s">
        <v>976</v>
      </c>
      <c r="EU88" s="31" t="s">
        <v>421</v>
      </c>
      <c r="EV88" s="31" t="s">
        <v>421</v>
      </c>
      <c r="EW88" s="31" t="s">
        <v>421</v>
      </c>
      <c r="EX88" s="31" t="s">
        <v>421</v>
      </c>
      <c r="EY88" s="31" t="s">
        <v>421</v>
      </c>
      <c r="EZ88" s="31" t="s">
        <v>421</v>
      </c>
      <c r="FA88" s="31" t="s">
        <v>421</v>
      </c>
      <c r="FB88" s="31" t="s">
        <v>421</v>
      </c>
      <c r="FC88" s="31" t="s">
        <v>421</v>
      </c>
      <c r="FD88" s="31" t="s">
        <v>421</v>
      </c>
      <c r="FE88" s="31" t="s">
        <v>421</v>
      </c>
      <c r="FF88" s="31" t="s">
        <v>421</v>
      </c>
      <c r="FG88" s="31" t="s">
        <v>978</v>
      </c>
      <c r="FH88" s="31" t="s">
        <v>979</v>
      </c>
      <c r="FI88" s="31" t="s">
        <v>421</v>
      </c>
      <c r="FJ88" s="31" t="s">
        <v>421</v>
      </c>
      <c r="FK88" s="31" t="s">
        <v>421</v>
      </c>
      <c r="FL88" s="31" t="s">
        <v>981</v>
      </c>
      <c r="FM88" s="31" t="s">
        <v>421</v>
      </c>
      <c r="FN88" s="31" t="s">
        <v>421</v>
      </c>
      <c r="FO88" s="31" t="s">
        <v>421</v>
      </c>
      <c r="FP88" s="31" t="s">
        <v>421</v>
      </c>
      <c r="FQ88" s="31" t="s">
        <v>984</v>
      </c>
      <c r="FR88" s="31" t="s">
        <v>421</v>
      </c>
      <c r="FS88" s="31" t="s">
        <v>985</v>
      </c>
      <c r="FT88" s="31" t="s">
        <v>421</v>
      </c>
      <c r="FU88" s="31" t="s">
        <v>421</v>
      </c>
      <c r="FV88" s="31" t="s">
        <v>986</v>
      </c>
      <c r="FW88" s="31" t="s">
        <v>421</v>
      </c>
      <c r="FX88" s="31" t="s">
        <v>993</v>
      </c>
      <c r="FY88" s="31" t="s">
        <v>421</v>
      </c>
      <c r="FZ88" s="31" t="s">
        <v>421</v>
      </c>
      <c r="GA88" s="31" t="s">
        <v>421</v>
      </c>
      <c r="GB88" s="31" t="s">
        <v>421</v>
      </c>
      <c r="GC88" s="31" t="s">
        <v>421</v>
      </c>
      <c r="GD88" s="31" t="s">
        <v>989</v>
      </c>
      <c r="GE88" s="31" t="s">
        <v>421</v>
      </c>
      <c r="GF88" s="31" t="s">
        <v>421</v>
      </c>
      <c r="GG88" s="31" t="s">
        <v>421</v>
      </c>
      <c r="GH88" s="31" t="s">
        <v>421</v>
      </c>
      <c r="GI88" s="31" t="s">
        <v>421</v>
      </c>
      <c r="GJ88" s="31" t="s">
        <v>421</v>
      </c>
      <c r="GK88" s="31" t="s">
        <v>421</v>
      </c>
      <c r="GL88" s="31" t="s">
        <v>421</v>
      </c>
      <c r="GM88" s="31" t="s">
        <v>421</v>
      </c>
    </row>
    <row r="89" spans="1:196" ht="15" thickBot="1" x14ac:dyDescent="0.35">
      <c r="A89" s="30" t="s">
        <v>413</v>
      </c>
      <c r="B89" s="31">
        <v>0</v>
      </c>
      <c r="C89" s="31">
        <v>0</v>
      </c>
      <c r="D89" s="31">
        <v>0</v>
      </c>
      <c r="E89" s="31">
        <v>0</v>
      </c>
      <c r="F89" s="31">
        <v>0</v>
      </c>
      <c r="G89" s="31">
        <v>126.9</v>
      </c>
      <c r="H89" s="31">
        <v>0</v>
      </c>
      <c r="I89" s="31">
        <v>5118.7</v>
      </c>
      <c r="J89" s="31">
        <v>0</v>
      </c>
      <c r="K89" s="31">
        <v>0</v>
      </c>
      <c r="L89" s="31">
        <v>0</v>
      </c>
      <c r="M89" s="31">
        <v>2007.7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>
        <v>0</v>
      </c>
      <c r="AI89" s="31">
        <v>0</v>
      </c>
      <c r="AJ89" s="31">
        <v>0</v>
      </c>
      <c r="AK89" s="31">
        <v>3097.2</v>
      </c>
      <c r="AL89" s="31">
        <v>0</v>
      </c>
      <c r="AM89" s="31">
        <v>0</v>
      </c>
      <c r="AN89" s="31">
        <v>0</v>
      </c>
      <c r="AO89" s="31">
        <v>0</v>
      </c>
      <c r="AP89" s="31">
        <v>0</v>
      </c>
      <c r="AQ89" s="31">
        <v>0</v>
      </c>
      <c r="AR89" s="31">
        <v>0</v>
      </c>
      <c r="AS89" s="31">
        <v>3079.8</v>
      </c>
      <c r="AT89" s="31">
        <v>0</v>
      </c>
      <c r="AU89" s="31">
        <v>0</v>
      </c>
      <c r="AV89" s="31">
        <v>0</v>
      </c>
      <c r="AW89" s="31">
        <v>0</v>
      </c>
      <c r="AX89" s="31">
        <v>0</v>
      </c>
      <c r="AY89" s="31">
        <v>0</v>
      </c>
      <c r="AZ89" s="31">
        <v>981.1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1">
        <v>0</v>
      </c>
      <c r="BJ89" s="31">
        <v>0</v>
      </c>
      <c r="BK89" s="31">
        <v>0</v>
      </c>
      <c r="BL89" s="31">
        <v>0</v>
      </c>
      <c r="BM89" s="31">
        <v>0</v>
      </c>
      <c r="BN89" s="31">
        <v>0</v>
      </c>
      <c r="BO89" s="31">
        <v>0</v>
      </c>
      <c r="BP89" s="31">
        <v>0</v>
      </c>
      <c r="BQ89" s="31">
        <v>0</v>
      </c>
      <c r="BR89" s="31">
        <v>28.1</v>
      </c>
      <c r="BS89" s="31">
        <v>0</v>
      </c>
      <c r="BT89" s="31">
        <v>0</v>
      </c>
      <c r="BU89" s="31">
        <v>0</v>
      </c>
      <c r="BV89" s="31">
        <v>0</v>
      </c>
      <c r="BW89" s="31">
        <v>0</v>
      </c>
      <c r="BX89" s="31">
        <v>0</v>
      </c>
      <c r="BY89" s="31">
        <v>0</v>
      </c>
      <c r="BZ89" s="31">
        <v>0</v>
      </c>
      <c r="CA89" s="31">
        <v>0</v>
      </c>
      <c r="CB89" s="31">
        <v>0</v>
      </c>
      <c r="CC89" s="31">
        <v>0</v>
      </c>
      <c r="CD89" s="31">
        <v>0</v>
      </c>
      <c r="CE89" s="31">
        <v>0</v>
      </c>
      <c r="CF89" s="31">
        <v>0</v>
      </c>
      <c r="CG89" s="31">
        <v>0</v>
      </c>
      <c r="CH89" s="31">
        <v>0</v>
      </c>
      <c r="CI89" s="31">
        <v>0</v>
      </c>
      <c r="CJ89" s="31">
        <v>0</v>
      </c>
      <c r="CK89" s="31">
        <v>0</v>
      </c>
      <c r="CL89" s="31">
        <v>0</v>
      </c>
      <c r="CM89" s="31">
        <v>0</v>
      </c>
      <c r="CN89" s="31">
        <v>0</v>
      </c>
      <c r="CO89" s="31">
        <v>0</v>
      </c>
      <c r="CP89" s="31">
        <v>0</v>
      </c>
      <c r="CQ89" s="31">
        <v>0</v>
      </c>
      <c r="CR89" s="31">
        <v>14439.5</v>
      </c>
      <c r="CS89" s="31">
        <v>11196</v>
      </c>
      <c r="CT89" s="31">
        <v>-3243.5</v>
      </c>
      <c r="CU89" s="31">
        <v>-28.97</v>
      </c>
      <c r="CW89" s="30" t="s">
        <v>425</v>
      </c>
      <c r="CX89" s="31" t="s">
        <v>421</v>
      </c>
      <c r="CY89" s="31" t="s">
        <v>421</v>
      </c>
      <c r="CZ89" s="31" t="s">
        <v>421</v>
      </c>
      <c r="DA89" s="31" t="s">
        <v>421</v>
      </c>
      <c r="DB89" s="31" t="s">
        <v>421</v>
      </c>
      <c r="DC89" s="31" t="s">
        <v>421</v>
      </c>
      <c r="DD89" s="31" t="s">
        <v>421</v>
      </c>
      <c r="DE89" s="31" t="s">
        <v>421</v>
      </c>
      <c r="DF89" s="31" t="s">
        <v>421</v>
      </c>
      <c r="DG89" s="31" t="s">
        <v>421</v>
      </c>
      <c r="DH89" s="31" t="s">
        <v>421</v>
      </c>
      <c r="DI89" s="31" t="s">
        <v>421</v>
      </c>
      <c r="DJ89" s="31" t="s">
        <v>967</v>
      </c>
      <c r="DK89" s="31" t="s">
        <v>421</v>
      </c>
      <c r="DL89" s="31" t="s">
        <v>421</v>
      </c>
      <c r="DM89" s="31" t="s">
        <v>421</v>
      </c>
      <c r="DN89" s="31" t="s">
        <v>421</v>
      </c>
      <c r="DO89" s="31" t="s">
        <v>421</v>
      </c>
      <c r="DP89" s="31" t="s">
        <v>421</v>
      </c>
      <c r="DQ89" s="31" t="s">
        <v>421</v>
      </c>
      <c r="DR89" s="31" t="s">
        <v>421</v>
      </c>
      <c r="DS89" s="31" t="s">
        <v>421</v>
      </c>
      <c r="DT89" s="31" t="s">
        <v>421</v>
      </c>
      <c r="DU89" s="31" t="s">
        <v>421</v>
      </c>
      <c r="DV89" s="31" t="s">
        <v>421</v>
      </c>
      <c r="DW89" s="31" t="s">
        <v>421</v>
      </c>
      <c r="DX89" s="31" t="s">
        <v>421</v>
      </c>
      <c r="DY89" s="31" t="s">
        <v>421</v>
      </c>
      <c r="DZ89" s="31" t="s">
        <v>421</v>
      </c>
      <c r="EA89" s="31" t="s">
        <v>421</v>
      </c>
      <c r="EB89" s="31" t="s">
        <v>421</v>
      </c>
      <c r="EC89" s="31" t="s">
        <v>421</v>
      </c>
      <c r="ED89" s="31" t="s">
        <v>421</v>
      </c>
      <c r="EE89" s="31" t="s">
        <v>421</v>
      </c>
      <c r="EF89" s="31" t="s">
        <v>421</v>
      </c>
      <c r="EG89" s="31" t="s">
        <v>421</v>
      </c>
      <c r="EH89" s="31" t="s">
        <v>421</v>
      </c>
      <c r="EI89" s="31" t="s">
        <v>421</v>
      </c>
      <c r="EJ89" s="31" t="s">
        <v>421</v>
      </c>
      <c r="EK89" s="31" t="s">
        <v>421</v>
      </c>
      <c r="EL89" s="31" t="s">
        <v>973</v>
      </c>
      <c r="EM89" s="31" t="s">
        <v>421</v>
      </c>
      <c r="EN89" s="31" t="s">
        <v>421</v>
      </c>
      <c r="EO89" s="31" t="s">
        <v>421</v>
      </c>
      <c r="EP89" s="31" t="s">
        <v>421</v>
      </c>
      <c r="EQ89" s="31" t="s">
        <v>421</v>
      </c>
      <c r="ER89" s="31" t="s">
        <v>421</v>
      </c>
      <c r="ES89" s="31" t="s">
        <v>421</v>
      </c>
      <c r="ET89" s="31" t="s">
        <v>421</v>
      </c>
      <c r="EU89" s="31" t="s">
        <v>421</v>
      </c>
      <c r="EV89" s="31" t="s">
        <v>421</v>
      </c>
      <c r="EW89" s="31" t="s">
        <v>421</v>
      </c>
      <c r="EX89" s="31" t="s">
        <v>421</v>
      </c>
      <c r="EY89" s="31" t="s">
        <v>421</v>
      </c>
      <c r="EZ89" s="31" t="s">
        <v>421</v>
      </c>
      <c r="FA89" s="31" t="s">
        <v>421</v>
      </c>
      <c r="FB89" s="31" t="s">
        <v>421</v>
      </c>
      <c r="FC89" s="31" t="s">
        <v>421</v>
      </c>
      <c r="FD89" s="31" t="s">
        <v>421</v>
      </c>
      <c r="FE89" s="31" t="s">
        <v>421</v>
      </c>
      <c r="FF89" s="31" t="s">
        <v>421</v>
      </c>
      <c r="FG89" s="31" t="s">
        <v>994</v>
      </c>
      <c r="FH89" s="31" t="s">
        <v>421</v>
      </c>
      <c r="FI89" s="31" t="s">
        <v>421</v>
      </c>
      <c r="FJ89" s="31" t="s">
        <v>421</v>
      </c>
      <c r="FK89" s="31" t="s">
        <v>421</v>
      </c>
      <c r="FL89" s="31" t="s">
        <v>421</v>
      </c>
      <c r="FM89" s="31" t="s">
        <v>421</v>
      </c>
      <c r="FN89" s="31" t="s">
        <v>421</v>
      </c>
      <c r="FO89" s="31" t="s">
        <v>421</v>
      </c>
      <c r="FP89" s="31" t="s">
        <v>421</v>
      </c>
      <c r="FQ89" s="31" t="s">
        <v>984</v>
      </c>
      <c r="FR89" s="31" t="s">
        <v>421</v>
      </c>
      <c r="FS89" s="31" t="s">
        <v>985</v>
      </c>
      <c r="FT89" s="31" t="s">
        <v>421</v>
      </c>
      <c r="FU89" s="31" t="s">
        <v>421</v>
      </c>
      <c r="FV89" s="31" t="s">
        <v>986</v>
      </c>
      <c r="FW89" s="31" t="s">
        <v>421</v>
      </c>
      <c r="FX89" s="31" t="s">
        <v>993</v>
      </c>
      <c r="FY89" s="31" t="s">
        <v>421</v>
      </c>
      <c r="FZ89" s="31" t="s">
        <v>421</v>
      </c>
      <c r="GA89" s="31" t="s">
        <v>421</v>
      </c>
      <c r="GB89" s="31" t="s">
        <v>421</v>
      </c>
      <c r="GC89" s="31" t="s">
        <v>421</v>
      </c>
      <c r="GD89" s="31" t="s">
        <v>989</v>
      </c>
      <c r="GE89" s="31" t="s">
        <v>421</v>
      </c>
      <c r="GF89" s="31" t="s">
        <v>421</v>
      </c>
      <c r="GG89" s="31" t="s">
        <v>421</v>
      </c>
      <c r="GH89" s="31" t="s">
        <v>421</v>
      </c>
      <c r="GI89" s="31" t="s">
        <v>421</v>
      </c>
      <c r="GJ89" s="31" t="s">
        <v>421</v>
      </c>
      <c r="GK89" s="31" t="s">
        <v>421</v>
      </c>
      <c r="GL89" s="31" t="s">
        <v>421</v>
      </c>
      <c r="GM89" s="31" t="s">
        <v>421</v>
      </c>
    </row>
    <row r="90" spans="1:196" ht="15" thickBot="1" x14ac:dyDescent="0.35">
      <c r="A90" s="30" t="s">
        <v>414</v>
      </c>
      <c r="B90" s="31">
        <v>0</v>
      </c>
      <c r="C90" s="31">
        <v>0</v>
      </c>
      <c r="D90" s="31">
        <v>0</v>
      </c>
      <c r="E90" s="31">
        <v>0</v>
      </c>
      <c r="F90" s="31">
        <v>0</v>
      </c>
      <c r="G90" s="31">
        <v>126.9</v>
      </c>
      <c r="H90" s="31">
        <v>0</v>
      </c>
      <c r="I90" s="31">
        <v>5118.7</v>
      </c>
      <c r="J90" s="31">
        <v>17530.099999999999</v>
      </c>
      <c r="K90" s="31">
        <v>0</v>
      </c>
      <c r="L90" s="31">
        <v>0</v>
      </c>
      <c r="M90" s="31">
        <v>0</v>
      </c>
      <c r="N90" s="31">
        <v>0</v>
      </c>
      <c r="O90" s="31">
        <v>2251.1999999999998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883.9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1">
        <v>0</v>
      </c>
      <c r="AH90" s="31">
        <v>0</v>
      </c>
      <c r="AI90" s="31">
        <v>0</v>
      </c>
      <c r="AJ90" s="31">
        <v>0</v>
      </c>
      <c r="AK90" s="31">
        <v>0</v>
      </c>
      <c r="AL90" s="31">
        <v>0</v>
      </c>
      <c r="AM90" s="31">
        <v>0</v>
      </c>
      <c r="AN90" s="31">
        <v>0</v>
      </c>
      <c r="AO90" s="31">
        <v>0</v>
      </c>
      <c r="AP90" s="31">
        <v>0</v>
      </c>
      <c r="AQ90" s="31">
        <v>0</v>
      </c>
      <c r="AR90" s="31">
        <v>0</v>
      </c>
      <c r="AS90" s="31">
        <v>3079.8</v>
      </c>
      <c r="AT90" s="31">
        <v>1459.3</v>
      </c>
      <c r="AU90" s="31">
        <v>0</v>
      </c>
      <c r="AV90" s="31">
        <v>0</v>
      </c>
      <c r="AW90" s="31">
        <v>0</v>
      </c>
      <c r="AX90" s="31">
        <v>0</v>
      </c>
      <c r="AY90" s="31">
        <v>0</v>
      </c>
      <c r="AZ90" s="31">
        <v>0</v>
      </c>
      <c r="BA90" s="31">
        <v>0</v>
      </c>
      <c r="BB90" s="31">
        <v>0</v>
      </c>
      <c r="BC90" s="31">
        <v>0</v>
      </c>
      <c r="BD90" s="31">
        <v>0</v>
      </c>
      <c r="BE90" s="31">
        <v>0</v>
      </c>
      <c r="BF90" s="31">
        <v>0</v>
      </c>
      <c r="BG90" s="31">
        <v>0</v>
      </c>
      <c r="BH90" s="31">
        <v>0</v>
      </c>
      <c r="BI90" s="31">
        <v>0</v>
      </c>
      <c r="BJ90" s="31">
        <v>0</v>
      </c>
      <c r="BK90" s="31">
        <v>0</v>
      </c>
      <c r="BL90" s="31">
        <v>0</v>
      </c>
      <c r="BM90" s="31">
        <v>0</v>
      </c>
      <c r="BN90" s="31">
        <v>1361.1</v>
      </c>
      <c r="BO90" s="31">
        <v>0</v>
      </c>
      <c r="BP90" s="31">
        <v>0</v>
      </c>
      <c r="BQ90" s="31">
        <v>0</v>
      </c>
      <c r="BR90" s="31">
        <v>0</v>
      </c>
      <c r="BS90" s="31">
        <v>0</v>
      </c>
      <c r="BT90" s="31">
        <v>0</v>
      </c>
      <c r="BU90" s="31">
        <v>0</v>
      </c>
      <c r="BV90" s="31">
        <v>0</v>
      </c>
      <c r="BW90" s="31">
        <v>0</v>
      </c>
      <c r="BX90" s="31">
        <v>0</v>
      </c>
      <c r="BY90" s="31">
        <v>0</v>
      </c>
      <c r="BZ90" s="31">
        <v>0</v>
      </c>
      <c r="CA90" s="31">
        <v>0</v>
      </c>
      <c r="CB90" s="31">
        <v>0</v>
      </c>
      <c r="CC90" s="31">
        <v>0</v>
      </c>
      <c r="CD90" s="31">
        <v>0</v>
      </c>
      <c r="CE90" s="31">
        <v>0</v>
      </c>
      <c r="CF90" s="31">
        <v>0</v>
      </c>
      <c r="CG90" s="31">
        <v>0</v>
      </c>
      <c r="CH90" s="31">
        <v>0</v>
      </c>
      <c r="CI90" s="31">
        <v>0</v>
      </c>
      <c r="CJ90" s="31">
        <v>0</v>
      </c>
      <c r="CK90" s="31">
        <v>0</v>
      </c>
      <c r="CL90" s="31">
        <v>0</v>
      </c>
      <c r="CM90" s="31">
        <v>0</v>
      </c>
      <c r="CN90" s="31">
        <v>0</v>
      </c>
      <c r="CO90" s="31">
        <v>0</v>
      </c>
      <c r="CP90" s="31">
        <v>0</v>
      </c>
      <c r="CQ90" s="31">
        <v>0</v>
      </c>
      <c r="CR90" s="31">
        <v>31811</v>
      </c>
      <c r="CS90" s="31">
        <v>32214</v>
      </c>
      <c r="CT90" s="31">
        <v>403</v>
      </c>
      <c r="CU90" s="31">
        <v>1.25</v>
      </c>
      <c r="CW90" s="30" t="s">
        <v>426</v>
      </c>
      <c r="CX90" s="31" t="s">
        <v>421</v>
      </c>
      <c r="CY90" s="31" t="s">
        <v>421</v>
      </c>
      <c r="CZ90" s="31" t="s">
        <v>421</v>
      </c>
      <c r="DA90" s="31" t="s">
        <v>421</v>
      </c>
      <c r="DB90" s="31" t="s">
        <v>421</v>
      </c>
      <c r="DC90" s="31" t="s">
        <v>421</v>
      </c>
      <c r="DD90" s="31" t="s">
        <v>421</v>
      </c>
      <c r="DE90" s="31" t="s">
        <v>421</v>
      </c>
      <c r="DF90" s="31" t="s">
        <v>421</v>
      </c>
      <c r="DG90" s="31" t="s">
        <v>421</v>
      </c>
      <c r="DH90" s="31" t="s">
        <v>421</v>
      </c>
      <c r="DI90" s="31" t="s">
        <v>421</v>
      </c>
      <c r="DJ90" s="31" t="s">
        <v>421</v>
      </c>
      <c r="DK90" s="31" t="s">
        <v>421</v>
      </c>
      <c r="DL90" s="31" t="s">
        <v>421</v>
      </c>
      <c r="DM90" s="31" t="s">
        <v>421</v>
      </c>
      <c r="DN90" s="31" t="s">
        <v>421</v>
      </c>
      <c r="DO90" s="31" t="s">
        <v>421</v>
      </c>
      <c r="DP90" s="31" t="s">
        <v>421</v>
      </c>
      <c r="DQ90" s="31" t="s">
        <v>421</v>
      </c>
      <c r="DR90" s="31" t="s">
        <v>421</v>
      </c>
      <c r="DS90" s="31" t="s">
        <v>421</v>
      </c>
      <c r="DT90" s="31" t="s">
        <v>421</v>
      </c>
      <c r="DU90" s="31" t="s">
        <v>421</v>
      </c>
      <c r="DV90" s="31" t="s">
        <v>421</v>
      </c>
      <c r="DW90" s="31" t="s">
        <v>421</v>
      </c>
      <c r="DX90" s="31" t="s">
        <v>421</v>
      </c>
      <c r="DY90" s="31" t="s">
        <v>421</v>
      </c>
      <c r="DZ90" s="31" t="s">
        <v>421</v>
      </c>
      <c r="EA90" s="31" t="s">
        <v>421</v>
      </c>
      <c r="EB90" s="31" t="s">
        <v>421</v>
      </c>
      <c r="EC90" s="31" t="s">
        <v>421</v>
      </c>
      <c r="ED90" s="31" t="s">
        <v>421</v>
      </c>
      <c r="EE90" s="31" t="s">
        <v>421</v>
      </c>
      <c r="EF90" s="31" t="s">
        <v>421</v>
      </c>
      <c r="EG90" s="31" t="s">
        <v>421</v>
      </c>
      <c r="EH90" s="31" t="s">
        <v>421</v>
      </c>
      <c r="EI90" s="31" t="s">
        <v>421</v>
      </c>
      <c r="EJ90" s="31" t="s">
        <v>421</v>
      </c>
      <c r="EK90" s="31" t="s">
        <v>421</v>
      </c>
      <c r="EL90" s="31" t="s">
        <v>421</v>
      </c>
      <c r="EM90" s="31" t="s">
        <v>421</v>
      </c>
      <c r="EN90" s="31" t="s">
        <v>421</v>
      </c>
      <c r="EO90" s="31" t="s">
        <v>421</v>
      </c>
      <c r="EP90" s="31" t="s">
        <v>421</v>
      </c>
      <c r="EQ90" s="31" t="s">
        <v>421</v>
      </c>
      <c r="ER90" s="31" t="s">
        <v>421</v>
      </c>
      <c r="ES90" s="31" t="s">
        <v>421</v>
      </c>
      <c r="ET90" s="31" t="s">
        <v>421</v>
      </c>
      <c r="EU90" s="31" t="s">
        <v>421</v>
      </c>
      <c r="EV90" s="31" t="s">
        <v>421</v>
      </c>
      <c r="EW90" s="31" t="s">
        <v>421</v>
      </c>
      <c r="EX90" s="31" t="s">
        <v>421</v>
      </c>
      <c r="EY90" s="31" t="s">
        <v>421</v>
      </c>
      <c r="EZ90" s="31" t="s">
        <v>421</v>
      </c>
      <c r="FA90" s="31" t="s">
        <v>421</v>
      </c>
      <c r="FB90" s="31" t="s">
        <v>421</v>
      </c>
      <c r="FC90" s="31" t="s">
        <v>421</v>
      </c>
      <c r="FD90" s="31" t="s">
        <v>421</v>
      </c>
      <c r="FE90" s="31" t="s">
        <v>421</v>
      </c>
      <c r="FF90" s="31" t="s">
        <v>421</v>
      </c>
      <c r="FG90" s="31" t="s">
        <v>421</v>
      </c>
      <c r="FH90" s="31" t="s">
        <v>421</v>
      </c>
      <c r="FI90" s="31" t="s">
        <v>421</v>
      </c>
      <c r="FJ90" s="31" t="s">
        <v>421</v>
      </c>
      <c r="FK90" s="31" t="s">
        <v>421</v>
      </c>
      <c r="FL90" s="31" t="s">
        <v>421</v>
      </c>
      <c r="FM90" s="31" t="s">
        <v>421</v>
      </c>
      <c r="FN90" s="31" t="s">
        <v>421</v>
      </c>
      <c r="FO90" s="31" t="s">
        <v>421</v>
      </c>
      <c r="FP90" s="31" t="s">
        <v>421</v>
      </c>
      <c r="FQ90" s="31" t="s">
        <v>421</v>
      </c>
      <c r="FR90" s="31" t="s">
        <v>421</v>
      </c>
      <c r="FS90" s="31" t="s">
        <v>421</v>
      </c>
      <c r="FT90" s="31" t="s">
        <v>421</v>
      </c>
      <c r="FU90" s="31" t="s">
        <v>421</v>
      </c>
      <c r="FV90" s="31" t="s">
        <v>986</v>
      </c>
      <c r="FW90" s="31" t="s">
        <v>421</v>
      </c>
      <c r="FX90" s="31" t="s">
        <v>421</v>
      </c>
      <c r="FY90" s="31" t="s">
        <v>421</v>
      </c>
      <c r="FZ90" s="31" t="s">
        <v>421</v>
      </c>
      <c r="GA90" s="31" t="s">
        <v>421</v>
      </c>
      <c r="GB90" s="31" t="s">
        <v>421</v>
      </c>
      <c r="GC90" s="31" t="s">
        <v>421</v>
      </c>
      <c r="GD90" s="31" t="s">
        <v>421</v>
      </c>
      <c r="GE90" s="31" t="s">
        <v>421</v>
      </c>
      <c r="GF90" s="31" t="s">
        <v>421</v>
      </c>
      <c r="GG90" s="31" t="s">
        <v>421</v>
      </c>
      <c r="GH90" s="31" t="s">
        <v>421</v>
      </c>
      <c r="GI90" s="31" t="s">
        <v>421</v>
      </c>
      <c r="GJ90" s="31" t="s">
        <v>421</v>
      </c>
      <c r="GK90" s="31" t="s">
        <v>421</v>
      </c>
      <c r="GL90" s="31" t="s">
        <v>421</v>
      </c>
      <c r="GM90" s="31" t="s">
        <v>421</v>
      </c>
    </row>
    <row r="91" spans="1:196" ht="15" thickBot="1" x14ac:dyDescent="0.35">
      <c r="A91" s="30" t="s">
        <v>415</v>
      </c>
      <c r="B91" s="31">
        <v>0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2251.1999999999998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4011.3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1">
        <v>0</v>
      </c>
      <c r="AH91" s="31">
        <v>0</v>
      </c>
      <c r="AI91" s="31">
        <v>0</v>
      </c>
      <c r="AJ91" s="31">
        <v>0</v>
      </c>
      <c r="AK91" s="31">
        <v>0</v>
      </c>
      <c r="AL91" s="31">
        <v>0</v>
      </c>
      <c r="AM91" s="31">
        <v>102.3</v>
      </c>
      <c r="AN91" s="31">
        <v>0</v>
      </c>
      <c r="AO91" s="31">
        <v>0</v>
      </c>
      <c r="AP91" s="31">
        <v>0</v>
      </c>
      <c r="AQ91" s="31">
        <v>0</v>
      </c>
      <c r="AR91" s="31">
        <v>0</v>
      </c>
      <c r="AS91" s="31">
        <v>3079.8</v>
      </c>
      <c r="AT91" s="31">
        <v>1459.3</v>
      </c>
      <c r="AU91" s="31">
        <v>0</v>
      </c>
      <c r="AV91" s="31">
        <v>0</v>
      </c>
      <c r="AW91" s="31">
        <v>0</v>
      </c>
      <c r="AX91" s="31">
        <v>0</v>
      </c>
      <c r="AY91" s="31">
        <v>0</v>
      </c>
      <c r="AZ91" s="31">
        <v>0</v>
      </c>
      <c r="BA91" s="31">
        <v>1154</v>
      </c>
      <c r="BB91" s="31">
        <v>0</v>
      </c>
      <c r="BC91" s="31">
        <v>0</v>
      </c>
      <c r="BD91" s="31">
        <v>0</v>
      </c>
      <c r="BE91" s="31">
        <v>0</v>
      </c>
      <c r="BF91" s="31">
        <v>0</v>
      </c>
      <c r="BG91" s="31">
        <v>0</v>
      </c>
      <c r="BH91" s="31">
        <v>0</v>
      </c>
      <c r="BI91" s="31">
        <v>4232.3</v>
      </c>
      <c r="BJ91" s="31">
        <v>0</v>
      </c>
      <c r="BK91" s="31">
        <v>0</v>
      </c>
      <c r="BL91" s="31">
        <v>0</v>
      </c>
      <c r="BM91" s="31">
        <v>0</v>
      </c>
      <c r="BN91" s="31">
        <v>1361.1</v>
      </c>
      <c r="BO91" s="31">
        <v>0</v>
      </c>
      <c r="BP91" s="31">
        <v>0</v>
      </c>
      <c r="BQ91" s="31">
        <v>0</v>
      </c>
      <c r="BR91" s="31">
        <v>0</v>
      </c>
      <c r="BS91" s="31">
        <v>1291.5999999999999</v>
      </c>
      <c r="BT91" s="31">
        <v>0</v>
      </c>
      <c r="BU91" s="31">
        <v>0</v>
      </c>
      <c r="BV91" s="31">
        <v>0</v>
      </c>
      <c r="BW91" s="31">
        <v>0</v>
      </c>
      <c r="BX91" s="31">
        <v>0</v>
      </c>
      <c r="BY91" s="31">
        <v>0</v>
      </c>
      <c r="BZ91" s="31">
        <v>0</v>
      </c>
      <c r="CA91" s="31">
        <v>0</v>
      </c>
      <c r="CB91" s="31">
        <v>0</v>
      </c>
      <c r="CC91" s="31">
        <v>0</v>
      </c>
      <c r="CD91" s="31">
        <v>0</v>
      </c>
      <c r="CE91" s="31">
        <v>0</v>
      </c>
      <c r="CF91" s="31">
        <v>0</v>
      </c>
      <c r="CG91" s="31">
        <v>0</v>
      </c>
      <c r="CH91" s="31">
        <v>0</v>
      </c>
      <c r="CI91" s="31">
        <v>0</v>
      </c>
      <c r="CJ91" s="31">
        <v>0</v>
      </c>
      <c r="CK91" s="31">
        <v>0</v>
      </c>
      <c r="CL91" s="31">
        <v>0</v>
      </c>
      <c r="CM91" s="31">
        <v>0</v>
      </c>
      <c r="CN91" s="31">
        <v>0</v>
      </c>
      <c r="CO91" s="31">
        <v>0</v>
      </c>
      <c r="CP91" s="31">
        <v>0</v>
      </c>
      <c r="CQ91" s="31">
        <v>0</v>
      </c>
      <c r="CR91" s="31">
        <v>18942.900000000001</v>
      </c>
      <c r="CS91" s="31">
        <v>24233</v>
      </c>
      <c r="CT91" s="31">
        <v>5290.1</v>
      </c>
      <c r="CU91" s="31">
        <v>21.83</v>
      </c>
      <c r="CW91" s="30" t="s">
        <v>427</v>
      </c>
      <c r="CX91" s="31" t="s">
        <v>421</v>
      </c>
      <c r="CY91" s="31" t="s">
        <v>421</v>
      </c>
      <c r="CZ91" s="31" t="s">
        <v>421</v>
      </c>
      <c r="DA91" s="31" t="s">
        <v>421</v>
      </c>
      <c r="DB91" s="31" t="s">
        <v>421</v>
      </c>
      <c r="DC91" s="31" t="s">
        <v>421</v>
      </c>
      <c r="DD91" s="31" t="s">
        <v>421</v>
      </c>
      <c r="DE91" s="31" t="s">
        <v>421</v>
      </c>
      <c r="DF91" s="31" t="s">
        <v>421</v>
      </c>
      <c r="DG91" s="31" t="s">
        <v>421</v>
      </c>
      <c r="DH91" s="31" t="s">
        <v>421</v>
      </c>
      <c r="DI91" s="31" t="s">
        <v>421</v>
      </c>
      <c r="DJ91" s="31" t="s">
        <v>421</v>
      </c>
      <c r="DK91" s="31" t="s">
        <v>421</v>
      </c>
      <c r="DL91" s="31" t="s">
        <v>421</v>
      </c>
      <c r="DM91" s="31" t="s">
        <v>421</v>
      </c>
      <c r="DN91" s="31" t="s">
        <v>421</v>
      </c>
      <c r="DO91" s="31" t="s">
        <v>421</v>
      </c>
      <c r="DP91" s="31" t="s">
        <v>421</v>
      </c>
      <c r="DQ91" s="31" t="s">
        <v>421</v>
      </c>
      <c r="DR91" s="31" t="s">
        <v>421</v>
      </c>
      <c r="DS91" s="31" t="s">
        <v>421</v>
      </c>
      <c r="DT91" s="31" t="s">
        <v>421</v>
      </c>
      <c r="DU91" s="31" t="s">
        <v>421</v>
      </c>
      <c r="DV91" s="31" t="s">
        <v>421</v>
      </c>
      <c r="DW91" s="31" t="s">
        <v>421</v>
      </c>
      <c r="DX91" s="31" t="s">
        <v>421</v>
      </c>
      <c r="DY91" s="31" t="s">
        <v>421</v>
      </c>
      <c r="DZ91" s="31" t="s">
        <v>421</v>
      </c>
      <c r="EA91" s="31" t="s">
        <v>421</v>
      </c>
      <c r="EB91" s="31" t="s">
        <v>421</v>
      </c>
      <c r="EC91" s="31" t="s">
        <v>421</v>
      </c>
      <c r="ED91" s="31" t="s">
        <v>421</v>
      </c>
      <c r="EE91" s="31" t="s">
        <v>421</v>
      </c>
      <c r="EF91" s="31" t="s">
        <v>421</v>
      </c>
      <c r="EG91" s="31" t="s">
        <v>421</v>
      </c>
      <c r="EH91" s="31" t="s">
        <v>421</v>
      </c>
      <c r="EI91" s="31" t="s">
        <v>421</v>
      </c>
      <c r="EJ91" s="31" t="s">
        <v>421</v>
      </c>
      <c r="EK91" s="31" t="s">
        <v>421</v>
      </c>
      <c r="EL91" s="31" t="s">
        <v>421</v>
      </c>
      <c r="EM91" s="31" t="s">
        <v>421</v>
      </c>
      <c r="EN91" s="31" t="s">
        <v>421</v>
      </c>
      <c r="EO91" s="31" t="s">
        <v>421</v>
      </c>
      <c r="EP91" s="31" t="s">
        <v>421</v>
      </c>
      <c r="EQ91" s="31" t="s">
        <v>421</v>
      </c>
      <c r="ER91" s="31" t="s">
        <v>421</v>
      </c>
      <c r="ES91" s="31" t="s">
        <v>421</v>
      </c>
      <c r="ET91" s="31" t="s">
        <v>421</v>
      </c>
      <c r="EU91" s="31" t="s">
        <v>421</v>
      </c>
      <c r="EV91" s="31" t="s">
        <v>421</v>
      </c>
      <c r="EW91" s="31" t="s">
        <v>421</v>
      </c>
      <c r="EX91" s="31" t="s">
        <v>421</v>
      </c>
      <c r="EY91" s="31" t="s">
        <v>421</v>
      </c>
      <c r="EZ91" s="31" t="s">
        <v>421</v>
      </c>
      <c r="FA91" s="31" t="s">
        <v>421</v>
      </c>
      <c r="FB91" s="31" t="s">
        <v>421</v>
      </c>
      <c r="FC91" s="31" t="s">
        <v>421</v>
      </c>
      <c r="FD91" s="31" t="s">
        <v>421</v>
      </c>
      <c r="FE91" s="31" t="s">
        <v>421</v>
      </c>
      <c r="FF91" s="31" t="s">
        <v>421</v>
      </c>
      <c r="FG91" s="31" t="s">
        <v>421</v>
      </c>
      <c r="FH91" s="31" t="s">
        <v>421</v>
      </c>
      <c r="FI91" s="31" t="s">
        <v>421</v>
      </c>
      <c r="FJ91" s="31" t="s">
        <v>421</v>
      </c>
      <c r="FK91" s="31" t="s">
        <v>421</v>
      </c>
      <c r="FL91" s="31" t="s">
        <v>421</v>
      </c>
      <c r="FM91" s="31" t="s">
        <v>421</v>
      </c>
      <c r="FN91" s="31" t="s">
        <v>421</v>
      </c>
      <c r="FO91" s="31" t="s">
        <v>421</v>
      </c>
      <c r="FP91" s="31" t="s">
        <v>421</v>
      </c>
      <c r="FQ91" s="31" t="s">
        <v>421</v>
      </c>
      <c r="FR91" s="31" t="s">
        <v>421</v>
      </c>
      <c r="FS91" s="31" t="s">
        <v>421</v>
      </c>
      <c r="FT91" s="31" t="s">
        <v>421</v>
      </c>
      <c r="FU91" s="31" t="s">
        <v>421</v>
      </c>
      <c r="FV91" s="31" t="s">
        <v>421</v>
      </c>
      <c r="FW91" s="31" t="s">
        <v>421</v>
      </c>
      <c r="FX91" s="31" t="s">
        <v>421</v>
      </c>
      <c r="FY91" s="31" t="s">
        <v>421</v>
      </c>
      <c r="FZ91" s="31" t="s">
        <v>421</v>
      </c>
      <c r="GA91" s="31" t="s">
        <v>421</v>
      </c>
      <c r="GB91" s="31" t="s">
        <v>421</v>
      </c>
      <c r="GC91" s="31" t="s">
        <v>421</v>
      </c>
      <c r="GD91" s="31" t="s">
        <v>421</v>
      </c>
      <c r="GE91" s="31" t="s">
        <v>421</v>
      </c>
      <c r="GF91" s="31" t="s">
        <v>421</v>
      </c>
      <c r="GG91" s="31" t="s">
        <v>421</v>
      </c>
      <c r="GH91" s="31" t="s">
        <v>421</v>
      </c>
      <c r="GI91" s="31" t="s">
        <v>421</v>
      </c>
      <c r="GJ91" s="31" t="s">
        <v>421</v>
      </c>
      <c r="GK91" s="31" t="s">
        <v>421</v>
      </c>
      <c r="GL91" s="31" t="s">
        <v>421</v>
      </c>
      <c r="GM91" s="31" t="s">
        <v>421</v>
      </c>
    </row>
    <row r="92" spans="1:196" ht="18.600000000000001" thickBot="1" x14ac:dyDescent="0.35">
      <c r="A92" s="30" t="s">
        <v>416</v>
      </c>
      <c r="B92" s="31">
        <v>0</v>
      </c>
      <c r="C92" s="31">
        <v>0</v>
      </c>
      <c r="D92" s="31">
        <v>0</v>
      </c>
      <c r="E92" s="31">
        <v>0</v>
      </c>
      <c r="F92" s="31">
        <v>0</v>
      </c>
      <c r="G92" s="31">
        <v>126.9</v>
      </c>
      <c r="H92" s="31">
        <v>0</v>
      </c>
      <c r="I92" s="31">
        <v>5118.7</v>
      </c>
      <c r="J92" s="31">
        <v>0</v>
      </c>
      <c r="K92" s="31">
        <v>0</v>
      </c>
      <c r="L92" s="31">
        <v>0</v>
      </c>
      <c r="M92" s="31">
        <v>2007.7</v>
      </c>
      <c r="N92" s="31">
        <v>0</v>
      </c>
      <c r="O92" s="31">
        <v>2251.1999999999998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0</v>
      </c>
      <c r="AJ92" s="31">
        <v>0</v>
      </c>
      <c r="AK92" s="31">
        <v>3097.2</v>
      </c>
      <c r="AL92" s="31">
        <v>0</v>
      </c>
      <c r="AM92" s="31">
        <v>0</v>
      </c>
      <c r="AN92" s="31">
        <v>0</v>
      </c>
      <c r="AO92" s="31">
        <v>0</v>
      </c>
      <c r="AP92" s="31">
        <v>0</v>
      </c>
      <c r="AQ92" s="31">
        <v>0</v>
      </c>
      <c r="AR92" s="31">
        <v>0</v>
      </c>
      <c r="AS92" s="31">
        <v>3079.8</v>
      </c>
      <c r="AT92" s="31">
        <v>0</v>
      </c>
      <c r="AU92" s="31">
        <v>0</v>
      </c>
      <c r="AV92" s="31">
        <v>0</v>
      </c>
      <c r="AW92" s="31">
        <v>0</v>
      </c>
      <c r="AX92" s="31">
        <v>0</v>
      </c>
      <c r="AY92" s="31">
        <v>0</v>
      </c>
      <c r="AZ92" s="31">
        <v>981.1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1">
        <v>0</v>
      </c>
      <c r="BJ92" s="31">
        <v>0</v>
      </c>
      <c r="BK92" s="31">
        <v>0</v>
      </c>
      <c r="BL92" s="31">
        <v>0</v>
      </c>
      <c r="BM92" s="31">
        <v>0</v>
      </c>
      <c r="BN92" s="31">
        <v>0</v>
      </c>
      <c r="BO92" s="31">
        <v>0</v>
      </c>
      <c r="BP92" s="31">
        <v>0</v>
      </c>
      <c r="BQ92" s="31">
        <v>0</v>
      </c>
      <c r="BR92" s="31">
        <v>0</v>
      </c>
      <c r="BS92" s="31">
        <v>1291.5999999999999</v>
      </c>
      <c r="BT92" s="31">
        <v>0</v>
      </c>
      <c r="BU92" s="31">
        <v>0</v>
      </c>
      <c r="BV92" s="31">
        <v>0</v>
      </c>
      <c r="BW92" s="31">
        <v>0</v>
      </c>
      <c r="BX92" s="31">
        <v>0</v>
      </c>
      <c r="BY92" s="31">
        <v>0</v>
      </c>
      <c r="BZ92" s="31">
        <v>0</v>
      </c>
      <c r="CA92" s="31">
        <v>0</v>
      </c>
      <c r="CB92" s="31">
        <v>0</v>
      </c>
      <c r="CC92" s="31">
        <v>0</v>
      </c>
      <c r="CD92" s="31">
        <v>0</v>
      </c>
      <c r="CE92" s="31">
        <v>0</v>
      </c>
      <c r="CF92" s="31">
        <v>0</v>
      </c>
      <c r="CG92" s="31">
        <v>0</v>
      </c>
      <c r="CH92" s="31">
        <v>0</v>
      </c>
      <c r="CI92" s="31">
        <v>0</v>
      </c>
      <c r="CJ92" s="31">
        <v>0</v>
      </c>
      <c r="CK92" s="31">
        <v>0</v>
      </c>
      <c r="CL92" s="31">
        <v>0</v>
      </c>
      <c r="CM92" s="31">
        <v>0</v>
      </c>
      <c r="CN92" s="31">
        <v>0</v>
      </c>
      <c r="CO92" s="31">
        <v>0</v>
      </c>
      <c r="CP92" s="31">
        <v>0</v>
      </c>
      <c r="CQ92" s="31">
        <v>0</v>
      </c>
      <c r="CR92" s="31">
        <v>17954.099999999999</v>
      </c>
      <c r="CS92" s="31">
        <v>20250</v>
      </c>
      <c r="CT92" s="31">
        <v>2295.9</v>
      </c>
      <c r="CU92" s="31">
        <v>11.34</v>
      </c>
      <c r="CW92" s="26"/>
    </row>
    <row r="93" spans="1:196" ht="15" thickBot="1" x14ac:dyDescent="0.35">
      <c r="A93" s="30" t="s">
        <v>417</v>
      </c>
      <c r="B93" s="31">
        <v>0</v>
      </c>
      <c r="C93" s="31">
        <v>0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2251.1999999999998</v>
      </c>
      <c r="P93" s="31">
        <v>0</v>
      </c>
      <c r="Q93" s="31">
        <v>0</v>
      </c>
      <c r="R93" s="31">
        <v>0</v>
      </c>
      <c r="S93" s="31">
        <v>5705.9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4011.3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1">
        <v>0</v>
      </c>
      <c r="AG93" s="31">
        <v>0</v>
      </c>
      <c r="AH93" s="31">
        <v>0</v>
      </c>
      <c r="AI93" s="31">
        <v>0</v>
      </c>
      <c r="AJ93" s="31">
        <v>0</v>
      </c>
      <c r="AK93" s="31">
        <v>0</v>
      </c>
      <c r="AL93" s="31">
        <v>0</v>
      </c>
      <c r="AM93" s="31">
        <v>102.3</v>
      </c>
      <c r="AN93" s="31">
        <v>0</v>
      </c>
      <c r="AO93" s="31">
        <v>0</v>
      </c>
      <c r="AP93" s="31">
        <v>0</v>
      </c>
      <c r="AQ93" s="31">
        <v>0</v>
      </c>
      <c r="AR93" s="31">
        <v>0</v>
      </c>
      <c r="AS93" s="31">
        <v>0</v>
      </c>
      <c r="AT93" s="31">
        <v>0</v>
      </c>
      <c r="AU93" s="31">
        <v>0</v>
      </c>
      <c r="AV93" s="31">
        <v>0</v>
      </c>
      <c r="AW93" s="31">
        <v>0</v>
      </c>
      <c r="AX93" s="31">
        <v>0</v>
      </c>
      <c r="AY93" s="31">
        <v>0</v>
      </c>
      <c r="AZ93" s="31">
        <v>0</v>
      </c>
      <c r="BA93" s="31">
        <v>1154</v>
      </c>
      <c r="BB93" s="31">
        <v>0</v>
      </c>
      <c r="BC93" s="31">
        <v>0</v>
      </c>
      <c r="BD93" s="31">
        <v>0</v>
      </c>
      <c r="BE93" s="31">
        <v>0</v>
      </c>
      <c r="BF93" s="31">
        <v>0</v>
      </c>
      <c r="BG93" s="31">
        <v>0</v>
      </c>
      <c r="BH93" s="31">
        <v>0</v>
      </c>
      <c r="BI93" s="31">
        <v>0</v>
      </c>
      <c r="BJ93" s="31">
        <v>0</v>
      </c>
      <c r="BK93" s="31">
        <v>0</v>
      </c>
      <c r="BL93" s="31">
        <v>0</v>
      </c>
      <c r="BM93" s="31">
        <v>0</v>
      </c>
      <c r="BN93" s="31">
        <v>1361.1</v>
      </c>
      <c r="BO93" s="31">
        <v>0</v>
      </c>
      <c r="BP93" s="31">
        <v>0</v>
      </c>
      <c r="BQ93" s="31">
        <v>0</v>
      </c>
      <c r="BR93" s="31">
        <v>28.1</v>
      </c>
      <c r="BS93" s="31">
        <v>0</v>
      </c>
      <c r="BT93" s="31">
        <v>0</v>
      </c>
      <c r="BU93" s="31">
        <v>0</v>
      </c>
      <c r="BV93" s="31">
        <v>3541.7</v>
      </c>
      <c r="BW93" s="31">
        <v>0</v>
      </c>
      <c r="BX93" s="31">
        <v>0</v>
      </c>
      <c r="BY93" s="31">
        <v>0</v>
      </c>
      <c r="BZ93" s="31">
        <v>0</v>
      </c>
      <c r="CA93" s="31">
        <v>0</v>
      </c>
      <c r="CB93" s="31">
        <v>0</v>
      </c>
      <c r="CC93" s="31">
        <v>0</v>
      </c>
      <c r="CD93" s="31">
        <v>0</v>
      </c>
      <c r="CE93" s="31">
        <v>0</v>
      </c>
      <c r="CF93" s="31">
        <v>0</v>
      </c>
      <c r="CG93" s="31">
        <v>0</v>
      </c>
      <c r="CH93" s="31">
        <v>0</v>
      </c>
      <c r="CI93" s="31">
        <v>0</v>
      </c>
      <c r="CJ93" s="31">
        <v>0</v>
      </c>
      <c r="CK93" s="31">
        <v>0</v>
      </c>
      <c r="CL93" s="31">
        <v>8279.4</v>
      </c>
      <c r="CM93" s="31">
        <v>0</v>
      </c>
      <c r="CN93" s="31">
        <v>0</v>
      </c>
      <c r="CO93" s="31">
        <v>0</v>
      </c>
      <c r="CP93" s="31">
        <v>5176.5</v>
      </c>
      <c r="CQ93" s="31">
        <v>0</v>
      </c>
      <c r="CR93" s="31">
        <v>31611.5</v>
      </c>
      <c r="CS93" s="31">
        <v>30900</v>
      </c>
      <c r="CT93" s="31">
        <v>-711.5</v>
      </c>
      <c r="CU93" s="31">
        <v>-2.2999999999999998</v>
      </c>
      <c r="CW93" s="30" t="s">
        <v>455</v>
      </c>
      <c r="CX93" s="30" t="s">
        <v>290</v>
      </c>
      <c r="CY93" s="30" t="s">
        <v>291</v>
      </c>
      <c r="CZ93" s="30" t="s">
        <v>292</v>
      </c>
      <c r="DA93" s="30" t="s">
        <v>293</v>
      </c>
      <c r="DB93" s="30" t="s">
        <v>294</v>
      </c>
      <c r="DC93" s="30" t="s">
        <v>295</v>
      </c>
      <c r="DD93" s="30" t="s">
        <v>296</v>
      </c>
      <c r="DE93" s="30" t="s">
        <v>297</v>
      </c>
      <c r="DF93" s="30" t="s">
        <v>298</v>
      </c>
      <c r="DG93" s="30" t="s">
        <v>299</v>
      </c>
      <c r="DH93" s="30" t="s">
        <v>300</v>
      </c>
      <c r="DI93" s="30" t="s">
        <v>301</v>
      </c>
      <c r="DJ93" s="30" t="s">
        <v>302</v>
      </c>
      <c r="DK93" s="30" t="s">
        <v>303</v>
      </c>
      <c r="DL93" s="30" t="s">
        <v>304</v>
      </c>
      <c r="DM93" s="30" t="s">
        <v>305</v>
      </c>
      <c r="DN93" s="30" t="s">
        <v>306</v>
      </c>
      <c r="DO93" s="30" t="s">
        <v>307</v>
      </c>
      <c r="DP93" s="30" t="s">
        <v>308</v>
      </c>
      <c r="DQ93" s="30" t="s">
        <v>309</v>
      </c>
      <c r="DR93" s="30" t="s">
        <v>310</v>
      </c>
      <c r="DS93" s="30" t="s">
        <v>311</v>
      </c>
      <c r="DT93" s="30" t="s">
        <v>312</v>
      </c>
      <c r="DU93" s="30" t="s">
        <v>313</v>
      </c>
      <c r="DV93" s="30" t="s">
        <v>314</v>
      </c>
      <c r="DW93" s="30" t="s">
        <v>315</v>
      </c>
      <c r="DX93" s="30" t="s">
        <v>316</v>
      </c>
      <c r="DY93" s="30" t="s">
        <v>317</v>
      </c>
      <c r="DZ93" s="30" t="s">
        <v>318</v>
      </c>
      <c r="EA93" s="30" t="s">
        <v>319</v>
      </c>
      <c r="EB93" s="30" t="s">
        <v>320</v>
      </c>
      <c r="EC93" s="30" t="s">
        <v>321</v>
      </c>
      <c r="ED93" s="30" t="s">
        <v>322</v>
      </c>
      <c r="EE93" s="30" t="s">
        <v>323</v>
      </c>
      <c r="EF93" s="30" t="s">
        <v>324</v>
      </c>
      <c r="EG93" s="30" t="s">
        <v>325</v>
      </c>
      <c r="EH93" s="30" t="s">
        <v>326</v>
      </c>
      <c r="EI93" s="30" t="s">
        <v>327</v>
      </c>
      <c r="EJ93" s="30" t="s">
        <v>328</v>
      </c>
      <c r="EK93" s="30" t="s">
        <v>329</v>
      </c>
      <c r="EL93" s="30" t="s">
        <v>330</v>
      </c>
      <c r="EM93" s="30" t="s">
        <v>331</v>
      </c>
      <c r="EN93" s="30" t="s">
        <v>332</v>
      </c>
      <c r="EO93" s="30" t="s">
        <v>333</v>
      </c>
      <c r="EP93" s="30" t="s">
        <v>334</v>
      </c>
      <c r="EQ93" s="30" t="s">
        <v>335</v>
      </c>
      <c r="ER93" s="30" t="s">
        <v>336</v>
      </c>
      <c r="ES93" s="30" t="s">
        <v>337</v>
      </c>
      <c r="ET93" s="30" t="s">
        <v>338</v>
      </c>
      <c r="EU93" s="30" t="s">
        <v>339</v>
      </c>
      <c r="EV93" s="30" t="s">
        <v>340</v>
      </c>
      <c r="EW93" s="30" t="s">
        <v>341</v>
      </c>
      <c r="EX93" s="30" t="s">
        <v>342</v>
      </c>
      <c r="EY93" s="30" t="s">
        <v>343</v>
      </c>
      <c r="EZ93" s="30" t="s">
        <v>344</v>
      </c>
      <c r="FA93" s="30" t="s">
        <v>345</v>
      </c>
      <c r="FB93" s="30" t="s">
        <v>346</v>
      </c>
      <c r="FC93" s="30" t="s">
        <v>347</v>
      </c>
      <c r="FD93" s="30" t="s">
        <v>348</v>
      </c>
      <c r="FE93" s="30" t="s">
        <v>349</v>
      </c>
      <c r="FF93" s="30" t="s">
        <v>350</v>
      </c>
      <c r="FG93" s="30" t="s">
        <v>351</v>
      </c>
      <c r="FH93" s="30" t="s">
        <v>352</v>
      </c>
      <c r="FI93" s="30" t="s">
        <v>353</v>
      </c>
      <c r="FJ93" s="30" t="s">
        <v>354</v>
      </c>
      <c r="FK93" s="30" t="s">
        <v>355</v>
      </c>
      <c r="FL93" s="30" t="s">
        <v>356</v>
      </c>
      <c r="FM93" s="30" t="s">
        <v>357</v>
      </c>
      <c r="FN93" s="30" t="s">
        <v>358</v>
      </c>
      <c r="FO93" s="30" t="s">
        <v>359</v>
      </c>
      <c r="FP93" s="30" t="s">
        <v>360</v>
      </c>
      <c r="FQ93" s="30" t="s">
        <v>361</v>
      </c>
      <c r="FR93" s="30" t="s">
        <v>362</v>
      </c>
      <c r="FS93" s="30" t="s">
        <v>363</v>
      </c>
      <c r="FT93" s="30" t="s">
        <v>364</v>
      </c>
      <c r="FU93" s="30" t="s">
        <v>365</v>
      </c>
      <c r="FV93" s="30" t="s">
        <v>366</v>
      </c>
      <c r="FW93" s="30" t="s">
        <v>367</v>
      </c>
      <c r="FX93" s="30" t="s">
        <v>368</v>
      </c>
      <c r="FY93" s="30" t="s">
        <v>369</v>
      </c>
      <c r="FZ93" s="30" t="s">
        <v>370</v>
      </c>
      <c r="GA93" s="30" t="s">
        <v>371</v>
      </c>
      <c r="GB93" s="30" t="s">
        <v>372</v>
      </c>
      <c r="GC93" s="30" t="s">
        <v>373</v>
      </c>
      <c r="GD93" s="30" t="s">
        <v>374</v>
      </c>
      <c r="GE93" s="30" t="s">
        <v>375</v>
      </c>
      <c r="GF93" s="30" t="s">
        <v>376</v>
      </c>
      <c r="GG93" s="30" t="s">
        <v>377</v>
      </c>
      <c r="GH93" s="30" t="s">
        <v>378</v>
      </c>
      <c r="GI93" s="30" t="s">
        <v>379</v>
      </c>
      <c r="GJ93" s="30" t="s">
        <v>380</v>
      </c>
      <c r="GK93" s="30" t="s">
        <v>381</v>
      </c>
      <c r="GL93" s="30" t="s">
        <v>382</v>
      </c>
      <c r="GM93" s="30" t="s">
        <v>383</v>
      </c>
    </row>
    <row r="94" spans="1:196" ht="15" thickBot="1" x14ac:dyDescent="0.35">
      <c r="CS94">
        <f>CORREL(CS61:CS93,CR61:CR93)</f>
        <v>0.92368287200641752</v>
      </c>
      <c r="CW94" s="30" t="s">
        <v>420</v>
      </c>
      <c r="CX94" s="31">
        <v>0</v>
      </c>
      <c r="CY94" s="31">
        <v>0</v>
      </c>
      <c r="CZ94" s="31">
        <v>0</v>
      </c>
      <c r="DA94" s="31">
        <v>0</v>
      </c>
      <c r="DB94" s="31">
        <v>4934.3999999999996</v>
      </c>
      <c r="DC94" s="31">
        <v>4354.5</v>
      </c>
      <c r="DD94" s="31">
        <v>0</v>
      </c>
      <c r="DE94" s="31">
        <v>0</v>
      </c>
      <c r="DF94" s="31">
        <v>0</v>
      </c>
      <c r="DG94" s="31">
        <v>0</v>
      </c>
      <c r="DH94" s="31">
        <v>0</v>
      </c>
      <c r="DI94" s="31">
        <v>1705.1</v>
      </c>
      <c r="DJ94" s="31">
        <v>3304.4</v>
      </c>
      <c r="DK94" s="31">
        <v>0</v>
      </c>
      <c r="DL94" s="31">
        <v>0</v>
      </c>
      <c r="DM94" s="31">
        <v>0</v>
      </c>
      <c r="DN94" s="31">
        <v>0</v>
      </c>
      <c r="DO94" s="31">
        <v>1379.8</v>
      </c>
      <c r="DP94" s="31">
        <v>9206.9</v>
      </c>
      <c r="DQ94" s="31">
        <v>0</v>
      </c>
      <c r="DR94" s="31">
        <v>0</v>
      </c>
      <c r="DS94" s="31">
        <v>0</v>
      </c>
      <c r="DT94" s="31">
        <v>0</v>
      </c>
      <c r="DU94" s="31">
        <v>0</v>
      </c>
      <c r="DV94" s="31">
        <v>0</v>
      </c>
      <c r="DW94" s="31">
        <v>0</v>
      </c>
      <c r="DX94" s="31">
        <v>0</v>
      </c>
      <c r="DY94" s="31">
        <v>390.6</v>
      </c>
      <c r="DZ94" s="31">
        <v>4687.2</v>
      </c>
      <c r="EA94" s="31">
        <v>0</v>
      </c>
      <c r="EB94" s="31">
        <v>0</v>
      </c>
      <c r="EC94" s="31">
        <v>4561.7</v>
      </c>
      <c r="ED94" s="31">
        <v>0</v>
      </c>
      <c r="EE94" s="31">
        <v>0</v>
      </c>
      <c r="EF94" s="31">
        <v>0</v>
      </c>
      <c r="EG94" s="31">
        <v>0</v>
      </c>
      <c r="EH94" s="31">
        <v>0</v>
      </c>
      <c r="EI94" s="31">
        <v>0</v>
      </c>
      <c r="EJ94" s="31">
        <v>0</v>
      </c>
      <c r="EK94" s="31">
        <v>0</v>
      </c>
      <c r="EL94" s="31">
        <v>3159.1</v>
      </c>
      <c r="EM94" s="31">
        <v>0</v>
      </c>
      <c r="EN94" s="31">
        <v>0</v>
      </c>
      <c r="EO94" s="31">
        <v>0</v>
      </c>
      <c r="EP94" s="31">
        <v>763.8</v>
      </c>
      <c r="EQ94" s="31">
        <v>17937.7</v>
      </c>
      <c r="ER94" s="31">
        <v>0</v>
      </c>
      <c r="ES94" s="31">
        <v>0</v>
      </c>
      <c r="ET94" s="31">
        <v>12248.8</v>
      </c>
      <c r="EU94" s="31">
        <v>0</v>
      </c>
      <c r="EV94" s="31">
        <v>0</v>
      </c>
      <c r="EW94" s="31">
        <v>0</v>
      </c>
      <c r="EX94" s="31">
        <v>0</v>
      </c>
      <c r="EY94" s="31">
        <v>0</v>
      </c>
      <c r="EZ94" s="31">
        <v>0</v>
      </c>
      <c r="FA94" s="31">
        <v>2047.7</v>
      </c>
      <c r="FB94" s="31">
        <v>0</v>
      </c>
      <c r="FC94" s="31">
        <v>0</v>
      </c>
      <c r="FD94" s="31">
        <v>0</v>
      </c>
      <c r="FE94" s="31">
        <v>0</v>
      </c>
      <c r="FF94" s="31">
        <v>0</v>
      </c>
      <c r="FG94" s="31">
        <v>26501.8</v>
      </c>
      <c r="FH94" s="31">
        <v>533.9</v>
      </c>
      <c r="FI94" s="31">
        <v>419.7</v>
      </c>
      <c r="FJ94" s="31">
        <v>0</v>
      </c>
      <c r="FK94" s="31">
        <v>0</v>
      </c>
      <c r="FL94" s="31">
        <v>4261.1000000000004</v>
      </c>
      <c r="FM94" s="31">
        <v>0</v>
      </c>
      <c r="FN94" s="31">
        <v>7953.1</v>
      </c>
      <c r="FO94" s="31">
        <v>1958.7</v>
      </c>
      <c r="FP94" s="31">
        <v>0</v>
      </c>
      <c r="FQ94" s="31">
        <v>900.8</v>
      </c>
      <c r="FR94" s="31">
        <v>0</v>
      </c>
      <c r="FS94" s="31">
        <v>2840.2</v>
      </c>
      <c r="FT94" s="31">
        <v>0</v>
      </c>
      <c r="FU94" s="31">
        <v>0</v>
      </c>
      <c r="FV94" s="31">
        <v>9168.2999999999993</v>
      </c>
      <c r="FW94" s="31">
        <v>0</v>
      </c>
      <c r="FX94" s="31">
        <v>5998.8</v>
      </c>
      <c r="FY94" s="31">
        <v>0</v>
      </c>
      <c r="FZ94" s="31">
        <v>0</v>
      </c>
      <c r="GA94" s="31">
        <v>409.8</v>
      </c>
      <c r="GB94" s="31">
        <v>0</v>
      </c>
      <c r="GC94" s="31">
        <v>0</v>
      </c>
      <c r="GD94" s="31">
        <v>73.2</v>
      </c>
      <c r="GE94" s="31">
        <v>0</v>
      </c>
      <c r="GF94" s="31">
        <v>0</v>
      </c>
      <c r="GG94" s="31">
        <v>0</v>
      </c>
      <c r="GH94" s="31">
        <v>0</v>
      </c>
      <c r="GI94" s="31">
        <v>0</v>
      </c>
      <c r="GJ94" s="31">
        <v>0</v>
      </c>
      <c r="GK94" s="31">
        <v>0</v>
      </c>
      <c r="GL94" s="31">
        <v>0</v>
      </c>
      <c r="GM94" s="31">
        <v>0</v>
      </c>
    </row>
    <row r="95" spans="1:196" ht="15" thickBot="1" x14ac:dyDescent="0.35">
      <c r="A95" s="32" t="s">
        <v>461</v>
      </c>
      <c r="B95" s="33">
        <v>79005.399999999994</v>
      </c>
      <c r="CT95">
        <f>SUMSQ(CT61:CT93)</f>
        <v>780032803.75999999</v>
      </c>
      <c r="CW95" s="30" t="s">
        <v>422</v>
      </c>
      <c r="CX95" s="31">
        <v>0</v>
      </c>
      <c r="CY95" s="31">
        <v>0</v>
      </c>
      <c r="CZ95" s="31">
        <v>0</v>
      </c>
      <c r="DA95" s="31">
        <v>0</v>
      </c>
      <c r="DB95" s="31">
        <v>4934.3999999999996</v>
      </c>
      <c r="DC95" s="31">
        <v>4354.5</v>
      </c>
      <c r="DD95" s="31">
        <v>0</v>
      </c>
      <c r="DE95" s="31">
        <v>0</v>
      </c>
      <c r="DF95" s="31">
        <v>0</v>
      </c>
      <c r="DG95" s="31">
        <v>0</v>
      </c>
      <c r="DH95" s="31">
        <v>0</v>
      </c>
      <c r="DI95" s="31">
        <v>1705.1</v>
      </c>
      <c r="DJ95" s="31">
        <v>3304.4</v>
      </c>
      <c r="DK95" s="31">
        <v>0</v>
      </c>
      <c r="DL95" s="31">
        <v>0</v>
      </c>
      <c r="DM95" s="31">
        <v>0</v>
      </c>
      <c r="DN95" s="31">
        <v>0</v>
      </c>
      <c r="DO95" s="31">
        <v>1379.8</v>
      </c>
      <c r="DP95" s="31">
        <v>9206.9</v>
      </c>
      <c r="DQ95" s="31">
        <v>0</v>
      </c>
      <c r="DR95" s="31">
        <v>0</v>
      </c>
      <c r="DS95" s="31">
        <v>0</v>
      </c>
      <c r="DT95" s="31">
        <v>0</v>
      </c>
      <c r="DU95" s="31">
        <v>0</v>
      </c>
      <c r="DV95" s="31">
        <v>0</v>
      </c>
      <c r="DW95" s="31">
        <v>0</v>
      </c>
      <c r="DX95" s="31">
        <v>0</v>
      </c>
      <c r="DY95" s="31">
        <v>390.6</v>
      </c>
      <c r="DZ95" s="31">
        <v>4687.2</v>
      </c>
      <c r="EA95" s="31">
        <v>0</v>
      </c>
      <c r="EB95" s="31">
        <v>0</v>
      </c>
      <c r="EC95" s="31">
        <v>4561.7</v>
      </c>
      <c r="ED95" s="31">
        <v>0</v>
      </c>
      <c r="EE95" s="31">
        <v>0</v>
      </c>
      <c r="EF95" s="31">
        <v>0</v>
      </c>
      <c r="EG95" s="31">
        <v>0</v>
      </c>
      <c r="EH95" s="31">
        <v>0</v>
      </c>
      <c r="EI95" s="31">
        <v>0</v>
      </c>
      <c r="EJ95" s="31">
        <v>0</v>
      </c>
      <c r="EK95" s="31">
        <v>0</v>
      </c>
      <c r="EL95" s="31">
        <v>3159.1</v>
      </c>
      <c r="EM95" s="31">
        <v>0</v>
      </c>
      <c r="EN95" s="31">
        <v>0</v>
      </c>
      <c r="EO95" s="31">
        <v>0</v>
      </c>
      <c r="EP95" s="31">
        <v>763.8</v>
      </c>
      <c r="EQ95" s="31">
        <v>0</v>
      </c>
      <c r="ER95" s="31">
        <v>0</v>
      </c>
      <c r="ES95" s="31">
        <v>0</v>
      </c>
      <c r="ET95" s="31">
        <v>12248.8</v>
      </c>
      <c r="EU95" s="31">
        <v>0</v>
      </c>
      <c r="EV95" s="31">
        <v>0</v>
      </c>
      <c r="EW95" s="31">
        <v>0</v>
      </c>
      <c r="EX95" s="31">
        <v>0</v>
      </c>
      <c r="EY95" s="31">
        <v>0</v>
      </c>
      <c r="EZ95" s="31">
        <v>0</v>
      </c>
      <c r="FA95" s="31">
        <v>2047.7</v>
      </c>
      <c r="FB95" s="31">
        <v>0</v>
      </c>
      <c r="FC95" s="31">
        <v>0</v>
      </c>
      <c r="FD95" s="31">
        <v>0</v>
      </c>
      <c r="FE95" s="31">
        <v>0</v>
      </c>
      <c r="FF95" s="31">
        <v>0</v>
      </c>
      <c r="FG95" s="31">
        <v>26501.8</v>
      </c>
      <c r="FH95" s="31">
        <v>533.9</v>
      </c>
      <c r="FI95" s="31">
        <v>419.7</v>
      </c>
      <c r="FJ95" s="31">
        <v>0</v>
      </c>
      <c r="FK95" s="31">
        <v>0</v>
      </c>
      <c r="FL95" s="31">
        <v>4261.1000000000004</v>
      </c>
      <c r="FM95" s="31">
        <v>0</v>
      </c>
      <c r="FN95" s="31">
        <v>7953.1</v>
      </c>
      <c r="FO95" s="31">
        <v>1958.7</v>
      </c>
      <c r="FP95" s="31">
        <v>0</v>
      </c>
      <c r="FQ95" s="31">
        <v>900.8</v>
      </c>
      <c r="FR95" s="31">
        <v>0</v>
      </c>
      <c r="FS95" s="31">
        <v>2840.2</v>
      </c>
      <c r="FT95" s="31">
        <v>0</v>
      </c>
      <c r="FU95" s="31">
        <v>0</v>
      </c>
      <c r="FV95" s="31">
        <v>9168.2999999999993</v>
      </c>
      <c r="FW95" s="31">
        <v>0</v>
      </c>
      <c r="FX95" s="31">
        <v>5998.8</v>
      </c>
      <c r="FY95" s="31">
        <v>0</v>
      </c>
      <c r="FZ95" s="31">
        <v>0</v>
      </c>
      <c r="GA95" s="31">
        <v>409.8</v>
      </c>
      <c r="GB95" s="31">
        <v>0</v>
      </c>
      <c r="GC95" s="31">
        <v>0</v>
      </c>
      <c r="GD95" s="31">
        <v>73.2</v>
      </c>
      <c r="GE95" s="31">
        <v>0</v>
      </c>
      <c r="GF95" s="31">
        <v>0</v>
      </c>
      <c r="GG95" s="31">
        <v>0</v>
      </c>
      <c r="GH95" s="31">
        <v>0</v>
      </c>
      <c r="GI95" s="31">
        <v>0</v>
      </c>
      <c r="GJ95" s="31">
        <v>0</v>
      </c>
      <c r="GK95" s="31">
        <v>0</v>
      </c>
      <c r="GL95" s="31">
        <v>0</v>
      </c>
      <c r="GM95" s="31">
        <v>0</v>
      </c>
    </row>
    <row r="96" spans="1:196" ht="15" thickBot="1" x14ac:dyDescent="0.35">
      <c r="A96" s="32" t="s">
        <v>471</v>
      </c>
      <c r="B96" s="33">
        <v>0</v>
      </c>
      <c r="CT96">
        <f>SUMSQ('o33 s7 med'!CT61:CT92)</f>
        <v>813612996.94000006</v>
      </c>
      <c r="CW96" s="30" t="s">
        <v>423</v>
      </c>
      <c r="CX96" s="31">
        <v>0</v>
      </c>
      <c r="CY96" s="31">
        <v>0</v>
      </c>
      <c r="CZ96" s="31">
        <v>0</v>
      </c>
      <c r="DA96" s="31">
        <v>0</v>
      </c>
      <c r="DB96" s="31">
        <v>4934.3999999999996</v>
      </c>
      <c r="DC96" s="31">
        <v>1848.5</v>
      </c>
      <c r="DD96" s="31">
        <v>0</v>
      </c>
      <c r="DE96" s="31">
        <v>0</v>
      </c>
      <c r="DF96" s="31">
        <v>0</v>
      </c>
      <c r="DG96" s="31">
        <v>0</v>
      </c>
      <c r="DH96" s="31">
        <v>0</v>
      </c>
      <c r="DI96" s="31">
        <v>1705.1</v>
      </c>
      <c r="DJ96" s="31">
        <v>3304.4</v>
      </c>
      <c r="DK96" s="31">
        <v>0</v>
      </c>
      <c r="DL96" s="31">
        <v>0</v>
      </c>
      <c r="DM96" s="31">
        <v>0</v>
      </c>
      <c r="DN96" s="31">
        <v>0</v>
      </c>
      <c r="DO96" s="31">
        <v>0</v>
      </c>
      <c r="DP96" s="31">
        <v>0</v>
      </c>
      <c r="DQ96" s="31">
        <v>0</v>
      </c>
      <c r="DR96" s="31">
        <v>0</v>
      </c>
      <c r="DS96" s="31">
        <v>0</v>
      </c>
      <c r="DT96" s="31">
        <v>0</v>
      </c>
      <c r="DU96" s="31">
        <v>0</v>
      </c>
      <c r="DV96" s="31">
        <v>0</v>
      </c>
      <c r="DW96" s="31">
        <v>0</v>
      </c>
      <c r="DX96" s="31">
        <v>0</v>
      </c>
      <c r="DY96" s="31">
        <v>390.6</v>
      </c>
      <c r="DZ96" s="31">
        <v>4687.2</v>
      </c>
      <c r="EA96" s="31">
        <v>0</v>
      </c>
      <c r="EB96" s="31">
        <v>0</v>
      </c>
      <c r="EC96" s="31">
        <v>49.4</v>
      </c>
      <c r="ED96" s="31">
        <v>0</v>
      </c>
      <c r="EE96" s="31">
        <v>0</v>
      </c>
      <c r="EF96" s="31">
        <v>0</v>
      </c>
      <c r="EG96" s="31">
        <v>0</v>
      </c>
      <c r="EH96" s="31">
        <v>0</v>
      </c>
      <c r="EI96" s="31">
        <v>0</v>
      </c>
      <c r="EJ96" s="31">
        <v>0</v>
      </c>
      <c r="EK96" s="31">
        <v>0</v>
      </c>
      <c r="EL96" s="31">
        <v>3159.1</v>
      </c>
      <c r="EM96" s="31">
        <v>0</v>
      </c>
      <c r="EN96" s="31">
        <v>0</v>
      </c>
      <c r="EO96" s="31">
        <v>0</v>
      </c>
      <c r="EP96" s="31">
        <v>763.8</v>
      </c>
      <c r="EQ96" s="31">
        <v>0</v>
      </c>
      <c r="ER96" s="31">
        <v>0</v>
      </c>
      <c r="ES96" s="31">
        <v>0</v>
      </c>
      <c r="ET96" s="31">
        <v>12248.8</v>
      </c>
      <c r="EU96" s="31">
        <v>0</v>
      </c>
      <c r="EV96" s="31">
        <v>0</v>
      </c>
      <c r="EW96" s="31">
        <v>0</v>
      </c>
      <c r="EX96" s="31">
        <v>0</v>
      </c>
      <c r="EY96" s="31">
        <v>0</v>
      </c>
      <c r="EZ96" s="31">
        <v>0</v>
      </c>
      <c r="FA96" s="31">
        <v>0</v>
      </c>
      <c r="FB96" s="31">
        <v>0</v>
      </c>
      <c r="FC96" s="31">
        <v>0</v>
      </c>
      <c r="FD96" s="31">
        <v>0</v>
      </c>
      <c r="FE96" s="31">
        <v>0</v>
      </c>
      <c r="FF96" s="31">
        <v>0</v>
      </c>
      <c r="FG96" s="31">
        <v>26501.8</v>
      </c>
      <c r="FH96" s="31">
        <v>533.9</v>
      </c>
      <c r="FI96" s="31">
        <v>0</v>
      </c>
      <c r="FJ96" s="31">
        <v>0</v>
      </c>
      <c r="FK96" s="31">
        <v>0</v>
      </c>
      <c r="FL96" s="31">
        <v>4261.1000000000004</v>
      </c>
      <c r="FM96" s="31">
        <v>0</v>
      </c>
      <c r="FN96" s="31">
        <v>5697.3</v>
      </c>
      <c r="FO96" s="31">
        <v>0</v>
      </c>
      <c r="FP96" s="31">
        <v>0</v>
      </c>
      <c r="FQ96" s="31">
        <v>900.8</v>
      </c>
      <c r="FR96" s="31">
        <v>0</v>
      </c>
      <c r="FS96" s="31">
        <v>2840.2</v>
      </c>
      <c r="FT96" s="31">
        <v>0</v>
      </c>
      <c r="FU96" s="31">
        <v>0</v>
      </c>
      <c r="FV96" s="31">
        <v>9168.2999999999993</v>
      </c>
      <c r="FW96" s="31">
        <v>0</v>
      </c>
      <c r="FX96" s="31">
        <v>4729.7</v>
      </c>
      <c r="FY96" s="31">
        <v>0</v>
      </c>
      <c r="FZ96" s="31">
        <v>0</v>
      </c>
      <c r="GA96" s="31">
        <v>409.8</v>
      </c>
      <c r="GB96" s="31">
        <v>0</v>
      </c>
      <c r="GC96" s="31">
        <v>0</v>
      </c>
      <c r="GD96" s="31">
        <v>73.2</v>
      </c>
      <c r="GE96" s="31">
        <v>0</v>
      </c>
      <c r="GF96" s="31">
        <v>0</v>
      </c>
      <c r="GG96" s="31">
        <v>0</v>
      </c>
      <c r="GH96" s="31">
        <v>0</v>
      </c>
      <c r="GI96" s="31">
        <v>0</v>
      </c>
      <c r="GJ96" s="31">
        <v>0</v>
      </c>
      <c r="GK96" s="31">
        <v>0</v>
      </c>
      <c r="GL96" s="31">
        <v>0</v>
      </c>
      <c r="GM96" s="31">
        <v>0</v>
      </c>
    </row>
    <row r="97" spans="1:199" ht="15" thickBot="1" x14ac:dyDescent="0.35">
      <c r="A97" s="32" t="s">
        <v>463</v>
      </c>
      <c r="B97" s="33">
        <v>830842.8</v>
      </c>
      <c r="CW97" s="30" t="s">
        <v>424</v>
      </c>
      <c r="CX97" s="31">
        <v>0</v>
      </c>
      <c r="CY97" s="31">
        <v>0</v>
      </c>
      <c r="CZ97" s="31">
        <v>0</v>
      </c>
      <c r="DA97" s="31">
        <v>0</v>
      </c>
      <c r="DB97" s="31">
        <v>0</v>
      </c>
      <c r="DC97" s="31">
        <v>0</v>
      </c>
      <c r="DD97" s="31">
        <v>0</v>
      </c>
      <c r="DE97" s="31">
        <v>0</v>
      </c>
      <c r="DF97" s="31">
        <v>0</v>
      </c>
      <c r="DG97" s="31">
        <v>0</v>
      </c>
      <c r="DH97" s="31">
        <v>0</v>
      </c>
      <c r="DI97" s="31">
        <v>0</v>
      </c>
      <c r="DJ97" s="31">
        <v>3304.4</v>
      </c>
      <c r="DK97" s="31">
        <v>0</v>
      </c>
      <c r="DL97" s="31">
        <v>0</v>
      </c>
      <c r="DM97" s="31">
        <v>0</v>
      </c>
      <c r="DN97" s="31">
        <v>0</v>
      </c>
      <c r="DO97" s="31">
        <v>0</v>
      </c>
      <c r="DP97" s="31">
        <v>0</v>
      </c>
      <c r="DQ97" s="31">
        <v>0</v>
      </c>
      <c r="DR97" s="31">
        <v>0</v>
      </c>
      <c r="DS97" s="31">
        <v>0</v>
      </c>
      <c r="DT97" s="31">
        <v>0</v>
      </c>
      <c r="DU97" s="31">
        <v>0</v>
      </c>
      <c r="DV97" s="31">
        <v>0</v>
      </c>
      <c r="DW97" s="31">
        <v>0</v>
      </c>
      <c r="DX97" s="31">
        <v>0</v>
      </c>
      <c r="DY97" s="31">
        <v>0</v>
      </c>
      <c r="DZ97" s="31">
        <v>0</v>
      </c>
      <c r="EA97" s="31">
        <v>0</v>
      </c>
      <c r="EB97" s="31">
        <v>0</v>
      </c>
      <c r="EC97" s="31">
        <v>0</v>
      </c>
      <c r="ED97" s="31">
        <v>0</v>
      </c>
      <c r="EE97" s="31">
        <v>0</v>
      </c>
      <c r="EF97" s="31">
        <v>0</v>
      </c>
      <c r="EG97" s="31">
        <v>0</v>
      </c>
      <c r="EH97" s="31">
        <v>0</v>
      </c>
      <c r="EI97" s="31">
        <v>0</v>
      </c>
      <c r="EJ97" s="31">
        <v>0</v>
      </c>
      <c r="EK97" s="31">
        <v>0</v>
      </c>
      <c r="EL97" s="31">
        <v>3159.1</v>
      </c>
      <c r="EM97" s="31">
        <v>0</v>
      </c>
      <c r="EN97" s="31">
        <v>0</v>
      </c>
      <c r="EO97" s="31">
        <v>0</v>
      </c>
      <c r="EP97" s="31">
        <v>763.8</v>
      </c>
      <c r="EQ97" s="31">
        <v>0</v>
      </c>
      <c r="ER97" s="31">
        <v>0</v>
      </c>
      <c r="ES97" s="31">
        <v>0</v>
      </c>
      <c r="ET97" s="31">
        <v>12248.8</v>
      </c>
      <c r="EU97" s="31">
        <v>0</v>
      </c>
      <c r="EV97" s="31">
        <v>0</v>
      </c>
      <c r="EW97" s="31">
        <v>0</v>
      </c>
      <c r="EX97" s="31">
        <v>0</v>
      </c>
      <c r="EY97" s="31">
        <v>0</v>
      </c>
      <c r="EZ97" s="31">
        <v>0</v>
      </c>
      <c r="FA97" s="31">
        <v>0</v>
      </c>
      <c r="FB97" s="31">
        <v>0</v>
      </c>
      <c r="FC97" s="31">
        <v>0</v>
      </c>
      <c r="FD97" s="31">
        <v>0</v>
      </c>
      <c r="FE97" s="31">
        <v>0</v>
      </c>
      <c r="FF97" s="31">
        <v>0</v>
      </c>
      <c r="FG97" s="31">
        <v>26501.8</v>
      </c>
      <c r="FH97" s="31">
        <v>533.9</v>
      </c>
      <c r="FI97" s="31">
        <v>0</v>
      </c>
      <c r="FJ97" s="31">
        <v>0</v>
      </c>
      <c r="FK97" s="31">
        <v>0</v>
      </c>
      <c r="FL97" s="31">
        <v>4261.1000000000004</v>
      </c>
      <c r="FM97" s="31">
        <v>0</v>
      </c>
      <c r="FN97" s="31">
        <v>0</v>
      </c>
      <c r="FO97" s="31">
        <v>0</v>
      </c>
      <c r="FP97" s="31">
        <v>0</v>
      </c>
      <c r="FQ97" s="31">
        <v>900.8</v>
      </c>
      <c r="FR97" s="31">
        <v>0</v>
      </c>
      <c r="FS97" s="31">
        <v>2840.2</v>
      </c>
      <c r="FT97" s="31">
        <v>0</v>
      </c>
      <c r="FU97" s="31">
        <v>0</v>
      </c>
      <c r="FV97" s="31">
        <v>9168.2999999999993</v>
      </c>
      <c r="FW97" s="31">
        <v>0</v>
      </c>
      <c r="FX97" s="31">
        <v>4729.7</v>
      </c>
      <c r="FY97" s="31">
        <v>0</v>
      </c>
      <c r="FZ97" s="31">
        <v>0</v>
      </c>
      <c r="GA97" s="31">
        <v>0</v>
      </c>
      <c r="GB97" s="31">
        <v>0</v>
      </c>
      <c r="GC97" s="31">
        <v>0</v>
      </c>
      <c r="GD97" s="31">
        <v>73.2</v>
      </c>
      <c r="GE97" s="31">
        <v>0</v>
      </c>
      <c r="GF97" s="31">
        <v>0</v>
      </c>
      <c r="GG97" s="31">
        <v>0</v>
      </c>
      <c r="GH97" s="31">
        <v>0</v>
      </c>
      <c r="GI97" s="31">
        <v>0</v>
      </c>
      <c r="GJ97" s="31">
        <v>0</v>
      </c>
      <c r="GK97" s="31">
        <v>0</v>
      </c>
      <c r="GL97" s="31">
        <v>0</v>
      </c>
      <c r="GM97" s="31">
        <v>0</v>
      </c>
    </row>
    <row r="98" spans="1:199" ht="15" thickBot="1" x14ac:dyDescent="0.35">
      <c r="A98" s="32" t="s">
        <v>464</v>
      </c>
      <c r="B98" s="33">
        <v>830843</v>
      </c>
      <c r="CW98" s="30" t="s">
        <v>425</v>
      </c>
      <c r="CX98" s="31">
        <v>0</v>
      </c>
      <c r="CY98" s="31">
        <v>0</v>
      </c>
      <c r="CZ98" s="31">
        <v>0</v>
      </c>
      <c r="DA98" s="31">
        <v>0</v>
      </c>
      <c r="DB98" s="31">
        <v>0</v>
      </c>
      <c r="DC98" s="31">
        <v>0</v>
      </c>
      <c r="DD98" s="31">
        <v>0</v>
      </c>
      <c r="DE98" s="31">
        <v>0</v>
      </c>
      <c r="DF98" s="31">
        <v>0</v>
      </c>
      <c r="DG98" s="31">
        <v>0</v>
      </c>
      <c r="DH98" s="31">
        <v>0</v>
      </c>
      <c r="DI98" s="31">
        <v>0</v>
      </c>
      <c r="DJ98" s="31">
        <v>3304.4</v>
      </c>
      <c r="DK98" s="31">
        <v>0</v>
      </c>
      <c r="DL98" s="31">
        <v>0</v>
      </c>
      <c r="DM98" s="31">
        <v>0</v>
      </c>
      <c r="DN98" s="31">
        <v>0</v>
      </c>
      <c r="DO98" s="31">
        <v>0</v>
      </c>
      <c r="DP98" s="31">
        <v>0</v>
      </c>
      <c r="DQ98" s="31">
        <v>0</v>
      </c>
      <c r="DR98" s="31">
        <v>0</v>
      </c>
      <c r="DS98" s="31">
        <v>0</v>
      </c>
      <c r="DT98" s="31">
        <v>0</v>
      </c>
      <c r="DU98" s="31">
        <v>0</v>
      </c>
      <c r="DV98" s="31">
        <v>0</v>
      </c>
      <c r="DW98" s="31">
        <v>0</v>
      </c>
      <c r="DX98" s="31">
        <v>0</v>
      </c>
      <c r="DY98" s="31">
        <v>0</v>
      </c>
      <c r="DZ98" s="31">
        <v>0</v>
      </c>
      <c r="EA98" s="31">
        <v>0</v>
      </c>
      <c r="EB98" s="31">
        <v>0</v>
      </c>
      <c r="EC98" s="31">
        <v>0</v>
      </c>
      <c r="ED98" s="31">
        <v>0</v>
      </c>
      <c r="EE98" s="31">
        <v>0</v>
      </c>
      <c r="EF98" s="31">
        <v>0</v>
      </c>
      <c r="EG98" s="31">
        <v>0</v>
      </c>
      <c r="EH98" s="31">
        <v>0</v>
      </c>
      <c r="EI98" s="31">
        <v>0</v>
      </c>
      <c r="EJ98" s="31">
        <v>0</v>
      </c>
      <c r="EK98" s="31">
        <v>0</v>
      </c>
      <c r="EL98" s="31">
        <v>3159.1</v>
      </c>
      <c r="EM98" s="31">
        <v>0</v>
      </c>
      <c r="EN98" s="31">
        <v>0</v>
      </c>
      <c r="EO98" s="31">
        <v>0</v>
      </c>
      <c r="EP98" s="31">
        <v>0</v>
      </c>
      <c r="EQ98" s="31">
        <v>0</v>
      </c>
      <c r="ER98" s="31">
        <v>0</v>
      </c>
      <c r="ES98" s="31">
        <v>0</v>
      </c>
      <c r="ET98" s="31">
        <v>0</v>
      </c>
      <c r="EU98" s="31">
        <v>0</v>
      </c>
      <c r="EV98" s="31">
        <v>0</v>
      </c>
      <c r="EW98" s="31">
        <v>0</v>
      </c>
      <c r="EX98" s="31">
        <v>0</v>
      </c>
      <c r="EY98" s="31">
        <v>0</v>
      </c>
      <c r="EZ98" s="31">
        <v>0</v>
      </c>
      <c r="FA98" s="31">
        <v>0</v>
      </c>
      <c r="FB98" s="31">
        <v>0</v>
      </c>
      <c r="FC98" s="31">
        <v>0</v>
      </c>
      <c r="FD98" s="31">
        <v>0</v>
      </c>
      <c r="FE98" s="31">
        <v>0</v>
      </c>
      <c r="FF98" s="31">
        <v>0</v>
      </c>
      <c r="FG98" s="31">
        <v>1921.2</v>
      </c>
      <c r="FH98" s="31">
        <v>0</v>
      </c>
      <c r="FI98" s="31">
        <v>0</v>
      </c>
      <c r="FJ98" s="31">
        <v>0</v>
      </c>
      <c r="FK98" s="31">
        <v>0</v>
      </c>
      <c r="FL98" s="31">
        <v>0</v>
      </c>
      <c r="FM98" s="31">
        <v>0</v>
      </c>
      <c r="FN98" s="31">
        <v>0</v>
      </c>
      <c r="FO98" s="31">
        <v>0</v>
      </c>
      <c r="FP98" s="31">
        <v>0</v>
      </c>
      <c r="FQ98" s="31">
        <v>900.8</v>
      </c>
      <c r="FR98" s="31">
        <v>0</v>
      </c>
      <c r="FS98" s="31">
        <v>2840.2</v>
      </c>
      <c r="FT98" s="31">
        <v>0</v>
      </c>
      <c r="FU98" s="31">
        <v>0</v>
      </c>
      <c r="FV98" s="31">
        <v>9168.2999999999993</v>
      </c>
      <c r="FW98" s="31">
        <v>0</v>
      </c>
      <c r="FX98" s="31">
        <v>4729.7</v>
      </c>
      <c r="FY98" s="31">
        <v>0</v>
      </c>
      <c r="FZ98" s="31">
        <v>0</v>
      </c>
      <c r="GA98" s="31">
        <v>0</v>
      </c>
      <c r="GB98" s="31">
        <v>0</v>
      </c>
      <c r="GC98" s="31">
        <v>0</v>
      </c>
      <c r="GD98" s="31">
        <v>73.2</v>
      </c>
      <c r="GE98" s="31">
        <v>0</v>
      </c>
      <c r="GF98" s="31">
        <v>0</v>
      </c>
      <c r="GG98" s="31">
        <v>0</v>
      </c>
      <c r="GH98" s="31">
        <v>0</v>
      </c>
      <c r="GI98" s="31">
        <v>0</v>
      </c>
      <c r="GJ98" s="31">
        <v>0</v>
      </c>
      <c r="GK98" s="31">
        <v>0</v>
      </c>
      <c r="GL98" s="31">
        <v>0</v>
      </c>
      <c r="GM98" s="31">
        <v>0</v>
      </c>
    </row>
    <row r="99" spans="1:199" ht="15" thickBot="1" x14ac:dyDescent="0.35">
      <c r="A99" s="32" t="s">
        <v>465</v>
      </c>
      <c r="B99" s="33">
        <v>-0.2</v>
      </c>
      <c r="CW99" s="30" t="s">
        <v>426</v>
      </c>
      <c r="CX99" s="31">
        <v>0</v>
      </c>
      <c r="CY99" s="31">
        <v>0</v>
      </c>
      <c r="CZ99" s="31">
        <v>0</v>
      </c>
      <c r="DA99" s="31">
        <v>0</v>
      </c>
      <c r="DB99" s="31">
        <v>0</v>
      </c>
      <c r="DC99" s="31">
        <v>0</v>
      </c>
      <c r="DD99" s="31">
        <v>0</v>
      </c>
      <c r="DE99" s="31">
        <v>0</v>
      </c>
      <c r="DF99" s="31">
        <v>0</v>
      </c>
      <c r="DG99" s="31">
        <v>0</v>
      </c>
      <c r="DH99" s="31">
        <v>0</v>
      </c>
      <c r="DI99" s="31">
        <v>0</v>
      </c>
      <c r="DJ99" s="31">
        <v>0</v>
      </c>
      <c r="DK99" s="31">
        <v>0</v>
      </c>
      <c r="DL99" s="31">
        <v>0</v>
      </c>
      <c r="DM99" s="31">
        <v>0</v>
      </c>
      <c r="DN99" s="31">
        <v>0</v>
      </c>
      <c r="DO99" s="31">
        <v>0</v>
      </c>
      <c r="DP99" s="31">
        <v>0</v>
      </c>
      <c r="DQ99" s="31">
        <v>0</v>
      </c>
      <c r="DR99" s="31">
        <v>0</v>
      </c>
      <c r="DS99" s="31">
        <v>0</v>
      </c>
      <c r="DT99" s="31">
        <v>0</v>
      </c>
      <c r="DU99" s="31">
        <v>0</v>
      </c>
      <c r="DV99" s="31">
        <v>0</v>
      </c>
      <c r="DW99" s="31">
        <v>0</v>
      </c>
      <c r="DX99" s="31">
        <v>0</v>
      </c>
      <c r="DY99" s="31">
        <v>0</v>
      </c>
      <c r="DZ99" s="31">
        <v>0</v>
      </c>
      <c r="EA99" s="31">
        <v>0</v>
      </c>
      <c r="EB99" s="31">
        <v>0</v>
      </c>
      <c r="EC99" s="31">
        <v>0</v>
      </c>
      <c r="ED99" s="31">
        <v>0</v>
      </c>
      <c r="EE99" s="31">
        <v>0</v>
      </c>
      <c r="EF99" s="31">
        <v>0</v>
      </c>
      <c r="EG99" s="31">
        <v>0</v>
      </c>
      <c r="EH99" s="31">
        <v>0</v>
      </c>
      <c r="EI99" s="31">
        <v>0</v>
      </c>
      <c r="EJ99" s="31">
        <v>0</v>
      </c>
      <c r="EK99" s="31">
        <v>0</v>
      </c>
      <c r="EL99" s="31">
        <v>0</v>
      </c>
      <c r="EM99" s="31">
        <v>0</v>
      </c>
      <c r="EN99" s="31">
        <v>0</v>
      </c>
      <c r="EO99" s="31">
        <v>0</v>
      </c>
      <c r="EP99" s="31">
        <v>0</v>
      </c>
      <c r="EQ99" s="31">
        <v>0</v>
      </c>
      <c r="ER99" s="31">
        <v>0</v>
      </c>
      <c r="ES99" s="31">
        <v>0</v>
      </c>
      <c r="ET99" s="31">
        <v>0</v>
      </c>
      <c r="EU99" s="31">
        <v>0</v>
      </c>
      <c r="EV99" s="31">
        <v>0</v>
      </c>
      <c r="EW99" s="31">
        <v>0</v>
      </c>
      <c r="EX99" s="31">
        <v>0</v>
      </c>
      <c r="EY99" s="31">
        <v>0</v>
      </c>
      <c r="EZ99" s="31">
        <v>0</v>
      </c>
      <c r="FA99" s="31">
        <v>0</v>
      </c>
      <c r="FB99" s="31">
        <v>0</v>
      </c>
      <c r="FC99" s="31">
        <v>0</v>
      </c>
      <c r="FD99" s="31">
        <v>0</v>
      </c>
      <c r="FE99" s="31">
        <v>0</v>
      </c>
      <c r="FF99" s="31">
        <v>0</v>
      </c>
      <c r="FG99" s="31">
        <v>0</v>
      </c>
      <c r="FH99" s="31">
        <v>0</v>
      </c>
      <c r="FI99" s="31">
        <v>0</v>
      </c>
      <c r="FJ99" s="31">
        <v>0</v>
      </c>
      <c r="FK99" s="31">
        <v>0</v>
      </c>
      <c r="FL99" s="31">
        <v>0</v>
      </c>
      <c r="FM99" s="31">
        <v>0</v>
      </c>
      <c r="FN99" s="31">
        <v>0</v>
      </c>
      <c r="FO99" s="31">
        <v>0</v>
      </c>
      <c r="FP99" s="31">
        <v>0</v>
      </c>
      <c r="FQ99" s="31">
        <v>0</v>
      </c>
      <c r="FR99" s="31">
        <v>0</v>
      </c>
      <c r="FS99" s="31">
        <v>0</v>
      </c>
      <c r="FT99" s="31">
        <v>0</v>
      </c>
      <c r="FU99" s="31">
        <v>0</v>
      </c>
      <c r="FV99" s="31">
        <v>9168.2999999999993</v>
      </c>
      <c r="FW99" s="31">
        <v>0</v>
      </c>
      <c r="FX99" s="31">
        <v>0</v>
      </c>
      <c r="FY99" s="31">
        <v>0</v>
      </c>
      <c r="FZ99" s="31">
        <v>0</v>
      </c>
      <c r="GA99" s="31">
        <v>0</v>
      </c>
      <c r="GB99" s="31">
        <v>0</v>
      </c>
      <c r="GC99" s="31">
        <v>0</v>
      </c>
      <c r="GD99" s="31">
        <v>0</v>
      </c>
      <c r="GE99" s="31">
        <v>0</v>
      </c>
      <c r="GF99" s="31">
        <v>0</v>
      </c>
      <c r="GG99" s="31">
        <v>0</v>
      </c>
      <c r="GH99" s="31">
        <v>0</v>
      </c>
      <c r="GI99" s="31">
        <v>0</v>
      </c>
      <c r="GJ99" s="31">
        <v>0</v>
      </c>
      <c r="GK99" s="31">
        <v>0</v>
      </c>
      <c r="GL99" s="31">
        <v>0</v>
      </c>
      <c r="GM99" s="31">
        <v>0</v>
      </c>
    </row>
    <row r="100" spans="1:199" ht="20.399999999999999" thickBot="1" x14ac:dyDescent="0.35">
      <c r="A100" s="32" t="s">
        <v>466</v>
      </c>
      <c r="B100" s="33"/>
      <c r="CW100" s="30" t="s">
        <v>427</v>
      </c>
      <c r="CX100" s="31">
        <v>0</v>
      </c>
      <c r="CY100" s="31">
        <v>0</v>
      </c>
      <c r="CZ100" s="31">
        <v>0</v>
      </c>
      <c r="DA100" s="31">
        <v>0</v>
      </c>
      <c r="DB100" s="31">
        <v>0</v>
      </c>
      <c r="DC100" s="31">
        <v>0</v>
      </c>
      <c r="DD100" s="31">
        <v>0</v>
      </c>
      <c r="DE100" s="31">
        <v>0</v>
      </c>
      <c r="DF100" s="31">
        <v>0</v>
      </c>
      <c r="DG100" s="31">
        <v>0</v>
      </c>
      <c r="DH100" s="31">
        <v>0</v>
      </c>
      <c r="DI100" s="31">
        <v>0</v>
      </c>
      <c r="DJ100" s="31">
        <v>0</v>
      </c>
      <c r="DK100" s="31">
        <v>0</v>
      </c>
      <c r="DL100" s="31">
        <v>0</v>
      </c>
      <c r="DM100" s="31">
        <v>0</v>
      </c>
      <c r="DN100" s="31">
        <v>0</v>
      </c>
      <c r="DO100" s="31">
        <v>0</v>
      </c>
      <c r="DP100" s="31">
        <v>0</v>
      </c>
      <c r="DQ100" s="31">
        <v>0</v>
      </c>
      <c r="DR100" s="31">
        <v>0</v>
      </c>
      <c r="DS100" s="31">
        <v>0</v>
      </c>
      <c r="DT100" s="31">
        <v>0</v>
      </c>
      <c r="DU100" s="31">
        <v>0</v>
      </c>
      <c r="DV100" s="31">
        <v>0</v>
      </c>
      <c r="DW100" s="31">
        <v>0</v>
      </c>
      <c r="DX100" s="31">
        <v>0</v>
      </c>
      <c r="DY100" s="31">
        <v>0</v>
      </c>
      <c r="DZ100" s="31">
        <v>0</v>
      </c>
      <c r="EA100" s="31">
        <v>0</v>
      </c>
      <c r="EB100" s="31">
        <v>0</v>
      </c>
      <c r="EC100" s="31">
        <v>0</v>
      </c>
      <c r="ED100" s="31">
        <v>0</v>
      </c>
      <c r="EE100" s="31">
        <v>0</v>
      </c>
      <c r="EF100" s="31">
        <v>0</v>
      </c>
      <c r="EG100" s="31">
        <v>0</v>
      </c>
      <c r="EH100" s="31">
        <v>0</v>
      </c>
      <c r="EI100" s="31">
        <v>0</v>
      </c>
      <c r="EJ100" s="31">
        <v>0</v>
      </c>
      <c r="EK100" s="31">
        <v>0</v>
      </c>
      <c r="EL100" s="31">
        <v>0</v>
      </c>
      <c r="EM100" s="31">
        <v>0</v>
      </c>
      <c r="EN100" s="31">
        <v>0</v>
      </c>
      <c r="EO100" s="31">
        <v>0</v>
      </c>
      <c r="EP100" s="31">
        <v>0</v>
      </c>
      <c r="EQ100" s="31">
        <v>0</v>
      </c>
      <c r="ER100" s="31">
        <v>0</v>
      </c>
      <c r="ES100" s="31">
        <v>0</v>
      </c>
      <c r="ET100" s="31">
        <v>0</v>
      </c>
      <c r="EU100" s="31">
        <v>0</v>
      </c>
      <c r="EV100" s="31">
        <v>0</v>
      </c>
      <c r="EW100" s="31">
        <v>0</v>
      </c>
      <c r="EX100" s="31">
        <v>0</v>
      </c>
      <c r="EY100" s="31">
        <v>0</v>
      </c>
      <c r="EZ100" s="31">
        <v>0</v>
      </c>
      <c r="FA100" s="31">
        <v>0</v>
      </c>
      <c r="FB100" s="31">
        <v>0</v>
      </c>
      <c r="FC100" s="31">
        <v>0</v>
      </c>
      <c r="FD100" s="31">
        <v>0</v>
      </c>
      <c r="FE100" s="31">
        <v>0</v>
      </c>
      <c r="FF100" s="31">
        <v>0</v>
      </c>
      <c r="FG100" s="31">
        <v>0</v>
      </c>
      <c r="FH100" s="31">
        <v>0</v>
      </c>
      <c r="FI100" s="31">
        <v>0</v>
      </c>
      <c r="FJ100" s="31">
        <v>0</v>
      </c>
      <c r="FK100" s="31">
        <v>0</v>
      </c>
      <c r="FL100" s="31">
        <v>0</v>
      </c>
      <c r="FM100" s="31">
        <v>0</v>
      </c>
      <c r="FN100" s="31">
        <v>0</v>
      </c>
      <c r="FO100" s="31">
        <v>0</v>
      </c>
      <c r="FP100" s="31">
        <v>0</v>
      </c>
      <c r="FQ100" s="31">
        <v>0</v>
      </c>
      <c r="FR100" s="31">
        <v>0</v>
      </c>
      <c r="FS100" s="31">
        <v>0</v>
      </c>
      <c r="FT100" s="31">
        <v>0</v>
      </c>
      <c r="FU100" s="31">
        <v>0</v>
      </c>
      <c r="FV100" s="31">
        <v>0</v>
      </c>
      <c r="FW100" s="31">
        <v>0</v>
      </c>
      <c r="FX100" s="31">
        <v>0</v>
      </c>
      <c r="FY100" s="31">
        <v>0</v>
      </c>
      <c r="FZ100" s="31">
        <v>0</v>
      </c>
      <c r="GA100" s="31">
        <v>0</v>
      </c>
      <c r="GB100" s="31">
        <v>0</v>
      </c>
      <c r="GC100" s="31">
        <v>0</v>
      </c>
      <c r="GD100" s="31">
        <v>0</v>
      </c>
      <c r="GE100" s="31">
        <v>0</v>
      </c>
      <c r="GF100" s="31">
        <v>0</v>
      </c>
      <c r="GG100" s="31">
        <v>0</v>
      </c>
      <c r="GH100" s="31">
        <v>0</v>
      </c>
      <c r="GI100" s="31">
        <v>0</v>
      </c>
      <c r="GJ100" s="31">
        <v>0</v>
      </c>
      <c r="GK100" s="31">
        <v>0</v>
      </c>
      <c r="GL100" s="31">
        <v>0</v>
      </c>
      <c r="GM100" s="31">
        <v>0</v>
      </c>
    </row>
    <row r="101" spans="1:199" ht="20.399999999999999" thickBot="1" x14ac:dyDescent="0.35">
      <c r="A101" s="32" t="s">
        <v>467</v>
      </c>
      <c r="B101" s="33"/>
      <c r="T101" t="s">
        <v>998</v>
      </c>
      <c r="U101" t="s">
        <v>999</v>
      </c>
      <c r="V101" t="s">
        <v>997</v>
      </c>
      <c r="CW101" s="26"/>
    </row>
    <row r="102" spans="1:199" ht="15" thickBot="1" x14ac:dyDescent="0.35">
      <c r="A102" s="32" t="s">
        <v>468</v>
      </c>
      <c r="B102" s="33">
        <v>0</v>
      </c>
      <c r="T102">
        <f>CU61</f>
        <v>-2.2999999999999998</v>
      </c>
      <c r="U102">
        <f>GQ103</f>
        <v>-8.76</v>
      </c>
      <c r="V102">
        <f>IF(T102*U102&lt;=0,0,1)</f>
        <v>1</v>
      </c>
      <c r="W102" s="24">
        <f>SUM(V102:V134)/COUNT(V102:V134)</f>
        <v>0.60606060606060608</v>
      </c>
      <c r="CW102" s="30" t="s">
        <v>456</v>
      </c>
      <c r="CX102" s="30" t="s">
        <v>290</v>
      </c>
      <c r="CY102" s="30" t="s">
        <v>291</v>
      </c>
      <c r="CZ102" s="30" t="s">
        <v>292</v>
      </c>
      <c r="DA102" s="30" t="s">
        <v>293</v>
      </c>
      <c r="DB102" s="30" t="s">
        <v>294</v>
      </c>
      <c r="DC102" s="30" t="s">
        <v>295</v>
      </c>
      <c r="DD102" s="30" t="s">
        <v>296</v>
      </c>
      <c r="DE102" s="30" t="s">
        <v>297</v>
      </c>
      <c r="DF102" s="30" t="s">
        <v>298</v>
      </c>
      <c r="DG102" s="30" t="s">
        <v>299</v>
      </c>
      <c r="DH102" s="30" t="s">
        <v>300</v>
      </c>
      <c r="DI102" s="30" t="s">
        <v>301</v>
      </c>
      <c r="DJ102" s="30" t="s">
        <v>302</v>
      </c>
      <c r="DK102" s="30" t="s">
        <v>303</v>
      </c>
      <c r="DL102" s="30" t="s">
        <v>304</v>
      </c>
      <c r="DM102" s="30" t="s">
        <v>305</v>
      </c>
      <c r="DN102" s="30" t="s">
        <v>306</v>
      </c>
      <c r="DO102" s="30" t="s">
        <v>307</v>
      </c>
      <c r="DP102" s="30" t="s">
        <v>308</v>
      </c>
      <c r="DQ102" s="30" t="s">
        <v>309</v>
      </c>
      <c r="DR102" s="30" t="s">
        <v>310</v>
      </c>
      <c r="DS102" s="30" t="s">
        <v>311</v>
      </c>
      <c r="DT102" s="30" t="s">
        <v>312</v>
      </c>
      <c r="DU102" s="30" t="s">
        <v>313</v>
      </c>
      <c r="DV102" s="30" t="s">
        <v>314</v>
      </c>
      <c r="DW102" s="30" t="s">
        <v>315</v>
      </c>
      <c r="DX102" s="30" t="s">
        <v>316</v>
      </c>
      <c r="DY102" s="30" t="s">
        <v>317</v>
      </c>
      <c r="DZ102" s="30" t="s">
        <v>318</v>
      </c>
      <c r="EA102" s="30" t="s">
        <v>319</v>
      </c>
      <c r="EB102" s="30" t="s">
        <v>320</v>
      </c>
      <c r="EC102" s="30" t="s">
        <v>321</v>
      </c>
      <c r="ED102" s="30" t="s">
        <v>322</v>
      </c>
      <c r="EE102" s="30" t="s">
        <v>323</v>
      </c>
      <c r="EF102" s="30" t="s">
        <v>324</v>
      </c>
      <c r="EG102" s="30" t="s">
        <v>325</v>
      </c>
      <c r="EH102" s="30" t="s">
        <v>326</v>
      </c>
      <c r="EI102" s="30" t="s">
        <v>327</v>
      </c>
      <c r="EJ102" s="30" t="s">
        <v>328</v>
      </c>
      <c r="EK102" s="30" t="s">
        <v>329</v>
      </c>
      <c r="EL102" s="30" t="s">
        <v>330</v>
      </c>
      <c r="EM102" s="30" t="s">
        <v>331</v>
      </c>
      <c r="EN102" s="30" t="s">
        <v>332</v>
      </c>
      <c r="EO102" s="30" t="s">
        <v>333</v>
      </c>
      <c r="EP102" s="30" t="s">
        <v>334</v>
      </c>
      <c r="EQ102" s="30" t="s">
        <v>335</v>
      </c>
      <c r="ER102" s="30" t="s">
        <v>336</v>
      </c>
      <c r="ES102" s="30" t="s">
        <v>337</v>
      </c>
      <c r="ET102" s="30" t="s">
        <v>338</v>
      </c>
      <c r="EU102" s="30" t="s">
        <v>339</v>
      </c>
      <c r="EV102" s="30" t="s">
        <v>340</v>
      </c>
      <c r="EW102" s="30" t="s">
        <v>341</v>
      </c>
      <c r="EX102" s="30" t="s">
        <v>342</v>
      </c>
      <c r="EY102" s="30" t="s">
        <v>343</v>
      </c>
      <c r="EZ102" s="30" t="s">
        <v>344</v>
      </c>
      <c r="FA102" s="30" t="s">
        <v>345</v>
      </c>
      <c r="FB102" s="30" t="s">
        <v>346</v>
      </c>
      <c r="FC102" s="30" t="s">
        <v>347</v>
      </c>
      <c r="FD102" s="30" t="s">
        <v>348</v>
      </c>
      <c r="FE102" s="30" t="s">
        <v>349</v>
      </c>
      <c r="FF102" s="30" t="s">
        <v>350</v>
      </c>
      <c r="FG102" s="30" t="s">
        <v>351</v>
      </c>
      <c r="FH102" s="30" t="s">
        <v>352</v>
      </c>
      <c r="FI102" s="30" t="s">
        <v>353</v>
      </c>
      <c r="FJ102" s="30" t="s">
        <v>354</v>
      </c>
      <c r="FK102" s="30" t="s">
        <v>355</v>
      </c>
      <c r="FL102" s="30" t="s">
        <v>356</v>
      </c>
      <c r="FM102" s="30" t="s">
        <v>357</v>
      </c>
      <c r="FN102" s="30" t="s">
        <v>358</v>
      </c>
      <c r="FO102" s="30" t="s">
        <v>359</v>
      </c>
      <c r="FP102" s="30" t="s">
        <v>360</v>
      </c>
      <c r="FQ102" s="30" t="s">
        <v>361</v>
      </c>
      <c r="FR102" s="30" t="s">
        <v>362</v>
      </c>
      <c r="FS102" s="30" t="s">
        <v>363</v>
      </c>
      <c r="FT102" s="30" t="s">
        <v>364</v>
      </c>
      <c r="FU102" s="30" t="s">
        <v>365</v>
      </c>
      <c r="FV102" s="30" t="s">
        <v>366</v>
      </c>
      <c r="FW102" s="30" t="s">
        <v>367</v>
      </c>
      <c r="FX102" s="30" t="s">
        <v>368</v>
      </c>
      <c r="FY102" s="30" t="s">
        <v>369</v>
      </c>
      <c r="FZ102" s="30" t="s">
        <v>370</v>
      </c>
      <c r="GA102" s="30" t="s">
        <v>371</v>
      </c>
      <c r="GB102" s="30" t="s">
        <v>372</v>
      </c>
      <c r="GC102" s="30" t="s">
        <v>373</v>
      </c>
      <c r="GD102" s="30" t="s">
        <v>374</v>
      </c>
      <c r="GE102" s="30" t="s">
        <v>375</v>
      </c>
      <c r="GF102" s="30" t="s">
        <v>376</v>
      </c>
      <c r="GG102" s="30" t="s">
        <v>377</v>
      </c>
      <c r="GH102" s="30" t="s">
        <v>378</v>
      </c>
      <c r="GI102" s="30" t="s">
        <v>379</v>
      </c>
      <c r="GJ102" s="30" t="s">
        <v>380</v>
      </c>
      <c r="GK102" s="30" t="s">
        <v>381</v>
      </c>
      <c r="GL102" s="30" t="s">
        <v>382</v>
      </c>
      <c r="GM102" s="30" t="s">
        <v>383</v>
      </c>
      <c r="GN102" s="30" t="s">
        <v>457</v>
      </c>
      <c r="GO102" s="30" t="s">
        <v>458</v>
      </c>
      <c r="GP102" s="30" t="s">
        <v>459</v>
      </c>
      <c r="GQ102" s="30" t="s">
        <v>460</v>
      </c>
    </row>
    <row r="103" spans="1:199" ht="15" thickBot="1" x14ac:dyDescent="0.35">
      <c r="T103">
        <f t="shared" ref="T103:T134" si="190">CU62</f>
        <v>-35.21</v>
      </c>
      <c r="U103">
        <f t="shared" ref="U103:U134" si="191">GQ104</f>
        <v>-28.78</v>
      </c>
      <c r="V103">
        <f t="shared" ref="V103:V134" si="192">IF(T103*U103&lt;=0,0,1)</f>
        <v>1</v>
      </c>
      <c r="CW103" s="30" t="s">
        <v>385</v>
      </c>
      <c r="CX103" s="31">
        <v>0</v>
      </c>
      <c r="CY103" s="31">
        <v>0</v>
      </c>
      <c r="CZ103" s="31">
        <v>0</v>
      </c>
      <c r="DA103" s="31">
        <v>0</v>
      </c>
      <c r="DB103" s="31">
        <v>4934.3999999999996</v>
      </c>
      <c r="DC103" s="31">
        <v>0</v>
      </c>
      <c r="DD103" s="31">
        <v>0</v>
      </c>
      <c r="DE103" s="31">
        <v>0</v>
      </c>
      <c r="DF103" s="31">
        <v>0</v>
      </c>
      <c r="DG103" s="31">
        <v>0</v>
      </c>
      <c r="DH103" s="31">
        <v>0</v>
      </c>
      <c r="DI103" s="31">
        <v>0</v>
      </c>
      <c r="DJ103" s="31">
        <v>0</v>
      </c>
      <c r="DK103" s="31">
        <v>0</v>
      </c>
      <c r="DL103" s="31">
        <v>0</v>
      </c>
      <c r="DM103" s="31">
        <v>0</v>
      </c>
      <c r="DN103" s="31">
        <v>0</v>
      </c>
      <c r="DO103" s="31">
        <v>0</v>
      </c>
      <c r="DP103" s="31">
        <v>0</v>
      </c>
      <c r="DQ103" s="31">
        <v>0</v>
      </c>
      <c r="DR103" s="31">
        <v>0</v>
      </c>
      <c r="DS103" s="31">
        <v>0</v>
      </c>
      <c r="DT103" s="31">
        <v>0</v>
      </c>
      <c r="DU103" s="31">
        <v>0</v>
      </c>
      <c r="DV103" s="31">
        <v>0</v>
      </c>
      <c r="DW103" s="31">
        <v>0</v>
      </c>
      <c r="DX103" s="31">
        <v>0</v>
      </c>
      <c r="DY103" s="31">
        <v>0</v>
      </c>
      <c r="DZ103" s="31">
        <v>0</v>
      </c>
      <c r="EA103" s="31">
        <v>0</v>
      </c>
      <c r="EB103" s="31">
        <v>0</v>
      </c>
      <c r="EC103" s="31">
        <v>0</v>
      </c>
      <c r="ED103" s="31">
        <v>0</v>
      </c>
      <c r="EE103" s="31">
        <v>0</v>
      </c>
      <c r="EF103" s="31">
        <v>0</v>
      </c>
      <c r="EG103" s="31">
        <v>0</v>
      </c>
      <c r="EH103" s="31">
        <v>0</v>
      </c>
      <c r="EI103" s="31">
        <v>0</v>
      </c>
      <c r="EJ103" s="31">
        <v>0</v>
      </c>
      <c r="EK103" s="31">
        <v>0</v>
      </c>
      <c r="EL103" s="31">
        <v>0</v>
      </c>
      <c r="EM103" s="31">
        <v>0</v>
      </c>
      <c r="EN103" s="31">
        <v>0</v>
      </c>
      <c r="EO103" s="31">
        <v>0</v>
      </c>
      <c r="EP103" s="31">
        <v>763.8</v>
      </c>
      <c r="EQ103" s="31">
        <v>0</v>
      </c>
      <c r="ER103" s="31">
        <v>0</v>
      </c>
      <c r="ES103" s="31">
        <v>0</v>
      </c>
      <c r="ET103" s="31">
        <v>0</v>
      </c>
      <c r="EU103" s="31">
        <v>0</v>
      </c>
      <c r="EV103" s="31">
        <v>0</v>
      </c>
      <c r="EW103" s="31">
        <v>0</v>
      </c>
      <c r="EX103" s="31">
        <v>0</v>
      </c>
      <c r="EY103" s="31">
        <v>0</v>
      </c>
      <c r="EZ103" s="31">
        <v>0</v>
      </c>
      <c r="FA103" s="31">
        <v>0</v>
      </c>
      <c r="FB103" s="31">
        <v>0</v>
      </c>
      <c r="FC103" s="31">
        <v>0</v>
      </c>
      <c r="FD103" s="31">
        <v>0</v>
      </c>
      <c r="FE103" s="31">
        <v>0</v>
      </c>
      <c r="FF103" s="31">
        <v>0</v>
      </c>
      <c r="FG103" s="31">
        <v>26501.8</v>
      </c>
      <c r="FH103" s="31">
        <v>0</v>
      </c>
      <c r="FI103" s="31">
        <v>0</v>
      </c>
      <c r="FJ103" s="31">
        <v>0</v>
      </c>
      <c r="FK103" s="31">
        <v>0</v>
      </c>
      <c r="FL103" s="31">
        <v>4261.1000000000004</v>
      </c>
      <c r="FM103" s="31">
        <v>0</v>
      </c>
      <c r="FN103" s="31">
        <v>0</v>
      </c>
      <c r="FO103" s="31">
        <v>0</v>
      </c>
      <c r="FP103" s="31">
        <v>0</v>
      </c>
      <c r="FQ103" s="31">
        <v>900.8</v>
      </c>
      <c r="FR103" s="31">
        <v>0</v>
      </c>
      <c r="FS103" s="31">
        <v>0</v>
      </c>
      <c r="FT103" s="31">
        <v>0</v>
      </c>
      <c r="FU103" s="31">
        <v>0</v>
      </c>
      <c r="FV103" s="31">
        <v>0</v>
      </c>
      <c r="FW103" s="31">
        <v>0</v>
      </c>
      <c r="FX103" s="31">
        <v>4729.7</v>
      </c>
      <c r="FY103" s="31">
        <v>0</v>
      </c>
      <c r="FZ103" s="31">
        <v>0</v>
      </c>
      <c r="GA103" s="31">
        <v>0</v>
      </c>
      <c r="GB103" s="31">
        <v>0</v>
      </c>
      <c r="GC103" s="31">
        <v>0</v>
      </c>
      <c r="GD103" s="31">
        <v>0</v>
      </c>
      <c r="GE103" s="31">
        <v>0</v>
      </c>
      <c r="GF103" s="31">
        <v>0</v>
      </c>
      <c r="GG103" s="31">
        <v>0</v>
      </c>
      <c r="GH103" s="31">
        <v>0</v>
      </c>
      <c r="GI103" s="31">
        <v>0</v>
      </c>
      <c r="GJ103" s="31">
        <v>0</v>
      </c>
      <c r="GK103" s="31">
        <v>0</v>
      </c>
      <c r="GL103" s="31">
        <v>0</v>
      </c>
      <c r="GM103" s="31">
        <v>0</v>
      </c>
      <c r="GN103" s="31">
        <v>42091.7</v>
      </c>
      <c r="GO103" s="31">
        <v>38700</v>
      </c>
      <c r="GP103" s="31">
        <v>-3391.7</v>
      </c>
      <c r="GQ103" s="31">
        <v>-8.76</v>
      </c>
    </row>
    <row r="104" spans="1:199" ht="15" thickBot="1" x14ac:dyDescent="0.35">
      <c r="A104" s="34" t="s">
        <v>469</v>
      </c>
      <c r="T104">
        <f t="shared" si="190"/>
        <v>-1.59</v>
      </c>
      <c r="U104">
        <f t="shared" si="191"/>
        <v>1.1200000000000001</v>
      </c>
      <c r="V104">
        <f t="shared" si="192"/>
        <v>0</v>
      </c>
      <c r="CW104" s="30" t="s">
        <v>386</v>
      </c>
      <c r="CX104" s="31">
        <v>0</v>
      </c>
      <c r="CY104" s="31">
        <v>0</v>
      </c>
      <c r="CZ104" s="31">
        <v>0</v>
      </c>
      <c r="DA104" s="31">
        <v>0</v>
      </c>
      <c r="DB104" s="31">
        <v>0</v>
      </c>
      <c r="DC104" s="31">
        <v>0</v>
      </c>
      <c r="DD104" s="31">
        <v>0</v>
      </c>
      <c r="DE104" s="31">
        <v>0</v>
      </c>
      <c r="DF104" s="31">
        <v>0</v>
      </c>
      <c r="DG104" s="31">
        <v>0</v>
      </c>
      <c r="DH104" s="31">
        <v>0</v>
      </c>
      <c r="DI104" s="31">
        <v>0</v>
      </c>
      <c r="DJ104" s="31">
        <v>3304.4</v>
      </c>
      <c r="DK104" s="31">
        <v>0</v>
      </c>
      <c r="DL104" s="31">
        <v>0</v>
      </c>
      <c r="DM104" s="31">
        <v>0</v>
      </c>
      <c r="DN104" s="31">
        <v>0</v>
      </c>
      <c r="DO104" s="31">
        <v>0</v>
      </c>
      <c r="DP104" s="31">
        <v>0</v>
      </c>
      <c r="DQ104" s="31">
        <v>0</v>
      </c>
      <c r="DR104" s="31">
        <v>0</v>
      </c>
      <c r="DS104" s="31">
        <v>0</v>
      </c>
      <c r="DT104" s="31">
        <v>0</v>
      </c>
      <c r="DU104" s="31">
        <v>0</v>
      </c>
      <c r="DV104" s="31">
        <v>0</v>
      </c>
      <c r="DW104" s="31">
        <v>0</v>
      </c>
      <c r="DX104" s="31">
        <v>0</v>
      </c>
      <c r="DY104" s="31">
        <v>0</v>
      </c>
      <c r="DZ104" s="31">
        <v>0</v>
      </c>
      <c r="EA104" s="31">
        <v>0</v>
      </c>
      <c r="EB104" s="31">
        <v>0</v>
      </c>
      <c r="EC104" s="31">
        <v>0</v>
      </c>
      <c r="ED104" s="31">
        <v>0</v>
      </c>
      <c r="EE104" s="31">
        <v>0</v>
      </c>
      <c r="EF104" s="31">
        <v>0</v>
      </c>
      <c r="EG104" s="31">
        <v>0</v>
      </c>
      <c r="EH104" s="31">
        <v>0</v>
      </c>
      <c r="EI104" s="31">
        <v>0</v>
      </c>
      <c r="EJ104" s="31">
        <v>0</v>
      </c>
      <c r="EK104" s="31">
        <v>0</v>
      </c>
      <c r="EL104" s="31">
        <v>3159.1</v>
      </c>
      <c r="EM104" s="31">
        <v>0</v>
      </c>
      <c r="EN104" s="31">
        <v>0</v>
      </c>
      <c r="EO104" s="31">
        <v>0</v>
      </c>
      <c r="EP104" s="31">
        <v>0</v>
      </c>
      <c r="EQ104" s="31">
        <v>0</v>
      </c>
      <c r="ER104" s="31">
        <v>0</v>
      </c>
      <c r="ES104" s="31">
        <v>0</v>
      </c>
      <c r="ET104" s="31">
        <v>0</v>
      </c>
      <c r="EU104" s="31">
        <v>0</v>
      </c>
      <c r="EV104" s="31">
        <v>0</v>
      </c>
      <c r="EW104" s="31">
        <v>0</v>
      </c>
      <c r="EX104" s="31">
        <v>0</v>
      </c>
      <c r="EY104" s="31">
        <v>0</v>
      </c>
      <c r="EZ104" s="31">
        <v>0</v>
      </c>
      <c r="FA104" s="31">
        <v>0</v>
      </c>
      <c r="FB104" s="31">
        <v>0</v>
      </c>
      <c r="FC104" s="31">
        <v>0</v>
      </c>
      <c r="FD104" s="31">
        <v>0</v>
      </c>
      <c r="FE104" s="31">
        <v>0</v>
      </c>
      <c r="FF104" s="31">
        <v>0</v>
      </c>
      <c r="FG104" s="31">
        <v>0</v>
      </c>
      <c r="FH104" s="31">
        <v>0</v>
      </c>
      <c r="FI104" s="31">
        <v>0</v>
      </c>
      <c r="FJ104" s="31">
        <v>0</v>
      </c>
      <c r="FK104" s="31">
        <v>0</v>
      </c>
      <c r="FL104" s="31">
        <v>0</v>
      </c>
      <c r="FM104" s="31">
        <v>0</v>
      </c>
      <c r="FN104" s="31">
        <v>0</v>
      </c>
      <c r="FO104" s="31">
        <v>0</v>
      </c>
      <c r="FP104" s="31">
        <v>0</v>
      </c>
      <c r="FQ104" s="31">
        <v>900.8</v>
      </c>
      <c r="FR104" s="31">
        <v>0</v>
      </c>
      <c r="FS104" s="31">
        <v>2840.2</v>
      </c>
      <c r="FT104" s="31">
        <v>0</v>
      </c>
      <c r="FU104" s="31">
        <v>0</v>
      </c>
      <c r="FV104" s="31">
        <v>9168.2999999999993</v>
      </c>
      <c r="FW104" s="31">
        <v>0</v>
      </c>
      <c r="FX104" s="31">
        <v>0</v>
      </c>
      <c r="FY104" s="31">
        <v>0</v>
      </c>
      <c r="FZ104" s="31">
        <v>0</v>
      </c>
      <c r="GA104" s="31">
        <v>0</v>
      </c>
      <c r="GB104" s="31">
        <v>0</v>
      </c>
      <c r="GC104" s="31">
        <v>0</v>
      </c>
      <c r="GD104" s="31">
        <v>73.2</v>
      </c>
      <c r="GE104" s="31">
        <v>0</v>
      </c>
      <c r="GF104" s="31">
        <v>0</v>
      </c>
      <c r="GG104" s="31">
        <v>0</v>
      </c>
      <c r="GH104" s="31">
        <v>0</v>
      </c>
      <c r="GI104" s="31">
        <v>0</v>
      </c>
      <c r="GJ104" s="31">
        <v>0</v>
      </c>
      <c r="GK104" s="31">
        <v>0</v>
      </c>
      <c r="GL104" s="31">
        <v>0</v>
      </c>
      <c r="GM104" s="31">
        <v>0</v>
      </c>
      <c r="GN104" s="31">
        <v>19446</v>
      </c>
      <c r="GO104" s="31">
        <v>15100</v>
      </c>
      <c r="GP104" s="31">
        <v>-4346</v>
      </c>
      <c r="GQ104" s="31">
        <v>-28.78</v>
      </c>
    </row>
    <row r="105" spans="1:199" ht="15" thickBot="1" x14ac:dyDescent="0.35">
      <c r="T105">
        <f t="shared" si="190"/>
        <v>17.850000000000001</v>
      </c>
      <c r="U105">
        <f t="shared" si="191"/>
        <v>18.3</v>
      </c>
      <c r="V105">
        <f t="shared" si="192"/>
        <v>1</v>
      </c>
      <c r="CW105" s="30" t="s">
        <v>387</v>
      </c>
      <c r="CX105" s="31">
        <v>0</v>
      </c>
      <c r="CY105" s="31">
        <v>0</v>
      </c>
      <c r="CZ105" s="31">
        <v>0</v>
      </c>
      <c r="DA105" s="31">
        <v>0</v>
      </c>
      <c r="DB105" s="31">
        <v>0</v>
      </c>
      <c r="DC105" s="31">
        <v>4354.5</v>
      </c>
      <c r="DD105" s="31">
        <v>0</v>
      </c>
      <c r="DE105" s="31">
        <v>0</v>
      </c>
      <c r="DF105" s="31">
        <v>0</v>
      </c>
      <c r="DG105" s="31">
        <v>0</v>
      </c>
      <c r="DH105" s="31">
        <v>0</v>
      </c>
      <c r="DI105" s="31">
        <v>0</v>
      </c>
      <c r="DJ105" s="31">
        <v>3304.4</v>
      </c>
      <c r="DK105" s="31">
        <v>0</v>
      </c>
      <c r="DL105" s="31">
        <v>0</v>
      </c>
      <c r="DM105" s="31">
        <v>0</v>
      </c>
      <c r="DN105" s="31">
        <v>0</v>
      </c>
      <c r="DO105" s="31">
        <v>0</v>
      </c>
      <c r="DP105" s="31">
        <v>0</v>
      </c>
      <c r="DQ105" s="31">
        <v>0</v>
      </c>
      <c r="DR105" s="31">
        <v>0</v>
      </c>
      <c r="DS105" s="31">
        <v>0</v>
      </c>
      <c r="DT105" s="31">
        <v>0</v>
      </c>
      <c r="DU105" s="31">
        <v>0</v>
      </c>
      <c r="DV105" s="31">
        <v>0</v>
      </c>
      <c r="DW105" s="31">
        <v>0</v>
      </c>
      <c r="DX105" s="31">
        <v>0</v>
      </c>
      <c r="DY105" s="31">
        <v>0</v>
      </c>
      <c r="DZ105" s="31">
        <v>0</v>
      </c>
      <c r="EA105" s="31">
        <v>0</v>
      </c>
      <c r="EB105" s="31">
        <v>0</v>
      </c>
      <c r="EC105" s="31">
        <v>49.4</v>
      </c>
      <c r="ED105" s="31">
        <v>0</v>
      </c>
      <c r="EE105" s="31">
        <v>0</v>
      </c>
      <c r="EF105" s="31">
        <v>0</v>
      </c>
      <c r="EG105" s="31">
        <v>0</v>
      </c>
      <c r="EH105" s="31">
        <v>0</v>
      </c>
      <c r="EI105" s="31">
        <v>0</v>
      </c>
      <c r="EJ105" s="31">
        <v>0</v>
      </c>
      <c r="EK105" s="31">
        <v>0</v>
      </c>
      <c r="EL105" s="31">
        <v>3159.1</v>
      </c>
      <c r="EM105" s="31">
        <v>0</v>
      </c>
      <c r="EN105" s="31">
        <v>0</v>
      </c>
      <c r="EO105" s="31">
        <v>0</v>
      </c>
      <c r="EP105" s="31">
        <v>763.8</v>
      </c>
      <c r="EQ105" s="31">
        <v>0</v>
      </c>
      <c r="ER105" s="31">
        <v>0</v>
      </c>
      <c r="ES105" s="31">
        <v>0</v>
      </c>
      <c r="ET105" s="31">
        <v>0</v>
      </c>
      <c r="EU105" s="31">
        <v>0</v>
      </c>
      <c r="EV105" s="31">
        <v>0</v>
      </c>
      <c r="EW105" s="31">
        <v>0</v>
      </c>
      <c r="EX105" s="31">
        <v>0</v>
      </c>
      <c r="EY105" s="31">
        <v>0</v>
      </c>
      <c r="EZ105" s="31">
        <v>0</v>
      </c>
      <c r="FA105" s="31">
        <v>0</v>
      </c>
      <c r="FB105" s="31">
        <v>0</v>
      </c>
      <c r="FC105" s="31">
        <v>0</v>
      </c>
      <c r="FD105" s="31">
        <v>0</v>
      </c>
      <c r="FE105" s="31">
        <v>0</v>
      </c>
      <c r="FF105" s="31">
        <v>0</v>
      </c>
      <c r="FG105" s="31">
        <v>0</v>
      </c>
      <c r="FH105" s="31">
        <v>533.9</v>
      </c>
      <c r="FI105" s="31">
        <v>419.7</v>
      </c>
      <c r="FJ105" s="31">
        <v>0</v>
      </c>
      <c r="FK105" s="31">
        <v>0</v>
      </c>
      <c r="FL105" s="31">
        <v>0</v>
      </c>
      <c r="FM105" s="31">
        <v>0</v>
      </c>
      <c r="FN105" s="31">
        <v>0</v>
      </c>
      <c r="FO105" s="31">
        <v>0</v>
      </c>
      <c r="FP105" s="31">
        <v>0</v>
      </c>
      <c r="FQ105" s="31">
        <v>0</v>
      </c>
      <c r="FR105" s="31">
        <v>0</v>
      </c>
      <c r="FS105" s="31">
        <v>2840.2</v>
      </c>
      <c r="FT105" s="31">
        <v>0</v>
      </c>
      <c r="FU105" s="31">
        <v>0</v>
      </c>
      <c r="FV105" s="31">
        <v>0</v>
      </c>
      <c r="FW105" s="31">
        <v>0</v>
      </c>
      <c r="FX105" s="31">
        <v>0</v>
      </c>
      <c r="FY105" s="31">
        <v>0</v>
      </c>
      <c r="FZ105" s="31">
        <v>0</v>
      </c>
      <c r="GA105" s="31">
        <v>0</v>
      </c>
      <c r="GB105" s="31">
        <v>0</v>
      </c>
      <c r="GC105" s="31">
        <v>0</v>
      </c>
      <c r="GD105" s="31">
        <v>0</v>
      </c>
      <c r="GE105" s="31">
        <v>0</v>
      </c>
      <c r="GF105" s="31">
        <v>0</v>
      </c>
      <c r="GG105" s="31">
        <v>0</v>
      </c>
      <c r="GH105" s="31">
        <v>0</v>
      </c>
      <c r="GI105" s="31">
        <v>0</v>
      </c>
      <c r="GJ105" s="31">
        <v>0</v>
      </c>
      <c r="GK105" s="31">
        <v>0</v>
      </c>
      <c r="GL105" s="31">
        <v>0</v>
      </c>
      <c r="GM105" s="31">
        <v>0</v>
      </c>
      <c r="GN105" s="31">
        <v>15425.2</v>
      </c>
      <c r="GO105" s="31">
        <v>15600</v>
      </c>
      <c r="GP105" s="31">
        <v>174.8</v>
      </c>
      <c r="GQ105" s="31">
        <v>1.1200000000000001</v>
      </c>
    </row>
    <row r="106" spans="1:199" ht="15" thickBot="1" x14ac:dyDescent="0.35">
      <c r="A106" s="35" t="s">
        <v>481</v>
      </c>
      <c r="T106">
        <f t="shared" si="190"/>
        <v>23.01</v>
      </c>
      <c r="U106">
        <f t="shared" si="191"/>
        <v>1.1200000000000001</v>
      </c>
      <c r="V106">
        <f t="shared" si="192"/>
        <v>1</v>
      </c>
      <c r="CW106" s="30" t="s">
        <v>388</v>
      </c>
      <c r="CX106" s="31">
        <v>0</v>
      </c>
      <c r="CY106" s="31">
        <v>0</v>
      </c>
      <c r="CZ106" s="31">
        <v>0</v>
      </c>
      <c r="DA106" s="31">
        <v>0</v>
      </c>
      <c r="DB106" s="31">
        <v>0</v>
      </c>
      <c r="DC106" s="31">
        <v>1848.5</v>
      </c>
      <c r="DD106" s="31">
        <v>0</v>
      </c>
      <c r="DE106" s="31">
        <v>0</v>
      </c>
      <c r="DF106" s="31">
        <v>0</v>
      </c>
      <c r="DG106" s="31">
        <v>0</v>
      </c>
      <c r="DH106" s="31">
        <v>0</v>
      </c>
      <c r="DI106" s="31">
        <v>0</v>
      </c>
      <c r="DJ106" s="31">
        <v>0</v>
      </c>
      <c r="DK106" s="31">
        <v>0</v>
      </c>
      <c r="DL106" s="31">
        <v>0</v>
      </c>
      <c r="DM106" s="31">
        <v>0</v>
      </c>
      <c r="DN106" s="31">
        <v>0</v>
      </c>
      <c r="DO106" s="31">
        <v>0</v>
      </c>
      <c r="DP106" s="31">
        <v>0</v>
      </c>
      <c r="DQ106" s="31">
        <v>0</v>
      </c>
      <c r="DR106" s="31">
        <v>0</v>
      </c>
      <c r="DS106" s="31">
        <v>0</v>
      </c>
      <c r="DT106" s="31">
        <v>0</v>
      </c>
      <c r="DU106" s="31">
        <v>0</v>
      </c>
      <c r="DV106" s="31">
        <v>0</v>
      </c>
      <c r="DW106" s="31">
        <v>0</v>
      </c>
      <c r="DX106" s="31">
        <v>0</v>
      </c>
      <c r="DY106" s="31">
        <v>0</v>
      </c>
      <c r="DZ106" s="31">
        <v>0</v>
      </c>
      <c r="EA106" s="31">
        <v>0</v>
      </c>
      <c r="EB106" s="31">
        <v>0</v>
      </c>
      <c r="EC106" s="31">
        <v>0</v>
      </c>
      <c r="ED106" s="31">
        <v>0</v>
      </c>
      <c r="EE106" s="31">
        <v>0</v>
      </c>
      <c r="EF106" s="31">
        <v>0</v>
      </c>
      <c r="EG106" s="31">
        <v>0</v>
      </c>
      <c r="EH106" s="31">
        <v>0</v>
      </c>
      <c r="EI106" s="31">
        <v>0</v>
      </c>
      <c r="EJ106" s="31">
        <v>0</v>
      </c>
      <c r="EK106" s="31">
        <v>0</v>
      </c>
      <c r="EL106" s="31">
        <v>0</v>
      </c>
      <c r="EM106" s="31">
        <v>0</v>
      </c>
      <c r="EN106" s="31">
        <v>0</v>
      </c>
      <c r="EO106" s="31">
        <v>0</v>
      </c>
      <c r="EP106" s="31">
        <v>763.8</v>
      </c>
      <c r="EQ106" s="31">
        <v>0</v>
      </c>
      <c r="ER106" s="31">
        <v>0</v>
      </c>
      <c r="ES106" s="31">
        <v>0</v>
      </c>
      <c r="ET106" s="31">
        <v>12248.8</v>
      </c>
      <c r="EU106" s="31">
        <v>0</v>
      </c>
      <c r="EV106" s="31">
        <v>0</v>
      </c>
      <c r="EW106" s="31">
        <v>0</v>
      </c>
      <c r="EX106" s="31">
        <v>0</v>
      </c>
      <c r="EY106" s="31">
        <v>0</v>
      </c>
      <c r="EZ106" s="31">
        <v>0</v>
      </c>
      <c r="FA106" s="31">
        <v>2047.7</v>
      </c>
      <c r="FB106" s="31">
        <v>0</v>
      </c>
      <c r="FC106" s="31">
        <v>0</v>
      </c>
      <c r="FD106" s="31">
        <v>0</v>
      </c>
      <c r="FE106" s="31">
        <v>0</v>
      </c>
      <c r="FF106" s="31">
        <v>0</v>
      </c>
      <c r="FG106" s="31">
        <v>0</v>
      </c>
      <c r="FH106" s="31">
        <v>0</v>
      </c>
      <c r="FI106" s="31">
        <v>419.7</v>
      </c>
      <c r="FJ106" s="31">
        <v>0</v>
      </c>
      <c r="FK106" s="31">
        <v>0</v>
      </c>
      <c r="FL106" s="31">
        <v>0</v>
      </c>
      <c r="FM106" s="31">
        <v>0</v>
      </c>
      <c r="FN106" s="31">
        <v>0</v>
      </c>
      <c r="FO106" s="31">
        <v>0</v>
      </c>
      <c r="FP106" s="31">
        <v>0</v>
      </c>
      <c r="FQ106" s="31">
        <v>900.8</v>
      </c>
      <c r="FR106" s="31">
        <v>0</v>
      </c>
      <c r="FS106" s="31">
        <v>2840.2</v>
      </c>
      <c r="FT106" s="31">
        <v>0</v>
      </c>
      <c r="FU106" s="31">
        <v>0</v>
      </c>
      <c r="FV106" s="31">
        <v>0</v>
      </c>
      <c r="FW106" s="31">
        <v>0</v>
      </c>
      <c r="FX106" s="31">
        <v>4729.7</v>
      </c>
      <c r="FY106" s="31">
        <v>0</v>
      </c>
      <c r="FZ106" s="31">
        <v>0</v>
      </c>
      <c r="GA106" s="31">
        <v>0</v>
      </c>
      <c r="GB106" s="31">
        <v>0</v>
      </c>
      <c r="GC106" s="31">
        <v>0</v>
      </c>
      <c r="GD106" s="31">
        <v>73.2</v>
      </c>
      <c r="GE106" s="31">
        <v>0</v>
      </c>
      <c r="GF106" s="31">
        <v>0</v>
      </c>
      <c r="GG106" s="31">
        <v>0</v>
      </c>
      <c r="GH106" s="31">
        <v>0</v>
      </c>
      <c r="GI106" s="31">
        <v>0</v>
      </c>
      <c r="GJ106" s="31">
        <v>0</v>
      </c>
      <c r="GK106" s="31">
        <v>0</v>
      </c>
      <c r="GL106" s="31">
        <v>0</v>
      </c>
      <c r="GM106" s="31">
        <v>0</v>
      </c>
      <c r="GN106" s="31">
        <v>25872.5</v>
      </c>
      <c r="GO106" s="31">
        <v>31666</v>
      </c>
      <c r="GP106" s="31">
        <v>5793.5</v>
      </c>
      <c r="GQ106" s="31">
        <v>18.3</v>
      </c>
    </row>
    <row r="107" spans="1:199" ht="15" thickBot="1" x14ac:dyDescent="0.35">
      <c r="A107" s="35" t="s">
        <v>621</v>
      </c>
      <c r="T107">
        <f t="shared" si="190"/>
        <v>-20.57</v>
      </c>
      <c r="U107">
        <f t="shared" si="191"/>
        <v>1.1200000000000001</v>
      </c>
      <c r="V107">
        <f t="shared" si="192"/>
        <v>0</v>
      </c>
      <c r="CW107" s="30" t="s">
        <v>389</v>
      </c>
      <c r="CX107" s="31">
        <v>0</v>
      </c>
      <c r="CY107" s="31">
        <v>0</v>
      </c>
      <c r="CZ107" s="31">
        <v>0</v>
      </c>
      <c r="DA107" s="31">
        <v>0</v>
      </c>
      <c r="DB107" s="31">
        <v>0</v>
      </c>
      <c r="DC107" s="31">
        <v>1848.5</v>
      </c>
      <c r="DD107" s="31">
        <v>0</v>
      </c>
      <c r="DE107" s="31">
        <v>0</v>
      </c>
      <c r="DF107" s="31">
        <v>0</v>
      </c>
      <c r="DG107" s="31">
        <v>0</v>
      </c>
      <c r="DH107" s="31">
        <v>0</v>
      </c>
      <c r="DI107" s="31">
        <v>0</v>
      </c>
      <c r="DJ107" s="31">
        <v>0</v>
      </c>
      <c r="DK107" s="31">
        <v>0</v>
      </c>
      <c r="DL107" s="31">
        <v>0</v>
      </c>
      <c r="DM107" s="31">
        <v>0</v>
      </c>
      <c r="DN107" s="31">
        <v>0</v>
      </c>
      <c r="DO107" s="31">
        <v>0</v>
      </c>
      <c r="DP107" s="31">
        <v>0</v>
      </c>
      <c r="DQ107" s="31">
        <v>0</v>
      </c>
      <c r="DR107" s="31">
        <v>0</v>
      </c>
      <c r="DS107" s="31">
        <v>0</v>
      </c>
      <c r="DT107" s="31">
        <v>0</v>
      </c>
      <c r="DU107" s="31">
        <v>0</v>
      </c>
      <c r="DV107" s="31">
        <v>0</v>
      </c>
      <c r="DW107" s="31">
        <v>0</v>
      </c>
      <c r="DX107" s="31">
        <v>0</v>
      </c>
      <c r="DY107" s="31">
        <v>0</v>
      </c>
      <c r="DZ107" s="31">
        <v>0</v>
      </c>
      <c r="EA107" s="31">
        <v>0</v>
      </c>
      <c r="EB107" s="31">
        <v>0</v>
      </c>
      <c r="EC107" s="31">
        <v>0</v>
      </c>
      <c r="ED107" s="31">
        <v>0</v>
      </c>
      <c r="EE107" s="31">
        <v>0</v>
      </c>
      <c r="EF107" s="31">
        <v>0</v>
      </c>
      <c r="EG107" s="31">
        <v>0</v>
      </c>
      <c r="EH107" s="31">
        <v>0</v>
      </c>
      <c r="EI107" s="31">
        <v>0</v>
      </c>
      <c r="EJ107" s="31">
        <v>0</v>
      </c>
      <c r="EK107" s="31">
        <v>0</v>
      </c>
      <c r="EL107" s="31">
        <v>3159.1</v>
      </c>
      <c r="EM107" s="31">
        <v>0</v>
      </c>
      <c r="EN107" s="31">
        <v>0</v>
      </c>
      <c r="EO107" s="31">
        <v>0</v>
      </c>
      <c r="EP107" s="31">
        <v>763.8</v>
      </c>
      <c r="EQ107" s="31">
        <v>0</v>
      </c>
      <c r="ER107" s="31">
        <v>0</v>
      </c>
      <c r="ES107" s="31">
        <v>0</v>
      </c>
      <c r="ET107" s="31">
        <v>12248.8</v>
      </c>
      <c r="EU107" s="31">
        <v>0</v>
      </c>
      <c r="EV107" s="31">
        <v>0</v>
      </c>
      <c r="EW107" s="31">
        <v>0</v>
      </c>
      <c r="EX107" s="31">
        <v>0</v>
      </c>
      <c r="EY107" s="31">
        <v>0</v>
      </c>
      <c r="EZ107" s="31">
        <v>0</v>
      </c>
      <c r="FA107" s="31">
        <v>2047.7</v>
      </c>
      <c r="FB107" s="31">
        <v>0</v>
      </c>
      <c r="FC107" s="31">
        <v>0</v>
      </c>
      <c r="FD107" s="31">
        <v>0</v>
      </c>
      <c r="FE107" s="31">
        <v>0</v>
      </c>
      <c r="FF107" s="31">
        <v>0</v>
      </c>
      <c r="FG107" s="31">
        <v>1921.2</v>
      </c>
      <c r="FH107" s="31">
        <v>533.9</v>
      </c>
      <c r="FI107" s="31">
        <v>419.7</v>
      </c>
      <c r="FJ107" s="31">
        <v>0</v>
      </c>
      <c r="FK107" s="31">
        <v>0</v>
      </c>
      <c r="FL107" s="31">
        <v>0</v>
      </c>
      <c r="FM107" s="31">
        <v>0</v>
      </c>
      <c r="FN107" s="31">
        <v>0</v>
      </c>
      <c r="FO107" s="31">
        <v>0</v>
      </c>
      <c r="FP107" s="31">
        <v>0</v>
      </c>
      <c r="FQ107" s="31">
        <v>0</v>
      </c>
      <c r="FR107" s="31">
        <v>0</v>
      </c>
      <c r="FS107" s="31">
        <v>2840.2</v>
      </c>
      <c r="FT107" s="31">
        <v>0</v>
      </c>
      <c r="FU107" s="31">
        <v>0</v>
      </c>
      <c r="FV107" s="31">
        <v>0</v>
      </c>
      <c r="FW107" s="31">
        <v>0</v>
      </c>
      <c r="FX107" s="31">
        <v>4729.7</v>
      </c>
      <c r="FY107" s="31">
        <v>0</v>
      </c>
      <c r="FZ107" s="31">
        <v>0</v>
      </c>
      <c r="GA107" s="31">
        <v>0</v>
      </c>
      <c r="GB107" s="31">
        <v>0</v>
      </c>
      <c r="GC107" s="31">
        <v>0</v>
      </c>
      <c r="GD107" s="31">
        <v>73.2</v>
      </c>
      <c r="GE107" s="31">
        <v>0</v>
      </c>
      <c r="GF107" s="31">
        <v>0</v>
      </c>
      <c r="GG107" s="31">
        <v>0</v>
      </c>
      <c r="GH107" s="31">
        <v>0</v>
      </c>
      <c r="GI107" s="31">
        <v>0</v>
      </c>
      <c r="GJ107" s="31">
        <v>0</v>
      </c>
      <c r="GK107" s="31">
        <v>0</v>
      </c>
      <c r="GL107" s="31">
        <v>0</v>
      </c>
      <c r="GM107" s="31">
        <v>0</v>
      </c>
      <c r="GN107" s="31">
        <v>30585.9</v>
      </c>
      <c r="GO107" s="31">
        <v>30933</v>
      </c>
      <c r="GP107" s="31">
        <v>347.1</v>
      </c>
      <c r="GQ107" s="31">
        <v>1.1200000000000001</v>
      </c>
    </row>
    <row r="108" spans="1:199" ht="15" thickBot="1" x14ac:dyDescent="0.35">
      <c r="T108">
        <f t="shared" si="190"/>
        <v>-2.2999999999999998</v>
      </c>
      <c r="U108">
        <f t="shared" si="191"/>
        <v>1.1200000000000001</v>
      </c>
      <c r="V108">
        <f t="shared" si="192"/>
        <v>0</v>
      </c>
      <c r="CW108" s="30" t="s">
        <v>390</v>
      </c>
      <c r="CX108" s="31">
        <v>0</v>
      </c>
      <c r="CY108" s="31">
        <v>0</v>
      </c>
      <c r="CZ108" s="31">
        <v>0</v>
      </c>
      <c r="DA108" s="31">
        <v>0</v>
      </c>
      <c r="DB108" s="31">
        <v>0</v>
      </c>
      <c r="DC108" s="31">
        <v>0</v>
      </c>
      <c r="DD108" s="31">
        <v>0</v>
      </c>
      <c r="DE108" s="31">
        <v>0</v>
      </c>
      <c r="DF108" s="31">
        <v>0</v>
      </c>
      <c r="DG108" s="31">
        <v>0</v>
      </c>
      <c r="DH108" s="31">
        <v>0</v>
      </c>
      <c r="DI108" s="31">
        <v>1705.1</v>
      </c>
      <c r="DJ108" s="31">
        <v>0</v>
      </c>
      <c r="DK108" s="31">
        <v>0</v>
      </c>
      <c r="DL108" s="31">
        <v>0</v>
      </c>
      <c r="DM108" s="31">
        <v>0</v>
      </c>
      <c r="DN108" s="31">
        <v>0</v>
      </c>
      <c r="DO108" s="31">
        <v>0</v>
      </c>
      <c r="DP108" s="31">
        <v>0</v>
      </c>
      <c r="DQ108" s="31">
        <v>0</v>
      </c>
      <c r="DR108" s="31">
        <v>0</v>
      </c>
      <c r="DS108" s="31">
        <v>0</v>
      </c>
      <c r="DT108" s="31">
        <v>0</v>
      </c>
      <c r="DU108" s="31">
        <v>0</v>
      </c>
      <c r="DV108" s="31">
        <v>0</v>
      </c>
      <c r="DW108" s="31">
        <v>0</v>
      </c>
      <c r="DX108" s="31">
        <v>0</v>
      </c>
      <c r="DY108" s="31">
        <v>390.6</v>
      </c>
      <c r="DZ108" s="31">
        <v>0</v>
      </c>
      <c r="EA108" s="31">
        <v>0</v>
      </c>
      <c r="EB108" s="31">
        <v>0</v>
      </c>
      <c r="EC108" s="31">
        <v>4561.7</v>
      </c>
      <c r="ED108" s="31">
        <v>0</v>
      </c>
      <c r="EE108" s="31">
        <v>0</v>
      </c>
      <c r="EF108" s="31">
        <v>0</v>
      </c>
      <c r="EG108" s="31">
        <v>0</v>
      </c>
      <c r="EH108" s="31">
        <v>0</v>
      </c>
      <c r="EI108" s="31">
        <v>0</v>
      </c>
      <c r="EJ108" s="31">
        <v>0</v>
      </c>
      <c r="EK108" s="31">
        <v>0</v>
      </c>
      <c r="EL108" s="31">
        <v>3159.1</v>
      </c>
      <c r="EM108" s="31">
        <v>0</v>
      </c>
      <c r="EN108" s="31">
        <v>0</v>
      </c>
      <c r="EO108" s="31">
        <v>0</v>
      </c>
      <c r="EP108" s="31">
        <v>0</v>
      </c>
      <c r="EQ108" s="31">
        <v>0</v>
      </c>
      <c r="ER108" s="31">
        <v>0</v>
      </c>
      <c r="ES108" s="31">
        <v>0</v>
      </c>
      <c r="ET108" s="31">
        <v>0</v>
      </c>
      <c r="EU108" s="31">
        <v>0</v>
      </c>
      <c r="EV108" s="31">
        <v>0</v>
      </c>
      <c r="EW108" s="31">
        <v>0</v>
      </c>
      <c r="EX108" s="31">
        <v>0</v>
      </c>
      <c r="EY108" s="31">
        <v>0</v>
      </c>
      <c r="EZ108" s="31">
        <v>0</v>
      </c>
      <c r="FA108" s="31">
        <v>0</v>
      </c>
      <c r="FB108" s="31">
        <v>0</v>
      </c>
      <c r="FC108" s="31">
        <v>0</v>
      </c>
      <c r="FD108" s="31">
        <v>0</v>
      </c>
      <c r="FE108" s="31">
        <v>0</v>
      </c>
      <c r="FF108" s="31">
        <v>0</v>
      </c>
      <c r="FG108" s="31">
        <v>0</v>
      </c>
      <c r="FH108" s="31">
        <v>0</v>
      </c>
      <c r="FI108" s="31">
        <v>0</v>
      </c>
      <c r="FJ108" s="31">
        <v>0</v>
      </c>
      <c r="FK108" s="31">
        <v>0</v>
      </c>
      <c r="FL108" s="31">
        <v>0</v>
      </c>
      <c r="FM108" s="31">
        <v>0</v>
      </c>
      <c r="FN108" s="31">
        <v>0</v>
      </c>
      <c r="FO108" s="31">
        <v>0</v>
      </c>
      <c r="FP108" s="31">
        <v>0</v>
      </c>
      <c r="FQ108" s="31">
        <v>0</v>
      </c>
      <c r="FR108" s="31">
        <v>0</v>
      </c>
      <c r="FS108" s="31">
        <v>2840.2</v>
      </c>
      <c r="FT108" s="31">
        <v>0</v>
      </c>
      <c r="FU108" s="31">
        <v>0</v>
      </c>
      <c r="FV108" s="31">
        <v>0</v>
      </c>
      <c r="FW108" s="31">
        <v>0</v>
      </c>
      <c r="FX108" s="31">
        <v>0</v>
      </c>
      <c r="FY108" s="31">
        <v>0</v>
      </c>
      <c r="FZ108" s="31">
        <v>0</v>
      </c>
      <c r="GA108" s="31">
        <v>0</v>
      </c>
      <c r="GB108" s="31">
        <v>0</v>
      </c>
      <c r="GC108" s="31">
        <v>0</v>
      </c>
      <c r="GD108" s="31">
        <v>0</v>
      </c>
      <c r="GE108" s="31">
        <v>0</v>
      </c>
      <c r="GF108" s="31">
        <v>0</v>
      </c>
      <c r="GG108" s="31">
        <v>0</v>
      </c>
      <c r="GH108" s="31">
        <v>0</v>
      </c>
      <c r="GI108" s="31">
        <v>0</v>
      </c>
      <c r="GJ108" s="31">
        <v>0</v>
      </c>
      <c r="GK108" s="31">
        <v>0</v>
      </c>
      <c r="GL108" s="31">
        <v>0</v>
      </c>
      <c r="GM108" s="31">
        <v>0</v>
      </c>
      <c r="GN108" s="31">
        <v>12656.7</v>
      </c>
      <c r="GO108" s="31">
        <v>12800</v>
      </c>
      <c r="GP108" s="31">
        <v>143.30000000000001</v>
      </c>
      <c r="GQ108" s="31">
        <v>1.1200000000000001</v>
      </c>
    </row>
    <row r="109" spans="1:199" ht="15" thickBot="1" x14ac:dyDescent="0.35">
      <c r="T109">
        <f t="shared" si="190"/>
        <v>-2.2999999999999998</v>
      </c>
      <c r="U109">
        <f t="shared" si="191"/>
        <v>-16.190000000000001</v>
      </c>
      <c r="V109">
        <f t="shared" si="192"/>
        <v>1</v>
      </c>
      <c r="CW109" s="30" t="s">
        <v>391</v>
      </c>
      <c r="CX109" s="31">
        <v>0</v>
      </c>
      <c r="CY109" s="31">
        <v>0</v>
      </c>
      <c r="CZ109" s="31">
        <v>0</v>
      </c>
      <c r="DA109" s="31">
        <v>0</v>
      </c>
      <c r="DB109" s="31">
        <v>0</v>
      </c>
      <c r="DC109" s="31">
        <v>0</v>
      </c>
      <c r="DD109" s="31">
        <v>0</v>
      </c>
      <c r="DE109" s="31">
        <v>0</v>
      </c>
      <c r="DF109" s="31">
        <v>0</v>
      </c>
      <c r="DG109" s="31">
        <v>0</v>
      </c>
      <c r="DH109" s="31">
        <v>0</v>
      </c>
      <c r="DI109" s="31">
        <v>1705.1</v>
      </c>
      <c r="DJ109" s="31">
        <v>0</v>
      </c>
      <c r="DK109" s="31">
        <v>0</v>
      </c>
      <c r="DL109" s="31">
        <v>0</v>
      </c>
      <c r="DM109" s="31">
        <v>0</v>
      </c>
      <c r="DN109" s="31">
        <v>0</v>
      </c>
      <c r="DO109" s="31">
        <v>0</v>
      </c>
      <c r="DP109" s="31">
        <v>0</v>
      </c>
      <c r="DQ109" s="31">
        <v>0</v>
      </c>
      <c r="DR109" s="31">
        <v>0</v>
      </c>
      <c r="DS109" s="31">
        <v>0</v>
      </c>
      <c r="DT109" s="31">
        <v>0</v>
      </c>
      <c r="DU109" s="31">
        <v>0</v>
      </c>
      <c r="DV109" s="31">
        <v>0</v>
      </c>
      <c r="DW109" s="31">
        <v>0</v>
      </c>
      <c r="DX109" s="31">
        <v>0</v>
      </c>
      <c r="DY109" s="31">
        <v>390.6</v>
      </c>
      <c r="DZ109" s="31">
        <v>0</v>
      </c>
      <c r="EA109" s="31">
        <v>0</v>
      </c>
      <c r="EB109" s="31">
        <v>0</v>
      </c>
      <c r="EC109" s="31">
        <v>0</v>
      </c>
      <c r="ED109" s="31">
        <v>0</v>
      </c>
      <c r="EE109" s="31">
        <v>0</v>
      </c>
      <c r="EF109" s="31">
        <v>0</v>
      </c>
      <c r="EG109" s="31">
        <v>0</v>
      </c>
      <c r="EH109" s="31">
        <v>0</v>
      </c>
      <c r="EI109" s="31">
        <v>0</v>
      </c>
      <c r="EJ109" s="31">
        <v>0</v>
      </c>
      <c r="EK109" s="31">
        <v>0</v>
      </c>
      <c r="EL109" s="31">
        <v>3159.1</v>
      </c>
      <c r="EM109" s="31">
        <v>0</v>
      </c>
      <c r="EN109" s="31">
        <v>0</v>
      </c>
      <c r="EO109" s="31">
        <v>0</v>
      </c>
      <c r="EP109" s="31">
        <v>763.8</v>
      </c>
      <c r="EQ109" s="31">
        <v>0</v>
      </c>
      <c r="ER109" s="31">
        <v>0</v>
      </c>
      <c r="ES109" s="31">
        <v>0</v>
      </c>
      <c r="ET109" s="31">
        <v>0</v>
      </c>
      <c r="EU109" s="31">
        <v>0</v>
      </c>
      <c r="EV109" s="31">
        <v>0</v>
      </c>
      <c r="EW109" s="31">
        <v>0</v>
      </c>
      <c r="EX109" s="31">
        <v>0</v>
      </c>
      <c r="EY109" s="31">
        <v>0</v>
      </c>
      <c r="EZ109" s="31">
        <v>0</v>
      </c>
      <c r="FA109" s="31">
        <v>0</v>
      </c>
      <c r="FB109" s="31">
        <v>0</v>
      </c>
      <c r="FC109" s="31">
        <v>0</v>
      </c>
      <c r="FD109" s="31">
        <v>0</v>
      </c>
      <c r="FE109" s="31">
        <v>0</v>
      </c>
      <c r="FF109" s="31">
        <v>0</v>
      </c>
      <c r="FG109" s="31">
        <v>0</v>
      </c>
      <c r="FH109" s="31">
        <v>0</v>
      </c>
      <c r="FI109" s="31">
        <v>0</v>
      </c>
      <c r="FJ109" s="31">
        <v>0</v>
      </c>
      <c r="FK109" s="31">
        <v>0</v>
      </c>
      <c r="FL109" s="31">
        <v>0</v>
      </c>
      <c r="FM109" s="31">
        <v>0</v>
      </c>
      <c r="FN109" s="31">
        <v>0</v>
      </c>
      <c r="FO109" s="31">
        <v>0</v>
      </c>
      <c r="FP109" s="31">
        <v>0</v>
      </c>
      <c r="FQ109" s="31">
        <v>0</v>
      </c>
      <c r="FR109" s="31">
        <v>0</v>
      </c>
      <c r="FS109" s="31">
        <v>2840.2</v>
      </c>
      <c r="FT109" s="31">
        <v>0</v>
      </c>
      <c r="FU109" s="31">
        <v>0</v>
      </c>
      <c r="FV109" s="31">
        <v>0</v>
      </c>
      <c r="FW109" s="31">
        <v>0</v>
      </c>
      <c r="FX109" s="31">
        <v>5998.8</v>
      </c>
      <c r="FY109" s="31">
        <v>0</v>
      </c>
      <c r="FZ109" s="31">
        <v>0</v>
      </c>
      <c r="GA109" s="31">
        <v>0</v>
      </c>
      <c r="GB109" s="31">
        <v>0</v>
      </c>
      <c r="GC109" s="31">
        <v>0</v>
      </c>
      <c r="GD109" s="31">
        <v>73.2</v>
      </c>
      <c r="GE109" s="31">
        <v>0</v>
      </c>
      <c r="GF109" s="31">
        <v>0</v>
      </c>
      <c r="GG109" s="31">
        <v>0</v>
      </c>
      <c r="GH109" s="31">
        <v>0</v>
      </c>
      <c r="GI109" s="31">
        <v>0</v>
      </c>
      <c r="GJ109" s="31">
        <v>0</v>
      </c>
      <c r="GK109" s="31">
        <v>0</v>
      </c>
      <c r="GL109" s="31">
        <v>0</v>
      </c>
      <c r="GM109" s="31">
        <v>0</v>
      </c>
      <c r="GN109" s="31">
        <v>14930.8</v>
      </c>
      <c r="GO109" s="31">
        <v>15100</v>
      </c>
      <c r="GP109" s="31">
        <v>169.2</v>
      </c>
      <c r="GQ109" s="31">
        <v>1.1200000000000001</v>
      </c>
    </row>
    <row r="110" spans="1:199" ht="15" thickBot="1" x14ac:dyDescent="0.35">
      <c r="T110">
        <f t="shared" si="190"/>
        <v>17.059999999999999</v>
      </c>
      <c r="U110">
        <f t="shared" si="191"/>
        <v>5.8</v>
      </c>
      <c r="V110">
        <f t="shared" si="192"/>
        <v>1</v>
      </c>
      <c r="CW110" s="30" t="s">
        <v>392</v>
      </c>
      <c r="CX110" s="31">
        <v>0</v>
      </c>
      <c r="CY110" s="31">
        <v>0</v>
      </c>
      <c r="CZ110" s="31">
        <v>0</v>
      </c>
      <c r="DA110" s="31">
        <v>0</v>
      </c>
      <c r="DB110" s="31">
        <v>0</v>
      </c>
      <c r="DC110" s="31">
        <v>0</v>
      </c>
      <c r="DD110" s="31">
        <v>0</v>
      </c>
      <c r="DE110" s="31">
        <v>0</v>
      </c>
      <c r="DF110" s="31">
        <v>0</v>
      </c>
      <c r="DG110" s="31">
        <v>0</v>
      </c>
      <c r="DH110" s="31">
        <v>0</v>
      </c>
      <c r="DI110" s="31">
        <v>1705.1</v>
      </c>
      <c r="DJ110" s="31">
        <v>0</v>
      </c>
      <c r="DK110" s="31">
        <v>0</v>
      </c>
      <c r="DL110" s="31">
        <v>0</v>
      </c>
      <c r="DM110" s="31">
        <v>0</v>
      </c>
      <c r="DN110" s="31">
        <v>0</v>
      </c>
      <c r="DO110" s="31">
        <v>0</v>
      </c>
      <c r="DP110" s="31">
        <v>0</v>
      </c>
      <c r="DQ110" s="31">
        <v>0</v>
      </c>
      <c r="DR110" s="31">
        <v>0</v>
      </c>
      <c r="DS110" s="31">
        <v>0</v>
      </c>
      <c r="DT110" s="31">
        <v>0</v>
      </c>
      <c r="DU110" s="31">
        <v>0</v>
      </c>
      <c r="DV110" s="31">
        <v>0</v>
      </c>
      <c r="DW110" s="31">
        <v>0</v>
      </c>
      <c r="DX110" s="31">
        <v>0</v>
      </c>
      <c r="DY110" s="31">
        <v>390.6</v>
      </c>
      <c r="DZ110" s="31">
        <v>0</v>
      </c>
      <c r="EA110" s="31">
        <v>0</v>
      </c>
      <c r="EB110" s="31">
        <v>0</v>
      </c>
      <c r="EC110" s="31">
        <v>0</v>
      </c>
      <c r="ED110" s="31">
        <v>0</v>
      </c>
      <c r="EE110" s="31">
        <v>0</v>
      </c>
      <c r="EF110" s="31">
        <v>0</v>
      </c>
      <c r="EG110" s="31">
        <v>0</v>
      </c>
      <c r="EH110" s="31">
        <v>0</v>
      </c>
      <c r="EI110" s="31">
        <v>0</v>
      </c>
      <c r="EJ110" s="31">
        <v>0</v>
      </c>
      <c r="EK110" s="31">
        <v>0</v>
      </c>
      <c r="EL110" s="31">
        <v>3159.1</v>
      </c>
      <c r="EM110" s="31">
        <v>0</v>
      </c>
      <c r="EN110" s="31">
        <v>0</v>
      </c>
      <c r="EO110" s="31">
        <v>0</v>
      </c>
      <c r="EP110" s="31">
        <v>763.8</v>
      </c>
      <c r="EQ110" s="31">
        <v>0</v>
      </c>
      <c r="ER110" s="31">
        <v>0</v>
      </c>
      <c r="ES110" s="31">
        <v>0</v>
      </c>
      <c r="ET110" s="31">
        <v>0</v>
      </c>
      <c r="EU110" s="31">
        <v>0</v>
      </c>
      <c r="EV110" s="31">
        <v>0</v>
      </c>
      <c r="EW110" s="31">
        <v>0</v>
      </c>
      <c r="EX110" s="31">
        <v>0</v>
      </c>
      <c r="EY110" s="31">
        <v>0</v>
      </c>
      <c r="EZ110" s="31">
        <v>0</v>
      </c>
      <c r="FA110" s="31">
        <v>0</v>
      </c>
      <c r="FB110" s="31">
        <v>0</v>
      </c>
      <c r="FC110" s="31">
        <v>0</v>
      </c>
      <c r="FD110" s="31">
        <v>0</v>
      </c>
      <c r="FE110" s="31">
        <v>0</v>
      </c>
      <c r="FF110" s="31">
        <v>0</v>
      </c>
      <c r="FG110" s="31">
        <v>0</v>
      </c>
      <c r="FH110" s="31">
        <v>0</v>
      </c>
      <c r="FI110" s="31">
        <v>0</v>
      </c>
      <c r="FJ110" s="31">
        <v>0</v>
      </c>
      <c r="FK110" s="31">
        <v>0</v>
      </c>
      <c r="FL110" s="31">
        <v>0</v>
      </c>
      <c r="FM110" s="31">
        <v>0</v>
      </c>
      <c r="FN110" s="31">
        <v>0</v>
      </c>
      <c r="FO110" s="31">
        <v>0</v>
      </c>
      <c r="FP110" s="31">
        <v>0</v>
      </c>
      <c r="FQ110" s="31">
        <v>900.8</v>
      </c>
      <c r="FR110" s="31">
        <v>0</v>
      </c>
      <c r="FS110" s="31">
        <v>2840.2</v>
      </c>
      <c r="FT110" s="31">
        <v>0</v>
      </c>
      <c r="FU110" s="31">
        <v>0</v>
      </c>
      <c r="FV110" s="31">
        <v>0</v>
      </c>
      <c r="FW110" s="31">
        <v>0</v>
      </c>
      <c r="FX110" s="31">
        <v>4729.7</v>
      </c>
      <c r="FY110" s="31">
        <v>0</v>
      </c>
      <c r="FZ110" s="31">
        <v>0</v>
      </c>
      <c r="GA110" s="31">
        <v>0</v>
      </c>
      <c r="GB110" s="31">
        <v>0</v>
      </c>
      <c r="GC110" s="31">
        <v>0</v>
      </c>
      <c r="GD110" s="31">
        <v>73.2</v>
      </c>
      <c r="GE110" s="31">
        <v>0</v>
      </c>
      <c r="GF110" s="31">
        <v>0</v>
      </c>
      <c r="GG110" s="31">
        <v>0</v>
      </c>
      <c r="GH110" s="31">
        <v>0</v>
      </c>
      <c r="GI110" s="31">
        <v>0</v>
      </c>
      <c r="GJ110" s="31">
        <v>0</v>
      </c>
      <c r="GK110" s="31">
        <v>0</v>
      </c>
      <c r="GL110" s="31">
        <v>0</v>
      </c>
      <c r="GM110" s="31">
        <v>0</v>
      </c>
      <c r="GN110" s="31">
        <v>14562.5</v>
      </c>
      <c r="GO110" s="31">
        <v>12533</v>
      </c>
      <c r="GP110" s="31">
        <v>-2029.5</v>
      </c>
      <c r="GQ110" s="31">
        <v>-16.190000000000001</v>
      </c>
    </row>
    <row r="111" spans="1:199" ht="15" thickBot="1" x14ac:dyDescent="0.35">
      <c r="T111">
        <f t="shared" si="190"/>
        <v>24.57</v>
      </c>
      <c r="U111">
        <f t="shared" si="191"/>
        <v>28.03</v>
      </c>
      <c r="V111">
        <f t="shared" si="192"/>
        <v>1</v>
      </c>
      <c r="CW111" s="30" t="s">
        <v>393</v>
      </c>
      <c r="CX111" s="31">
        <v>0</v>
      </c>
      <c r="CY111" s="31">
        <v>0</v>
      </c>
      <c r="CZ111" s="31">
        <v>0</v>
      </c>
      <c r="DA111" s="31">
        <v>0</v>
      </c>
      <c r="DB111" s="31">
        <v>4934.3999999999996</v>
      </c>
      <c r="DC111" s="31">
        <v>0</v>
      </c>
      <c r="DD111" s="31">
        <v>0</v>
      </c>
      <c r="DE111" s="31">
        <v>0</v>
      </c>
      <c r="DF111" s="31">
        <v>0</v>
      </c>
      <c r="DG111" s="31">
        <v>0</v>
      </c>
      <c r="DH111" s="31">
        <v>0</v>
      </c>
      <c r="DI111" s="31">
        <v>0</v>
      </c>
      <c r="DJ111" s="31">
        <v>0</v>
      </c>
      <c r="DK111" s="31">
        <v>0</v>
      </c>
      <c r="DL111" s="31">
        <v>0</v>
      </c>
      <c r="DM111" s="31">
        <v>0</v>
      </c>
      <c r="DN111" s="31">
        <v>0</v>
      </c>
      <c r="DO111" s="31">
        <v>0</v>
      </c>
      <c r="DP111" s="31">
        <v>0</v>
      </c>
      <c r="DQ111" s="31">
        <v>0</v>
      </c>
      <c r="DR111" s="31">
        <v>0</v>
      </c>
      <c r="DS111" s="31">
        <v>0</v>
      </c>
      <c r="DT111" s="31">
        <v>0</v>
      </c>
      <c r="DU111" s="31">
        <v>0</v>
      </c>
      <c r="DV111" s="31">
        <v>0</v>
      </c>
      <c r="DW111" s="31">
        <v>0</v>
      </c>
      <c r="DX111" s="31">
        <v>0</v>
      </c>
      <c r="DY111" s="31">
        <v>0</v>
      </c>
      <c r="DZ111" s="31">
        <v>0</v>
      </c>
      <c r="EA111" s="31">
        <v>0</v>
      </c>
      <c r="EB111" s="31">
        <v>0</v>
      </c>
      <c r="EC111" s="31">
        <v>0</v>
      </c>
      <c r="ED111" s="31">
        <v>0</v>
      </c>
      <c r="EE111" s="31">
        <v>0</v>
      </c>
      <c r="EF111" s="31">
        <v>0</v>
      </c>
      <c r="EG111" s="31">
        <v>0</v>
      </c>
      <c r="EH111" s="31">
        <v>0</v>
      </c>
      <c r="EI111" s="31">
        <v>0</v>
      </c>
      <c r="EJ111" s="31">
        <v>0</v>
      </c>
      <c r="EK111" s="31">
        <v>0</v>
      </c>
      <c r="EL111" s="31">
        <v>3159.1</v>
      </c>
      <c r="EM111" s="31">
        <v>0</v>
      </c>
      <c r="EN111" s="31">
        <v>0</v>
      </c>
      <c r="EO111" s="31">
        <v>0</v>
      </c>
      <c r="EP111" s="31">
        <v>763.8</v>
      </c>
      <c r="EQ111" s="31">
        <v>0</v>
      </c>
      <c r="ER111" s="31">
        <v>0</v>
      </c>
      <c r="ES111" s="31">
        <v>0</v>
      </c>
      <c r="ET111" s="31">
        <v>12248.8</v>
      </c>
      <c r="EU111" s="31">
        <v>0</v>
      </c>
      <c r="EV111" s="31">
        <v>0</v>
      </c>
      <c r="EW111" s="31">
        <v>0</v>
      </c>
      <c r="EX111" s="31">
        <v>0</v>
      </c>
      <c r="EY111" s="31">
        <v>0</v>
      </c>
      <c r="EZ111" s="31">
        <v>0</v>
      </c>
      <c r="FA111" s="31">
        <v>0</v>
      </c>
      <c r="FB111" s="31">
        <v>0</v>
      </c>
      <c r="FC111" s="31">
        <v>0</v>
      </c>
      <c r="FD111" s="31">
        <v>0</v>
      </c>
      <c r="FE111" s="31">
        <v>0</v>
      </c>
      <c r="FF111" s="31">
        <v>0</v>
      </c>
      <c r="FG111" s="31">
        <v>26501.8</v>
      </c>
      <c r="FH111" s="31">
        <v>533.9</v>
      </c>
      <c r="FI111" s="31">
        <v>0</v>
      </c>
      <c r="FJ111" s="31">
        <v>0</v>
      </c>
      <c r="FK111" s="31">
        <v>0</v>
      </c>
      <c r="FL111" s="31">
        <v>4261.1000000000004</v>
      </c>
      <c r="FM111" s="31">
        <v>0</v>
      </c>
      <c r="FN111" s="31">
        <v>0</v>
      </c>
      <c r="FO111" s="31">
        <v>0</v>
      </c>
      <c r="FP111" s="31">
        <v>0</v>
      </c>
      <c r="FQ111" s="31">
        <v>900.8</v>
      </c>
      <c r="FR111" s="31">
        <v>0</v>
      </c>
      <c r="FS111" s="31">
        <v>2840.2</v>
      </c>
      <c r="FT111" s="31">
        <v>0</v>
      </c>
      <c r="FU111" s="31">
        <v>0</v>
      </c>
      <c r="FV111" s="31">
        <v>9168.2999999999993</v>
      </c>
      <c r="FW111" s="31">
        <v>0</v>
      </c>
      <c r="FX111" s="31">
        <v>4729.7</v>
      </c>
      <c r="FY111" s="31">
        <v>0</v>
      </c>
      <c r="FZ111" s="31">
        <v>0</v>
      </c>
      <c r="GA111" s="31">
        <v>0</v>
      </c>
      <c r="GB111" s="31">
        <v>0</v>
      </c>
      <c r="GC111" s="31">
        <v>0</v>
      </c>
      <c r="GD111" s="31">
        <v>0</v>
      </c>
      <c r="GE111" s="31">
        <v>0</v>
      </c>
      <c r="GF111" s="31">
        <v>0</v>
      </c>
      <c r="GG111" s="31">
        <v>0</v>
      </c>
      <c r="GH111" s="31">
        <v>0</v>
      </c>
      <c r="GI111" s="31">
        <v>0</v>
      </c>
      <c r="GJ111" s="31">
        <v>0</v>
      </c>
      <c r="GK111" s="31">
        <v>0</v>
      </c>
      <c r="GL111" s="31">
        <v>0</v>
      </c>
      <c r="GM111" s="31">
        <v>0</v>
      </c>
      <c r="GN111" s="31">
        <v>70042</v>
      </c>
      <c r="GO111" s="31">
        <v>74357</v>
      </c>
      <c r="GP111" s="31">
        <v>4315</v>
      </c>
      <c r="GQ111" s="31">
        <v>5.8</v>
      </c>
    </row>
    <row r="112" spans="1:199" ht="15" thickBot="1" x14ac:dyDescent="0.35">
      <c r="T112">
        <f t="shared" si="190"/>
        <v>-2.2999999999999998</v>
      </c>
      <c r="U112">
        <f t="shared" si="191"/>
        <v>1.1200000000000001</v>
      </c>
      <c r="V112">
        <f t="shared" si="192"/>
        <v>0</v>
      </c>
      <c r="CW112" s="30" t="s">
        <v>394</v>
      </c>
      <c r="CX112" s="31">
        <v>0</v>
      </c>
      <c r="CY112" s="31">
        <v>0</v>
      </c>
      <c r="CZ112" s="31">
        <v>0</v>
      </c>
      <c r="DA112" s="31">
        <v>0</v>
      </c>
      <c r="DB112" s="31">
        <v>0</v>
      </c>
      <c r="DC112" s="31">
        <v>0</v>
      </c>
      <c r="DD112" s="31">
        <v>0</v>
      </c>
      <c r="DE112" s="31">
        <v>0</v>
      </c>
      <c r="DF112" s="31">
        <v>0</v>
      </c>
      <c r="DG112" s="31">
        <v>0</v>
      </c>
      <c r="DH112" s="31">
        <v>0</v>
      </c>
      <c r="DI112" s="31">
        <v>0</v>
      </c>
      <c r="DJ112" s="31">
        <v>3304.4</v>
      </c>
      <c r="DK112" s="31">
        <v>0</v>
      </c>
      <c r="DL112" s="31">
        <v>0</v>
      </c>
      <c r="DM112" s="31">
        <v>0</v>
      </c>
      <c r="DN112" s="31">
        <v>0</v>
      </c>
      <c r="DO112" s="31">
        <v>0</v>
      </c>
      <c r="DP112" s="31">
        <v>0</v>
      </c>
      <c r="DQ112" s="31">
        <v>0</v>
      </c>
      <c r="DR112" s="31">
        <v>0</v>
      </c>
      <c r="DS112" s="31">
        <v>0</v>
      </c>
      <c r="DT112" s="31">
        <v>0</v>
      </c>
      <c r="DU112" s="31">
        <v>0</v>
      </c>
      <c r="DV112" s="31">
        <v>0</v>
      </c>
      <c r="DW112" s="31">
        <v>0</v>
      </c>
      <c r="DX112" s="31">
        <v>0</v>
      </c>
      <c r="DY112" s="31">
        <v>390.6</v>
      </c>
      <c r="DZ112" s="31">
        <v>4687.2</v>
      </c>
      <c r="EA112" s="31">
        <v>0</v>
      </c>
      <c r="EB112" s="31">
        <v>0</v>
      </c>
      <c r="EC112" s="31">
        <v>49.4</v>
      </c>
      <c r="ED112" s="31">
        <v>0</v>
      </c>
      <c r="EE112" s="31">
        <v>0</v>
      </c>
      <c r="EF112" s="31">
        <v>0</v>
      </c>
      <c r="EG112" s="31">
        <v>0</v>
      </c>
      <c r="EH112" s="31">
        <v>0</v>
      </c>
      <c r="EI112" s="31">
        <v>0</v>
      </c>
      <c r="EJ112" s="31">
        <v>0</v>
      </c>
      <c r="EK112" s="31">
        <v>0</v>
      </c>
      <c r="EL112" s="31">
        <v>0</v>
      </c>
      <c r="EM112" s="31">
        <v>0</v>
      </c>
      <c r="EN112" s="31">
        <v>0</v>
      </c>
      <c r="EO112" s="31">
        <v>0</v>
      </c>
      <c r="EP112" s="31">
        <v>763.8</v>
      </c>
      <c r="EQ112" s="31">
        <v>0</v>
      </c>
      <c r="ER112" s="31">
        <v>0</v>
      </c>
      <c r="ES112" s="31">
        <v>0</v>
      </c>
      <c r="ET112" s="31">
        <v>0</v>
      </c>
      <c r="EU112" s="31">
        <v>0</v>
      </c>
      <c r="EV112" s="31">
        <v>0</v>
      </c>
      <c r="EW112" s="31">
        <v>0</v>
      </c>
      <c r="EX112" s="31">
        <v>0</v>
      </c>
      <c r="EY112" s="31">
        <v>0</v>
      </c>
      <c r="EZ112" s="31">
        <v>0</v>
      </c>
      <c r="FA112" s="31">
        <v>0</v>
      </c>
      <c r="FB112" s="31">
        <v>0</v>
      </c>
      <c r="FC112" s="31">
        <v>0</v>
      </c>
      <c r="FD112" s="31">
        <v>0</v>
      </c>
      <c r="FE112" s="31">
        <v>0</v>
      </c>
      <c r="FF112" s="31">
        <v>0</v>
      </c>
      <c r="FG112" s="31">
        <v>0</v>
      </c>
      <c r="FH112" s="31">
        <v>533.9</v>
      </c>
      <c r="FI112" s="31">
        <v>419.7</v>
      </c>
      <c r="FJ112" s="31">
        <v>0</v>
      </c>
      <c r="FK112" s="31">
        <v>0</v>
      </c>
      <c r="FL112" s="31">
        <v>0</v>
      </c>
      <c r="FM112" s="31">
        <v>0</v>
      </c>
      <c r="FN112" s="31">
        <v>5697.3</v>
      </c>
      <c r="FO112" s="31">
        <v>0</v>
      </c>
      <c r="FP112" s="31">
        <v>0</v>
      </c>
      <c r="FQ112" s="31">
        <v>0</v>
      </c>
      <c r="FR112" s="31">
        <v>0</v>
      </c>
      <c r="FS112" s="31">
        <v>2840.2</v>
      </c>
      <c r="FT112" s="31">
        <v>0</v>
      </c>
      <c r="FU112" s="31">
        <v>0</v>
      </c>
      <c r="FV112" s="31">
        <v>0</v>
      </c>
      <c r="FW112" s="31">
        <v>0</v>
      </c>
      <c r="FX112" s="31">
        <v>0</v>
      </c>
      <c r="FY112" s="31">
        <v>0</v>
      </c>
      <c r="FZ112" s="31">
        <v>0</v>
      </c>
      <c r="GA112" s="31">
        <v>0</v>
      </c>
      <c r="GB112" s="31">
        <v>0</v>
      </c>
      <c r="GC112" s="31">
        <v>0</v>
      </c>
      <c r="GD112" s="31">
        <v>0</v>
      </c>
      <c r="GE112" s="31">
        <v>0</v>
      </c>
      <c r="GF112" s="31">
        <v>0</v>
      </c>
      <c r="GG112" s="31">
        <v>0</v>
      </c>
      <c r="GH112" s="31">
        <v>0</v>
      </c>
      <c r="GI112" s="31">
        <v>0</v>
      </c>
      <c r="GJ112" s="31">
        <v>0</v>
      </c>
      <c r="GK112" s="31">
        <v>0</v>
      </c>
      <c r="GL112" s="31">
        <v>0</v>
      </c>
      <c r="GM112" s="31">
        <v>0</v>
      </c>
      <c r="GN112" s="31">
        <v>18686.599999999999</v>
      </c>
      <c r="GO112" s="31">
        <v>25964</v>
      </c>
      <c r="GP112" s="31">
        <v>7277.4</v>
      </c>
      <c r="GQ112" s="31">
        <v>28.03</v>
      </c>
    </row>
    <row r="113" spans="20:199" ht="15" thickBot="1" x14ac:dyDescent="0.35">
      <c r="T113">
        <f t="shared" si="190"/>
        <v>-2.2999999999999998</v>
      </c>
      <c r="U113">
        <f t="shared" si="191"/>
        <v>1.1200000000000001</v>
      </c>
      <c r="V113">
        <f t="shared" si="192"/>
        <v>0</v>
      </c>
      <c r="CW113" s="30" t="s">
        <v>395</v>
      </c>
      <c r="CX113" s="31">
        <v>0</v>
      </c>
      <c r="CY113" s="31">
        <v>0</v>
      </c>
      <c r="CZ113" s="31">
        <v>0</v>
      </c>
      <c r="DA113" s="31">
        <v>0</v>
      </c>
      <c r="DB113" s="31">
        <v>0</v>
      </c>
      <c r="DC113" s="31">
        <v>0</v>
      </c>
      <c r="DD113" s="31">
        <v>0</v>
      </c>
      <c r="DE113" s="31">
        <v>0</v>
      </c>
      <c r="DF113" s="31">
        <v>0</v>
      </c>
      <c r="DG113" s="31">
        <v>0</v>
      </c>
      <c r="DH113" s="31">
        <v>0</v>
      </c>
      <c r="DI113" s="31">
        <v>0</v>
      </c>
      <c r="DJ113" s="31">
        <v>0</v>
      </c>
      <c r="DK113" s="31">
        <v>0</v>
      </c>
      <c r="DL113" s="31">
        <v>0</v>
      </c>
      <c r="DM113" s="31">
        <v>0</v>
      </c>
      <c r="DN113" s="31">
        <v>0</v>
      </c>
      <c r="DO113" s="31">
        <v>0</v>
      </c>
      <c r="DP113" s="31">
        <v>0</v>
      </c>
      <c r="DQ113" s="31">
        <v>0</v>
      </c>
      <c r="DR113" s="31">
        <v>0</v>
      </c>
      <c r="DS113" s="31">
        <v>0</v>
      </c>
      <c r="DT113" s="31">
        <v>0</v>
      </c>
      <c r="DU113" s="31">
        <v>0</v>
      </c>
      <c r="DV113" s="31">
        <v>0</v>
      </c>
      <c r="DW113" s="31">
        <v>0</v>
      </c>
      <c r="DX113" s="31">
        <v>0</v>
      </c>
      <c r="DY113" s="31">
        <v>0</v>
      </c>
      <c r="DZ113" s="31">
        <v>0</v>
      </c>
      <c r="EA113" s="31">
        <v>0</v>
      </c>
      <c r="EB113" s="31">
        <v>0</v>
      </c>
      <c r="EC113" s="31">
        <v>0</v>
      </c>
      <c r="ED113" s="31">
        <v>0</v>
      </c>
      <c r="EE113" s="31">
        <v>0</v>
      </c>
      <c r="EF113" s="31">
        <v>0</v>
      </c>
      <c r="EG113" s="31">
        <v>0</v>
      </c>
      <c r="EH113" s="31">
        <v>0</v>
      </c>
      <c r="EI113" s="31">
        <v>0</v>
      </c>
      <c r="EJ113" s="31">
        <v>0</v>
      </c>
      <c r="EK113" s="31">
        <v>0</v>
      </c>
      <c r="EL113" s="31">
        <v>3159.1</v>
      </c>
      <c r="EM113" s="31">
        <v>0</v>
      </c>
      <c r="EN113" s="31">
        <v>0</v>
      </c>
      <c r="EO113" s="31">
        <v>0</v>
      </c>
      <c r="EP113" s="31">
        <v>763.8</v>
      </c>
      <c r="EQ113" s="31">
        <v>0</v>
      </c>
      <c r="ER113" s="31">
        <v>0</v>
      </c>
      <c r="ES113" s="31">
        <v>0</v>
      </c>
      <c r="ET113" s="31">
        <v>0</v>
      </c>
      <c r="EU113" s="31">
        <v>0</v>
      </c>
      <c r="EV113" s="31">
        <v>0</v>
      </c>
      <c r="EW113" s="31">
        <v>0</v>
      </c>
      <c r="EX113" s="31">
        <v>0</v>
      </c>
      <c r="EY113" s="31">
        <v>0</v>
      </c>
      <c r="EZ113" s="31">
        <v>0</v>
      </c>
      <c r="FA113" s="31">
        <v>0</v>
      </c>
      <c r="FB113" s="31">
        <v>0</v>
      </c>
      <c r="FC113" s="31">
        <v>0</v>
      </c>
      <c r="FD113" s="31">
        <v>0</v>
      </c>
      <c r="FE113" s="31">
        <v>0</v>
      </c>
      <c r="FF113" s="31">
        <v>0</v>
      </c>
      <c r="FG113" s="31">
        <v>26501.8</v>
      </c>
      <c r="FH113" s="31">
        <v>533.9</v>
      </c>
      <c r="FI113" s="31">
        <v>0</v>
      </c>
      <c r="FJ113" s="31">
        <v>0</v>
      </c>
      <c r="FK113" s="31">
        <v>0</v>
      </c>
      <c r="FL113" s="31">
        <v>0</v>
      </c>
      <c r="FM113" s="31">
        <v>0</v>
      </c>
      <c r="FN113" s="31">
        <v>0</v>
      </c>
      <c r="FO113" s="31">
        <v>0</v>
      </c>
      <c r="FP113" s="31">
        <v>0</v>
      </c>
      <c r="FQ113" s="31">
        <v>0</v>
      </c>
      <c r="FR113" s="31">
        <v>0</v>
      </c>
      <c r="FS113" s="31">
        <v>2840.2</v>
      </c>
      <c r="FT113" s="31">
        <v>0</v>
      </c>
      <c r="FU113" s="31">
        <v>0</v>
      </c>
      <c r="FV113" s="31">
        <v>0</v>
      </c>
      <c r="FW113" s="31">
        <v>0</v>
      </c>
      <c r="FX113" s="31">
        <v>4729.7</v>
      </c>
      <c r="FY113" s="31">
        <v>0</v>
      </c>
      <c r="FZ113" s="31">
        <v>0</v>
      </c>
      <c r="GA113" s="31">
        <v>0</v>
      </c>
      <c r="GB113" s="31">
        <v>0</v>
      </c>
      <c r="GC113" s="31">
        <v>0</v>
      </c>
      <c r="GD113" s="31">
        <v>0</v>
      </c>
      <c r="GE113" s="31">
        <v>0</v>
      </c>
      <c r="GF113" s="31">
        <v>0</v>
      </c>
      <c r="GG113" s="31">
        <v>0</v>
      </c>
      <c r="GH113" s="31">
        <v>0</v>
      </c>
      <c r="GI113" s="31">
        <v>0</v>
      </c>
      <c r="GJ113" s="31">
        <v>0</v>
      </c>
      <c r="GK113" s="31">
        <v>0</v>
      </c>
      <c r="GL113" s="31">
        <v>0</v>
      </c>
      <c r="GM113" s="31">
        <v>0</v>
      </c>
      <c r="GN113" s="31">
        <v>38528.6</v>
      </c>
      <c r="GO113" s="31">
        <v>38966</v>
      </c>
      <c r="GP113" s="31">
        <v>437.4</v>
      </c>
      <c r="GQ113" s="31">
        <v>1.1200000000000001</v>
      </c>
    </row>
    <row r="114" spans="20:199" ht="15" thickBot="1" x14ac:dyDescent="0.35">
      <c r="T114">
        <f t="shared" si="190"/>
        <v>5.17</v>
      </c>
      <c r="U114">
        <f t="shared" si="191"/>
        <v>-4.38</v>
      </c>
      <c r="V114">
        <f t="shared" si="192"/>
        <v>0</v>
      </c>
      <c r="CW114" s="30" t="s">
        <v>396</v>
      </c>
      <c r="CX114" s="31">
        <v>0</v>
      </c>
      <c r="CY114" s="31">
        <v>0</v>
      </c>
      <c r="CZ114" s="31">
        <v>0</v>
      </c>
      <c r="DA114" s="31">
        <v>0</v>
      </c>
      <c r="DB114" s="31">
        <v>0</v>
      </c>
      <c r="DC114" s="31">
        <v>0</v>
      </c>
      <c r="DD114" s="31">
        <v>0</v>
      </c>
      <c r="DE114" s="31">
        <v>0</v>
      </c>
      <c r="DF114" s="31">
        <v>0</v>
      </c>
      <c r="DG114" s="31">
        <v>0</v>
      </c>
      <c r="DH114" s="31">
        <v>0</v>
      </c>
      <c r="DI114" s="31">
        <v>0</v>
      </c>
      <c r="DJ114" s="31">
        <v>3304.4</v>
      </c>
      <c r="DK114" s="31">
        <v>0</v>
      </c>
      <c r="DL114" s="31">
        <v>0</v>
      </c>
      <c r="DM114" s="31">
        <v>0</v>
      </c>
      <c r="DN114" s="31">
        <v>0</v>
      </c>
      <c r="DO114" s="31">
        <v>1379.8</v>
      </c>
      <c r="DP114" s="31">
        <v>0</v>
      </c>
      <c r="DQ114" s="31">
        <v>0</v>
      </c>
      <c r="DR114" s="31">
        <v>0</v>
      </c>
      <c r="DS114" s="31">
        <v>0</v>
      </c>
      <c r="DT114" s="31">
        <v>0</v>
      </c>
      <c r="DU114" s="31">
        <v>0</v>
      </c>
      <c r="DV114" s="31">
        <v>0</v>
      </c>
      <c r="DW114" s="31">
        <v>0</v>
      </c>
      <c r="DX114" s="31">
        <v>0</v>
      </c>
      <c r="DY114" s="31">
        <v>0</v>
      </c>
      <c r="DZ114" s="31">
        <v>0</v>
      </c>
      <c r="EA114" s="31">
        <v>0</v>
      </c>
      <c r="EB114" s="31">
        <v>0</v>
      </c>
      <c r="EC114" s="31">
        <v>0</v>
      </c>
      <c r="ED114" s="31">
        <v>0</v>
      </c>
      <c r="EE114" s="31">
        <v>0</v>
      </c>
      <c r="EF114" s="31">
        <v>0</v>
      </c>
      <c r="EG114" s="31">
        <v>0</v>
      </c>
      <c r="EH114" s="31">
        <v>0</v>
      </c>
      <c r="EI114" s="31">
        <v>0</v>
      </c>
      <c r="EJ114" s="31">
        <v>0</v>
      </c>
      <c r="EK114" s="31">
        <v>0</v>
      </c>
      <c r="EL114" s="31">
        <v>3159.1</v>
      </c>
      <c r="EM114" s="31">
        <v>0</v>
      </c>
      <c r="EN114" s="31">
        <v>0</v>
      </c>
      <c r="EO114" s="31">
        <v>0</v>
      </c>
      <c r="EP114" s="31">
        <v>763.8</v>
      </c>
      <c r="EQ114" s="31">
        <v>0</v>
      </c>
      <c r="ER114" s="31">
        <v>0</v>
      </c>
      <c r="ES114" s="31">
        <v>0</v>
      </c>
      <c r="ET114" s="31">
        <v>12248.8</v>
      </c>
      <c r="EU114" s="31">
        <v>0</v>
      </c>
      <c r="EV114" s="31">
        <v>0</v>
      </c>
      <c r="EW114" s="31">
        <v>0</v>
      </c>
      <c r="EX114" s="31">
        <v>0</v>
      </c>
      <c r="EY114" s="31">
        <v>0</v>
      </c>
      <c r="EZ114" s="31">
        <v>0</v>
      </c>
      <c r="FA114" s="31">
        <v>0</v>
      </c>
      <c r="FB114" s="31">
        <v>0</v>
      </c>
      <c r="FC114" s="31">
        <v>0</v>
      </c>
      <c r="FD114" s="31">
        <v>0</v>
      </c>
      <c r="FE114" s="31">
        <v>0</v>
      </c>
      <c r="FF114" s="31">
        <v>0</v>
      </c>
      <c r="FG114" s="31">
        <v>0</v>
      </c>
      <c r="FH114" s="31">
        <v>0</v>
      </c>
      <c r="FI114" s="31">
        <v>0</v>
      </c>
      <c r="FJ114" s="31">
        <v>0</v>
      </c>
      <c r="FK114" s="31">
        <v>0</v>
      </c>
      <c r="FL114" s="31">
        <v>0</v>
      </c>
      <c r="FM114" s="31">
        <v>0</v>
      </c>
      <c r="FN114" s="31">
        <v>0</v>
      </c>
      <c r="FO114" s="31">
        <v>1958.7</v>
      </c>
      <c r="FP114" s="31">
        <v>0</v>
      </c>
      <c r="FQ114" s="31">
        <v>0</v>
      </c>
      <c r="FR114" s="31">
        <v>0</v>
      </c>
      <c r="FS114" s="31">
        <v>0</v>
      </c>
      <c r="FT114" s="31">
        <v>0</v>
      </c>
      <c r="FU114" s="31">
        <v>0</v>
      </c>
      <c r="FV114" s="31">
        <v>0</v>
      </c>
      <c r="FW114" s="31">
        <v>0</v>
      </c>
      <c r="FX114" s="31">
        <v>4729.7</v>
      </c>
      <c r="FY114" s="31">
        <v>0</v>
      </c>
      <c r="FZ114" s="31">
        <v>0</v>
      </c>
      <c r="GA114" s="31">
        <v>0</v>
      </c>
      <c r="GB114" s="31">
        <v>0</v>
      </c>
      <c r="GC114" s="31">
        <v>0</v>
      </c>
      <c r="GD114" s="31">
        <v>0</v>
      </c>
      <c r="GE114" s="31">
        <v>0</v>
      </c>
      <c r="GF114" s="31">
        <v>0</v>
      </c>
      <c r="GG114" s="31">
        <v>0</v>
      </c>
      <c r="GH114" s="31">
        <v>0</v>
      </c>
      <c r="GI114" s="31">
        <v>0</v>
      </c>
      <c r="GJ114" s="31">
        <v>0</v>
      </c>
      <c r="GK114" s="31">
        <v>0</v>
      </c>
      <c r="GL114" s="31">
        <v>0</v>
      </c>
      <c r="GM114" s="31">
        <v>0</v>
      </c>
      <c r="GN114" s="31">
        <v>27544.5</v>
      </c>
      <c r="GO114" s="31">
        <v>27857</v>
      </c>
      <c r="GP114" s="31">
        <v>312.5</v>
      </c>
      <c r="GQ114" s="31">
        <v>1.1200000000000001</v>
      </c>
    </row>
    <row r="115" spans="20:199" ht="15" thickBot="1" x14ac:dyDescent="0.35">
      <c r="T115">
        <f t="shared" si="190"/>
        <v>-15.82</v>
      </c>
      <c r="U115">
        <f t="shared" si="191"/>
        <v>1.1200000000000001</v>
      </c>
      <c r="V115">
        <f t="shared" si="192"/>
        <v>0</v>
      </c>
      <c r="CW115" s="30" t="s">
        <v>397</v>
      </c>
      <c r="CX115" s="31">
        <v>0</v>
      </c>
      <c r="CY115" s="31">
        <v>0</v>
      </c>
      <c r="CZ115" s="31">
        <v>0</v>
      </c>
      <c r="DA115" s="31">
        <v>0</v>
      </c>
      <c r="DB115" s="31">
        <v>0</v>
      </c>
      <c r="DC115" s="31">
        <v>0</v>
      </c>
      <c r="DD115" s="31">
        <v>0</v>
      </c>
      <c r="DE115" s="31">
        <v>0</v>
      </c>
      <c r="DF115" s="31">
        <v>0</v>
      </c>
      <c r="DG115" s="31">
        <v>0</v>
      </c>
      <c r="DH115" s="31">
        <v>0</v>
      </c>
      <c r="DI115" s="31">
        <v>0</v>
      </c>
      <c r="DJ115" s="31">
        <v>3304.4</v>
      </c>
      <c r="DK115" s="31">
        <v>0</v>
      </c>
      <c r="DL115" s="31">
        <v>0</v>
      </c>
      <c r="DM115" s="31">
        <v>0</v>
      </c>
      <c r="DN115" s="31">
        <v>0</v>
      </c>
      <c r="DO115" s="31">
        <v>0</v>
      </c>
      <c r="DP115" s="31">
        <v>0</v>
      </c>
      <c r="DQ115" s="31">
        <v>0</v>
      </c>
      <c r="DR115" s="31">
        <v>0</v>
      </c>
      <c r="DS115" s="31">
        <v>0</v>
      </c>
      <c r="DT115" s="31">
        <v>0</v>
      </c>
      <c r="DU115" s="31">
        <v>0</v>
      </c>
      <c r="DV115" s="31">
        <v>0</v>
      </c>
      <c r="DW115" s="31">
        <v>0</v>
      </c>
      <c r="DX115" s="31">
        <v>0</v>
      </c>
      <c r="DY115" s="31">
        <v>0</v>
      </c>
      <c r="DZ115" s="31">
        <v>0</v>
      </c>
      <c r="EA115" s="31">
        <v>0</v>
      </c>
      <c r="EB115" s="31">
        <v>0</v>
      </c>
      <c r="EC115" s="31">
        <v>0</v>
      </c>
      <c r="ED115" s="31">
        <v>0</v>
      </c>
      <c r="EE115" s="31">
        <v>0</v>
      </c>
      <c r="EF115" s="31">
        <v>0</v>
      </c>
      <c r="EG115" s="31">
        <v>0</v>
      </c>
      <c r="EH115" s="31">
        <v>0</v>
      </c>
      <c r="EI115" s="31">
        <v>0</v>
      </c>
      <c r="EJ115" s="31">
        <v>0</v>
      </c>
      <c r="EK115" s="31">
        <v>0</v>
      </c>
      <c r="EL115" s="31">
        <v>3159.1</v>
      </c>
      <c r="EM115" s="31">
        <v>0</v>
      </c>
      <c r="EN115" s="31">
        <v>0</v>
      </c>
      <c r="EO115" s="31">
        <v>0</v>
      </c>
      <c r="EP115" s="31">
        <v>763.8</v>
      </c>
      <c r="EQ115" s="31">
        <v>0</v>
      </c>
      <c r="ER115" s="31">
        <v>0</v>
      </c>
      <c r="ES115" s="31">
        <v>0</v>
      </c>
      <c r="ET115" s="31">
        <v>12248.8</v>
      </c>
      <c r="EU115" s="31">
        <v>0</v>
      </c>
      <c r="EV115" s="31">
        <v>0</v>
      </c>
      <c r="EW115" s="31">
        <v>0</v>
      </c>
      <c r="EX115" s="31">
        <v>0</v>
      </c>
      <c r="EY115" s="31">
        <v>0</v>
      </c>
      <c r="EZ115" s="31">
        <v>0</v>
      </c>
      <c r="FA115" s="31">
        <v>0</v>
      </c>
      <c r="FB115" s="31">
        <v>0</v>
      </c>
      <c r="FC115" s="31">
        <v>0</v>
      </c>
      <c r="FD115" s="31">
        <v>0</v>
      </c>
      <c r="FE115" s="31">
        <v>0</v>
      </c>
      <c r="FF115" s="31">
        <v>0</v>
      </c>
      <c r="FG115" s="31">
        <v>0</v>
      </c>
      <c r="FH115" s="31">
        <v>0</v>
      </c>
      <c r="FI115" s="31">
        <v>0</v>
      </c>
      <c r="FJ115" s="31">
        <v>0</v>
      </c>
      <c r="FK115" s="31">
        <v>0</v>
      </c>
      <c r="FL115" s="31">
        <v>0</v>
      </c>
      <c r="FM115" s="31">
        <v>0</v>
      </c>
      <c r="FN115" s="31">
        <v>0</v>
      </c>
      <c r="FO115" s="31">
        <v>1958.7</v>
      </c>
      <c r="FP115" s="31">
        <v>0</v>
      </c>
      <c r="FQ115" s="31">
        <v>0</v>
      </c>
      <c r="FR115" s="31">
        <v>0</v>
      </c>
      <c r="FS115" s="31">
        <v>0</v>
      </c>
      <c r="FT115" s="31">
        <v>0</v>
      </c>
      <c r="FU115" s="31">
        <v>0</v>
      </c>
      <c r="FV115" s="31">
        <v>0</v>
      </c>
      <c r="FW115" s="31">
        <v>0</v>
      </c>
      <c r="FX115" s="31">
        <v>4729.7</v>
      </c>
      <c r="FY115" s="31">
        <v>0</v>
      </c>
      <c r="FZ115" s="31">
        <v>0</v>
      </c>
      <c r="GA115" s="31">
        <v>0</v>
      </c>
      <c r="GB115" s="31">
        <v>0</v>
      </c>
      <c r="GC115" s="31">
        <v>0</v>
      </c>
      <c r="GD115" s="31">
        <v>0</v>
      </c>
      <c r="GE115" s="31">
        <v>0</v>
      </c>
      <c r="GF115" s="31">
        <v>0</v>
      </c>
      <c r="GG115" s="31">
        <v>0</v>
      </c>
      <c r="GH115" s="31">
        <v>0</v>
      </c>
      <c r="GI115" s="31">
        <v>0</v>
      </c>
      <c r="GJ115" s="31">
        <v>0</v>
      </c>
      <c r="GK115" s="31">
        <v>0</v>
      </c>
      <c r="GL115" s="31">
        <v>0</v>
      </c>
      <c r="GM115" s="31">
        <v>0</v>
      </c>
      <c r="GN115" s="31">
        <v>26164.7</v>
      </c>
      <c r="GO115" s="31">
        <v>25066</v>
      </c>
      <c r="GP115" s="31">
        <v>-1098.7</v>
      </c>
      <c r="GQ115" s="31">
        <v>-4.38</v>
      </c>
    </row>
    <row r="116" spans="20:199" ht="15" thickBot="1" x14ac:dyDescent="0.35">
      <c r="T116">
        <f t="shared" si="190"/>
        <v>-17.03</v>
      </c>
      <c r="U116">
        <f t="shared" si="191"/>
        <v>1.1200000000000001</v>
      </c>
      <c r="V116">
        <f t="shared" si="192"/>
        <v>0</v>
      </c>
      <c r="CW116" s="30" t="s">
        <v>398</v>
      </c>
      <c r="CX116" s="31">
        <v>0</v>
      </c>
      <c r="CY116" s="31">
        <v>0</v>
      </c>
      <c r="CZ116" s="31">
        <v>0</v>
      </c>
      <c r="DA116" s="31">
        <v>0</v>
      </c>
      <c r="DB116" s="31">
        <v>0</v>
      </c>
      <c r="DC116" s="31">
        <v>0</v>
      </c>
      <c r="DD116" s="31">
        <v>0</v>
      </c>
      <c r="DE116" s="31">
        <v>0</v>
      </c>
      <c r="DF116" s="31">
        <v>0</v>
      </c>
      <c r="DG116" s="31">
        <v>0</v>
      </c>
      <c r="DH116" s="31">
        <v>0</v>
      </c>
      <c r="DI116" s="31">
        <v>0</v>
      </c>
      <c r="DJ116" s="31">
        <v>0</v>
      </c>
      <c r="DK116" s="31">
        <v>0</v>
      </c>
      <c r="DL116" s="31">
        <v>0</v>
      </c>
      <c r="DM116" s="31">
        <v>0</v>
      </c>
      <c r="DN116" s="31">
        <v>0</v>
      </c>
      <c r="DO116" s="31">
        <v>1379.8</v>
      </c>
      <c r="DP116" s="31">
        <v>9206.9</v>
      </c>
      <c r="DQ116" s="31">
        <v>0</v>
      </c>
      <c r="DR116" s="31">
        <v>0</v>
      </c>
      <c r="DS116" s="31">
        <v>0</v>
      </c>
      <c r="DT116" s="31">
        <v>0</v>
      </c>
      <c r="DU116" s="31">
        <v>0</v>
      </c>
      <c r="DV116" s="31">
        <v>0</v>
      </c>
      <c r="DW116" s="31">
        <v>0</v>
      </c>
      <c r="DX116" s="31">
        <v>0</v>
      </c>
      <c r="DY116" s="31">
        <v>0</v>
      </c>
      <c r="DZ116" s="31">
        <v>0</v>
      </c>
      <c r="EA116" s="31">
        <v>0</v>
      </c>
      <c r="EB116" s="31">
        <v>0</v>
      </c>
      <c r="EC116" s="31">
        <v>0</v>
      </c>
      <c r="ED116" s="31">
        <v>0</v>
      </c>
      <c r="EE116" s="31">
        <v>0</v>
      </c>
      <c r="EF116" s="31">
        <v>0</v>
      </c>
      <c r="EG116" s="31">
        <v>0</v>
      </c>
      <c r="EH116" s="31">
        <v>0</v>
      </c>
      <c r="EI116" s="31">
        <v>0</v>
      </c>
      <c r="EJ116" s="31">
        <v>0</v>
      </c>
      <c r="EK116" s="31">
        <v>0</v>
      </c>
      <c r="EL116" s="31">
        <v>0</v>
      </c>
      <c r="EM116" s="31">
        <v>0</v>
      </c>
      <c r="EN116" s="31">
        <v>0</v>
      </c>
      <c r="EO116" s="31">
        <v>0</v>
      </c>
      <c r="EP116" s="31">
        <v>0</v>
      </c>
      <c r="EQ116" s="31">
        <v>0</v>
      </c>
      <c r="ER116" s="31">
        <v>0</v>
      </c>
      <c r="ES116" s="31">
        <v>0</v>
      </c>
      <c r="ET116" s="31">
        <v>0</v>
      </c>
      <c r="EU116" s="31">
        <v>0</v>
      </c>
      <c r="EV116" s="31">
        <v>0</v>
      </c>
      <c r="EW116" s="31">
        <v>0</v>
      </c>
      <c r="EX116" s="31">
        <v>0</v>
      </c>
      <c r="EY116" s="31">
        <v>0</v>
      </c>
      <c r="EZ116" s="31">
        <v>0</v>
      </c>
      <c r="FA116" s="31">
        <v>0</v>
      </c>
      <c r="FB116" s="31">
        <v>0</v>
      </c>
      <c r="FC116" s="31">
        <v>0</v>
      </c>
      <c r="FD116" s="31">
        <v>0</v>
      </c>
      <c r="FE116" s="31">
        <v>0</v>
      </c>
      <c r="FF116" s="31">
        <v>0</v>
      </c>
      <c r="FG116" s="31">
        <v>0</v>
      </c>
      <c r="FH116" s="31">
        <v>533.9</v>
      </c>
      <c r="FI116" s="31">
        <v>0</v>
      </c>
      <c r="FJ116" s="31">
        <v>0</v>
      </c>
      <c r="FK116" s="31">
        <v>0</v>
      </c>
      <c r="FL116" s="31">
        <v>0</v>
      </c>
      <c r="FM116" s="31">
        <v>0</v>
      </c>
      <c r="FN116" s="31">
        <v>7953.1</v>
      </c>
      <c r="FO116" s="31">
        <v>0</v>
      </c>
      <c r="FP116" s="31">
        <v>0</v>
      </c>
      <c r="FQ116" s="31">
        <v>900.8</v>
      </c>
      <c r="FR116" s="31">
        <v>0</v>
      </c>
      <c r="FS116" s="31">
        <v>2840.2</v>
      </c>
      <c r="FT116" s="31">
        <v>0</v>
      </c>
      <c r="FU116" s="31">
        <v>0</v>
      </c>
      <c r="FV116" s="31">
        <v>0</v>
      </c>
      <c r="FW116" s="31">
        <v>0</v>
      </c>
      <c r="FX116" s="31">
        <v>4729.7</v>
      </c>
      <c r="FY116" s="31">
        <v>0</v>
      </c>
      <c r="FZ116" s="31">
        <v>0</v>
      </c>
      <c r="GA116" s="31">
        <v>0</v>
      </c>
      <c r="GB116" s="31">
        <v>0</v>
      </c>
      <c r="GC116" s="31">
        <v>0</v>
      </c>
      <c r="GD116" s="31">
        <v>0</v>
      </c>
      <c r="GE116" s="31">
        <v>0</v>
      </c>
      <c r="GF116" s="31">
        <v>0</v>
      </c>
      <c r="GG116" s="31">
        <v>0</v>
      </c>
      <c r="GH116" s="31">
        <v>0</v>
      </c>
      <c r="GI116" s="31">
        <v>0</v>
      </c>
      <c r="GJ116" s="31">
        <v>0</v>
      </c>
      <c r="GK116" s="31">
        <v>0</v>
      </c>
      <c r="GL116" s="31">
        <v>0</v>
      </c>
      <c r="GM116" s="31">
        <v>0</v>
      </c>
      <c r="GN116" s="31">
        <v>27544.5</v>
      </c>
      <c r="GO116" s="31">
        <v>27857</v>
      </c>
      <c r="GP116" s="31">
        <v>312.5</v>
      </c>
      <c r="GQ116" s="31">
        <v>1.1200000000000001</v>
      </c>
    </row>
    <row r="117" spans="20:199" ht="15" thickBot="1" x14ac:dyDescent="0.35">
      <c r="T117">
        <f t="shared" si="190"/>
        <v>-2.08</v>
      </c>
      <c r="U117">
        <f t="shared" si="191"/>
        <v>1.1200000000000001</v>
      </c>
      <c r="V117">
        <f t="shared" si="192"/>
        <v>0</v>
      </c>
      <c r="CW117" s="30" t="s">
        <v>399</v>
      </c>
      <c r="CX117" s="31">
        <v>0</v>
      </c>
      <c r="CY117" s="31">
        <v>0</v>
      </c>
      <c r="CZ117" s="31">
        <v>0</v>
      </c>
      <c r="DA117" s="31">
        <v>0</v>
      </c>
      <c r="DB117" s="31">
        <v>0</v>
      </c>
      <c r="DC117" s="31">
        <v>0</v>
      </c>
      <c r="DD117" s="31">
        <v>0</v>
      </c>
      <c r="DE117" s="31">
        <v>0</v>
      </c>
      <c r="DF117" s="31">
        <v>0</v>
      </c>
      <c r="DG117" s="31">
        <v>0</v>
      </c>
      <c r="DH117" s="31">
        <v>0</v>
      </c>
      <c r="DI117" s="31">
        <v>0</v>
      </c>
      <c r="DJ117" s="31">
        <v>0</v>
      </c>
      <c r="DK117" s="31">
        <v>0</v>
      </c>
      <c r="DL117" s="31">
        <v>0</v>
      </c>
      <c r="DM117" s="31">
        <v>0</v>
      </c>
      <c r="DN117" s="31">
        <v>0</v>
      </c>
      <c r="DO117" s="31">
        <v>0</v>
      </c>
      <c r="DP117" s="31">
        <v>0</v>
      </c>
      <c r="DQ117" s="31">
        <v>0</v>
      </c>
      <c r="DR117" s="31">
        <v>0</v>
      </c>
      <c r="DS117" s="31">
        <v>0</v>
      </c>
      <c r="DT117" s="31">
        <v>0</v>
      </c>
      <c r="DU117" s="31">
        <v>0</v>
      </c>
      <c r="DV117" s="31">
        <v>0</v>
      </c>
      <c r="DW117" s="31">
        <v>0</v>
      </c>
      <c r="DX117" s="31">
        <v>0</v>
      </c>
      <c r="DY117" s="31">
        <v>0</v>
      </c>
      <c r="DZ117" s="31">
        <v>0</v>
      </c>
      <c r="EA117" s="31">
        <v>0</v>
      </c>
      <c r="EB117" s="31">
        <v>0</v>
      </c>
      <c r="EC117" s="31">
        <v>0</v>
      </c>
      <c r="ED117" s="31">
        <v>0</v>
      </c>
      <c r="EE117" s="31">
        <v>0</v>
      </c>
      <c r="EF117" s="31">
        <v>0</v>
      </c>
      <c r="EG117" s="31">
        <v>0</v>
      </c>
      <c r="EH117" s="31">
        <v>0</v>
      </c>
      <c r="EI117" s="31">
        <v>0</v>
      </c>
      <c r="EJ117" s="31">
        <v>0</v>
      </c>
      <c r="EK117" s="31">
        <v>0</v>
      </c>
      <c r="EL117" s="31">
        <v>3159.1</v>
      </c>
      <c r="EM117" s="31">
        <v>0</v>
      </c>
      <c r="EN117" s="31">
        <v>0</v>
      </c>
      <c r="EO117" s="31">
        <v>0</v>
      </c>
      <c r="EP117" s="31">
        <v>763.8</v>
      </c>
      <c r="EQ117" s="31">
        <v>0</v>
      </c>
      <c r="ER117" s="31">
        <v>0</v>
      </c>
      <c r="ES117" s="31">
        <v>0</v>
      </c>
      <c r="ET117" s="31">
        <v>0</v>
      </c>
      <c r="EU117" s="31">
        <v>0</v>
      </c>
      <c r="EV117" s="31">
        <v>0</v>
      </c>
      <c r="EW117" s="31">
        <v>0</v>
      </c>
      <c r="EX117" s="31">
        <v>0</v>
      </c>
      <c r="EY117" s="31">
        <v>0</v>
      </c>
      <c r="EZ117" s="31">
        <v>0</v>
      </c>
      <c r="FA117" s="31">
        <v>0</v>
      </c>
      <c r="FB117" s="31">
        <v>0</v>
      </c>
      <c r="FC117" s="31">
        <v>0</v>
      </c>
      <c r="FD117" s="31">
        <v>0</v>
      </c>
      <c r="FE117" s="31">
        <v>0</v>
      </c>
      <c r="FF117" s="31">
        <v>0</v>
      </c>
      <c r="FG117" s="31">
        <v>0</v>
      </c>
      <c r="FH117" s="31">
        <v>533.9</v>
      </c>
      <c r="FI117" s="31">
        <v>419.7</v>
      </c>
      <c r="FJ117" s="31">
        <v>0</v>
      </c>
      <c r="FK117" s="31">
        <v>0</v>
      </c>
      <c r="FL117" s="31">
        <v>0</v>
      </c>
      <c r="FM117" s="31">
        <v>0</v>
      </c>
      <c r="FN117" s="31">
        <v>5697.3</v>
      </c>
      <c r="FO117" s="31">
        <v>0</v>
      </c>
      <c r="FP117" s="31">
        <v>0</v>
      </c>
      <c r="FQ117" s="31">
        <v>0</v>
      </c>
      <c r="FR117" s="31">
        <v>0</v>
      </c>
      <c r="FS117" s="31">
        <v>2840.2</v>
      </c>
      <c r="FT117" s="31">
        <v>0</v>
      </c>
      <c r="FU117" s="31">
        <v>0</v>
      </c>
      <c r="FV117" s="31">
        <v>0</v>
      </c>
      <c r="FW117" s="31">
        <v>0</v>
      </c>
      <c r="FX117" s="31">
        <v>0</v>
      </c>
      <c r="FY117" s="31">
        <v>0</v>
      </c>
      <c r="FZ117" s="31">
        <v>0</v>
      </c>
      <c r="GA117" s="31">
        <v>0</v>
      </c>
      <c r="GB117" s="31">
        <v>0</v>
      </c>
      <c r="GC117" s="31">
        <v>0</v>
      </c>
      <c r="GD117" s="31">
        <v>0</v>
      </c>
      <c r="GE117" s="31">
        <v>0</v>
      </c>
      <c r="GF117" s="31">
        <v>0</v>
      </c>
      <c r="GG117" s="31">
        <v>0</v>
      </c>
      <c r="GH117" s="31">
        <v>0</v>
      </c>
      <c r="GI117" s="31">
        <v>0</v>
      </c>
      <c r="GJ117" s="31">
        <v>0</v>
      </c>
      <c r="GK117" s="31">
        <v>0</v>
      </c>
      <c r="GL117" s="31">
        <v>0</v>
      </c>
      <c r="GM117" s="31">
        <v>0</v>
      </c>
      <c r="GN117" s="31">
        <v>13414.1</v>
      </c>
      <c r="GO117" s="31">
        <v>13566</v>
      </c>
      <c r="GP117" s="31">
        <v>151.9</v>
      </c>
      <c r="GQ117" s="31">
        <v>1.1200000000000001</v>
      </c>
    </row>
    <row r="118" spans="20:199" ht="15" thickBot="1" x14ac:dyDescent="0.35">
      <c r="T118">
        <f t="shared" si="190"/>
        <v>-2.2999999999999998</v>
      </c>
      <c r="U118">
        <f t="shared" si="191"/>
        <v>-17.5</v>
      </c>
      <c r="V118">
        <f t="shared" si="192"/>
        <v>1</v>
      </c>
      <c r="CW118" s="30" t="s">
        <v>400</v>
      </c>
      <c r="CX118" s="31">
        <v>0</v>
      </c>
      <c r="CY118" s="31">
        <v>0</v>
      </c>
      <c r="CZ118" s="31">
        <v>0</v>
      </c>
      <c r="DA118" s="31">
        <v>0</v>
      </c>
      <c r="DB118" s="31">
        <v>4934.3999999999996</v>
      </c>
      <c r="DC118" s="31">
        <v>0</v>
      </c>
      <c r="DD118" s="31">
        <v>0</v>
      </c>
      <c r="DE118" s="31">
        <v>0</v>
      </c>
      <c r="DF118" s="31">
        <v>0</v>
      </c>
      <c r="DG118" s="31">
        <v>0</v>
      </c>
      <c r="DH118" s="31">
        <v>0</v>
      </c>
      <c r="DI118" s="31">
        <v>0</v>
      </c>
      <c r="DJ118" s="31">
        <v>0</v>
      </c>
      <c r="DK118" s="31">
        <v>0</v>
      </c>
      <c r="DL118" s="31">
        <v>0</v>
      </c>
      <c r="DM118" s="31">
        <v>0</v>
      </c>
      <c r="DN118" s="31">
        <v>0</v>
      </c>
      <c r="DO118" s="31">
        <v>0</v>
      </c>
      <c r="DP118" s="31">
        <v>0</v>
      </c>
      <c r="DQ118" s="31">
        <v>0</v>
      </c>
      <c r="DR118" s="31">
        <v>0</v>
      </c>
      <c r="DS118" s="31">
        <v>0</v>
      </c>
      <c r="DT118" s="31">
        <v>0</v>
      </c>
      <c r="DU118" s="31">
        <v>0</v>
      </c>
      <c r="DV118" s="31">
        <v>0</v>
      </c>
      <c r="DW118" s="31">
        <v>0</v>
      </c>
      <c r="DX118" s="31">
        <v>0</v>
      </c>
      <c r="DY118" s="31">
        <v>0</v>
      </c>
      <c r="DZ118" s="31">
        <v>0</v>
      </c>
      <c r="EA118" s="31">
        <v>0</v>
      </c>
      <c r="EB118" s="31">
        <v>0</v>
      </c>
      <c r="EC118" s="31">
        <v>0</v>
      </c>
      <c r="ED118" s="31">
        <v>0</v>
      </c>
      <c r="EE118" s="31">
        <v>0</v>
      </c>
      <c r="EF118" s="31">
        <v>0</v>
      </c>
      <c r="EG118" s="31">
        <v>0</v>
      </c>
      <c r="EH118" s="31">
        <v>0</v>
      </c>
      <c r="EI118" s="31">
        <v>0</v>
      </c>
      <c r="EJ118" s="31">
        <v>0</v>
      </c>
      <c r="EK118" s="31">
        <v>0</v>
      </c>
      <c r="EL118" s="31">
        <v>0</v>
      </c>
      <c r="EM118" s="31">
        <v>0</v>
      </c>
      <c r="EN118" s="31">
        <v>0</v>
      </c>
      <c r="EO118" s="31">
        <v>0</v>
      </c>
      <c r="EP118" s="31">
        <v>763.8</v>
      </c>
      <c r="EQ118" s="31">
        <v>0</v>
      </c>
      <c r="ER118" s="31">
        <v>0</v>
      </c>
      <c r="ES118" s="31">
        <v>0</v>
      </c>
      <c r="ET118" s="31">
        <v>12248.8</v>
      </c>
      <c r="EU118" s="31">
        <v>0</v>
      </c>
      <c r="EV118" s="31">
        <v>0</v>
      </c>
      <c r="EW118" s="31">
        <v>0</v>
      </c>
      <c r="EX118" s="31">
        <v>0</v>
      </c>
      <c r="EY118" s="31">
        <v>0</v>
      </c>
      <c r="EZ118" s="31">
        <v>0</v>
      </c>
      <c r="FA118" s="31">
        <v>0</v>
      </c>
      <c r="FB118" s="31">
        <v>0</v>
      </c>
      <c r="FC118" s="31">
        <v>0</v>
      </c>
      <c r="FD118" s="31">
        <v>0</v>
      </c>
      <c r="FE118" s="31">
        <v>0</v>
      </c>
      <c r="FF118" s="31">
        <v>0</v>
      </c>
      <c r="FG118" s="31">
        <v>0</v>
      </c>
      <c r="FH118" s="31">
        <v>0</v>
      </c>
      <c r="FI118" s="31">
        <v>0</v>
      </c>
      <c r="FJ118" s="31">
        <v>0</v>
      </c>
      <c r="FK118" s="31">
        <v>0</v>
      </c>
      <c r="FL118" s="31">
        <v>0</v>
      </c>
      <c r="FM118" s="31">
        <v>0</v>
      </c>
      <c r="FN118" s="31">
        <v>7953.1</v>
      </c>
      <c r="FO118" s="31">
        <v>0</v>
      </c>
      <c r="FP118" s="31">
        <v>0</v>
      </c>
      <c r="FQ118" s="31">
        <v>900.8</v>
      </c>
      <c r="FR118" s="31">
        <v>0</v>
      </c>
      <c r="FS118" s="31">
        <v>2840.2</v>
      </c>
      <c r="FT118" s="31">
        <v>0</v>
      </c>
      <c r="FU118" s="31">
        <v>0</v>
      </c>
      <c r="FV118" s="31">
        <v>9168.2999999999993</v>
      </c>
      <c r="FW118" s="31">
        <v>0</v>
      </c>
      <c r="FX118" s="31">
        <v>0</v>
      </c>
      <c r="FY118" s="31">
        <v>0</v>
      </c>
      <c r="FZ118" s="31">
        <v>0</v>
      </c>
      <c r="GA118" s="31">
        <v>0</v>
      </c>
      <c r="GB118" s="31">
        <v>0</v>
      </c>
      <c r="GC118" s="31">
        <v>0</v>
      </c>
      <c r="GD118" s="31">
        <v>0</v>
      </c>
      <c r="GE118" s="31">
        <v>0</v>
      </c>
      <c r="GF118" s="31">
        <v>0</v>
      </c>
      <c r="GG118" s="31">
        <v>0</v>
      </c>
      <c r="GH118" s="31">
        <v>0</v>
      </c>
      <c r="GI118" s="31">
        <v>0</v>
      </c>
      <c r="GJ118" s="31">
        <v>0</v>
      </c>
      <c r="GK118" s="31">
        <v>0</v>
      </c>
      <c r="GL118" s="31">
        <v>0</v>
      </c>
      <c r="GM118" s="31">
        <v>0</v>
      </c>
      <c r="GN118" s="31">
        <v>38809.5</v>
      </c>
      <c r="GO118" s="31">
        <v>39250</v>
      </c>
      <c r="GP118" s="31">
        <v>440.5</v>
      </c>
      <c r="GQ118" s="31">
        <v>1.1200000000000001</v>
      </c>
    </row>
    <row r="119" spans="20:199" ht="15" thickBot="1" x14ac:dyDescent="0.35">
      <c r="T119">
        <f t="shared" si="190"/>
        <v>-2.31</v>
      </c>
      <c r="U119">
        <f t="shared" si="191"/>
        <v>-17.14</v>
      </c>
      <c r="V119">
        <f t="shared" si="192"/>
        <v>1</v>
      </c>
      <c r="CW119" s="30" t="s">
        <v>401</v>
      </c>
      <c r="CX119" s="31">
        <v>0</v>
      </c>
      <c r="CY119" s="31">
        <v>0</v>
      </c>
      <c r="CZ119" s="31">
        <v>0</v>
      </c>
      <c r="DA119" s="31">
        <v>0</v>
      </c>
      <c r="DB119" s="31">
        <v>0</v>
      </c>
      <c r="DC119" s="31">
        <v>1848.5</v>
      </c>
      <c r="DD119" s="31">
        <v>0</v>
      </c>
      <c r="DE119" s="31">
        <v>0</v>
      </c>
      <c r="DF119" s="31">
        <v>0</v>
      </c>
      <c r="DG119" s="31">
        <v>0</v>
      </c>
      <c r="DH119" s="31">
        <v>0</v>
      </c>
      <c r="DI119" s="31">
        <v>1705.1</v>
      </c>
      <c r="DJ119" s="31">
        <v>0</v>
      </c>
      <c r="DK119" s="31">
        <v>0</v>
      </c>
      <c r="DL119" s="31">
        <v>0</v>
      </c>
      <c r="DM119" s="31">
        <v>0</v>
      </c>
      <c r="DN119" s="31">
        <v>0</v>
      </c>
      <c r="DO119" s="31">
        <v>0</v>
      </c>
      <c r="DP119" s="31">
        <v>0</v>
      </c>
      <c r="DQ119" s="31">
        <v>0</v>
      </c>
      <c r="DR119" s="31">
        <v>0</v>
      </c>
      <c r="DS119" s="31">
        <v>0</v>
      </c>
      <c r="DT119" s="31">
        <v>0</v>
      </c>
      <c r="DU119" s="31">
        <v>0</v>
      </c>
      <c r="DV119" s="31">
        <v>0</v>
      </c>
      <c r="DW119" s="31">
        <v>0</v>
      </c>
      <c r="DX119" s="31">
        <v>0</v>
      </c>
      <c r="DY119" s="31">
        <v>0</v>
      </c>
      <c r="DZ119" s="31">
        <v>0</v>
      </c>
      <c r="EA119" s="31">
        <v>0</v>
      </c>
      <c r="EB119" s="31">
        <v>0</v>
      </c>
      <c r="EC119" s="31">
        <v>0</v>
      </c>
      <c r="ED119" s="31">
        <v>0</v>
      </c>
      <c r="EE119" s="31">
        <v>0</v>
      </c>
      <c r="EF119" s="31">
        <v>0</v>
      </c>
      <c r="EG119" s="31">
        <v>0</v>
      </c>
      <c r="EH119" s="31">
        <v>0</v>
      </c>
      <c r="EI119" s="31">
        <v>0</v>
      </c>
      <c r="EJ119" s="31">
        <v>0</v>
      </c>
      <c r="EK119" s="31">
        <v>0</v>
      </c>
      <c r="EL119" s="31">
        <v>0</v>
      </c>
      <c r="EM119" s="31">
        <v>0</v>
      </c>
      <c r="EN119" s="31">
        <v>0</v>
      </c>
      <c r="EO119" s="31">
        <v>0</v>
      </c>
      <c r="EP119" s="31">
        <v>763.8</v>
      </c>
      <c r="EQ119" s="31">
        <v>0</v>
      </c>
      <c r="ER119" s="31">
        <v>0</v>
      </c>
      <c r="ES119" s="31">
        <v>0</v>
      </c>
      <c r="ET119" s="31">
        <v>0</v>
      </c>
      <c r="EU119" s="31">
        <v>0</v>
      </c>
      <c r="EV119" s="31">
        <v>0</v>
      </c>
      <c r="EW119" s="31">
        <v>0</v>
      </c>
      <c r="EX119" s="31">
        <v>0</v>
      </c>
      <c r="EY119" s="31">
        <v>0</v>
      </c>
      <c r="EZ119" s="31">
        <v>0</v>
      </c>
      <c r="FA119" s="31">
        <v>0</v>
      </c>
      <c r="FB119" s="31">
        <v>0</v>
      </c>
      <c r="FC119" s="31">
        <v>0</v>
      </c>
      <c r="FD119" s="31">
        <v>0</v>
      </c>
      <c r="FE119" s="31">
        <v>0</v>
      </c>
      <c r="FF119" s="31">
        <v>0</v>
      </c>
      <c r="FG119" s="31">
        <v>26501.8</v>
      </c>
      <c r="FH119" s="31">
        <v>0</v>
      </c>
      <c r="FI119" s="31">
        <v>0</v>
      </c>
      <c r="FJ119" s="31">
        <v>0</v>
      </c>
      <c r="FK119" s="31">
        <v>0</v>
      </c>
      <c r="FL119" s="31">
        <v>0</v>
      </c>
      <c r="FM119" s="31">
        <v>0</v>
      </c>
      <c r="FN119" s="31">
        <v>0</v>
      </c>
      <c r="FO119" s="31">
        <v>0</v>
      </c>
      <c r="FP119" s="31">
        <v>0</v>
      </c>
      <c r="FQ119" s="31">
        <v>0</v>
      </c>
      <c r="FR119" s="31">
        <v>0</v>
      </c>
      <c r="FS119" s="31">
        <v>2840.2</v>
      </c>
      <c r="FT119" s="31">
        <v>0</v>
      </c>
      <c r="FU119" s="31">
        <v>0</v>
      </c>
      <c r="FV119" s="31">
        <v>0</v>
      </c>
      <c r="FW119" s="31">
        <v>0</v>
      </c>
      <c r="FX119" s="31">
        <v>4729.7</v>
      </c>
      <c r="FY119" s="31">
        <v>0</v>
      </c>
      <c r="FZ119" s="31">
        <v>0</v>
      </c>
      <c r="GA119" s="31">
        <v>0</v>
      </c>
      <c r="GB119" s="31">
        <v>0</v>
      </c>
      <c r="GC119" s="31">
        <v>0</v>
      </c>
      <c r="GD119" s="31">
        <v>73.2</v>
      </c>
      <c r="GE119" s="31">
        <v>0</v>
      </c>
      <c r="GF119" s="31">
        <v>0</v>
      </c>
      <c r="GG119" s="31">
        <v>0</v>
      </c>
      <c r="GH119" s="31">
        <v>0</v>
      </c>
      <c r="GI119" s="31">
        <v>0</v>
      </c>
      <c r="GJ119" s="31">
        <v>0</v>
      </c>
      <c r="GK119" s="31">
        <v>0</v>
      </c>
      <c r="GL119" s="31">
        <v>0</v>
      </c>
      <c r="GM119" s="31">
        <v>0</v>
      </c>
      <c r="GN119" s="31">
        <v>38462.400000000001</v>
      </c>
      <c r="GO119" s="31">
        <v>32733</v>
      </c>
      <c r="GP119" s="31">
        <v>-5729.4</v>
      </c>
      <c r="GQ119" s="31">
        <v>-17.5</v>
      </c>
    </row>
    <row r="120" spans="20:199" ht="15" thickBot="1" x14ac:dyDescent="0.35">
      <c r="T120">
        <f t="shared" si="190"/>
        <v>-61.48</v>
      </c>
      <c r="U120">
        <f t="shared" si="191"/>
        <v>1.1200000000000001</v>
      </c>
      <c r="V120">
        <f t="shared" si="192"/>
        <v>0</v>
      </c>
      <c r="CW120" s="30" t="s">
        <v>402</v>
      </c>
      <c r="CX120" s="31">
        <v>0</v>
      </c>
      <c r="CY120" s="31">
        <v>0</v>
      </c>
      <c r="CZ120" s="31">
        <v>0</v>
      </c>
      <c r="DA120" s="31">
        <v>0</v>
      </c>
      <c r="DB120" s="31">
        <v>0</v>
      </c>
      <c r="DC120" s="31">
        <v>1848.5</v>
      </c>
      <c r="DD120" s="31">
        <v>0</v>
      </c>
      <c r="DE120" s="31">
        <v>0</v>
      </c>
      <c r="DF120" s="31">
        <v>0</v>
      </c>
      <c r="DG120" s="31">
        <v>0</v>
      </c>
      <c r="DH120" s="31">
        <v>0</v>
      </c>
      <c r="DI120" s="31">
        <v>0</v>
      </c>
      <c r="DJ120" s="31">
        <v>0</v>
      </c>
      <c r="DK120" s="31">
        <v>0</v>
      </c>
      <c r="DL120" s="31">
        <v>0</v>
      </c>
      <c r="DM120" s="31">
        <v>0</v>
      </c>
      <c r="DN120" s="31">
        <v>0</v>
      </c>
      <c r="DO120" s="31">
        <v>0</v>
      </c>
      <c r="DP120" s="31">
        <v>0</v>
      </c>
      <c r="DQ120" s="31">
        <v>0</v>
      </c>
      <c r="DR120" s="31">
        <v>0</v>
      </c>
      <c r="DS120" s="31">
        <v>0</v>
      </c>
      <c r="DT120" s="31">
        <v>0</v>
      </c>
      <c r="DU120" s="31">
        <v>0</v>
      </c>
      <c r="DV120" s="31">
        <v>0</v>
      </c>
      <c r="DW120" s="31">
        <v>0</v>
      </c>
      <c r="DX120" s="31">
        <v>0</v>
      </c>
      <c r="DY120" s="31">
        <v>0</v>
      </c>
      <c r="DZ120" s="31">
        <v>0</v>
      </c>
      <c r="EA120" s="31">
        <v>0</v>
      </c>
      <c r="EB120" s="31">
        <v>0</v>
      </c>
      <c r="EC120" s="31">
        <v>0</v>
      </c>
      <c r="ED120" s="31">
        <v>0</v>
      </c>
      <c r="EE120" s="31">
        <v>0</v>
      </c>
      <c r="EF120" s="31">
        <v>0</v>
      </c>
      <c r="EG120" s="31">
        <v>0</v>
      </c>
      <c r="EH120" s="31">
        <v>0</v>
      </c>
      <c r="EI120" s="31">
        <v>0</v>
      </c>
      <c r="EJ120" s="31">
        <v>0</v>
      </c>
      <c r="EK120" s="31">
        <v>0</v>
      </c>
      <c r="EL120" s="31">
        <v>0</v>
      </c>
      <c r="EM120" s="31">
        <v>0</v>
      </c>
      <c r="EN120" s="31">
        <v>0</v>
      </c>
      <c r="EO120" s="31">
        <v>0</v>
      </c>
      <c r="EP120" s="31">
        <v>0</v>
      </c>
      <c r="EQ120" s="31">
        <v>0</v>
      </c>
      <c r="ER120" s="31">
        <v>0</v>
      </c>
      <c r="ES120" s="31">
        <v>0</v>
      </c>
      <c r="ET120" s="31">
        <v>12248.8</v>
      </c>
      <c r="EU120" s="31">
        <v>0</v>
      </c>
      <c r="EV120" s="31">
        <v>0</v>
      </c>
      <c r="EW120" s="31">
        <v>0</v>
      </c>
      <c r="EX120" s="31">
        <v>0</v>
      </c>
      <c r="EY120" s="31">
        <v>0</v>
      </c>
      <c r="EZ120" s="31">
        <v>0</v>
      </c>
      <c r="FA120" s="31">
        <v>2047.7</v>
      </c>
      <c r="FB120" s="31">
        <v>0</v>
      </c>
      <c r="FC120" s="31">
        <v>0</v>
      </c>
      <c r="FD120" s="31">
        <v>0</v>
      </c>
      <c r="FE120" s="31">
        <v>0</v>
      </c>
      <c r="FF120" s="31">
        <v>0</v>
      </c>
      <c r="FG120" s="31">
        <v>0</v>
      </c>
      <c r="FH120" s="31">
        <v>0</v>
      </c>
      <c r="FI120" s="31">
        <v>419.7</v>
      </c>
      <c r="FJ120" s="31">
        <v>0</v>
      </c>
      <c r="FK120" s="31">
        <v>0</v>
      </c>
      <c r="FL120" s="31">
        <v>0</v>
      </c>
      <c r="FM120" s="31">
        <v>0</v>
      </c>
      <c r="FN120" s="31">
        <v>0</v>
      </c>
      <c r="FO120" s="31">
        <v>0</v>
      </c>
      <c r="FP120" s="31">
        <v>0</v>
      </c>
      <c r="FQ120" s="31">
        <v>0</v>
      </c>
      <c r="FR120" s="31">
        <v>0</v>
      </c>
      <c r="FS120" s="31">
        <v>2840.2</v>
      </c>
      <c r="FT120" s="31">
        <v>0</v>
      </c>
      <c r="FU120" s="31">
        <v>0</v>
      </c>
      <c r="FV120" s="31">
        <v>0</v>
      </c>
      <c r="FW120" s="31">
        <v>0</v>
      </c>
      <c r="FX120" s="31">
        <v>4729.7</v>
      </c>
      <c r="FY120" s="31">
        <v>0</v>
      </c>
      <c r="FZ120" s="31">
        <v>0</v>
      </c>
      <c r="GA120" s="31">
        <v>0</v>
      </c>
      <c r="GB120" s="31">
        <v>0</v>
      </c>
      <c r="GC120" s="31">
        <v>0</v>
      </c>
      <c r="GD120" s="31">
        <v>73.2</v>
      </c>
      <c r="GE120" s="31">
        <v>0</v>
      </c>
      <c r="GF120" s="31">
        <v>0</v>
      </c>
      <c r="GG120" s="31">
        <v>0</v>
      </c>
      <c r="GH120" s="31">
        <v>0</v>
      </c>
      <c r="GI120" s="31">
        <v>0</v>
      </c>
      <c r="GJ120" s="31">
        <v>0</v>
      </c>
      <c r="GK120" s="31">
        <v>0</v>
      </c>
      <c r="GL120" s="31">
        <v>0</v>
      </c>
      <c r="GM120" s="31">
        <v>0</v>
      </c>
      <c r="GN120" s="31">
        <v>24207.9</v>
      </c>
      <c r="GO120" s="31">
        <v>20666</v>
      </c>
      <c r="GP120" s="31">
        <v>-3541.9</v>
      </c>
      <c r="GQ120" s="31">
        <v>-17.14</v>
      </c>
    </row>
    <row r="121" spans="20:199" ht="15" thickBot="1" x14ac:dyDescent="0.35">
      <c r="T121">
        <f t="shared" si="190"/>
        <v>-2.31</v>
      </c>
      <c r="U121">
        <f t="shared" si="191"/>
        <v>-37.340000000000003</v>
      </c>
      <c r="V121">
        <f t="shared" si="192"/>
        <v>1</v>
      </c>
      <c r="CW121" s="30" t="s">
        <v>403</v>
      </c>
      <c r="CX121" s="31">
        <v>0</v>
      </c>
      <c r="CY121" s="31">
        <v>0</v>
      </c>
      <c r="CZ121" s="31">
        <v>0</v>
      </c>
      <c r="DA121" s="31">
        <v>0</v>
      </c>
      <c r="DB121" s="31">
        <v>0</v>
      </c>
      <c r="DC121" s="31">
        <v>0</v>
      </c>
      <c r="DD121" s="31">
        <v>0</v>
      </c>
      <c r="DE121" s="31">
        <v>0</v>
      </c>
      <c r="DF121" s="31">
        <v>0</v>
      </c>
      <c r="DG121" s="31">
        <v>0</v>
      </c>
      <c r="DH121" s="31">
        <v>0</v>
      </c>
      <c r="DI121" s="31">
        <v>0</v>
      </c>
      <c r="DJ121" s="31">
        <v>0</v>
      </c>
      <c r="DK121" s="31">
        <v>0</v>
      </c>
      <c r="DL121" s="31">
        <v>0</v>
      </c>
      <c r="DM121" s="31">
        <v>0</v>
      </c>
      <c r="DN121" s="31">
        <v>0</v>
      </c>
      <c r="DO121" s="31">
        <v>0</v>
      </c>
      <c r="DP121" s="31">
        <v>0</v>
      </c>
      <c r="DQ121" s="31">
        <v>0</v>
      </c>
      <c r="DR121" s="31">
        <v>0</v>
      </c>
      <c r="DS121" s="31">
        <v>0</v>
      </c>
      <c r="DT121" s="31">
        <v>0</v>
      </c>
      <c r="DU121" s="31">
        <v>0</v>
      </c>
      <c r="DV121" s="31">
        <v>0</v>
      </c>
      <c r="DW121" s="31">
        <v>0</v>
      </c>
      <c r="DX121" s="31">
        <v>0</v>
      </c>
      <c r="DY121" s="31">
        <v>0</v>
      </c>
      <c r="DZ121" s="31">
        <v>0</v>
      </c>
      <c r="EA121" s="31">
        <v>0</v>
      </c>
      <c r="EB121" s="31">
        <v>0</v>
      </c>
      <c r="EC121" s="31">
        <v>0</v>
      </c>
      <c r="ED121" s="31">
        <v>0</v>
      </c>
      <c r="EE121" s="31">
        <v>0</v>
      </c>
      <c r="EF121" s="31">
        <v>0</v>
      </c>
      <c r="EG121" s="31">
        <v>0</v>
      </c>
      <c r="EH121" s="31">
        <v>0</v>
      </c>
      <c r="EI121" s="31">
        <v>0</v>
      </c>
      <c r="EJ121" s="31">
        <v>0</v>
      </c>
      <c r="EK121" s="31">
        <v>0</v>
      </c>
      <c r="EL121" s="31">
        <v>3159.1</v>
      </c>
      <c r="EM121" s="31">
        <v>0</v>
      </c>
      <c r="EN121" s="31">
        <v>0</v>
      </c>
      <c r="EO121" s="31">
        <v>0</v>
      </c>
      <c r="EP121" s="31">
        <v>763.8</v>
      </c>
      <c r="EQ121" s="31">
        <v>0</v>
      </c>
      <c r="ER121" s="31">
        <v>0</v>
      </c>
      <c r="ES121" s="31">
        <v>0</v>
      </c>
      <c r="ET121" s="31">
        <v>12248.8</v>
      </c>
      <c r="EU121" s="31">
        <v>0</v>
      </c>
      <c r="EV121" s="31">
        <v>0</v>
      </c>
      <c r="EW121" s="31">
        <v>0</v>
      </c>
      <c r="EX121" s="31">
        <v>0</v>
      </c>
      <c r="EY121" s="31">
        <v>0</v>
      </c>
      <c r="EZ121" s="31">
        <v>0</v>
      </c>
      <c r="FA121" s="31">
        <v>2047.7</v>
      </c>
      <c r="FB121" s="31">
        <v>0</v>
      </c>
      <c r="FC121" s="31">
        <v>0</v>
      </c>
      <c r="FD121" s="31">
        <v>0</v>
      </c>
      <c r="FE121" s="31">
        <v>0</v>
      </c>
      <c r="FF121" s="31">
        <v>0</v>
      </c>
      <c r="FG121" s="31">
        <v>0</v>
      </c>
      <c r="FH121" s="31">
        <v>533.9</v>
      </c>
      <c r="FI121" s="31">
        <v>0</v>
      </c>
      <c r="FJ121" s="31">
        <v>0</v>
      </c>
      <c r="FK121" s="31">
        <v>0</v>
      </c>
      <c r="FL121" s="31">
        <v>0</v>
      </c>
      <c r="FM121" s="31">
        <v>0</v>
      </c>
      <c r="FN121" s="31">
        <v>0</v>
      </c>
      <c r="FO121" s="31">
        <v>0</v>
      </c>
      <c r="FP121" s="31">
        <v>0</v>
      </c>
      <c r="FQ121" s="31">
        <v>0</v>
      </c>
      <c r="FR121" s="31">
        <v>0</v>
      </c>
      <c r="FS121" s="31">
        <v>0</v>
      </c>
      <c r="FT121" s="31">
        <v>0</v>
      </c>
      <c r="FU121" s="31">
        <v>0</v>
      </c>
      <c r="FV121" s="31">
        <v>0</v>
      </c>
      <c r="FW121" s="31">
        <v>0</v>
      </c>
      <c r="FX121" s="31">
        <v>0</v>
      </c>
      <c r="FY121" s="31">
        <v>0</v>
      </c>
      <c r="FZ121" s="31">
        <v>0</v>
      </c>
      <c r="GA121" s="31">
        <v>0</v>
      </c>
      <c r="GB121" s="31">
        <v>0</v>
      </c>
      <c r="GC121" s="31">
        <v>0</v>
      </c>
      <c r="GD121" s="31">
        <v>0</v>
      </c>
      <c r="GE121" s="31">
        <v>0</v>
      </c>
      <c r="GF121" s="31">
        <v>0</v>
      </c>
      <c r="GG121" s="31">
        <v>0</v>
      </c>
      <c r="GH121" s="31">
        <v>0</v>
      </c>
      <c r="GI121" s="31">
        <v>0</v>
      </c>
      <c r="GJ121" s="31">
        <v>0</v>
      </c>
      <c r="GK121" s="31">
        <v>0</v>
      </c>
      <c r="GL121" s="31">
        <v>0</v>
      </c>
      <c r="GM121" s="31">
        <v>0</v>
      </c>
      <c r="GN121" s="31">
        <v>18753.400000000001</v>
      </c>
      <c r="GO121" s="31">
        <v>18966</v>
      </c>
      <c r="GP121" s="31">
        <v>212.6</v>
      </c>
      <c r="GQ121" s="31">
        <v>1.1200000000000001</v>
      </c>
    </row>
    <row r="122" spans="20:199" ht="15" thickBot="1" x14ac:dyDescent="0.35">
      <c r="T122">
        <f t="shared" si="190"/>
        <v>-5.25</v>
      </c>
      <c r="U122">
        <f t="shared" si="191"/>
        <v>10.44</v>
      </c>
      <c r="V122">
        <f t="shared" si="192"/>
        <v>0</v>
      </c>
      <c r="CW122" s="30" t="s">
        <v>404</v>
      </c>
      <c r="CX122" s="31">
        <v>0</v>
      </c>
      <c r="CY122" s="31">
        <v>0</v>
      </c>
      <c r="CZ122" s="31">
        <v>0</v>
      </c>
      <c r="DA122" s="31">
        <v>0</v>
      </c>
      <c r="DB122" s="31">
        <v>0</v>
      </c>
      <c r="DC122" s="31">
        <v>1848.5</v>
      </c>
      <c r="DD122" s="31">
        <v>0</v>
      </c>
      <c r="DE122" s="31">
        <v>0</v>
      </c>
      <c r="DF122" s="31">
        <v>0</v>
      </c>
      <c r="DG122" s="31">
        <v>0</v>
      </c>
      <c r="DH122" s="31">
        <v>0</v>
      </c>
      <c r="DI122" s="31">
        <v>1705.1</v>
      </c>
      <c r="DJ122" s="31">
        <v>0</v>
      </c>
      <c r="DK122" s="31">
        <v>0</v>
      </c>
      <c r="DL122" s="31">
        <v>0</v>
      </c>
      <c r="DM122" s="31">
        <v>0</v>
      </c>
      <c r="DN122" s="31">
        <v>0</v>
      </c>
      <c r="DO122" s="31">
        <v>0</v>
      </c>
      <c r="DP122" s="31">
        <v>0</v>
      </c>
      <c r="DQ122" s="31">
        <v>0</v>
      </c>
      <c r="DR122" s="31">
        <v>0</v>
      </c>
      <c r="DS122" s="31">
        <v>0</v>
      </c>
      <c r="DT122" s="31">
        <v>0</v>
      </c>
      <c r="DU122" s="31">
        <v>0</v>
      </c>
      <c r="DV122" s="31">
        <v>0</v>
      </c>
      <c r="DW122" s="31">
        <v>0</v>
      </c>
      <c r="DX122" s="31">
        <v>0</v>
      </c>
      <c r="DY122" s="31">
        <v>0</v>
      </c>
      <c r="DZ122" s="31">
        <v>0</v>
      </c>
      <c r="EA122" s="31">
        <v>0</v>
      </c>
      <c r="EB122" s="31">
        <v>0</v>
      </c>
      <c r="EC122" s="31">
        <v>0</v>
      </c>
      <c r="ED122" s="31">
        <v>0</v>
      </c>
      <c r="EE122" s="31">
        <v>0</v>
      </c>
      <c r="EF122" s="31">
        <v>0</v>
      </c>
      <c r="EG122" s="31">
        <v>0</v>
      </c>
      <c r="EH122" s="31">
        <v>0</v>
      </c>
      <c r="EI122" s="31">
        <v>0</v>
      </c>
      <c r="EJ122" s="31">
        <v>0</v>
      </c>
      <c r="EK122" s="31">
        <v>0</v>
      </c>
      <c r="EL122" s="31">
        <v>0</v>
      </c>
      <c r="EM122" s="31">
        <v>0</v>
      </c>
      <c r="EN122" s="31">
        <v>0</v>
      </c>
      <c r="EO122" s="31">
        <v>0</v>
      </c>
      <c r="EP122" s="31">
        <v>0</v>
      </c>
      <c r="EQ122" s="31">
        <v>0</v>
      </c>
      <c r="ER122" s="31">
        <v>0</v>
      </c>
      <c r="ES122" s="31">
        <v>0</v>
      </c>
      <c r="ET122" s="31">
        <v>12248.8</v>
      </c>
      <c r="EU122" s="31">
        <v>0</v>
      </c>
      <c r="EV122" s="31">
        <v>0</v>
      </c>
      <c r="EW122" s="31">
        <v>0</v>
      </c>
      <c r="EX122" s="31">
        <v>0</v>
      </c>
      <c r="EY122" s="31">
        <v>0</v>
      </c>
      <c r="EZ122" s="31">
        <v>0</v>
      </c>
      <c r="FA122" s="31">
        <v>2047.7</v>
      </c>
      <c r="FB122" s="31">
        <v>0</v>
      </c>
      <c r="FC122" s="31">
        <v>0</v>
      </c>
      <c r="FD122" s="31">
        <v>0</v>
      </c>
      <c r="FE122" s="31">
        <v>0</v>
      </c>
      <c r="FF122" s="31">
        <v>0</v>
      </c>
      <c r="FG122" s="31">
        <v>0</v>
      </c>
      <c r="FH122" s="31">
        <v>0</v>
      </c>
      <c r="FI122" s="31">
        <v>419.7</v>
      </c>
      <c r="FJ122" s="31">
        <v>0</v>
      </c>
      <c r="FK122" s="31">
        <v>0</v>
      </c>
      <c r="FL122" s="31">
        <v>0</v>
      </c>
      <c r="FM122" s="31">
        <v>0</v>
      </c>
      <c r="FN122" s="31">
        <v>0</v>
      </c>
      <c r="FO122" s="31">
        <v>0</v>
      </c>
      <c r="FP122" s="31">
        <v>0</v>
      </c>
      <c r="FQ122" s="31">
        <v>0</v>
      </c>
      <c r="FR122" s="31">
        <v>0</v>
      </c>
      <c r="FS122" s="31">
        <v>0</v>
      </c>
      <c r="FT122" s="31">
        <v>0</v>
      </c>
      <c r="FU122" s="31">
        <v>0</v>
      </c>
      <c r="FV122" s="31">
        <v>0</v>
      </c>
      <c r="FW122" s="31">
        <v>0</v>
      </c>
      <c r="FX122" s="31">
        <v>4729.7</v>
      </c>
      <c r="FY122" s="31">
        <v>0</v>
      </c>
      <c r="FZ122" s="31">
        <v>0</v>
      </c>
      <c r="GA122" s="31">
        <v>0</v>
      </c>
      <c r="GB122" s="31">
        <v>0</v>
      </c>
      <c r="GC122" s="31">
        <v>0</v>
      </c>
      <c r="GD122" s="31">
        <v>73.2</v>
      </c>
      <c r="GE122" s="31">
        <v>0</v>
      </c>
      <c r="GF122" s="31">
        <v>0</v>
      </c>
      <c r="GG122" s="31">
        <v>0</v>
      </c>
      <c r="GH122" s="31">
        <v>0</v>
      </c>
      <c r="GI122" s="31">
        <v>0</v>
      </c>
      <c r="GJ122" s="31">
        <v>0</v>
      </c>
      <c r="GK122" s="31">
        <v>0</v>
      </c>
      <c r="GL122" s="31">
        <v>0</v>
      </c>
      <c r="GM122" s="31">
        <v>0</v>
      </c>
      <c r="GN122" s="31">
        <v>23072.799999999999</v>
      </c>
      <c r="GO122" s="31">
        <v>16800</v>
      </c>
      <c r="GP122" s="31">
        <v>-6272.8</v>
      </c>
      <c r="GQ122" s="31">
        <v>-37.340000000000003</v>
      </c>
    </row>
    <row r="123" spans="20:199" ht="15" thickBot="1" x14ac:dyDescent="0.35">
      <c r="T123">
        <f t="shared" si="190"/>
        <v>21.72</v>
      </c>
      <c r="U123">
        <f t="shared" si="191"/>
        <v>14.46</v>
      </c>
      <c r="V123">
        <f t="shared" si="192"/>
        <v>1</v>
      </c>
      <c r="CW123" s="30" t="s">
        <v>405</v>
      </c>
      <c r="CX123" s="31">
        <v>0</v>
      </c>
      <c r="CY123" s="31">
        <v>0</v>
      </c>
      <c r="CZ123" s="31">
        <v>0</v>
      </c>
      <c r="DA123" s="31">
        <v>0</v>
      </c>
      <c r="DB123" s="31">
        <v>0</v>
      </c>
      <c r="DC123" s="31">
        <v>1848.5</v>
      </c>
      <c r="DD123" s="31">
        <v>0</v>
      </c>
      <c r="DE123" s="31">
        <v>0</v>
      </c>
      <c r="DF123" s="31">
        <v>0</v>
      </c>
      <c r="DG123" s="31">
        <v>0</v>
      </c>
      <c r="DH123" s="31">
        <v>0</v>
      </c>
      <c r="DI123" s="31">
        <v>1705.1</v>
      </c>
      <c r="DJ123" s="31">
        <v>0</v>
      </c>
      <c r="DK123" s="31">
        <v>0</v>
      </c>
      <c r="DL123" s="31">
        <v>0</v>
      </c>
      <c r="DM123" s="31">
        <v>0</v>
      </c>
      <c r="DN123" s="31">
        <v>0</v>
      </c>
      <c r="DO123" s="31">
        <v>0</v>
      </c>
      <c r="DP123" s="31">
        <v>0</v>
      </c>
      <c r="DQ123" s="31">
        <v>0</v>
      </c>
      <c r="DR123" s="31">
        <v>0</v>
      </c>
      <c r="DS123" s="31">
        <v>0</v>
      </c>
      <c r="DT123" s="31">
        <v>0</v>
      </c>
      <c r="DU123" s="31">
        <v>0</v>
      </c>
      <c r="DV123" s="31">
        <v>0</v>
      </c>
      <c r="DW123" s="31">
        <v>0</v>
      </c>
      <c r="DX123" s="31">
        <v>0</v>
      </c>
      <c r="DY123" s="31">
        <v>0</v>
      </c>
      <c r="DZ123" s="31">
        <v>0</v>
      </c>
      <c r="EA123" s="31">
        <v>0</v>
      </c>
      <c r="EB123" s="31">
        <v>0</v>
      </c>
      <c r="EC123" s="31">
        <v>0</v>
      </c>
      <c r="ED123" s="31">
        <v>0</v>
      </c>
      <c r="EE123" s="31">
        <v>0</v>
      </c>
      <c r="EF123" s="31">
        <v>0</v>
      </c>
      <c r="EG123" s="31">
        <v>0</v>
      </c>
      <c r="EH123" s="31">
        <v>0</v>
      </c>
      <c r="EI123" s="31">
        <v>0</v>
      </c>
      <c r="EJ123" s="31">
        <v>0</v>
      </c>
      <c r="EK123" s="31">
        <v>0</v>
      </c>
      <c r="EL123" s="31">
        <v>3159.1</v>
      </c>
      <c r="EM123" s="31">
        <v>0</v>
      </c>
      <c r="EN123" s="31">
        <v>0</v>
      </c>
      <c r="EO123" s="31">
        <v>0</v>
      </c>
      <c r="EP123" s="31">
        <v>763.8</v>
      </c>
      <c r="EQ123" s="31">
        <v>0</v>
      </c>
      <c r="ER123" s="31">
        <v>0</v>
      </c>
      <c r="ES123" s="31">
        <v>0</v>
      </c>
      <c r="ET123" s="31">
        <v>12248.8</v>
      </c>
      <c r="EU123" s="31">
        <v>0</v>
      </c>
      <c r="EV123" s="31">
        <v>0</v>
      </c>
      <c r="EW123" s="31">
        <v>0</v>
      </c>
      <c r="EX123" s="31">
        <v>0</v>
      </c>
      <c r="EY123" s="31">
        <v>0</v>
      </c>
      <c r="EZ123" s="31">
        <v>0</v>
      </c>
      <c r="FA123" s="31">
        <v>2047.7</v>
      </c>
      <c r="FB123" s="31">
        <v>0</v>
      </c>
      <c r="FC123" s="31">
        <v>0</v>
      </c>
      <c r="FD123" s="31">
        <v>0</v>
      </c>
      <c r="FE123" s="31">
        <v>0</v>
      </c>
      <c r="FF123" s="31">
        <v>0</v>
      </c>
      <c r="FG123" s="31">
        <v>0</v>
      </c>
      <c r="FH123" s="31">
        <v>0</v>
      </c>
      <c r="FI123" s="31">
        <v>419.7</v>
      </c>
      <c r="FJ123" s="31">
        <v>0</v>
      </c>
      <c r="FK123" s="31">
        <v>0</v>
      </c>
      <c r="FL123" s="31">
        <v>0</v>
      </c>
      <c r="FM123" s="31">
        <v>0</v>
      </c>
      <c r="FN123" s="31">
        <v>0</v>
      </c>
      <c r="FO123" s="31">
        <v>0</v>
      </c>
      <c r="FP123" s="31">
        <v>0</v>
      </c>
      <c r="FQ123" s="31">
        <v>0</v>
      </c>
      <c r="FR123" s="31">
        <v>0</v>
      </c>
      <c r="FS123" s="31">
        <v>2840.2</v>
      </c>
      <c r="FT123" s="31">
        <v>0</v>
      </c>
      <c r="FU123" s="31">
        <v>0</v>
      </c>
      <c r="FV123" s="31">
        <v>0</v>
      </c>
      <c r="FW123" s="31">
        <v>0</v>
      </c>
      <c r="FX123" s="31">
        <v>0</v>
      </c>
      <c r="FY123" s="31">
        <v>0</v>
      </c>
      <c r="FZ123" s="31">
        <v>0</v>
      </c>
      <c r="GA123" s="31">
        <v>0</v>
      </c>
      <c r="GB123" s="31">
        <v>0</v>
      </c>
      <c r="GC123" s="31">
        <v>0</v>
      </c>
      <c r="GD123" s="31">
        <v>73.2</v>
      </c>
      <c r="GE123" s="31">
        <v>0</v>
      </c>
      <c r="GF123" s="31">
        <v>0</v>
      </c>
      <c r="GG123" s="31">
        <v>0</v>
      </c>
      <c r="GH123" s="31">
        <v>0</v>
      </c>
      <c r="GI123" s="31">
        <v>0</v>
      </c>
      <c r="GJ123" s="31">
        <v>0</v>
      </c>
      <c r="GK123" s="31">
        <v>0</v>
      </c>
      <c r="GL123" s="31">
        <v>0</v>
      </c>
      <c r="GM123" s="31">
        <v>0</v>
      </c>
      <c r="GN123" s="31">
        <v>25106.2</v>
      </c>
      <c r="GO123" s="31">
        <v>28033</v>
      </c>
      <c r="GP123" s="31">
        <v>2926.8</v>
      </c>
      <c r="GQ123" s="31">
        <v>10.44</v>
      </c>
    </row>
    <row r="124" spans="20:199" ht="15" thickBot="1" x14ac:dyDescent="0.35">
      <c r="T124">
        <f t="shared" si="190"/>
        <v>-68.47</v>
      </c>
      <c r="U124">
        <f t="shared" si="191"/>
        <v>-35.68</v>
      </c>
      <c r="V124">
        <f t="shared" si="192"/>
        <v>1</v>
      </c>
      <c r="CW124" s="30" t="s">
        <v>406</v>
      </c>
      <c r="CX124" s="31">
        <v>0</v>
      </c>
      <c r="CY124" s="31">
        <v>0</v>
      </c>
      <c r="CZ124" s="31">
        <v>0</v>
      </c>
      <c r="DA124" s="31">
        <v>0</v>
      </c>
      <c r="DB124" s="31">
        <v>0</v>
      </c>
      <c r="DC124" s="31">
        <v>1848.5</v>
      </c>
      <c r="DD124" s="31">
        <v>0</v>
      </c>
      <c r="DE124" s="31">
        <v>0</v>
      </c>
      <c r="DF124" s="31">
        <v>0</v>
      </c>
      <c r="DG124" s="31">
        <v>0</v>
      </c>
      <c r="DH124" s="31">
        <v>0</v>
      </c>
      <c r="DI124" s="31">
        <v>0</v>
      </c>
      <c r="DJ124" s="31">
        <v>0</v>
      </c>
      <c r="DK124" s="31">
        <v>0</v>
      </c>
      <c r="DL124" s="31">
        <v>0</v>
      </c>
      <c r="DM124" s="31">
        <v>0</v>
      </c>
      <c r="DN124" s="31">
        <v>0</v>
      </c>
      <c r="DO124" s="31">
        <v>0</v>
      </c>
      <c r="DP124" s="31">
        <v>0</v>
      </c>
      <c r="DQ124" s="31">
        <v>0</v>
      </c>
      <c r="DR124" s="31">
        <v>0</v>
      </c>
      <c r="DS124" s="31">
        <v>0</v>
      </c>
      <c r="DT124" s="31">
        <v>0</v>
      </c>
      <c r="DU124" s="31">
        <v>0</v>
      </c>
      <c r="DV124" s="31">
        <v>0</v>
      </c>
      <c r="DW124" s="31">
        <v>0</v>
      </c>
      <c r="DX124" s="31">
        <v>0</v>
      </c>
      <c r="DY124" s="31">
        <v>0</v>
      </c>
      <c r="DZ124" s="31">
        <v>0</v>
      </c>
      <c r="EA124" s="31">
        <v>0</v>
      </c>
      <c r="EB124" s="31">
        <v>0</v>
      </c>
      <c r="EC124" s="31">
        <v>0</v>
      </c>
      <c r="ED124" s="31">
        <v>0</v>
      </c>
      <c r="EE124" s="31">
        <v>0</v>
      </c>
      <c r="EF124" s="31">
        <v>0</v>
      </c>
      <c r="EG124" s="31">
        <v>0</v>
      </c>
      <c r="EH124" s="31">
        <v>0</v>
      </c>
      <c r="EI124" s="31">
        <v>0</v>
      </c>
      <c r="EJ124" s="31">
        <v>0</v>
      </c>
      <c r="EK124" s="31">
        <v>0</v>
      </c>
      <c r="EL124" s="31">
        <v>0</v>
      </c>
      <c r="EM124" s="31">
        <v>0</v>
      </c>
      <c r="EN124" s="31">
        <v>0</v>
      </c>
      <c r="EO124" s="31">
        <v>0</v>
      </c>
      <c r="EP124" s="31">
        <v>0</v>
      </c>
      <c r="EQ124" s="31">
        <v>0</v>
      </c>
      <c r="ER124" s="31">
        <v>0</v>
      </c>
      <c r="ES124" s="31">
        <v>0</v>
      </c>
      <c r="ET124" s="31">
        <v>12248.8</v>
      </c>
      <c r="EU124" s="31">
        <v>0</v>
      </c>
      <c r="EV124" s="31">
        <v>0</v>
      </c>
      <c r="EW124" s="31">
        <v>0</v>
      </c>
      <c r="EX124" s="31">
        <v>0</v>
      </c>
      <c r="EY124" s="31">
        <v>0</v>
      </c>
      <c r="EZ124" s="31">
        <v>0</v>
      </c>
      <c r="FA124" s="31">
        <v>2047.7</v>
      </c>
      <c r="FB124" s="31">
        <v>0</v>
      </c>
      <c r="FC124" s="31">
        <v>0</v>
      </c>
      <c r="FD124" s="31">
        <v>0</v>
      </c>
      <c r="FE124" s="31">
        <v>0</v>
      </c>
      <c r="FF124" s="31">
        <v>0</v>
      </c>
      <c r="FG124" s="31">
        <v>0</v>
      </c>
      <c r="FH124" s="31">
        <v>0</v>
      </c>
      <c r="FI124" s="31">
        <v>419.7</v>
      </c>
      <c r="FJ124" s="31">
        <v>0</v>
      </c>
      <c r="FK124" s="31">
        <v>0</v>
      </c>
      <c r="FL124" s="31">
        <v>0</v>
      </c>
      <c r="FM124" s="31">
        <v>0</v>
      </c>
      <c r="FN124" s="31">
        <v>0</v>
      </c>
      <c r="FO124" s="31">
        <v>0</v>
      </c>
      <c r="FP124" s="31">
        <v>0</v>
      </c>
      <c r="FQ124" s="31">
        <v>0</v>
      </c>
      <c r="FR124" s="31">
        <v>0</v>
      </c>
      <c r="FS124" s="31">
        <v>2840.2</v>
      </c>
      <c r="FT124" s="31">
        <v>0</v>
      </c>
      <c r="FU124" s="31">
        <v>0</v>
      </c>
      <c r="FV124" s="31">
        <v>0</v>
      </c>
      <c r="FW124" s="31">
        <v>0</v>
      </c>
      <c r="FX124" s="31">
        <v>4729.7</v>
      </c>
      <c r="FY124" s="31">
        <v>0</v>
      </c>
      <c r="FZ124" s="31">
        <v>0</v>
      </c>
      <c r="GA124" s="31">
        <v>0</v>
      </c>
      <c r="GB124" s="31">
        <v>0</v>
      </c>
      <c r="GC124" s="31">
        <v>0</v>
      </c>
      <c r="GD124" s="31">
        <v>73.2</v>
      </c>
      <c r="GE124" s="31">
        <v>0</v>
      </c>
      <c r="GF124" s="31">
        <v>0</v>
      </c>
      <c r="GG124" s="31">
        <v>0</v>
      </c>
      <c r="GH124" s="31">
        <v>0</v>
      </c>
      <c r="GI124" s="31">
        <v>0</v>
      </c>
      <c r="GJ124" s="31">
        <v>0</v>
      </c>
      <c r="GK124" s="31">
        <v>0</v>
      </c>
      <c r="GL124" s="31">
        <v>0</v>
      </c>
      <c r="GM124" s="31">
        <v>0</v>
      </c>
      <c r="GN124" s="31">
        <v>24207.9</v>
      </c>
      <c r="GO124" s="31">
        <v>28300</v>
      </c>
      <c r="GP124" s="31">
        <v>4092.1</v>
      </c>
      <c r="GQ124" s="31">
        <v>14.46</v>
      </c>
    </row>
    <row r="125" spans="20:199" ht="15" thickBot="1" x14ac:dyDescent="0.35">
      <c r="T125">
        <f t="shared" si="190"/>
        <v>17.75</v>
      </c>
      <c r="U125">
        <f t="shared" si="191"/>
        <v>19.3</v>
      </c>
      <c r="V125">
        <f t="shared" si="192"/>
        <v>1</v>
      </c>
      <c r="CW125" s="30" t="s">
        <v>407</v>
      </c>
      <c r="CX125" s="31">
        <v>0</v>
      </c>
      <c r="CY125" s="31">
        <v>0</v>
      </c>
      <c r="CZ125" s="31">
        <v>0</v>
      </c>
      <c r="DA125" s="31">
        <v>0</v>
      </c>
      <c r="DB125" s="31">
        <v>0</v>
      </c>
      <c r="DC125" s="31">
        <v>1848.5</v>
      </c>
      <c r="DD125" s="31">
        <v>0</v>
      </c>
      <c r="DE125" s="31">
        <v>0</v>
      </c>
      <c r="DF125" s="31">
        <v>0</v>
      </c>
      <c r="DG125" s="31">
        <v>0</v>
      </c>
      <c r="DH125" s="31">
        <v>0</v>
      </c>
      <c r="DI125" s="31">
        <v>0</v>
      </c>
      <c r="DJ125" s="31">
        <v>3304.4</v>
      </c>
      <c r="DK125" s="31">
        <v>0</v>
      </c>
      <c r="DL125" s="31">
        <v>0</v>
      </c>
      <c r="DM125" s="31">
        <v>0</v>
      </c>
      <c r="DN125" s="31">
        <v>0</v>
      </c>
      <c r="DO125" s="31">
        <v>0</v>
      </c>
      <c r="DP125" s="31">
        <v>0</v>
      </c>
      <c r="DQ125" s="31">
        <v>0</v>
      </c>
      <c r="DR125" s="31">
        <v>0</v>
      </c>
      <c r="DS125" s="31">
        <v>0</v>
      </c>
      <c r="DT125" s="31">
        <v>0</v>
      </c>
      <c r="DU125" s="31">
        <v>0</v>
      </c>
      <c r="DV125" s="31">
        <v>0</v>
      </c>
      <c r="DW125" s="31">
        <v>0</v>
      </c>
      <c r="DX125" s="31">
        <v>0</v>
      </c>
      <c r="DY125" s="31">
        <v>0</v>
      </c>
      <c r="DZ125" s="31">
        <v>0</v>
      </c>
      <c r="EA125" s="31">
        <v>0</v>
      </c>
      <c r="EB125" s="31">
        <v>0</v>
      </c>
      <c r="EC125" s="31">
        <v>0</v>
      </c>
      <c r="ED125" s="31">
        <v>0</v>
      </c>
      <c r="EE125" s="31">
        <v>0</v>
      </c>
      <c r="EF125" s="31">
        <v>0</v>
      </c>
      <c r="EG125" s="31">
        <v>0</v>
      </c>
      <c r="EH125" s="31">
        <v>0</v>
      </c>
      <c r="EI125" s="31">
        <v>0</v>
      </c>
      <c r="EJ125" s="31">
        <v>0</v>
      </c>
      <c r="EK125" s="31">
        <v>0</v>
      </c>
      <c r="EL125" s="31">
        <v>0</v>
      </c>
      <c r="EM125" s="31">
        <v>0</v>
      </c>
      <c r="EN125" s="31">
        <v>0</v>
      </c>
      <c r="EO125" s="31">
        <v>0</v>
      </c>
      <c r="EP125" s="31">
        <v>763.8</v>
      </c>
      <c r="EQ125" s="31">
        <v>0</v>
      </c>
      <c r="ER125" s="31">
        <v>0</v>
      </c>
      <c r="ES125" s="31">
        <v>0</v>
      </c>
      <c r="ET125" s="31">
        <v>12248.8</v>
      </c>
      <c r="EU125" s="31">
        <v>0</v>
      </c>
      <c r="EV125" s="31">
        <v>0</v>
      </c>
      <c r="EW125" s="31">
        <v>0</v>
      </c>
      <c r="EX125" s="31">
        <v>0</v>
      </c>
      <c r="EY125" s="31">
        <v>0</v>
      </c>
      <c r="EZ125" s="31">
        <v>0</v>
      </c>
      <c r="FA125" s="31">
        <v>2047.7</v>
      </c>
      <c r="FB125" s="31">
        <v>0</v>
      </c>
      <c r="FC125" s="31">
        <v>0</v>
      </c>
      <c r="FD125" s="31">
        <v>0</v>
      </c>
      <c r="FE125" s="31">
        <v>0</v>
      </c>
      <c r="FF125" s="31">
        <v>0</v>
      </c>
      <c r="FG125" s="31">
        <v>0</v>
      </c>
      <c r="FH125" s="31">
        <v>0</v>
      </c>
      <c r="FI125" s="31">
        <v>419.7</v>
      </c>
      <c r="FJ125" s="31">
        <v>0</v>
      </c>
      <c r="FK125" s="31">
        <v>0</v>
      </c>
      <c r="FL125" s="31">
        <v>0</v>
      </c>
      <c r="FM125" s="31">
        <v>0</v>
      </c>
      <c r="FN125" s="31">
        <v>0</v>
      </c>
      <c r="FO125" s="31">
        <v>0</v>
      </c>
      <c r="FP125" s="31">
        <v>0</v>
      </c>
      <c r="FQ125" s="31">
        <v>0</v>
      </c>
      <c r="FR125" s="31">
        <v>0</v>
      </c>
      <c r="FS125" s="31">
        <v>2840.2</v>
      </c>
      <c r="FT125" s="31">
        <v>0</v>
      </c>
      <c r="FU125" s="31">
        <v>0</v>
      </c>
      <c r="FV125" s="31">
        <v>0</v>
      </c>
      <c r="FW125" s="31">
        <v>0</v>
      </c>
      <c r="FX125" s="31">
        <v>0</v>
      </c>
      <c r="FY125" s="31">
        <v>0</v>
      </c>
      <c r="FZ125" s="31">
        <v>0</v>
      </c>
      <c r="GA125" s="31">
        <v>0</v>
      </c>
      <c r="GB125" s="31">
        <v>0</v>
      </c>
      <c r="GC125" s="31">
        <v>0</v>
      </c>
      <c r="GD125" s="31">
        <v>0</v>
      </c>
      <c r="GE125" s="31">
        <v>0</v>
      </c>
      <c r="GF125" s="31">
        <v>0</v>
      </c>
      <c r="GG125" s="31">
        <v>0</v>
      </c>
      <c r="GH125" s="31">
        <v>0</v>
      </c>
      <c r="GI125" s="31">
        <v>0</v>
      </c>
      <c r="GJ125" s="31">
        <v>0</v>
      </c>
      <c r="GK125" s="31">
        <v>0</v>
      </c>
      <c r="GL125" s="31">
        <v>0</v>
      </c>
      <c r="GM125" s="31">
        <v>0</v>
      </c>
      <c r="GN125" s="31">
        <v>23473.200000000001</v>
      </c>
      <c r="GO125" s="31">
        <v>17300</v>
      </c>
      <c r="GP125" s="31">
        <v>-6173.2</v>
      </c>
      <c r="GQ125" s="31">
        <v>-35.68</v>
      </c>
    </row>
    <row r="126" spans="20:199" ht="15" thickBot="1" x14ac:dyDescent="0.35">
      <c r="T126">
        <f t="shared" si="190"/>
        <v>-13.51</v>
      </c>
      <c r="U126">
        <f t="shared" si="191"/>
        <v>1.1200000000000001</v>
      </c>
      <c r="V126">
        <f t="shared" si="192"/>
        <v>0</v>
      </c>
      <c r="CW126" s="30" t="s">
        <v>408</v>
      </c>
      <c r="CX126" s="31">
        <v>0</v>
      </c>
      <c r="CY126" s="31">
        <v>0</v>
      </c>
      <c r="CZ126" s="31">
        <v>0</v>
      </c>
      <c r="DA126" s="31">
        <v>0</v>
      </c>
      <c r="DB126" s="31">
        <v>0</v>
      </c>
      <c r="DC126" s="31">
        <v>1848.5</v>
      </c>
      <c r="DD126" s="31">
        <v>0</v>
      </c>
      <c r="DE126" s="31">
        <v>0</v>
      </c>
      <c r="DF126" s="31">
        <v>0</v>
      </c>
      <c r="DG126" s="31">
        <v>0</v>
      </c>
      <c r="DH126" s="31">
        <v>0</v>
      </c>
      <c r="DI126" s="31">
        <v>1705.1</v>
      </c>
      <c r="DJ126" s="31">
        <v>3304.4</v>
      </c>
      <c r="DK126" s="31">
        <v>0</v>
      </c>
      <c r="DL126" s="31">
        <v>0</v>
      </c>
      <c r="DM126" s="31">
        <v>0</v>
      </c>
      <c r="DN126" s="31">
        <v>0</v>
      </c>
      <c r="DO126" s="31">
        <v>0</v>
      </c>
      <c r="DP126" s="31">
        <v>0</v>
      </c>
      <c r="DQ126" s="31">
        <v>0</v>
      </c>
      <c r="DR126" s="31">
        <v>0</v>
      </c>
      <c r="DS126" s="31">
        <v>0</v>
      </c>
      <c r="DT126" s="31">
        <v>0</v>
      </c>
      <c r="DU126" s="31">
        <v>0</v>
      </c>
      <c r="DV126" s="31">
        <v>0</v>
      </c>
      <c r="DW126" s="31">
        <v>0</v>
      </c>
      <c r="DX126" s="31">
        <v>0</v>
      </c>
      <c r="DY126" s="31">
        <v>0</v>
      </c>
      <c r="DZ126" s="31">
        <v>0</v>
      </c>
      <c r="EA126" s="31">
        <v>0</v>
      </c>
      <c r="EB126" s="31">
        <v>0</v>
      </c>
      <c r="EC126" s="31">
        <v>0</v>
      </c>
      <c r="ED126" s="31">
        <v>0</v>
      </c>
      <c r="EE126" s="31">
        <v>0</v>
      </c>
      <c r="EF126" s="31">
        <v>0</v>
      </c>
      <c r="EG126" s="31">
        <v>0</v>
      </c>
      <c r="EH126" s="31">
        <v>0</v>
      </c>
      <c r="EI126" s="31">
        <v>0</v>
      </c>
      <c r="EJ126" s="31">
        <v>0</v>
      </c>
      <c r="EK126" s="31">
        <v>0</v>
      </c>
      <c r="EL126" s="31">
        <v>3159.1</v>
      </c>
      <c r="EM126" s="31">
        <v>0</v>
      </c>
      <c r="EN126" s="31">
        <v>0</v>
      </c>
      <c r="EO126" s="31">
        <v>0</v>
      </c>
      <c r="EP126" s="31">
        <v>763.8</v>
      </c>
      <c r="EQ126" s="31">
        <v>0</v>
      </c>
      <c r="ER126" s="31">
        <v>0</v>
      </c>
      <c r="ES126" s="31">
        <v>0</v>
      </c>
      <c r="ET126" s="31">
        <v>12248.8</v>
      </c>
      <c r="EU126" s="31">
        <v>0</v>
      </c>
      <c r="EV126" s="31">
        <v>0</v>
      </c>
      <c r="EW126" s="31">
        <v>0</v>
      </c>
      <c r="EX126" s="31">
        <v>0</v>
      </c>
      <c r="EY126" s="31">
        <v>0</v>
      </c>
      <c r="EZ126" s="31">
        <v>0</v>
      </c>
      <c r="FA126" s="31">
        <v>2047.7</v>
      </c>
      <c r="FB126" s="31">
        <v>0</v>
      </c>
      <c r="FC126" s="31">
        <v>0</v>
      </c>
      <c r="FD126" s="31">
        <v>0</v>
      </c>
      <c r="FE126" s="31">
        <v>0</v>
      </c>
      <c r="FF126" s="31">
        <v>0</v>
      </c>
      <c r="FG126" s="31">
        <v>0</v>
      </c>
      <c r="FH126" s="31">
        <v>0</v>
      </c>
      <c r="FI126" s="31">
        <v>419.7</v>
      </c>
      <c r="FJ126" s="31">
        <v>0</v>
      </c>
      <c r="FK126" s="31">
        <v>0</v>
      </c>
      <c r="FL126" s="31">
        <v>0</v>
      </c>
      <c r="FM126" s="31">
        <v>0</v>
      </c>
      <c r="FN126" s="31">
        <v>0</v>
      </c>
      <c r="FO126" s="31">
        <v>0</v>
      </c>
      <c r="FP126" s="31">
        <v>0</v>
      </c>
      <c r="FQ126" s="31">
        <v>0</v>
      </c>
      <c r="FR126" s="31">
        <v>0</v>
      </c>
      <c r="FS126" s="31">
        <v>2840.2</v>
      </c>
      <c r="FT126" s="31">
        <v>0</v>
      </c>
      <c r="FU126" s="31">
        <v>0</v>
      </c>
      <c r="FV126" s="31">
        <v>0</v>
      </c>
      <c r="FW126" s="31">
        <v>0</v>
      </c>
      <c r="FX126" s="31">
        <v>4729.7</v>
      </c>
      <c r="FY126" s="31">
        <v>0</v>
      </c>
      <c r="FZ126" s="31">
        <v>0</v>
      </c>
      <c r="GA126" s="31">
        <v>0</v>
      </c>
      <c r="GB126" s="31">
        <v>0</v>
      </c>
      <c r="GC126" s="31">
        <v>0</v>
      </c>
      <c r="GD126" s="31">
        <v>73.2</v>
      </c>
      <c r="GE126" s="31">
        <v>0</v>
      </c>
      <c r="GF126" s="31">
        <v>0</v>
      </c>
      <c r="GG126" s="31">
        <v>0</v>
      </c>
      <c r="GH126" s="31">
        <v>0</v>
      </c>
      <c r="GI126" s="31">
        <v>0</v>
      </c>
      <c r="GJ126" s="31">
        <v>0</v>
      </c>
      <c r="GK126" s="31">
        <v>0</v>
      </c>
      <c r="GL126" s="31">
        <v>0</v>
      </c>
      <c r="GM126" s="31">
        <v>0</v>
      </c>
      <c r="GN126" s="31">
        <v>33140.400000000001</v>
      </c>
      <c r="GO126" s="31">
        <v>41066</v>
      </c>
      <c r="GP126" s="31">
        <v>7925.6</v>
      </c>
      <c r="GQ126" s="31">
        <v>19.3</v>
      </c>
    </row>
    <row r="127" spans="20:199" ht="15" thickBot="1" x14ac:dyDescent="0.35">
      <c r="T127">
        <f t="shared" si="190"/>
        <v>-14.79</v>
      </c>
      <c r="U127">
        <f t="shared" si="191"/>
        <v>-54.62</v>
      </c>
      <c r="V127">
        <f t="shared" si="192"/>
        <v>1</v>
      </c>
      <c r="CW127" s="30" t="s">
        <v>409</v>
      </c>
      <c r="CX127" s="31">
        <v>0</v>
      </c>
      <c r="CY127" s="31">
        <v>0</v>
      </c>
      <c r="CZ127" s="31">
        <v>0</v>
      </c>
      <c r="DA127" s="31">
        <v>0</v>
      </c>
      <c r="DB127" s="31">
        <v>0</v>
      </c>
      <c r="DC127" s="31">
        <v>0</v>
      </c>
      <c r="DD127" s="31">
        <v>0</v>
      </c>
      <c r="DE127" s="31">
        <v>0</v>
      </c>
      <c r="DF127" s="31">
        <v>0</v>
      </c>
      <c r="DG127" s="31">
        <v>0</v>
      </c>
      <c r="DH127" s="31">
        <v>0</v>
      </c>
      <c r="DI127" s="31">
        <v>0</v>
      </c>
      <c r="DJ127" s="31">
        <v>0</v>
      </c>
      <c r="DK127" s="31">
        <v>0</v>
      </c>
      <c r="DL127" s="31">
        <v>0</v>
      </c>
      <c r="DM127" s="31">
        <v>0</v>
      </c>
      <c r="DN127" s="31">
        <v>0</v>
      </c>
      <c r="DO127" s="31">
        <v>0</v>
      </c>
      <c r="DP127" s="31">
        <v>0</v>
      </c>
      <c r="DQ127" s="31">
        <v>0</v>
      </c>
      <c r="DR127" s="31">
        <v>0</v>
      </c>
      <c r="DS127" s="31">
        <v>0</v>
      </c>
      <c r="DT127" s="31">
        <v>0</v>
      </c>
      <c r="DU127" s="31">
        <v>0</v>
      </c>
      <c r="DV127" s="31">
        <v>0</v>
      </c>
      <c r="DW127" s="31">
        <v>0</v>
      </c>
      <c r="DX127" s="31">
        <v>0</v>
      </c>
      <c r="DY127" s="31">
        <v>0</v>
      </c>
      <c r="DZ127" s="31">
        <v>0</v>
      </c>
      <c r="EA127" s="31">
        <v>0</v>
      </c>
      <c r="EB127" s="31">
        <v>0</v>
      </c>
      <c r="EC127" s="31">
        <v>0</v>
      </c>
      <c r="ED127" s="31">
        <v>0</v>
      </c>
      <c r="EE127" s="31">
        <v>0</v>
      </c>
      <c r="EF127" s="31">
        <v>0</v>
      </c>
      <c r="EG127" s="31">
        <v>0</v>
      </c>
      <c r="EH127" s="31">
        <v>0</v>
      </c>
      <c r="EI127" s="31">
        <v>0</v>
      </c>
      <c r="EJ127" s="31">
        <v>0</v>
      </c>
      <c r="EK127" s="31">
        <v>0</v>
      </c>
      <c r="EL127" s="31">
        <v>0</v>
      </c>
      <c r="EM127" s="31">
        <v>0</v>
      </c>
      <c r="EN127" s="31">
        <v>0</v>
      </c>
      <c r="EO127" s="31">
        <v>0</v>
      </c>
      <c r="EP127" s="31">
        <v>763.8</v>
      </c>
      <c r="EQ127" s="31">
        <v>0</v>
      </c>
      <c r="ER127" s="31">
        <v>0</v>
      </c>
      <c r="ES127" s="31">
        <v>0</v>
      </c>
      <c r="ET127" s="31">
        <v>12248.8</v>
      </c>
      <c r="EU127" s="31">
        <v>0</v>
      </c>
      <c r="EV127" s="31">
        <v>0</v>
      </c>
      <c r="EW127" s="31">
        <v>0</v>
      </c>
      <c r="EX127" s="31">
        <v>0</v>
      </c>
      <c r="EY127" s="31">
        <v>0</v>
      </c>
      <c r="EZ127" s="31">
        <v>0</v>
      </c>
      <c r="FA127" s="31">
        <v>0</v>
      </c>
      <c r="FB127" s="31">
        <v>0</v>
      </c>
      <c r="FC127" s="31">
        <v>0</v>
      </c>
      <c r="FD127" s="31">
        <v>0</v>
      </c>
      <c r="FE127" s="31">
        <v>0</v>
      </c>
      <c r="FF127" s="31">
        <v>0</v>
      </c>
      <c r="FG127" s="31">
        <v>0</v>
      </c>
      <c r="FH127" s="31">
        <v>0</v>
      </c>
      <c r="FI127" s="31">
        <v>0</v>
      </c>
      <c r="FJ127" s="31">
        <v>0</v>
      </c>
      <c r="FK127" s="31">
        <v>0</v>
      </c>
      <c r="FL127" s="31">
        <v>0</v>
      </c>
      <c r="FM127" s="31">
        <v>0</v>
      </c>
      <c r="FN127" s="31">
        <v>0</v>
      </c>
      <c r="FO127" s="31">
        <v>1958.7</v>
      </c>
      <c r="FP127" s="31">
        <v>0</v>
      </c>
      <c r="FQ127" s="31">
        <v>0</v>
      </c>
      <c r="FR127" s="31">
        <v>0</v>
      </c>
      <c r="FS127" s="31">
        <v>0</v>
      </c>
      <c r="FT127" s="31">
        <v>0</v>
      </c>
      <c r="FU127" s="31">
        <v>0</v>
      </c>
      <c r="FV127" s="31">
        <v>0</v>
      </c>
      <c r="FW127" s="31">
        <v>0</v>
      </c>
      <c r="FX127" s="31">
        <v>4729.7</v>
      </c>
      <c r="FY127" s="31">
        <v>0</v>
      </c>
      <c r="FZ127" s="31">
        <v>0</v>
      </c>
      <c r="GA127" s="31">
        <v>409.8</v>
      </c>
      <c r="GB127" s="31">
        <v>0</v>
      </c>
      <c r="GC127" s="31">
        <v>0</v>
      </c>
      <c r="GD127" s="31">
        <v>0</v>
      </c>
      <c r="GE127" s="31">
        <v>0</v>
      </c>
      <c r="GF127" s="31">
        <v>0</v>
      </c>
      <c r="GG127" s="31">
        <v>0</v>
      </c>
      <c r="GH127" s="31">
        <v>0</v>
      </c>
      <c r="GI127" s="31">
        <v>0</v>
      </c>
      <c r="GJ127" s="31">
        <v>0</v>
      </c>
      <c r="GK127" s="31">
        <v>0</v>
      </c>
      <c r="GL127" s="31">
        <v>0</v>
      </c>
      <c r="GM127" s="31">
        <v>0</v>
      </c>
      <c r="GN127" s="31">
        <v>20111</v>
      </c>
      <c r="GO127" s="31">
        <v>20339</v>
      </c>
      <c r="GP127" s="31">
        <v>228</v>
      </c>
      <c r="GQ127" s="31">
        <v>1.1200000000000001</v>
      </c>
    </row>
    <row r="128" spans="20:199" ht="15" thickBot="1" x14ac:dyDescent="0.35">
      <c r="T128">
        <f t="shared" si="190"/>
        <v>-14.9</v>
      </c>
      <c r="U128">
        <f t="shared" si="191"/>
        <v>-22.7</v>
      </c>
      <c r="V128">
        <f t="shared" si="192"/>
        <v>1</v>
      </c>
      <c r="CW128" s="30" t="s">
        <v>410</v>
      </c>
      <c r="CX128" s="31">
        <v>0</v>
      </c>
      <c r="CY128" s="31">
        <v>0</v>
      </c>
      <c r="CZ128" s="31">
        <v>0</v>
      </c>
      <c r="DA128" s="31">
        <v>0</v>
      </c>
      <c r="DB128" s="31">
        <v>0</v>
      </c>
      <c r="DC128" s="31">
        <v>0</v>
      </c>
      <c r="DD128" s="31">
        <v>0</v>
      </c>
      <c r="DE128" s="31">
        <v>0</v>
      </c>
      <c r="DF128" s="31">
        <v>0</v>
      </c>
      <c r="DG128" s="31">
        <v>0</v>
      </c>
      <c r="DH128" s="31">
        <v>0</v>
      </c>
      <c r="DI128" s="31">
        <v>0</v>
      </c>
      <c r="DJ128" s="31">
        <v>3304.4</v>
      </c>
      <c r="DK128" s="31">
        <v>0</v>
      </c>
      <c r="DL128" s="31">
        <v>0</v>
      </c>
      <c r="DM128" s="31">
        <v>0</v>
      </c>
      <c r="DN128" s="31">
        <v>0</v>
      </c>
      <c r="DO128" s="31">
        <v>0</v>
      </c>
      <c r="DP128" s="31">
        <v>0</v>
      </c>
      <c r="DQ128" s="31">
        <v>0</v>
      </c>
      <c r="DR128" s="31">
        <v>0</v>
      </c>
      <c r="DS128" s="31">
        <v>0</v>
      </c>
      <c r="DT128" s="31">
        <v>0</v>
      </c>
      <c r="DU128" s="31">
        <v>0</v>
      </c>
      <c r="DV128" s="31">
        <v>0</v>
      </c>
      <c r="DW128" s="31">
        <v>0</v>
      </c>
      <c r="DX128" s="31">
        <v>0</v>
      </c>
      <c r="DY128" s="31">
        <v>0</v>
      </c>
      <c r="DZ128" s="31">
        <v>4687.2</v>
      </c>
      <c r="EA128" s="31">
        <v>0</v>
      </c>
      <c r="EB128" s="31">
        <v>0</v>
      </c>
      <c r="EC128" s="31">
        <v>49.4</v>
      </c>
      <c r="ED128" s="31">
        <v>0</v>
      </c>
      <c r="EE128" s="31">
        <v>0</v>
      </c>
      <c r="EF128" s="31">
        <v>0</v>
      </c>
      <c r="EG128" s="31">
        <v>0</v>
      </c>
      <c r="EH128" s="31">
        <v>0</v>
      </c>
      <c r="EI128" s="31">
        <v>0</v>
      </c>
      <c r="EJ128" s="31">
        <v>0</v>
      </c>
      <c r="EK128" s="31">
        <v>0</v>
      </c>
      <c r="EL128" s="31">
        <v>0</v>
      </c>
      <c r="EM128" s="31">
        <v>0</v>
      </c>
      <c r="EN128" s="31">
        <v>0</v>
      </c>
      <c r="EO128" s="31">
        <v>0</v>
      </c>
      <c r="EP128" s="31">
        <v>763.8</v>
      </c>
      <c r="EQ128" s="31">
        <v>0</v>
      </c>
      <c r="ER128" s="31">
        <v>0</v>
      </c>
      <c r="ES128" s="31">
        <v>0</v>
      </c>
      <c r="ET128" s="31">
        <v>0</v>
      </c>
      <c r="EU128" s="31">
        <v>0</v>
      </c>
      <c r="EV128" s="31">
        <v>0</v>
      </c>
      <c r="EW128" s="31">
        <v>0</v>
      </c>
      <c r="EX128" s="31">
        <v>0</v>
      </c>
      <c r="EY128" s="31">
        <v>0</v>
      </c>
      <c r="EZ128" s="31">
        <v>0</v>
      </c>
      <c r="FA128" s="31">
        <v>0</v>
      </c>
      <c r="FB128" s="31">
        <v>0</v>
      </c>
      <c r="FC128" s="31">
        <v>0</v>
      </c>
      <c r="FD128" s="31">
        <v>0</v>
      </c>
      <c r="FE128" s="31">
        <v>0</v>
      </c>
      <c r="FF128" s="31">
        <v>0</v>
      </c>
      <c r="FG128" s="31">
        <v>0</v>
      </c>
      <c r="FH128" s="31">
        <v>533.9</v>
      </c>
      <c r="FI128" s="31">
        <v>419.7</v>
      </c>
      <c r="FJ128" s="31">
        <v>0</v>
      </c>
      <c r="FK128" s="31">
        <v>0</v>
      </c>
      <c r="FL128" s="31">
        <v>0</v>
      </c>
      <c r="FM128" s="31">
        <v>0</v>
      </c>
      <c r="FN128" s="31">
        <v>5697.3</v>
      </c>
      <c r="FO128" s="31">
        <v>0</v>
      </c>
      <c r="FP128" s="31">
        <v>0</v>
      </c>
      <c r="FQ128" s="31">
        <v>0</v>
      </c>
      <c r="FR128" s="31">
        <v>0</v>
      </c>
      <c r="FS128" s="31">
        <v>2840.2</v>
      </c>
      <c r="FT128" s="31">
        <v>0</v>
      </c>
      <c r="FU128" s="31">
        <v>0</v>
      </c>
      <c r="FV128" s="31">
        <v>0</v>
      </c>
      <c r="FW128" s="31">
        <v>0</v>
      </c>
      <c r="FX128" s="31">
        <v>0</v>
      </c>
      <c r="FY128" s="31">
        <v>0</v>
      </c>
      <c r="FZ128" s="31">
        <v>0</v>
      </c>
      <c r="GA128" s="31">
        <v>0</v>
      </c>
      <c r="GB128" s="31">
        <v>0</v>
      </c>
      <c r="GC128" s="31">
        <v>0</v>
      </c>
      <c r="GD128" s="31">
        <v>0</v>
      </c>
      <c r="GE128" s="31">
        <v>0</v>
      </c>
      <c r="GF128" s="31">
        <v>0</v>
      </c>
      <c r="GG128" s="31">
        <v>0</v>
      </c>
      <c r="GH128" s="31">
        <v>0</v>
      </c>
      <c r="GI128" s="31">
        <v>0</v>
      </c>
      <c r="GJ128" s="31">
        <v>0</v>
      </c>
      <c r="GK128" s="31">
        <v>0</v>
      </c>
      <c r="GL128" s="31">
        <v>0</v>
      </c>
      <c r="GM128" s="31">
        <v>0</v>
      </c>
      <c r="GN128" s="31">
        <v>18296.099999999999</v>
      </c>
      <c r="GO128" s="31">
        <v>11833</v>
      </c>
      <c r="GP128" s="31">
        <v>-6463.1</v>
      </c>
      <c r="GQ128" s="31">
        <v>-54.62</v>
      </c>
    </row>
    <row r="129" spans="20:199" ht="15" thickBot="1" x14ac:dyDescent="0.35">
      <c r="T129">
        <f t="shared" si="190"/>
        <v>7.81</v>
      </c>
      <c r="U129">
        <f t="shared" si="191"/>
        <v>1.56</v>
      </c>
      <c r="V129">
        <f t="shared" si="192"/>
        <v>1</v>
      </c>
      <c r="CW129" s="30" t="s">
        <v>411</v>
      </c>
      <c r="CX129" s="31">
        <v>0</v>
      </c>
      <c r="CY129" s="31">
        <v>0</v>
      </c>
      <c r="CZ129" s="31">
        <v>0</v>
      </c>
      <c r="DA129" s="31">
        <v>0</v>
      </c>
      <c r="DB129" s="31">
        <v>0</v>
      </c>
      <c r="DC129" s="31">
        <v>0</v>
      </c>
      <c r="DD129" s="31">
        <v>0</v>
      </c>
      <c r="DE129" s="31">
        <v>0</v>
      </c>
      <c r="DF129" s="31">
        <v>0</v>
      </c>
      <c r="DG129" s="31">
        <v>0</v>
      </c>
      <c r="DH129" s="31">
        <v>0</v>
      </c>
      <c r="DI129" s="31">
        <v>0</v>
      </c>
      <c r="DJ129" s="31">
        <v>3304.4</v>
      </c>
      <c r="DK129" s="31">
        <v>0</v>
      </c>
      <c r="DL129" s="31">
        <v>0</v>
      </c>
      <c r="DM129" s="31">
        <v>0</v>
      </c>
      <c r="DN129" s="31">
        <v>0</v>
      </c>
      <c r="DO129" s="31">
        <v>0</v>
      </c>
      <c r="DP129" s="31">
        <v>0</v>
      </c>
      <c r="DQ129" s="31">
        <v>0</v>
      </c>
      <c r="DR129" s="31">
        <v>0</v>
      </c>
      <c r="DS129" s="31">
        <v>0</v>
      </c>
      <c r="DT129" s="31">
        <v>0</v>
      </c>
      <c r="DU129" s="31">
        <v>0</v>
      </c>
      <c r="DV129" s="31">
        <v>0</v>
      </c>
      <c r="DW129" s="31">
        <v>0</v>
      </c>
      <c r="DX129" s="31">
        <v>0</v>
      </c>
      <c r="DY129" s="31">
        <v>0</v>
      </c>
      <c r="DZ129" s="31">
        <v>0</v>
      </c>
      <c r="EA129" s="31">
        <v>0</v>
      </c>
      <c r="EB129" s="31">
        <v>0</v>
      </c>
      <c r="EC129" s="31">
        <v>49.4</v>
      </c>
      <c r="ED129" s="31">
        <v>0</v>
      </c>
      <c r="EE129" s="31">
        <v>0</v>
      </c>
      <c r="EF129" s="31">
        <v>0</v>
      </c>
      <c r="EG129" s="31">
        <v>0</v>
      </c>
      <c r="EH129" s="31">
        <v>0</v>
      </c>
      <c r="EI129" s="31">
        <v>0</v>
      </c>
      <c r="EJ129" s="31">
        <v>0</v>
      </c>
      <c r="EK129" s="31">
        <v>0</v>
      </c>
      <c r="EL129" s="31">
        <v>3159.1</v>
      </c>
      <c r="EM129" s="31">
        <v>0</v>
      </c>
      <c r="EN129" s="31">
        <v>0</v>
      </c>
      <c r="EO129" s="31">
        <v>0</v>
      </c>
      <c r="EP129" s="31">
        <v>763.8</v>
      </c>
      <c r="EQ129" s="31">
        <v>0</v>
      </c>
      <c r="ER129" s="31">
        <v>0</v>
      </c>
      <c r="ES129" s="31">
        <v>0</v>
      </c>
      <c r="ET129" s="31">
        <v>0</v>
      </c>
      <c r="EU129" s="31">
        <v>0</v>
      </c>
      <c r="EV129" s="31">
        <v>0</v>
      </c>
      <c r="EW129" s="31">
        <v>0</v>
      </c>
      <c r="EX129" s="31">
        <v>0</v>
      </c>
      <c r="EY129" s="31">
        <v>0</v>
      </c>
      <c r="EZ129" s="31">
        <v>0</v>
      </c>
      <c r="FA129" s="31">
        <v>0</v>
      </c>
      <c r="FB129" s="31">
        <v>0</v>
      </c>
      <c r="FC129" s="31">
        <v>0</v>
      </c>
      <c r="FD129" s="31">
        <v>0</v>
      </c>
      <c r="FE129" s="31">
        <v>0</v>
      </c>
      <c r="FF129" s="31">
        <v>0</v>
      </c>
      <c r="FG129" s="31">
        <v>0</v>
      </c>
      <c r="FH129" s="31">
        <v>533.9</v>
      </c>
      <c r="FI129" s="31">
        <v>419.7</v>
      </c>
      <c r="FJ129" s="31">
        <v>0</v>
      </c>
      <c r="FK129" s="31">
        <v>0</v>
      </c>
      <c r="FL129" s="31">
        <v>0</v>
      </c>
      <c r="FM129" s="31">
        <v>0</v>
      </c>
      <c r="FN129" s="31">
        <v>5697.3</v>
      </c>
      <c r="FO129" s="31">
        <v>0</v>
      </c>
      <c r="FP129" s="31">
        <v>0</v>
      </c>
      <c r="FQ129" s="31">
        <v>0</v>
      </c>
      <c r="FR129" s="31">
        <v>0</v>
      </c>
      <c r="FS129" s="31">
        <v>2840.2</v>
      </c>
      <c r="FT129" s="31">
        <v>0</v>
      </c>
      <c r="FU129" s="31">
        <v>0</v>
      </c>
      <c r="FV129" s="31">
        <v>0</v>
      </c>
      <c r="FW129" s="31">
        <v>0</v>
      </c>
      <c r="FX129" s="31">
        <v>0</v>
      </c>
      <c r="FY129" s="31">
        <v>0</v>
      </c>
      <c r="FZ129" s="31">
        <v>0</v>
      </c>
      <c r="GA129" s="31">
        <v>0</v>
      </c>
      <c r="GB129" s="31">
        <v>0</v>
      </c>
      <c r="GC129" s="31">
        <v>0</v>
      </c>
      <c r="GD129" s="31">
        <v>0</v>
      </c>
      <c r="GE129" s="31">
        <v>0</v>
      </c>
      <c r="GF129" s="31">
        <v>0</v>
      </c>
      <c r="GG129" s="31">
        <v>0</v>
      </c>
      <c r="GH129" s="31">
        <v>0</v>
      </c>
      <c r="GI129" s="31">
        <v>0</v>
      </c>
      <c r="GJ129" s="31">
        <v>0</v>
      </c>
      <c r="GK129" s="31">
        <v>0</v>
      </c>
      <c r="GL129" s="31">
        <v>0</v>
      </c>
      <c r="GM129" s="31">
        <v>0</v>
      </c>
      <c r="GN129" s="31">
        <v>16767.900000000001</v>
      </c>
      <c r="GO129" s="31">
        <v>13666</v>
      </c>
      <c r="GP129" s="31">
        <v>-3101.9</v>
      </c>
      <c r="GQ129" s="31">
        <v>-22.7</v>
      </c>
    </row>
    <row r="130" spans="20:199" ht="15" thickBot="1" x14ac:dyDescent="0.35">
      <c r="T130">
        <f t="shared" si="190"/>
        <v>-28.97</v>
      </c>
      <c r="U130">
        <f t="shared" si="191"/>
        <v>1.1200000000000001</v>
      </c>
      <c r="V130">
        <f t="shared" si="192"/>
        <v>0</v>
      </c>
      <c r="CW130" s="30" t="s">
        <v>412</v>
      </c>
      <c r="CX130" s="31">
        <v>0</v>
      </c>
      <c r="CY130" s="31">
        <v>0</v>
      </c>
      <c r="CZ130" s="31">
        <v>0</v>
      </c>
      <c r="DA130" s="31">
        <v>0</v>
      </c>
      <c r="DB130" s="31">
        <v>0</v>
      </c>
      <c r="DC130" s="31">
        <v>0</v>
      </c>
      <c r="DD130" s="31">
        <v>0</v>
      </c>
      <c r="DE130" s="31">
        <v>0</v>
      </c>
      <c r="DF130" s="31">
        <v>0</v>
      </c>
      <c r="DG130" s="31">
        <v>0</v>
      </c>
      <c r="DH130" s="31">
        <v>0</v>
      </c>
      <c r="DI130" s="31">
        <v>0</v>
      </c>
      <c r="DJ130" s="31">
        <v>3304.4</v>
      </c>
      <c r="DK130" s="31">
        <v>0</v>
      </c>
      <c r="DL130" s="31">
        <v>0</v>
      </c>
      <c r="DM130" s="31">
        <v>0</v>
      </c>
      <c r="DN130" s="31">
        <v>0</v>
      </c>
      <c r="DO130" s="31">
        <v>0</v>
      </c>
      <c r="DP130" s="31">
        <v>0</v>
      </c>
      <c r="DQ130" s="31">
        <v>0</v>
      </c>
      <c r="DR130" s="31">
        <v>0</v>
      </c>
      <c r="DS130" s="31">
        <v>0</v>
      </c>
      <c r="DT130" s="31">
        <v>0</v>
      </c>
      <c r="DU130" s="31">
        <v>0</v>
      </c>
      <c r="DV130" s="31">
        <v>0</v>
      </c>
      <c r="DW130" s="31">
        <v>0</v>
      </c>
      <c r="DX130" s="31">
        <v>0</v>
      </c>
      <c r="DY130" s="31">
        <v>0</v>
      </c>
      <c r="DZ130" s="31">
        <v>0</v>
      </c>
      <c r="EA130" s="31">
        <v>0</v>
      </c>
      <c r="EB130" s="31">
        <v>0</v>
      </c>
      <c r="EC130" s="31">
        <v>49.4</v>
      </c>
      <c r="ED130" s="31">
        <v>0</v>
      </c>
      <c r="EE130" s="31">
        <v>0</v>
      </c>
      <c r="EF130" s="31">
        <v>0</v>
      </c>
      <c r="EG130" s="31">
        <v>0</v>
      </c>
      <c r="EH130" s="31">
        <v>0</v>
      </c>
      <c r="EI130" s="31">
        <v>0</v>
      </c>
      <c r="EJ130" s="31">
        <v>0</v>
      </c>
      <c r="EK130" s="31">
        <v>0</v>
      </c>
      <c r="EL130" s="31">
        <v>3159.1</v>
      </c>
      <c r="EM130" s="31">
        <v>0</v>
      </c>
      <c r="EN130" s="31">
        <v>0</v>
      </c>
      <c r="EO130" s="31">
        <v>0</v>
      </c>
      <c r="EP130" s="31">
        <v>763.8</v>
      </c>
      <c r="EQ130" s="31">
        <v>0</v>
      </c>
      <c r="ER130" s="31">
        <v>0</v>
      </c>
      <c r="ES130" s="31">
        <v>0</v>
      </c>
      <c r="ET130" s="31">
        <v>0</v>
      </c>
      <c r="EU130" s="31">
        <v>0</v>
      </c>
      <c r="EV130" s="31">
        <v>0</v>
      </c>
      <c r="EW130" s="31">
        <v>0</v>
      </c>
      <c r="EX130" s="31">
        <v>0</v>
      </c>
      <c r="EY130" s="31">
        <v>0</v>
      </c>
      <c r="EZ130" s="31">
        <v>0</v>
      </c>
      <c r="FA130" s="31">
        <v>0</v>
      </c>
      <c r="FB130" s="31">
        <v>0</v>
      </c>
      <c r="FC130" s="31">
        <v>0</v>
      </c>
      <c r="FD130" s="31">
        <v>0</v>
      </c>
      <c r="FE130" s="31">
        <v>0</v>
      </c>
      <c r="FF130" s="31">
        <v>0</v>
      </c>
      <c r="FG130" s="31">
        <v>0</v>
      </c>
      <c r="FH130" s="31">
        <v>533.9</v>
      </c>
      <c r="FI130" s="31">
        <v>419.7</v>
      </c>
      <c r="FJ130" s="31">
        <v>0</v>
      </c>
      <c r="FK130" s="31">
        <v>0</v>
      </c>
      <c r="FL130" s="31">
        <v>0</v>
      </c>
      <c r="FM130" s="31">
        <v>0</v>
      </c>
      <c r="FN130" s="31">
        <v>5697.3</v>
      </c>
      <c r="FO130" s="31">
        <v>0</v>
      </c>
      <c r="FP130" s="31">
        <v>0</v>
      </c>
      <c r="FQ130" s="31">
        <v>0</v>
      </c>
      <c r="FR130" s="31">
        <v>0</v>
      </c>
      <c r="FS130" s="31">
        <v>2840.2</v>
      </c>
      <c r="FT130" s="31">
        <v>0</v>
      </c>
      <c r="FU130" s="31">
        <v>0</v>
      </c>
      <c r="FV130" s="31">
        <v>0</v>
      </c>
      <c r="FW130" s="31">
        <v>0</v>
      </c>
      <c r="FX130" s="31">
        <v>0</v>
      </c>
      <c r="FY130" s="31">
        <v>0</v>
      </c>
      <c r="FZ130" s="31">
        <v>0</v>
      </c>
      <c r="GA130" s="31">
        <v>0</v>
      </c>
      <c r="GB130" s="31">
        <v>0</v>
      </c>
      <c r="GC130" s="31">
        <v>0</v>
      </c>
      <c r="GD130" s="31">
        <v>0</v>
      </c>
      <c r="GE130" s="31">
        <v>0</v>
      </c>
      <c r="GF130" s="31">
        <v>0</v>
      </c>
      <c r="GG130" s="31">
        <v>0</v>
      </c>
      <c r="GH130" s="31">
        <v>0</v>
      </c>
      <c r="GI130" s="31">
        <v>0</v>
      </c>
      <c r="GJ130" s="31">
        <v>0</v>
      </c>
      <c r="GK130" s="31">
        <v>0</v>
      </c>
      <c r="GL130" s="31">
        <v>0</v>
      </c>
      <c r="GM130" s="31">
        <v>0</v>
      </c>
      <c r="GN130" s="31">
        <v>16767.900000000001</v>
      </c>
      <c r="GO130" s="31">
        <v>17033</v>
      </c>
      <c r="GP130" s="31">
        <v>265.10000000000002</v>
      </c>
      <c r="GQ130" s="31">
        <v>1.56</v>
      </c>
    </row>
    <row r="131" spans="20:199" ht="15" thickBot="1" x14ac:dyDescent="0.35">
      <c r="T131">
        <f t="shared" si="190"/>
        <v>1.25</v>
      </c>
      <c r="U131">
        <f t="shared" si="191"/>
        <v>1.1200000000000001</v>
      </c>
      <c r="V131">
        <f t="shared" si="192"/>
        <v>1</v>
      </c>
      <c r="CW131" s="30" t="s">
        <v>413</v>
      </c>
      <c r="CX131" s="31">
        <v>0</v>
      </c>
      <c r="CY131" s="31">
        <v>0</v>
      </c>
      <c r="CZ131" s="31">
        <v>0</v>
      </c>
      <c r="DA131" s="31">
        <v>0</v>
      </c>
      <c r="DB131" s="31">
        <v>0</v>
      </c>
      <c r="DC131" s="31">
        <v>0</v>
      </c>
      <c r="DD131" s="31">
        <v>0</v>
      </c>
      <c r="DE131" s="31">
        <v>0</v>
      </c>
      <c r="DF131" s="31">
        <v>0</v>
      </c>
      <c r="DG131" s="31">
        <v>0</v>
      </c>
      <c r="DH131" s="31">
        <v>0</v>
      </c>
      <c r="DI131" s="31">
        <v>0</v>
      </c>
      <c r="DJ131" s="31">
        <v>3304.4</v>
      </c>
      <c r="DK131" s="31">
        <v>0</v>
      </c>
      <c r="DL131" s="31">
        <v>0</v>
      </c>
      <c r="DM131" s="31">
        <v>0</v>
      </c>
      <c r="DN131" s="31">
        <v>0</v>
      </c>
      <c r="DO131" s="31">
        <v>0</v>
      </c>
      <c r="DP131" s="31">
        <v>0</v>
      </c>
      <c r="DQ131" s="31">
        <v>0</v>
      </c>
      <c r="DR131" s="31">
        <v>0</v>
      </c>
      <c r="DS131" s="31">
        <v>0</v>
      </c>
      <c r="DT131" s="31">
        <v>0</v>
      </c>
      <c r="DU131" s="31">
        <v>0</v>
      </c>
      <c r="DV131" s="31">
        <v>0</v>
      </c>
      <c r="DW131" s="31">
        <v>0</v>
      </c>
      <c r="DX131" s="31">
        <v>0</v>
      </c>
      <c r="DY131" s="31">
        <v>0</v>
      </c>
      <c r="DZ131" s="31">
        <v>0</v>
      </c>
      <c r="EA131" s="31">
        <v>0</v>
      </c>
      <c r="EB131" s="31">
        <v>0</v>
      </c>
      <c r="EC131" s="31">
        <v>49.4</v>
      </c>
      <c r="ED131" s="31">
        <v>0</v>
      </c>
      <c r="EE131" s="31">
        <v>0</v>
      </c>
      <c r="EF131" s="31">
        <v>0</v>
      </c>
      <c r="EG131" s="31">
        <v>0</v>
      </c>
      <c r="EH131" s="31">
        <v>0</v>
      </c>
      <c r="EI131" s="31">
        <v>0</v>
      </c>
      <c r="EJ131" s="31">
        <v>0</v>
      </c>
      <c r="EK131" s="31">
        <v>0</v>
      </c>
      <c r="EL131" s="31">
        <v>3159.1</v>
      </c>
      <c r="EM131" s="31">
        <v>0</v>
      </c>
      <c r="EN131" s="31">
        <v>0</v>
      </c>
      <c r="EO131" s="31">
        <v>0</v>
      </c>
      <c r="EP131" s="31">
        <v>763.8</v>
      </c>
      <c r="EQ131" s="31">
        <v>0</v>
      </c>
      <c r="ER131" s="31">
        <v>0</v>
      </c>
      <c r="ES131" s="31">
        <v>0</v>
      </c>
      <c r="ET131" s="31">
        <v>0</v>
      </c>
      <c r="EU131" s="31">
        <v>0</v>
      </c>
      <c r="EV131" s="31">
        <v>0</v>
      </c>
      <c r="EW131" s="31">
        <v>0</v>
      </c>
      <c r="EX131" s="31">
        <v>0</v>
      </c>
      <c r="EY131" s="31">
        <v>0</v>
      </c>
      <c r="EZ131" s="31">
        <v>0</v>
      </c>
      <c r="FA131" s="31">
        <v>0</v>
      </c>
      <c r="FB131" s="31">
        <v>0</v>
      </c>
      <c r="FC131" s="31">
        <v>0</v>
      </c>
      <c r="FD131" s="31">
        <v>0</v>
      </c>
      <c r="FE131" s="31">
        <v>0</v>
      </c>
      <c r="FF131" s="31">
        <v>0</v>
      </c>
      <c r="FG131" s="31">
        <v>0</v>
      </c>
      <c r="FH131" s="31">
        <v>533.9</v>
      </c>
      <c r="FI131" s="31">
        <v>419.7</v>
      </c>
      <c r="FJ131" s="31">
        <v>0</v>
      </c>
      <c r="FK131" s="31">
        <v>0</v>
      </c>
      <c r="FL131" s="31">
        <v>0</v>
      </c>
      <c r="FM131" s="31">
        <v>0</v>
      </c>
      <c r="FN131" s="31">
        <v>0</v>
      </c>
      <c r="FO131" s="31">
        <v>0</v>
      </c>
      <c r="FP131" s="31">
        <v>0</v>
      </c>
      <c r="FQ131" s="31">
        <v>0</v>
      </c>
      <c r="FR131" s="31">
        <v>0</v>
      </c>
      <c r="FS131" s="31">
        <v>2840.2</v>
      </c>
      <c r="FT131" s="31">
        <v>0</v>
      </c>
      <c r="FU131" s="31">
        <v>0</v>
      </c>
      <c r="FV131" s="31">
        <v>0</v>
      </c>
      <c r="FW131" s="31">
        <v>0</v>
      </c>
      <c r="FX131" s="31">
        <v>0</v>
      </c>
      <c r="FY131" s="31">
        <v>0</v>
      </c>
      <c r="FZ131" s="31">
        <v>0</v>
      </c>
      <c r="GA131" s="31">
        <v>0</v>
      </c>
      <c r="GB131" s="31">
        <v>0</v>
      </c>
      <c r="GC131" s="31">
        <v>0</v>
      </c>
      <c r="GD131" s="31">
        <v>0</v>
      </c>
      <c r="GE131" s="31">
        <v>0</v>
      </c>
      <c r="GF131" s="31">
        <v>0</v>
      </c>
      <c r="GG131" s="31">
        <v>0</v>
      </c>
      <c r="GH131" s="31">
        <v>0</v>
      </c>
      <c r="GI131" s="31">
        <v>0</v>
      </c>
      <c r="GJ131" s="31">
        <v>0</v>
      </c>
      <c r="GK131" s="31">
        <v>0</v>
      </c>
      <c r="GL131" s="31">
        <v>0</v>
      </c>
      <c r="GM131" s="31">
        <v>0</v>
      </c>
      <c r="GN131" s="31">
        <v>11070.7</v>
      </c>
      <c r="GO131" s="31">
        <v>11196</v>
      </c>
      <c r="GP131" s="31">
        <v>125.3</v>
      </c>
      <c r="GQ131" s="31">
        <v>1.1200000000000001</v>
      </c>
    </row>
    <row r="132" spans="20:199" ht="15" thickBot="1" x14ac:dyDescent="0.35">
      <c r="T132">
        <f t="shared" si="190"/>
        <v>21.83</v>
      </c>
      <c r="U132">
        <f t="shared" si="191"/>
        <v>19.75</v>
      </c>
      <c r="V132">
        <f t="shared" si="192"/>
        <v>1</v>
      </c>
      <c r="CW132" s="30" t="s">
        <v>414</v>
      </c>
      <c r="CX132" s="31">
        <v>0</v>
      </c>
      <c r="CY132" s="31">
        <v>0</v>
      </c>
      <c r="CZ132" s="31">
        <v>0</v>
      </c>
      <c r="DA132" s="31">
        <v>0</v>
      </c>
      <c r="DB132" s="31">
        <v>0</v>
      </c>
      <c r="DC132" s="31">
        <v>0</v>
      </c>
      <c r="DD132" s="31">
        <v>0</v>
      </c>
      <c r="DE132" s="31">
        <v>0</v>
      </c>
      <c r="DF132" s="31">
        <v>0</v>
      </c>
      <c r="DG132" s="31">
        <v>0</v>
      </c>
      <c r="DH132" s="31">
        <v>0</v>
      </c>
      <c r="DI132" s="31">
        <v>1705.1</v>
      </c>
      <c r="DJ132" s="31">
        <v>0</v>
      </c>
      <c r="DK132" s="31">
        <v>0</v>
      </c>
      <c r="DL132" s="31">
        <v>0</v>
      </c>
      <c r="DM132" s="31">
        <v>0</v>
      </c>
      <c r="DN132" s="31">
        <v>0</v>
      </c>
      <c r="DO132" s="31">
        <v>0</v>
      </c>
      <c r="DP132" s="31">
        <v>0</v>
      </c>
      <c r="DQ132" s="31">
        <v>0</v>
      </c>
      <c r="DR132" s="31">
        <v>0</v>
      </c>
      <c r="DS132" s="31">
        <v>0</v>
      </c>
      <c r="DT132" s="31">
        <v>0</v>
      </c>
      <c r="DU132" s="31">
        <v>0</v>
      </c>
      <c r="DV132" s="31">
        <v>0</v>
      </c>
      <c r="DW132" s="31">
        <v>0</v>
      </c>
      <c r="DX132" s="31">
        <v>0</v>
      </c>
      <c r="DY132" s="31">
        <v>390.6</v>
      </c>
      <c r="DZ132" s="31">
        <v>0</v>
      </c>
      <c r="EA132" s="31">
        <v>0</v>
      </c>
      <c r="EB132" s="31">
        <v>0</v>
      </c>
      <c r="EC132" s="31">
        <v>49.4</v>
      </c>
      <c r="ED132" s="31">
        <v>0</v>
      </c>
      <c r="EE132" s="31">
        <v>0</v>
      </c>
      <c r="EF132" s="31">
        <v>0</v>
      </c>
      <c r="EG132" s="31">
        <v>0</v>
      </c>
      <c r="EH132" s="31">
        <v>0</v>
      </c>
      <c r="EI132" s="31">
        <v>0</v>
      </c>
      <c r="EJ132" s="31">
        <v>0</v>
      </c>
      <c r="EK132" s="31">
        <v>0</v>
      </c>
      <c r="EL132" s="31">
        <v>3159.1</v>
      </c>
      <c r="EM132" s="31">
        <v>0</v>
      </c>
      <c r="EN132" s="31">
        <v>0</v>
      </c>
      <c r="EO132" s="31">
        <v>0</v>
      </c>
      <c r="EP132" s="31">
        <v>0</v>
      </c>
      <c r="EQ132" s="31">
        <v>17937.7</v>
      </c>
      <c r="ER132" s="31">
        <v>0</v>
      </c>
      <c r="ES132" s="31">
        <v>0</v>
      </c>
      <c r="ET132" s="31">
        <v>0</v>
      </c>
      <c r="EU132" s="31">
        <v>0</v>
      </c>
      <c r="EV132" s="31">
        <v>0</v>
      </c>
      <c r="EW132" s="31">
        <v>0</v>
      </c>
      <c r="EX132" s="31">
        <v>0</v>
      </c>
      <c r="EY132" s="31">
        <v>0</v>
      </c>
      <c r="EZ132" s="31">
        <v>0</v>
      </c>
      <c r="FA132" s="31">
        <v>0</v>
      </c>
      <c r="FB132" s="31">
        <v>0</v>
      </c>
      <c r="FC132" s="31">
        <v>0</v>
      </c>
      <c r="FD132" s="31">
        <v>0</v>
      </c>
      <c r="FE132" s="31">
        <v>0</v>
      </c>
      <c r="FF132" s="31">
        <v>0</v>
      </c>
      <c r="FG132" s="31">
        <v>0</v>
      </c>
      <c r="FH132" s="31">
        <v>0</v>
      </c>
      <c r="FI132" s="31">
        <v>0</v>
      </c>
      <c r="FJ132" s="31">
        <v>0</v>
      </c>
      <c r="FK132" s="31">
        <v>0</v>
      </c>
      <c r="FL132" s="31">
        <v>0</v>
      </c>
      <c r="FM132" s="31">
        <v>0</v>
      </c>
      <c r="FN132" s="31">
        <v>5697.3</v>
      </c>
      <c r="FO132" s="31">
        <v>0</v>
      </c>
      <c r="FP132" s="31">
        <v>0</v>
      </c>
      <c r="FQ132" s="31">
        <v>0</v>
      </c>
      <c r="FR132" s="31">
        <v>0</v>
      </c>
      <c r="FS132" s="31">
        <v>2840.2</v>
      </c>
      <c r="FT132" s="31">
        <v>0</v>
      </c>
      <c r="FU132" s="31">
        <v>0</v>
      </c>
      <c r="FV132" s="31">
        <v>0</v>
      </c>
      <c r="FW132" s="31">
        <v>0</v>
      </c>
      <c r="FX132" s="31">
        <v>0</v>
      </c>
      <c r="FY132" s="31">
        <v>0</v>
      </c>
      <c r="FZ132" s="31">
        <v>0</v>
      </c>
      <c r="GA132" s="31">
        <v>0</v>
      </c>
      <c r="GB132" s="31">
        <v>0</v>
      </c>
      <c r="GC132" s="31">
        <v>0</v>
      </c>
      <c r="GD132" s="31">
        <v>73.2</v>
      </c>
      <c r="GE132" s="31">
        <v>0</v>
      </c>
      <c r="GF132" s="31">
        <v>0</v>
      </c>
      <c r="GG132" s="31">
        <v>0</v>
      </c>
      <c r="GH132" s="31">
        <v>0</v>
      </c>
      <c r="GI132" s="31">
        <v>0</v>
      </c>
      <c r="GJ132" s="31">
        <v>0</v>
      </c>
      <c r="GK132" s="31">
        <v>0</v>
      </c>
      <c r="GL132" s="31">
        <v>0</v>
      </c>
      <c r="GM132" s="31">
        <v>0</v>
      </c>
      <c r="GN132" s="31">
        <v>31852.5</v>
      </c>
      <c r="GO132" s="31">
        <v>32214</v>
      </c>
      <c r="GP132" s="31">
        <v>361.5</v>
      </c>
      <c r="GQ132" s="31">
        <v>1.1200000000000001</v>
      </c>
    </row>
    <row r="133" spans="20:199" ht="15" thickBot="1" x14ac:dyDescent="0.35">
      <c r="T133">
        <f t="shared" si="190"/>
        <v>11.34</v>
      </c>
      <c r="U133">
        <f t="shared" si="191"/>
        <v>17.2</v>
      </c>
      <c r="V133">
        <f t="shared" si="192"/>
        <v>1</v>
      </c>
      <c r="CW133" s="30" t="s">
        <v>415</v>
      </c>
      <c r="CX133" s="31">
        <v>0</v>
      </c>
      <c r="CY133" s="31">
        <v>0</v>
      </c>
      <c r="CZ133" s="31">
        <v>0</v>
      </c>
      <c r="DA133" s="31">
        <v>0</v>
      </c>
      <c r="DB133" s="31">
        <v>0</v>
      </c>
      <c r="DC133" s="31">
        <v>0</v>
      </c>
      <c r="DD133" s="31">
        <v>0</v>
      </c>
      <c r="DE133" s="31">
        <v>0</v>
      </c>
      <c r="DF133" s="31">
        <v>0</v>
      </c>
      <c r="DG133" s="31">
        <v>0</v>
      </c>
      <c r="DH133" s="31">
        <v>0</v>
      </c>
      <c r="DI133" s="31">
        <v>0</v>
      </c>
      <c r="DJ133" s="31">
        <v>3304.4</v>
      </c>
      <c r="DK133" s="31">
        <v>0</v>
      </c>
      <c r="DL133" s="31">
        <v>0</v>
      </c>
      <c r="DM133" s="31">
        <v>0</v>
      </c>
      <c r="DN133" s="31">
        <v>0</v>
      </c>
      <c r="DO133" s="31">
        <v>0</v>
      </c>
      <c r="DP133" s="31">
        <v>0</v>
      </c>
      <c r="DQ133" s="31">
        <v>0</v>
      </c>
      <c r="DR133" s="31">
        <v>0</v>
      </c>
      <c r="DS133" s="31">
        <v>0</v>
      </c>
      <c r="DT133" s="31">
        <v>0</v>
      </c>
      <c r="DU133" s="31">
        <v>0</v>
      </c>
      <c r="DV133" s="31">
        <v>0</v>
      </c>
      <c r="DW133" s="31">
        <v>0</v>
      </c>
      <c r="DX133" s="31">
        <v>0</v>
      </c>
      <c r="DY133" s="31">
        <v>0</v>
      </c>
      <c r="DZ133" s="31">
        <v>0</v>
      </c>
      <c r="EA133" s="31">
        <v>0</v>
      </c>
      <c r="EB133" s="31">
        <v>0</v>
      </c>
      <c r="EC133" s="31">
        <v>0</v>
      </c>
      <c r="ED133" s="31">
        <v>0</v>
      </c>
      <c r="EE133" s="31">
        <v>0</v>
      </c>
      <c r="EF133" s="31">
        <v>0</v>
      </c>
      <c r="EG133" s="31">
        <v>0</v>
      </c>
      <c r="EH133" s="31">
        <v>0</v>
      </c>
      <c r="EI133" s="31">
        <v>0</v>
      </c>
      <c r="EJ133" s="31">
        <v>0</v>
      </c>
      <c r="EK133" s="31">
        <v>0</v>
      </c>
      <c r="EL133" s="31">
        <v>3159.1</v>
      </c>
      <c r="EM133" s="31">
        <v>0</v>
      </c>
      <c r="EN133" s="31">
        <v>0</v>
      </c>
      <c r="EO133" s="31">
        <v>0</v>
      </c>
      <c r="EP133" s="31">
        <v>0</v>
      </c>
      <c r="EQ133" s="31">
        <v>0</v>
      </c>
      <c r="ER133" s="31">
        <v>0</v>
      </c>
      <c r="ES133" s="31">
        <v>0</v>
      </c>
      <c r="ET133" s="31">
        <v>0</v>
      </c>
      <c r="EU133" s="31">
        <v>0</v>
      </c>
      <c r="EV133" s="31">
        <v>0</v>
      </c>
      <c r="EW133" s="31">
        <v>0</v>
      </c>
      <c r="EX133" s="31">
        <v>0</v>
      </c>
      <c r="EY133" s="31">
        <v>0</v>
      </c>
      <c r="EZ133" s="31">
        <v>0</v>
      </c>
      <c r="FA133" s="31">
        <v>0</v>
      </c>
      <c r="FB133" s="31">
        <v>0</v>
      </c>
      <c r="FC133" s="31">
        <v>0</v>
      </c>
      <c r="FD133" s="31">
        <v>0</v>
      </c>
      <c r="FE133" s="31">
        <v>0</v>
      </c>
      <c r="FF133" s="31">
        <v>0</v>
      </c>
      <c r="FG133" s="31">
        <v>0</v>
      </c>
      <c r="FH133" s="31">
        <v>0</v>
      </c>
      <c r="FI133" s="31">
        <v>0</v>
      </c>
      <c r="FJ133" s="31">
        <v>0</v>
      </c>
      <c r="FK133" s="31">
        <v>0</v>
      </c>
      <c r="FL133" s="31">
        <v>0</v>
      </c>
      <c r="FM133" s="31">
        <v>0</v>
      </c>
      <c r="FN133" s="31">
        <v>0</v>
      </c>
      <c r="FO133" s="31">
        <v>0</v>
      </c>
      <c r="FP133" s="31">
        <v>0</v>
      </c>
      <c r="FQ133" s="31">
        <v>900.8</v>
      </c>
      <c r="FR133" s="31">
        <v>0</v>
      </c>
      <c r="FS133" s="31">
        <v>2840.2</v>
      </c>
      <c r="FT133" s="31">
        <v>0</v>
      </c>
      <c r="FU133" s="31">
        <v>0</v>
      </c>
      <c r="FV133" s="31">
        <v>9168.2999999999993</v>
      </c>
      <c r="FW133" s="31">
        <v>0</v>
      </c>
      <c r="FX133" s="31">
        <v>0</v>
      </c>
      <c r="FY133" s="31">
        <v>0</v>
      </c>
      <c r="FZ133" s="31">
        <v>0</v>
      </c>
      <c r="GA133" s="31">
        <v>0</v>
      </c>
      <c r="GB133" s="31">
        <v>0</v>
      </c>
      <c r="GC133" s="31">
        <v>0</v>
      </c>
      <c r="GD133" s="31">
        <v>73.2</v>
      </c>
      <c r="GE133" s="31">
        <v>0</v>
      </c>
      <c r="GF133" s="31">
        <v>0</v>
      </c>
      <c r="GG133" s="31">
        <v>0</v>
      </c>
      <c r="GH133" s="31">
        <v>0</v>
      </c>
      <c r="GI133" s="31">
        <v>0</v>
      </c>
      <c r="GJ133" s="31">
        <v>0</v>
      </c>
      <c r="GK133" s="31">
        <v>0</v>
      </c>
      <c r="GL133" s="31">
        <v>0</v>
      </c>
      <c r="GM133" s="31">
        <v>0</v>
      </c>
      <c r="GN133" s="31">
        <v>19446</v>
      </c>
      <c r="GO133" s="31">
        <v>24233</v>
      </c>
      <c r="GP133" s="31">
        <v>4787</v>
      </c>
      <c r="GQ133" s="31">
        <v>19.75</v>
      </c>
    </row>
    <row r="134" spans="20:199" ht="15" thickBot="1" x14ac:dyDescent="0.35">
      <c r="T134">
        <f t="shared" si="190"/>
        <v>-2.2999999999999998</v>
      </c>
      <c r="U134">
        <f t="shared" si="191"/>
        <v>-7.25</v>
      </c>
      <c r="V134">
        <f t="shared" si="192"/>
        <v>1</v>
      </c>
      <c r="CW134" s="30" t="s">
        <v>416</v>
      </c>
      <c r="CX134" s="31">
        <v>0</v>
      </c>
      <c r="CY134" s="31">
        <v>0</v>
      </c>
      <c r="CZ134" s="31">
        <v>0</v>
      </c>
      <c r="DA134" s="31">
        <v>0</v>
      </c>
      <c r="DB134" s="31">
        <v>0</v>
      </c>
      <c r="DC134" s="31">
        <v>0</v>
      </c>
      <c r="DD134" s="31">
        <v>0</v>
      </c>
      <c r="DE134" s="31">
        <v>0</v>
      </c>
      <c r="DF134" s="31">
        <v>0</v>
      </c>
      <c r="DG134" s="31">
        <v>0</v>
      </c>
      <c r="DH134" s="31">
        <v>0</v>
      </c>
      <c r="DI134" s="31">
        <v>0</v>
      </c>
      <c r="DJ134" s="31">
        <v>3304.4</v>
      </c>
      <c r="DK134" s="31">
        <v>0</v>
      </c>
      <c r="DL134" s="31">
        <v>0</v>
      </c>
      <c r="DM134" s="31">
        <v>0</v>
      </c>
      <c r="DN134" s="31">
        <v>0</v>
      </c>
      <c r="DO134" s="31">
        <v>0</v>
      </c>
      <c r="DP134" s="31">
        <v>0</v>
      </c>
      <c r="DQ134" s="31">
        <v>0</v>
      </c>
      <c r="DR134" s="31">
        <v>0</v>
      </c>
      <c r="DS134" s="31">
        <v>0</v>
      </c>
      <c r="DT134" s="31">
        <v>0</v>
      </c>
      <c r="DU134" s="31">
        <v>0</v>
      </c>
      <c r="DV134" s="31">
        <v>0</v>
      </c>
      <c r="DW134" s="31">
        <v>0</v>
      </c>
      <c r="DX134" s="31">
        <v>0</v>
      </c>
      <c r="DY134" s="31">
        <v>0</v>
      </c>
      <c r="DZ134" s="31">
        <v>0</v>
      </c>
      <c r="EA134" s="31">
        <v>0</v>
      </c>
      <c r="EB134" s="31">
        <v>0</v>
      </c>
      <c r="EC134" s="31">
        <v>49.4</v>
      </c>
      <c r="ED134" s="31">
        <v>0</v>
      </c>
      <c r="EE134" s="31">
        <v>0</v>
      </c>
      <c r="EF134" s="31">
        <v>0</v>
      </c>
      <c r="EG134" s="31">
        <v>0</v>
      </c>
      <c r="EH134" s="31">
        <v>0</v>
      </c>
      <c r="EI134" s="31">
        <v>0</v>
      </c>
      <c r="EJ134" s="31">
        <v>0</v>
      </c>
      <c r="EK134" s="31">
        <v>0</v>
      </c>
      <c r="EL134" s="31">
        <v>3159.1</v>
      </c>
      <c r="EM134" s="31">
        <v>0</v>
      </c>
      <c r="EN134" s="31">
        <v>0</v>
      </c>
      <c r="EO134" s="31">
        <v>0</v>
      </c>
      <c r="EP134" s="31">
        <v>763.8</v>
      </c>
      <c r="EQ134" s="31">
        <v>0</v>
      </c>
      <c r="ER134" s="31">
        <v>0</v>
      </c>
      <c r="ES134" s="31">
        <v>0</v>
      </c>
      <c r="ET134" s="31">
        <v>0</v>
      </c>
      <c r="EU134" s="31">
        <v>0</v>
      </c>
      <c r="EV134" s="31">
        <v>0</v>
      </c>
      <c r="EW134" s="31">
        <v>0</v>
      </c>
      <c r="EX134" s="31">
        <v>0</v>
      </c>
      <c r="EY134" s="31">
        <v>0</v>
      </c>
      <c r="EZ134" s="31">
        <v>0</v>
      </c>
      <c r="FA134" s="31">
        <v>0</v>
      </c>
      <c r="FB134" s="31">
        <v>0</v>
      </c>
      <c r="FC134" s="31">
        <v>0</v>
      </c>
      <c r="FD134" s="31">
        <v>0</v>
      </c>
      <c r="FE134" s="31">
        <v>0</v>
      </c>
      <c r="FF134" s="31">
        <v>0</v>
      </c>
      <c r="FG134" s="31">
        <v>0</v>
      </c>
      <c r="FH134" s="31">
        <v>533.9</v>
      </c>
      <c r="FI134" s="31">
        <v>419.7</v>
      </c>
      <c r="FJ134" s="31">
        <v>0</v>
      </c>
      <c r="FK134" s="31">
        <v>0</v>
      </c>
      <c r="FL134" s="31">
        <v>0</v>
      </c>
      <c r="FM134" s="31">
        <v>0</v>
      </c>
      <c r="FN134" s="31">
        <v>5697.3</v>
      </c>
      <c r="FO134" s="31">
        <v>0</v>
      </c>
      <c r="FP134" s="31">
        <v>0</v>
      </c>
      <c r="FQ134" s="31">
        <v>0</v>
      </c>
      <c r="FR134" s="31">
        <v>0</v>
      </c>
      <c r="FS134" s="31">
        <v>2840.2</v>
      </c>
      <c r="FT134" s="31">
        <v>0</v>
      </c>
      <c r="FU134" s="31">
        <v>0</v>
      </c>
      <c r="FV134" s="31">
        <v>0</v>
      </c>
      <c r="FW134" s="31">
        <v>0</v>
      </c>
      <c r="FX134" s="31">
        <v>0</v>
      </c>
      <c r="FY134" s="31">
        <v>0</v>
      </c>
      <c r="FZ134" s="31">
        <v>0</v>
      </c>
      <c r="GA134" s="31">
        <v>0</v>
      </c>
      <c r="GB134" s="31">
        <v>0</v>
      </c>
      <c r="GC134" s="31">
        <v>0</v>
      </c>
      <c r="GD134" s="31">
        <v>0</v>
      </c>
      <c r="GE134" s="31">
        <v>0</v>
      </c>
      <c r="GF134" s="31">
        <v>0</v>
      </c>
      <c r="GG134" s="31">
        <v>0</v>
      </c>
      <c r="GH134" s="31">
        <v>0</v>
      </c>
      <c r="GI134" s="31">
        <v>0</v>
      </c>
      <c r="GJ134" s="31">
        <v>0</v>
      </c>
      <c r="GK134" s="31">
        <v>0</v>
      </c>
      <c r="GL134" s="31">
        <v>0</v>
      </c>
      <c r="GM134" s="31">
        <v>0</v>
      </c>
      <c r="GN134" s="31">
        <v>16767.900000000001</v>
      </c>
      <c r="GO134" s="31">
        <v>20250</v>
      </c>
      <c r="GP134" s="31">
        <v>3482.1</v>
      </c>
      <c r="GQ134" s="31">
        <v>17.2</v>
      </c>
    </row>
    <row r="135" spans="20:199" ht="15" thickBot="1" x14ac:dyDescent="0.35">
      <c r="CW135" s="30" t="s">
        <v>417</v>
      </c>
      <c r="CX135" s="31">
        <v>0</v>
      </c>
      <c r="CY135" s="31">
        <v>0</v>
      </c>
      <c r="CZ135" s="31">
        <v>0</v>
      </c>
      <c r="DA135" s="31">
        <v>0</v>
      </c>
      <c r="DB135" s="31">
        <v>0</v>
      </c>
      <c r="DC135" s="31">
        <v>1848.5</v>
      </c>
      <c r="DD135" s="31">
        <v>0</v>
      </c>
      <c r="DE135" s="31">
        <v>0</v>
      </c>
      <c r="DF135" s="31">
        <v>0</v>
      </c>
      <c r="DG135" s="31">
        <v>0</v>
      </c>
      <c r="DH135" s="31">
        <v>0</v>
      </c>
      <c r="DI135" s="31">
        <v>1705.1</v>
      </c>
      <c r="DJ135" s="31">
        <v>3304.4</v>
      </c>
      <c r="DK135" s="31">
        <v>0</v>
      </c>
      <c r="DL135" s="31">
        <v>0</v>
      </c>
      <c r="DM135" s="31">
        <v>0</v>
      </c>
      <c r="DN135" s="31">
        <v>0</v>
      </c>
      <c r="DO135" s="31">
        <v>0</v>
      </c>
      <c r="DP135" s="31">
        <v>0</v>
      </c>
      <c r="DQ135" s="31">
        <v>0</v>
      </c>
      <c r="DR135" s="31">
        <v>0</v>
      </c>
      <c r="DS135" s="31">
        <v>0</v>
      </c>
      <c r="DT135" s="31">
        <v>0</v>
      </c>
      <c r="DU135" s="31">
        <v>0</v>
      </c>
      <c r="DV135" s="31">
        <v>0</v>
      </c>
      <c r="DW135" s="31">
        <v>0</v>
      </c>
      <c r="DX135" s="31">
        <v>0</v>
      </c>
      <c r="DY135" s="31">
        <v>0</v>
      </c>
      <c r="DZ135" s="31">
        <v>0</v>
      </c>
      <c r="EA135" s="31">
        <v>0</v>
      </c>
      <c r="EB135" s="31">
        <v>0</v>
      </c>
      <c r="EC135" s="31">
        <v>0</v>
      </c>
      <c r="ED135" s="31">
        <v>0</v>
      </c>
      <c r="EE135" s="31">
        <v>0</v>
      </c>
      <c r="EF135" s="31">
        <v>0</v>
      </c>
      <c r="EG135" s="31">
        <v>0</v>
      </c>
      <c r="EH135" s="31">
        <v>0</v>
      </c>
      <c r="EI135" s="31">
        <v>0</v>
      </c>
      <c r="EJ135" s="31">
        <v>0</v>
      </c>
      <c r="EK135" s="31">
        <v>0</v>
      </c>
      <c r="EL135" s="31">
        <v>3159.1</v>
      </c>
      <c r="EM135" s="31">
        <v>0</v>
      </c>
      <c r="EN135" s="31">
        <v>0</v>
      </c>
      <c r="EO135" s="31">
        <v>0</v>
      </c>
      <c r="EP135" s="31">
        <v>763.8</v>
      </c>
      <c r="EQ135" s="31">
        <v>0</v>
      </c>
      <c r="ER135" s="31">
        <v>0</v>
      </c>
      <c r="ES135" s="31">
        <v>0</v>
      </c>
      <c r="ET135" s="31">
        <v>12248.8</v>
      </c>
      <c r="EU135" s="31">
        <v>0</v>
      </c>
      <c r="EV135" s="31">
        <v>0</v>
      </c>
      <c r="EW135" s="31">
        <v>0</v>
      </c>
      <c r="EX135" s="31">
        <v>0</v>
      </c>
      <c r="EY135" s="31">
        <v>0</v>
      </c>
      <c r="EZ135" s="31">
        <v>0</v>
      </c>
      <c r="FA135" s="31">
        <v>2047.7</v>
      </c>
      <c r="FB135" s="31">
        <v>0</v>
      </c>
      <c r="FC135" s="31">
        <v>0</v>
      </c>
      <c r="FD135" s="31">
        <v>0</v>
      </c>
      <c r="FE135" s="31">
        <v>0</v>
      </c>
      <c r="FF135" s="31">
        <v>0</v>
      </c>
      <c r="FG135" s="31">
        <v>0</v>
      </c>
      <c r="FH135" s="31">
        <v>0</v>
      </c>
      <c r="FI135" s="31">
        <v>419.7</v>
      </c>
      <c r="FJ135" s="31">
        <v>0</v>
      </c>
      <c r="FK135" s="31">
        <v>0</v>
      </c>
      <c r="FL135" s="31">
        <v>0</v>
      </c>
      <c r="FM135" s="31">
        <v>0</v>
      </c>
      <c r="FN135" s="31">
        <v>0</v>
      </c>
      <c r="FO135" s="31">
        <v>0</v>
      </c>
      <c r="FP135" s="31">
        <v>0</v>
      </c>
      <c r="FQ135" s="31">
        <v>0</v>
      </c>
      <c r="FR135" s="31">
        <v>0</v>
      </c>
      <c r="FS135" s="31">
        <v>2840.2</v>
      </c>
      <c r="FT135" s="31">
        <v>0</v>
      </c>
      <c r="FU135" s="31">
        <v>0</v>
      </c>
      <c r="FV135" s="31">
        <v>0</v>
      </c>
      <c r="FW135" s="31">
        <v>0</v>
      </c>
      <c r="FX135" s="31">
        <v>4729.7</v>
      </c>
      <c r="FY135" s="31">
        <v>0</v>
      </c>
      <c r="FZ135" s="31">
        <v>0</v>
      </c>
      <c r="GA135" s="31">
        <v>0</v>
      </c>
      <c r="GB135" s="31">
        <v>0</v>
      </c>
      <c r="GC135" s="31">
        <v>0</v>
      </c>
      <c r="GD135" s="31">
        <v>73.2</v>
      </c>
      <c r="GE135" s="31">
        <v>0</v>
      </c>
      <c r="GF135" s="31">
        <v>0</v>
      </c>
      <c r="GG135" s="31">
        <v>0</v>
      </c>
      <c r="GH135" s="31">
        <v>0</v>
      </c>
      <c r="GI135" s="31">
        <v>0</v>
      </c>
      <c r="GJ135" s="31">
        <v>0</v>
      </c>
      <c r="GK135" s="31">
        <v>0</v>
      </c>
      <c r="GL135" s="31">
        <v>0</v>
      </c>
      <c r="GM135" s="31">
        <v>0</v>
      </c>
      <c r="GN135" s="31">
        <v>33140.400000000001</v>
      </c>
      <c r="GO135" s="31">
        <v>30900</v>
      </c>
      <c r="GP135" s="31">
        <v>-2240.4</v>
      </c>
      <c r="GQ135" s="31">
        <v>-7.25</v>
      </c>
    </row>
    <row r="136" spans="20:199" ht="15" thickBot="1" x14ac:dyDescent="0.35"/>
    <row r="137" spans="20:199" ht="15" thickBot="1" x14ac:dyDescent="0.35">
      <c r="CW137" s="32" t="s">
        <v>461</v>
      </c>
      <c r="CX137" s="33">
        <v>131701.1</v>
      </c>
    </row>
    <row r="138" spans="20:199" ht="15" thickBot="1" x14ac:dyDescent="0.35">
      <c r="CW138" s="32" t="s">
        <v>471</v>
      </c>
      <c r="CX138" s="33">
        <v>0</v>
      </c>
    </row>
    <row r="139" spans="20:199" ht="15" thickBot="1" x14ac:dyDescent="0.35">
      <c r="CW139" s="32" t="s">
        <v>463</v>
      </c>
      <c r="CX139" s="33">
        <v>830950.40000000002</v>
      </c>
    </row>
    <row r="140" spans="20:199" ht="15" thickBot="1" x14ac:dyDescent="0.35">
      <c r="CW140" s="32" t="s">
        <v>464</v>
      </c>
      <c r="CX140" s="33">
        <v>830843</v>
      </c>
    </row>
    <row r="141" spans="20:199" ht="15" thickBot="1" x14ac:dyDescent="0.35">
      <c r="CW141" s="32" t="s">
        <v>465</v>
      </c>
      <c r="CX141" s="33">
        <v>107.4</v>
      </c>
    </row>
    <row r="142" spans="20:199" ht="20.399999999999999" thickBot="1" x14ac:dyDescent="0.35">
      <c r="CW142" s="32" t="s">
        <v>466</v>
      </c>
      <c r="CX142" s="33"/>
    </row>
    <row r="143" spans="20:199" ht="20.399999999999999" thickBot="1" x14ac:dyDescent="0.35">
      <c r="CW143" s="32" t="s">
        <v>467</v>
      </c>
      <c r="CX143" s="33"/>
    </row>
    <row r="144" spans="20:199" ht="15" thickBot="1" x14ac:dyDescent="0.35">
      <c r="CW144" s="32" t="s">
        <v>468</v>
      </c>
      <c r="CX144" s="33">
        <v>0</v>
      </c>
    </row>
    <row r="146" spans="101:101" x14ac:dyDescent="0.3">
      <c r="CW146" s="34" t="s">
        <v>469</v>
      </c>
    </row>
    <row r="148" spans="101:101" x14ac:dyDescent="0.3">
      <c r="CW148" s="35" t="s">
        <v>995</v>
      </c>
    </row>
    <row r="149" spans="101:101" x14ac:dyDescent="0.3">
      <c r="CW149" s="35" t="s">
        <v>996</v>
      </c>
    </row>
  </sheetData>
  <hyperlinks>
    <hyperlink ref="A104" r:id="rId1" display="https://miau.my-x.hu/myx-free/coco/test/477267620210516165516.html" xr:uid="{00000000-0004-0000-0800-000000000000}"/>
    <hyperlink ref="CW146" r:id="rId2" display="https://miau.my-x.hu/myx-free/coco/test/410156520210521150600.html" xr:uid="{00000000-0004-0000-0800-000001000000}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5"/>
  <sheetViews>
    <sheetView workbookViewId="0"/>
  </sheetViews>
  <sheetFormatPr defaultRowHeight="14.4" x14ac:dyDescent="0.3"/>
  <cols>
    <col min="1" max="1" width="21.88671875" customWidth="1"/>
    <col min="2" max="2" width="7.33203125" bestFit="1" customWidth="1"/>
    <col min="3" max="3" width="9" customWidth="1"/>
    <col min="4" max="4" width="11.5546875" bestFit="1" customWidth="1"/>
    <col min="5" max="5" width="12.77734375" bestFit="1" customWidth="1"/>
    <col min="6" max="6" width="10.77734375" bestFit="1" customWidth="1"/>
  </cols>
  <sheetData>
    <row r="1" spans="1:7" x14ac:dyDescent="0.3">
      <c r="B1" t="s">
        <v>1034</v>
      </c>
      <c r="C1" t="s">
        <v>625</v>
      </c>
      <c r="D1" t="s">
        <v>1035</v>
      </c>
      <c r="E1" t="s">
        <v>1036</v>
      </c>
      <c r="F1" t="s">
        <v>1037</v>
      </c>
    </row>
    <row r="2" spans="1:7" x14ac:dyDescent="0.3">
      <c r="A2" t="str">
        <f>'gyakoriság (szóval)'!A3</f>
        <v>Accupro</v>
      </c>
      <c r="B2">
        <f>'o34 s34 s7 med'!DK214</f>
        <v>0</v>
      </c>
      <c r="C2">
        <f>'o34 s34 s7 med'!DR214</f>
        <v>0</v>
      </c>
      <c r="D2">
        <f>'o34 közép s7 med'!CO101</f>
        <v>0</v>
      </c>
      <c r="E2">
        <f>'o33 s7 med'!CQ100</f>
        <v>1</v>
      </c>
      <c r="F2">
        <f>'o33 s7 átl'!V102</f>
        <v>1</v>
      </c>
      <c r="G2" s="24">
        <f>SUM(B2:F2)/5</f>
        <v>0.4</v>
      </c>
    </row>
    <row r="3" spans="1:7" x14ac:dyDescent="0.3">
      <c r="A3" t="str">
        <f>'gyakoriság (szóval)'!A4</f>
        <v>Aceomel</v>
      </c>
      <c r="B3">
        <f>'o34 s34 s7 med'!DK215</f>
        <v>1</v>
      </c>
      <c r="C3">
        <f>'o34 s34 s7 med'!DR215</f>
        <v>1</v>
      </c>
      <c r="D3">
        <f>'o34 közép s7 med'!CO102</f>
        <v>1</v>
      </c>
      <c r="E3">
        <f>'o33 s7 med'!CQ101</f>
        <v>1</v>
      </c>
      <c r="F3">
        <f>'o33 s7 átl'!V103</f>
        <v>1</v>
      </c>
      <c r="G3" s="24">
        <f t="shared" ref="G3:G35" si="0">SUM(B3:F3)/5</f>
        <v>1</v>
      </c>
    </row>
    <row r="4" spans="1:7" x14ac:dyDescent="0.3">
      <c r="A4" t="str">
        <f>'gyakoriság (szóval)'!A5</f>
        <v>Amprilan</v>
      </c>
      <c r="B4">
        <f>'o34 s34 s7 med'!DK216</f>
        <v>1</v>
      </c>
      <c r="C4">
        <f>'o34 s34 s7 med'!DR216</f>
        <v>1</v>
      </c>
      <c r="D4">
        <f>'o34 közép s7 med'!CO103</f>
        <v>1</v>
      </c>
      <c r="E4">
        <f>'o33 s7 med'!CQ102</f>
        <v>0</v>
      </c>
      <c r="F4">
        <f>'o33 s7 átl'!V104</f>
        <v>0</v>
      </c>
      <c r="G4" s="24">
        <f t="shared" si="0"/>
        <v>0.6</v>
      </c>
    </row>
    <row r="5" spans="1:7" x14ac:dyDescent="0.3">
      <c r="A5" t="str">
        <f>'gyakoriság (szóval)'!A6</f>
        <v>Coverex</v>
      </c>
      <c r="B5">
        <f>'o34 s34 s7 med'!DK217</f>
        <v>1</v>
      </c>
      <c r="C5">
        <f>'o34 s34 s7 med'!DR217</f>
        <v>1</v>
      </c>
      <c r="D5">
        <f>'o34 közép s7 med'!CO104</f>
        <v>1</v>
      </c>
      <c r="E5">
        <f>'o33 s7 med'!CQ103</f>
        <v>1</v>
      </c>
      <c r="F5">
        <f>'o33 s7 átl'!V105</f>
        <v>1</v>
      </c>
      <c r="G5" s="24">
        <f t="shared" si="0"/>
        <v>1</v>
      </c>
    </row>
    <row r="6" spans="1:7" x14ac:dyDescent="0.3">
      <c r="A6" t="str">
        <f>'gyakoriság (szóval)'!A7</f>
        <v>Coverex-AS</v>
      </c>
      <c r="B6">
        <f>'o34 s34 s7 med'!DK218</f>
        <v>1</v>
      </c>
      <c r="C6">
        <f>'o34 s34 s7 med'!DR218</f>
        <v>1</v>
      </c>
      <c r="D6">
        <f>'o34 közép s7 med'!CO105</f>
        <v>1</v>
      </c>
      <c r="E6">
        <f>'o33 s7 med'!CQ104</f>
        <v>1</v>
      </c>
      <c r="F6">
        <f>'o33 s7 átl'!V106</f>
        <v>1</v>
      </c>
      <c r="G6" s="24">
        <f t="shared" si="0"/>
        <v>1</v>
      </c>
    </row>
    <row r="7" spans="1:7" x14ac:dyDescent="0.3">
      <c r="A7" t="str">
        <f>'gyakoriság (szóval)'!A8</f>
        <v>Enalapril Vitabalans</v>
      </c>
      <c r="B7">
        <f>'o34 s34 s7 med'!DK219</f>
        <v>0</v>
      </c>
      <c r="C7">
        <f>'o34 s34 s7 med'!DR219</f>
        <v>0</v>
      </c>
      <c r="D7">
        <f>'o34 közép s7 med'!CO106</f>
        <v>0</v>
      </c>
      <c r="E7">
        <f>'o33 s7 med'!CQ105</f>
        <v>0</v>
      </c>
      <c r="F7">
        <f>'o33 s7 átl'!V107</f>
        <v>0</v>
      </c>
      <c r="G7" s="24">
        <f t="shared" si="0"/>
        <v>0</v>
      </c>
    </row>
    <row r="8" spans="1:7" x14ac:dyDescent="0.3">
      <c r="A8" t="str">
        <f>'gyakoriság (szóval)'!A9</f>
        <v>Enap</v>
      </c>
      <c r="B8">
        <f>'o34 s34 s7 med'!DK220</f>
        <v>1</v>
      </c>
      <c r="C8">
        <f>'o34 s34 s7 med'!DR220</f>
        <v>1</v>
      </c>
      <c r="D8">
        <f>'o34 közép s7 med'!CO107</f>
        <v>1</v>
      </c>
      <c r="E8">
        <f>'o33 s7 med'!CQ106</f>
        <v>0</v>
      </c>
      <c r="F8">
        <f>'o33 s7 átl'!V108</f>
        <v>0</v>
      </c>
      <c r="G8" s="24">
        <f t="shared" si="0"/>
        <v>0.6</v>
      </c>
    </row>
    <row r="9" spans="1:7" x14ac:dyDescent="0.3">
      <c r="A9" t="str">
        <f>'gyakoriság (szóval)'!A10</f>
        <v>Enapril</v>
      </c>
      <c r="B9">
        <f>'o34 s34 s7 med'!DK221</f>
        <v>0</v>
      </c>
      <c r="C9">
        <f>'o34 s34 s7 med'!DR221</f>
        <v>0</v>
      </c>
      <c r="D9">
        <f>'o34 közép s7 med'!CO108</f>
        <v>1</v>
      </c>
      <c r="E9">
        <f>'o33 s7 med'!CQ107</f>
        <v>1</v>
      </c>
      <c r="F9">
        <f>'o33 s7 átl'!V109</f>
        <v>1</v>
      </c>
      <c r="G9" s="24">
        <f t="shared" si="0"/>
        <v>0.6</v>
      </c>
    </row>
    <row r="10" spans="1:7" x14ac:dyDescent="0.3">
      <c r="A10" t="str">
        <f>'gyakoriság (szóval)'!A11</f>
        <v>Gopten</v>
      </c>
      <c r="B10">
        <f>'o34 s34 s7 med'!DK222</f>
        <v>0</v>
      </c>
      <c r="C10">
        <f>'o34 s34 s7 med'!DR222</f>
        <v>0</v>
      </c>
      <c r="D10">
        <f>'o34 közép s7 med'!CO109</f>
        <v>1</v>
      </c>
      <c r="E10">
        <f>'o33 s7 med'!CQ108</f>
        <v>1</v>
      </c>
      <c r="F10">
        <f>'o33 s7 átl'!V110</f>
        <v>1</v>
      </c>
      <c r="G10" s="24">
        <f t="shared" si="0"/>
        <v>0.6</v>
      </c>
    </row>
    <row r="11" spans="1:7" x14ac:dyDescent="0.3">
      <c r="A11" t="str">
        <f>'gyakoriság (szóval)'!A12</f>
        <v>Hartil</v>
      </c>
      <c r="B11">
        <f>'o34 s34 s7 med'!DK223</f>
        <v>1</v>
      </c>
      <c r="C11">
        <f>'o34 s34 s7 med'!DR223</f>
        <v>1</v>
      </c>
      <c r="D11">
        <f>'o34 közép s7 med'!CO110</f>
        <v>1</v>
      </c>
      <c r="E11">
        <f>'o33 s7 med'!CQ109</f>
        <v>1</v>
      </c>
      <c r="F11">
        <f>'o33 s7 átl'!V111</f>
        <v>1</v>
      </c>
      <c r="G11" s="24">
        <f t="shared" si="0"/>
        <v>1</v>
      </c>
    </row>
    <row r="12" spans="1:7" x14ac:dyDescent="0.3">
      <c r="A12" t="str">
        <f>'gyakoriság (szóval)'!A13</f>
        <v>Inhabice</v>
      </c>
      <c r="B12">
        <f>'o34 s34 s7 med'!DK224</f>
        <v>0</v>
      </c>
      <c r="C12">
        <f>'o34 s34 s7 med'!DR224</f>
        <v>0</v>
      </c>
      <c r="D12">
        <f>'o34 közép s7 med'!CO111</f>
        <v>0</v>
      </c>
      <c r="E12">
        <f>'o33 s7 med'!CQ110</f>
        <v>0</v>
      </c>
      <c r="F12">
        <f>'o33 s7 átl'!V112</f>
        <v>0</v>
      </c>
      <c r="G12" s="24">
        <f t="shared" si="0"/>
        <v>0</v>
      </c>
    </row>
    <row r="13" spans="1:7" x14ac:dyDescent="0.3">
      <c r="A13" t="str">
        <f>'gyakoriság (szóval)'!A14</f>
        <v>Lisopress</v>
      </c>
      <c r="B13">
        <f>'o34 s34 s7 med'!DK225</f>
        <v>1</v>
      </c>
      <c r="C13">
        <f>'o34 s34 s7 med'!DR225</f>
        <v>1</v>
      </c>
      <c r="D13">
        <f>'o34 közép s7 med'!CO112</f>
        <v>1</v>
      </c>
      <c r="E13">
        <f>'o33 s7 med'!CQ111</f>
        <v>0</v>
      </c>
      <c r="F13">
        <f>'o33 s7 átl'!V113</f>
        <v>0</v>
      </c>
      <c r="G13" s="24">
        <f t="shared" si="0"/>
        <v>0.6</v>
      </c>
    </row>
    <row r="14" spans="1:7" x14ac:dyDescent="0.3">
      <c r="A14" t="str">
        <f>'gyakoriság (szóval)'!A15</f>
        <v>Lisinopril Hexa</v>
      </c>
      <c r="B14">
        <f>'o34 s34 s7 med'!DK226</f>
        <v>0</v>
      </c>
      <c r="C14">
        <f>'o34 s34 s7 med'!DR226</f>
        <v>0</v>
      </c>
      <c r="D14">
        <f>'o34 közép s7 med'!CO113</f>
        <v>0</v>
      </c>
      <c r="E14">
        <f>'o33 s7 med'!CQ112</f>
        <v>1</v>
      </c>
      <c r="F14">
        <f>'o33 s7 átl'!V114</f>
        <v>0</v>
      </c>
      <c r="G14" s="24">
        <f t="shared" si="0"/>
        <v>0.2</v>
      </c>
    </row>
    <row r="15" spans="1:7" x14ac:dyDescent="0.3">
      <c r="A15" t="str">
        <f>'gyakoriság (szóval)'!A16</f>
        <v>Lotensin</v>
      </c>
      <c r="B15">
        <f>'o34 s34 s7 med'!DK227</f>
        <v>0</v>
      </c>
      <c r="C15">
        <f>'o34 s34 s7 med'!DR227</f>
        <v>0</v>
      </c>
      <c r="D15">
        <f>'o34 közép s7 med'!CO114</f>
        <v>0</v>
      </c>
      <c r="E15">
        <f>'o33 s7 med'!CQ113</f>
        <v>0</v>
      </c>
      <c r="F15">
        <f>'o33 s7 átl'!V115</f>
        <v>0</v>
      </c>
      <c r="G15" s="24">
        <f t="shared" si="0"/>
        <v>0</v>
      </c>
    </row>
    <row r="16" spans="1:7" x14ac:dyDescent="0.3">
      <c r="A16" t="str">
        <f>'gyakoriság (szóval)'!A17</f>
        <v>Meramly</v>
      </c>
      <c r="B16">
        <f>'o34 s34 s7 med'!DK228</f>
        <v>0</v>
      </c>
      <c r="C16">
        <f>'o34 s34 s7 med'!DR228</f>
        <v>0</v>
      </c>
      <c r="D16">
        <f>'o34 közép s7 med'!CO115</f>
        <v>0</v>
      </c>
      <c r="E16">
        <f>'o33 s7 med'!CQ114</f>
        <v>0</v>
      </c>
      <c r="F16">
        <f>'o33 s7 átl'!V116</f>
        <v>0</v>
      </c>
      <c r="G16" s="24">
        <f t="shared" si="0"/>
        <v>0</v>
      </c>
    </row>
    <row r="17" spans="1:7" x14ac:dyDescent="0.3">
      <c r="A17" t="str">
        <f>'gyakoriság (szóval)'!A18</f>
        <v>Monopril</v>
      </c>
      <c r="B17">
        <f>'o34 s34 s7 med'!DK229</f>
        <v>1</v>
      </c>
      <c r="C17">
        <f>'o34 s34 s7 med'!DR229</f>
        <v>1</v>
      </c>
      <c r="D17">
        <f>'o34 közép s7 med'!CO116</f>
        <v>1</v>
      </c>
      <c r="E17">
        <f>'o33 s7 med'!CQ115</f>
        <v>1</v>
      </c>
      <c r="F17">
        <f>'o33 s7 átl'!V117</f>
        <v>0</v>
      </c>
      <c r="G17" s="24">
        <f t="shared" si="0"/>
        <v>0.8</v>
      </c>
    </row>
    <row r="18" spans="1:7" x14ac:dyDescent="0.3">
      <c r="A18" t="str">
        <f>'gyakoriság (szóval)'!A19</f>
        <v>Noviform</v>
      </c>
      <c r="B18">
        <f>'o34 s34 s7 med'!DK230</f>
        <v>1</v>
      </c>
      <c r="C18">
        <f>'o34 s34 s7 med'!DR230</f>
        <v>1</v>
      </c>
      <c r="D18">
        <f>'o34 közép s7 med'!CO117</f>
        <v>1</v>
      </c>
      <c r="E18">
        <f>'o33 s7 med'!CQ116</f>
        <v>1</v>
      </c>
      <c r="F18">
        <f>'o33 s7 átl'!V118</f>
        <v>1</v>
      </c>
      <c r="G18" s="24">
        <f t="shared" si="0"/>
        <v>1</v>
      </c>
    </row>
    <row r="19" spans="1:7" x14ac:dyDescent="0.3">
      <c r="A19" t="str">
        <f>'gyakoriság (szóval)'!A20</f>
        <v>Perindopril 1 A Pharma</v>
      </c>
      <c r="B19">
        <f>'o34 s34 s7 med'!DK231</f>
        <v>1</v>
      </c>
      <c r="C19">
        <f>'o34 s34 s7 med'!DR231</f>
        <v>1</v>
      </c>
      <c r="D19">
        <f>'o34 közép s7 med'!CO118</f>
        <v>1</v>
      </c>
      <c r="E19">
        <f>'o33 s7 med'!CQ117</f>
        <v>1</v>
      </c>
      <c r="F19">
        <f>'o33 s7 átl'!V119</f>
        <v>1</v>
      </c>
      <c r="G19" s="24">
        <f t="shared" si="0"/>
        <v>1</v>
      </c>
    </row>
    <row r="20" spans="1:7" x14ac:dyDescent="0.3">
      <c r="A20" t="str">
        <f>'gyakoriság (szóval)'!A21</f>
        <v>Perindopril Actavis</v>
      </c>
      <c r="B20">
        <f>'o34 s34 s7 med'!DK232</f>
        <v>0</v>
      </c>
      <c r="C20">
        <f>'o34 s34 s7 med'!DR232</f>
        <v>0</v>
      </c>
      <c r="D20">
        <f>'o34 közép s7 med'!CO119</f>
        <v>0</v>
      </c>
      <c r="E20">
        <f>'o33 s7 med'!CQ118</f>
        <v>0</v>
      </c>
      <c r="F20">
        <f>'o33 s7 átl'!V120</f>
        <v>0</v>
      </c>
      <c r="G20" s="24">
        <f t="shared" si="0"/>
        <v>0</v>
      </c>
    </row>
    <row r="21" spans="1:7" x14ac:dyDescent="0.3">
      <c r="A21" t="str">
        <f>'gyakoriság (szóval)'!A22</f>
        <v>Perindopril Pharma Vim</v>
      </c>
      <c r="B21">
        <f>'o34 s34 s7 med'!DK233</f>
        <v>1</v>
      </c>
      <c r="C21">
        <f>'o34 s34 s7 med'!DR233</f>
        <v>1</v>
      </c>
      <c r="D21">
        <f>'o34 közép s7 med'!CO120</f>
        <v>1</v>
      </c>
      <c r="E21">
        <f>'o33 s7 med'!CQ119</f>
        <v>1</v>
      </c>
      <c r="F21">
        <f>'o33 s7 átl'!V121</f>
        <v>1</v>
      </c>
      <c r="G21" s="24">
        <f t="shared" si="0"/>
        <v>1</v>
      </c>
    </row>
    <row r="22" spans="1:7" x14ac:dyDescent="0.3">
      <c r="A22" t="str">
        <f>'gyakoriság (szóval)'!A23</f>
        <v>Perindopril-Teva</v>
      </c>
      <c r="B22">
        <f>'o34 s34 s7 med'!DK234</f>
        <v>0</v>
      </c>
      <c r="C22">
        <f>'o34 s34 s7 med'!DR234</f>
        <v>0</v>
      </c>
      <c r="D22">
        <f>'o34 közép s7 med'!CO121</f>
        <v>0</v>
      </c>
      <c r="E22">
        <f>'o33 s7 med'!CQ120</f>
        <v>0</v>
      </c>
      <c r="F22">
        <f>'o33 s7 átl'!V122</f>
        <v>0</v>
      </c>
      <c r="G22" s="24">
        <f t="shared" si="0"/>
        <v>0</v>
      </c>
    </row>
    <row r="23" spans="1:7" x14ac:dyDescent="0.3">
      <c r="A23" t="str">
        <f>'gyakoriság (szóval)'!A24</f>
        <v>Perindopril-Tozilát Teva</v>
      </c>
      <c r="B23">
        <f>'o34 s34 s7 med'!DK235</f>
        <v>1</v>
      </c>
      <c r="C23">
        <f>'o34 s34 s7 med'!DR235</f>
        <v>1</v>
      </c>
      <c r="D23">
        <f>'o34 közép s7 med'!CO122</f>
        <v>1</v>
      </c>
      <c r="E23">
        <f>'o33 s7 med'!CQ121</f>
        <v>1</v>
      </c>
      <c r="F23">
        <f>'o33 s7 átl'!V123</f>
        <v>1</v>
      </c>
      <c r="G23" s="24">
        <f t="shared" si="0"/>
        <v>1</v>
      </c>
    </row>
    <row r="24" spans="1:7" x14ac:dyDescent="0.3">
      <c r="A24" t="str">
        <f>'gyakoriság (szóval)'!A25</f>
        <v>Perineva</v>
      </c>
      <c r="B24">
        <f>'o34 s34 s7 med'!DK236</f>
        <v>1</v>
      </c>
      <c r="C24">
        <f>'o34 s34 s7 med'!DR236</f>
        <v>1</v>
      </c>
      <c r="D24">
        <f>'o34 közép s7 med'!CO123</f>
        <v>1</v>
      </c>
      <c r="E24">
        <f>'o33 s7 med'!CQ122</f>
        <v>1</v>
      </c>
      <c r="F24">
        <f>'o33 s7 átl'!V124</f>
        <v>1</v>
      </c>
      <c r="G24" s="24">
        <f t="shared" si="0"/>
        <v>1</v>
      </c>
    </row>
    <row r="25" spans="1:7" x14ac:dyDescent="0.3">
      <c r="A25" t="str">
        <f>'gyakoriság (szóval)'!A26</f>
        <v>Prenessa</v>
      </c>
      <c r="B25">
        <f>'o34 s34 s7 med'!DK237</f>
        <v>1</v>
      </c>
      <c r="C25">
        <f>'o34 s34 s7 med'!DR237</f>
        <v>1</v>
      </c>
      <c r="D25">
        <f>'o34 közép s7 med'!CO124</f>
        <v>1</v>
      </c>
      <c r="E25">
        <f>'o33 s7 med'!CQ123</f>
        <v>1</v>
      </c>
      <c r="F25">
        <f>'o33 s7 átl'!V125</f>
        <v>1</v>
      </c>
      <c r="G25" s="24">
        <f t="shared" si="0"/>
        <v>1</v>
      </c>
    </row>
    <row r="26" spans="1:7" x14ac:dyDescent="0.3">
      <c r="A26" t="str">
        <f>'gyakoriság (szóval)'!A27</f>
        <v>Press</v>
      </c>
      <c r="B26">
        <f>'o34 s34 s7 med'!DK238</f>
        <v>1</v>
      </c>
      <c r="C26">
        <f>'o34 s34 s7 med'!DR238</f>
        <v>1</v>
      </c>
      <c r="D26">
        <f>'o34 közép s7 med'!CO125</f>
        <v>1</v>
      </c>
      <c r="E26">
        <f>'o33 s7 med'!CQ124</f>
        <v>0</v>
      </c>
      <c r="F26">
        <f>'o33 s7 átl'!V126</f>
        <v>0</v>
      </c>
      <c r="G26" s="24">
        <f t="shared" si="0"/>
        <v>0.6</v>
      </c>
    </row>
    <row r="27" spans="1:7" x14ac:dyDescent="0.3">
      <c r="A27" t="str">
        <f>'gyakoriság (szóval)'!A28</f>
        <v>Ramace</v>
      </c>
      <c r="B27">
        <f>'o34 s34 s7 med'!DK239</f>
        <v>1</v>
      </c>
      <c r="C27">
        <f>'o34 s34 s7 med'!DR239</f>
        <v>1</v>
      </c>
      <c r="D27">
        <f>'o34 közép s7 med'!CO126</f>
        <v>1</v>
      </c>
      <c r="E27">
        <f>'o33 s7 med'!CQ125</f>
        <v>1</v>
      </c>
      <c r="F27">
        <f>'o33 s7 átl'!V127</f>
        <v>1</v>
      </c>
      <c r="G27" s="24">
        <f t="shared" si="0"/>
        <v>1</v>
      </c>
    </row>
    <row r="28" spans="1:7" x14ac:dyDescent="0.3">
      <c r="A28" t="str">
        <f>'gyakoriság (szóval)'!A29</f>
        <v>Ramipril 1 A Pharma</v>
      </c>
      <c r="B28">
        <f>'o34 s34 s7 med'!DK240</f>
        <v>1</v>
      </c>
      <c r="C28">
        <f>'o34 s34 s7 med'!DR240</f>
        <v>1</v>
      </c>
      <c r="D28">
        <f>'o34 közép s7 med'!CO127</f>
        <v>1</v>
      </c>
      <c r="E28">
        <f>'o33 s7 med'!CQ126</f>
        <v>1</v>
      </c>
      <c r="F28">
        <f>'o33 s7 átl'!V128</f>
        <v>1</v>
      </c>
      <c r="G28" s="24">
        <f t="shared" si="0"/>
        <v>1</v>
      </c>
    </row>
    <row r="29" spans="1:7" x14ac:dyDescent="0.3">
      <c r="A29" t="str">
        <f>'gyakoriság (szóval)'!A30</f>
        <v>Ramipril Hexal</v>
      </c>
      <c r="B29">
        <f>'o34 s34 s7 med'!DK241</f>
        <v>1</v>
      </c>
      <c r="C29">
        <f>'o34 s34 s7 med'!DR241</f>
        <v>1</v>
      </c>
      <c r="D29">
        <f>'o34 közép s7 med'!CO128</f>
        <v>1</v>
      </c>
      <c r="E29">
        <f>'o33 s7 med'!CQ127</f>
        <v>1</v>
      </c>
      <c r="F29">
        <f>'o33 s7 átl'!V129</f>
        <v>1</v>
      </c>
      <c r="G29" s="24">
        <f t="shared" si="0"/>
        <v>1</v>
      </c>
    </row>
    <row r="30" spans="1:7" x14ac:dyDescent="0.3">
      <c r="A30" t="str">
        <f>'gyakoriság (szóval)'!A31</f>
        <v>Ramipril-Zentiva</v>
      </c>
      <c r="B30">
        <f>'o34 s34 s7 med'!DK242</f>
        <v>0</v>
      </c>
      <c r="C30">
        <f>'o34 s34 s7 med'!DR242</f>
        <v>0</v>
      </c>
      <c r="D30">
        <f>'o34 közép s7 med'!CO129</f>
        <v>0</v>
      </c>
      <c r="E30">
        <f>'o33 s7 med'!CQ128</f>
        <v>0</v>
      </c>
      <c r="F30">
        <f>'o33 s7 átl'!V130</f>
        <v>0</v>
      </c>
      <c r="G30" s="24">
        <f t="shared" si="0"/>
        <v>0</v>
      </c>
    </row>
    <row r="31" spans="1:7" x14ac:dyDescent="0.3">
      <c r="A31" t="str">
        <f>'gyakoriság (szóval)'!A32</f>
        <v>Renitec</v>
      </c>
      <c r="B31">
        <f>'o34 s34 s7 med'!DK243</f>
        <v>1</v>
      </c>
      <c r="C31">
        <f>'o34 s34 s7 med'!DR243</f>
        <v>1</v>
      </c>
      <c r="D31">
        <f>'o34 közép s7 med'!CO130</f>
        <v>1</v>
      </c>
      <c r="E31">
        <f>'o33 s7 med'!CQ129</f>
        <v>0</v>
      </c>
      <c r="F31">
        <f>'o33 s7 átl'!V131</f>
        <v>1</v>
      </c>
      <c r="G31" s="24">
        <f t="shared" si="0"/>
        <v>0.8</v>
      </c>
    </row>
    <row r="32" spans="1:7" x14ac:dyDescent="0.3">
      <c r="A32" t="str">
        <f>'gyakoriság (szóval)'!A33</f>
        <v>Tensiomin</v>
      </c>
      <c r="B32">
        <f>'o34 s34 s7 med'!DK244</f>
        <v>1</v>
      </c>
      <c r="C32">
        <f>'o34 s34 s7 med'!DR244</f>
        <v>1</v>
      </c>
      <c r="D32">
        <f>'o34 közép s7 med'!CO131</f>
        <v>1</v>
      </c>
      <c r="E32">
        <f>'o33 s7 med'!CQ130</f>
        <v>1</v>
      </c>
      <c r="F32">
        <f>'o33 s7 átl'!V132</f>
        <v>1</v>
      </c>
      <c r="G32" s="24">
        <f t="shared" si="0"/>
        <v>1</v>
      </c>
    </row>
    <row r="33" spans="1:7" x14ac:dyDescent="0.3">
      <c r="A33" t="str">
        <f>'gyakoriság (szóval)'!A34</f>
        <v>Tritace</v>
      </c>
      <c r="B33">
        <f>'o34 s34 s7 med'!DK245</f>
        <v>1</v>
      </c>
      <c r="C33">
        <f>'o34 s34 s7 med'!DR245</f>
        <v>1</v>
      </c>
      <c r="D33">
        <f>'o34 közép s7 med'!CO132</f>
        <v>1</v>
      </c>
      <c r="E33">
        <f>'o33 s7 med'!CQ131</f>
        <v>1</v>
      </c>
      <c r="F33">
        <f>'o33 s7 átl'!V133</f>
        <v>1</v>
      </c>
      <c r="G33" s="24">
        <f t="shared" si="0"/>
        <v>1</v>
      </c>
    </row>
    <row r="34" spans="1:7" x14ac:dyDescent="0.3">
      <c r="A34" t="str">
        <f>'gyakoriság (szóval)'!A35</f>
        <v>Vidotin</v>
      </c>
      <c r="B34">
        <f>'o34 s34 s7 med'!DK246</f>
        <v>0</v>
      </c>
      <c r="C34">
        <f>'o34 s34 s7 med'!DR246</f>
        <v>0</v>
      </c>
      <c r="D34">
        <f>'o34 közép s7 med'!CO133</f>
        <v>0</v>
      </c>
      <c r="E34">
        <f>'o33 s7 med'!CQ132</f>
        <v>1</v>
      </c>
      <c r="F34">
        <f>'o33 s7 átl'!V134</f>
        <v>1</v>
      </c>
      <c r="G34" s="24">
        <f t="shared" si="0"/>
        <v>0.4</v>
      </c>
    </row>
    <row r="35" spans="1:7" x14ac:dyDescent="0.3">
      <c r="A35" t="str">
        <f>'gyakoriság (szóval)'!A36</f>
        <v>Zofipress</v>
      </c>
      <c r="B35">
        <f>'o34 s34 s7 med'!DK247</f>
        <v>1</v>
      </c>
      <c r="C35">
        <f>'o34 s34 s7 med'!DR247</f>
        <v>1</v>
      </c>
      <c r="D35">
        <f>'o34 közép s7 med'!CO134</f>
        <v>1</v>
      </c>
      <c r="G35" s="24">
        <f t="shared" si="0"/>
        <v>0.6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108"/>
  <sheetViews>
    <sheetView zoomScale="25" workbookViewId="0">
      <selection activeCell="BD49" sqref="BD49"/>
    </sheetView>
  </sheetViews>
  <sheetFormatPr defaultRowHeight="14.4" x14ac:dyDescent="0.3"/>
  <cols>
    <col min="1" max="1" width="20.5546875" customWidth="1"/>
    <col min="38" max="39" width="17.6640625" customWidth="1"/>
  </cols>
  <sheetData>
    <row r="1" spans="1:40" x14ac:dyDescent="0.3">
      <c r="AD1" t="s">
        <v>999</v>
      </c>
    </row>
    <row r="2" spans="1:40" x14ac:dyDescent="0.3"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</row>
    <row r="3" spans="1:40" x14ac:dyDescent="0.3">
      <c r="C3" t="s">
        <v>624</v>
      </c>
      <c r="D3" t="s">
        <v>625</v>
      </c>
      <c r="E3" t="s">
        <v>626</v>
      </c>
      <c r="F3" t="s">
        <v>627</v>
      </c>
      <c r="G3" t="s">
        <v>628</v>
      </c>
      <c r="H3" t="s">
        <v>629</v>
      </c>
      <c r="J3" t="s">
        <v>255</v>
      </c>
      <c r="K3" t="s">
        <v>153</v>
      </c>
      <c r="L3" t="s">
        <v>154</v>
      </c>
      <c r="M3" t="s">
        <v>630</v>
      </c>
      <c r="N3" t="s">
        <v>256</v>
      </c>
      <c r="O3" t="s">
        <v>631</v>
      </c>
      <c r="P3" t="s">
        <v>632</v>
      </c>
      <c r="Q3" t="s">
        <v>629</v>
      </c>
      <c r="S3" t="s">
        <v>255</v>
      </c>
      <c r="T3" t="s">
        <v>153</v>
      </c>
      <c r="U3" t="s">
        <v>154</v>
      </c>
      <c r="V3" t="s">
        <v>630</v>
      </c>
      <c r="W3" t="s">
        <v>256</v>
      </c>
      <c r="X3" t="s">
        <v>631</v>
      </c>
      <c r="Y3" t="s">
        <v>632</v>
      </c>
      <c r="Z3" t="s">
        <v>629</v>
      </c>
      <c r="AA3" t="s">
        <v>961</v>
      </c>
      <c r="AB3" t="s">
        <v>952</v>
      </c>
      <c r="AL3" t="s">
        <v>1240</v>
      </c>
      <c r="AM3" t="s">
        <v>1241</v>
      </c>
      <c r="AN3" t="s">
        <v>1033</v>
      </c>
    </row>
    <row r="4" spans="1:40" x14ac:dyDescent="0.3">
      <c r="A4" t="str">
        <f>Valid!A3</f>
        <v>Aceomel</v>
      </c>
      <c r="B4" t="str">
        <f>'o34 közép s7 med'!A63</f>
        <v>O2</v>
      </c>
      <c r="C4">
        <f>'o34 s34 s7 med'!CU120</f>
        <v>-4.55</v>
      </c>
      <c r="D4">
        <f>'o34 s34 s7 med'!CU243</f>
        <v>-4.55</v>
      </c>
      <c r="E4">
        <f>'o33 s7 átl'!CU62</f>
        <v>-35.21</v>
      </c>
      <c r="F4">
        <f>'o34 közép s7 med'!CU63</f>
        <v>-12.97</v>
      </c>
      <c r="G4">
        <f>'o33 s7 med'!CU62</f>
        <v>-34.590000000000003</v>
      </c>
      <c r="H4">
        <v>1000</v>
      </c>
      <c r="J4">
        <f>AVERAGE(C4:G4)</f>
        <v>-18.374000000000002</v>
      </c>
      <c r="K4">
        <f>MAX(C4:G4)</f>
        <v>-4.55</v>
      </c>
      <c r="L4">
        <f>MIN(C4:G4)</f>
        <v>-35.21</v>
      </c>
      <c r="M4">
        <f>STDEV(C4:G4)</f>
        <v>15.47432324853013</v>
      </c>
      <c r="N4">
        <f>MEDIAN(C4:G4)</f>
        <v>-12.97</v>
      </c>
      <c r="O4">
        <f>QUARTILE(C4:G4,1)</f>
        <v>-34.590000000000003</v>
      </c>
      <c r="P4">
        <f>QUARTILE(C4:G4,3)</f>
        <v>-4.55</v>
      </c>
      <c r="Q4">
        <f>H4</f>
        <v>1000</v>
      </c>
      <c r="S4">
        <f>RANK(J4,$J$4:$J$18,$J$2)</f>
        <v>2</v>
      </c>
      <c r="T4">
        <f>RANK(K4,$K$4:$K$18,$K$2)</f>
        <v>4</v>
      </c>
      <c r="U4">
        <f>RANK(L4,$L$4:$L$18,$L$2)</f>
        <v>2</v>
      </c>
      <c r="V4">
        <f>RANK(M4,$M$4:$M$18,$M$2)</f>
        <v>14</v>
      </c>
      <c r="W4">
        <f>RANK(N4,$N$4:$N$18,$N$2)</f>
        <v>5</v>
      </c>
      <c r="X4">
        <f>RANK(O4,$O$4:$O$18,$O$2)</f>
        <v>2</v>
      </c>
      <c r="Y4">
        <f>RANK(P4,$P$4:$P$18,$P$2)</f>
        <v>4</v>
      </c>
      <c r="Z4">
        <f>Q4</f>
        <v>1000</v>
      </c>
      <c r="AA4">
        <f>I80</f>
        <v>1002.6</v>
      </c>
      <c r="AB4">
        <f>RANK(AA4,$AA$4:$AA$18,0)</f>
        <v>6</v>
      </c>
      <c r="AD4">
        <f>16-S4</f>
        <v>14</v>
      </c>
      <c r="AE4">
        <f t="shared" ref="AE4:AJ18" si="0">16-T4</f>
        <v>12</v>
      </c>
      <c r="AF4">
        <f t="shared" si="0"/>
        <v>14</v>
      </c>
      <c r="AG4">
        <f t="shared" si="0"/>
        <v>2</v>
      </c>
      <c r="AH4">
        <f t="shared" si="0"/>
        <v>11</v>
      </c>
      <c r="AI4">
        <f t="shared" si="0"/>
        <v>14</v>
      </c>
      <c r="AJ4">
        <f t="shared" si="0"/>
        <v>12</v>
      </c>
      <c r="AK4">
        <f>Z4</f>
        <v>1000</v>
      </c>
      <c r="AL4">
        <f>L80</f>
        <v>-0.26</v>
      </c>
      <c r="AM4">
        <f>AF80</f>
        <v>0.26</v>
      </c>
      <c r="AN4">
        <f>IF(AL4*AO4&lt;=0,1,0)</f>
        <v>1</v>
      </c>
    </row>
    <row r="5" spans="1:40" x14ac:dyDescent="0.3">
      <c r="A5" t="str">
        <f>Valid!A5</f>
        <v>Coverex</v>
      </c>
      <c r="B5" t="str">
        <f>'o34 közép s7 med'!A65</f>
        <v>O4</v>
      </c>
      <c r="C5">
        <f>'o34 s34 s7 med'!CU122</f>
        <v>30.74</v>
      </c>
      <c r="D5">
        <f>'o34 s34 s7 med'!CU245</f>
        <v>30.74</v>
      </c>
      <c r="E5">
        <f>'o33 s7 átl'!CU64</f>
        <v>17.850000000000001</v>
      </c>
      <c r="F5">
        <f>'o34 közép s7 med'!CU65</f>
        <v>25.16</v>
      </c>
      <c r="G5">
        <f>'o33 s7 med'!CU64</f>
        <v>16.329999999999998</v>
      </c>
      <c r="H5">
        <v>1000</v>
      </c>
      <c r="J5">
        <f t="shared" ref="J5:J18" si="1">AVERAGE(C5:G5)</f>
        <v>24.163999999999998</v>
      </c>
      <c r="K5">
        <f t="shared" ref="K5:K18" si="2">MAX(C5:G5)</f>
        <v>30.74</v>
      </c>
      <c r="L5">
        <f t="shared" ref="L5:L18" si="3">MIN(C5:G5)</f>
        <v>16.329999999999998</v>
      </c>
      <c r="M5">
        <f t="shared" ref="M5:M18" si="4">STDEV(C5:G5)</f>
        <v>6.8687284121589798</v>
      </c>
      <c r="N5">
        <f t="shared" ref="N5:N18" si="5">MEDIAN(C5:G5)</f>
        <v>25.16</v>
      </c>
      <c r="O5">
        <f t="shared" ref="O5:O18" si="6">QUARTILE(C5:G5,1)</f>
        <v>17.850000000000001</v>
      </c>
      <c r="P5">
        <f t="shared" ref="P5:P18" si="7">QUARTILE(C5:G5,3)</f>
        <v>30.74</v>
      </c>
      <c r="Q5">
        <f t="shared" ref="Q5:Q18" si="8">H5</f>
        <v>1000</v>
      </c>
      <c r="S5">
        <f t="shared" ref="S5:S18" si="9">RANK(J5,$J$4:$J$18,$J$2)</f>
        <v>11</v>
      </c>
      <c r="T5">
        <f t="shared" ref="T5:T18" si="10">RANK(K5,$K$4:$K$18,$K$2)</f>
        <v>11</v>
      </c>
      <c r="U5">
        <f t="shared" ref="U5:U18" si="11">RANK(L5,$L$4:$L$18,$L$2)</f>
        <v>11</v>
      </c>
      <c r="V5">
        <f t="shared" ref="V5:V18" si="12">RANK(M5,$M$4:$M$18,$M$2)</f>
        <v>11</v>
      </c>
      <c r="W5">
        <f t="shared" ref="W5:W18" si="13">RANK(N5,$N$4:$N$18,$N$2)</f>
        <v>12</v>
      </c>
      <c r="X5">
        <f t="shared" ref="X5:X18" si="14">RANK(O5,$O$4:$O$18,$O$2)</f>
        <v>11</v>
      </c>
      <c r="Y5">
        <f t="shared" ref="Y5:Y18" si="15">RANK(P5,$P$4:$P$18,$P$2)</f>
        <v>12</v>
      </c>
      <c r="Z5">
        <f t="shared" ref="Z5:Z18" si="16">Q5</f>
        <v>1000</v>
      </c>
      <c r="AA5">
        <f t="shared" ref="AA5:AA18" si="17">I81</f>
        <v>974</v>
      </c>
      <c r="AB5">
        <f t="shared" ref="AB5:AB18" si="18">RANK(AA5,$AA$4:$AA$18,0)</f>
        <v>13</v>
      </c>
      <c r="AD5">
        <f t="shared" ref="AD5:AD18" si="19">16-S5</f>
        <v>5</v>
      </c>
      <c r="AE5">
        <f t="shared" si="0"/>
        <v>5</v>
      </c>
      <c r="AF5">
        <f t="shared" si="0"/>
        <v>5</v>
      </c>
      <c r="AG5">
        <f t="shared" si="0"/>
        <v>5</v>
      </c>
      <c r="AH5">
        <f t="shared" si="0"/>
        <v>4</v>
      </c>
      <c r="AI5">
        <f t="shared" si="0"/>
        <v>5</v>
      </c>
      <c r="AJ5">
        <f t="shared" si="0"/>
        <v>4</v>
      </c>
      <c r="AK5">
        <f t="shared" ref="AK5:AK18" si="20">Z5</f>
        <v>1000</v>
      </c>
      <c r="AL5">
        <f t="shared" ref="AL5:AL18" si="21">L81</f>
        <v>2.6</v>
      </c>
      <c r="AM5">
        <f t="shared" ref="AM5:AM18" si="22">AF81</f>
        <v>-2.58</v>
      </c>
      <c r="AN5">
        <f t="shared" ref="AN5:AN18" si="23">IF(AL5*AO5&lt;=0,1,0)</f>
        <v>1</v>
      </c>
    </row>
    <row r="6" spans="1:40" x14ac:dyDescent="0.3">
      <c r="A6" t="str">
        <f>Valid!A6</f>
        <v>Coverex-AS</v>
      </c>
      <c r="B6" t="str">
        <f>'o34 közép s7 med'!A66</f>
        <v>O5</v>
      </c>
      <c r="C6">
        <f>'o34 s34 s7 med'!CU123</f>
        <v>32.979999999999997</v>
      </c>
      <c r="D6">
        <f>'o34 s34 s7 med'!CU246</f>
        <v>32.97</v>
      </c>
      <c r="E6">
        <f>'o33 s7 átl'!CU65</f>
        <v>23.01</v>
      </c>
      <c r="F6">
        <f>'o34 közép s7 med'!CU66</f>
        <v>27.58</v>
      </c>
      <c r="G6">
        <f>'o33 s7 med'!CU65</f>
        <v>25.92</v>
      </c>
      <c r="H6">
        <v>1000</v>
      </c>
      <c r="J6">
        <f t="shared" si="1"/>
        <v>28.491999999999997</v>
      </c>
      <c r="K6">
        <f t="shared" si="2"/>
        <v>32.979999999999997</v>
      </c>
      <c r="L6">
        <f t="shared" si="3"/>
        <v>23.01</v>
      </c>
      <c r="M6">
        <f t="shared" si="4"/>
        <v>4.4072065982887949</v>
      </c>
      <c r="N6">
        <f t="shared" si="5"/>
        <v>27.58</v>
      </c>
      <c r="O6">
        <f t="shared" si="6"/>
        <v>25.92</v>
      </c>
      <c r="P6">
        <f t="shared" si="7"/>
        <v>32.97</v>
      </c>
      <c r="Q6">
        <f t="shared" si="8"/>
        <v>1000</v>
      </c>
      <c r="S6">
        <f t="shared" si="9"/>
        <v>14</v>
      </c>
      <c r="T6">
        <f t="shared" si="10"/>
        <v>14</v>
      </c>
      <c r="U6">
        <f t="shared" si="11"/>
        <v>14</v>
      </c>
      <c r="V6">
        <f t="shared" si="12"/>
        <v>6</v>
      </c>
      <c r="W6">
        <f t="shared" si="13"/>
        <v>14</v>
      </c>
      <c r="X6">
        <f t="shared" si="14"/>
        <v>15</v>
      </c>
      <c r="Y6">
        <f t="shared" si="15"/>
        <v>14</v>
      </c>
      <c r="Z6">
        <f t="shared" si="16"/>
        <v>1000</v>
      </c>
      <c r="AA6">
        <f t="shared" si="17"/>
        <v>968</v>
      </c>
      <c r="AB6">
        <f t="shared" si="18"/>
        <v>14</v>
      </c>
      <c r="AD6">
        <f t="shared" si="19"/>
        <v>2</v>
      </c>
      <c r="AE6">
        <f t="shared" si="0"/>
        <v>2</v>
      </c>
      <c r="AF6">
        <f t="shared" si="0"/>
        <v>2</v>
      </c>
      <c r="AG6">
        <f t="shared" si="0"/>
        <v>10</v>
      </c>
      <c r="AH6">
        <f t="shared" si="0"/>
        <v>2</v>
      </c>
      <c r="AI6">
        <f t="shared" si="0"/>
        <v>1</v>
      </c>
      <c r="AJ6">
        <f t="shared" si="0"/>
        <v>2</v>
      </c>
      <c r="AK6">
        <f t="shared" si="20"/>
        <v>1000</v>
      </c>
      <c r="AL6">
        <f t="shared" si="21"/>
        <v>3.2</v>
      </c>
      <c r="AM6">
        <f t="shared" si="22"/>
        <v>-3.18</v>
      </c>
      <c r="AN6">
        <f t="shared" si="23"/>
        <v>1</v>
      </c>
    </row>
    <row r="7" spans="1:40" x14ac:dyDescent="0.3">
      <c r="A7" t="str">
        <f>Valid!A11</f>
        <v>Hartil</v>
      </c>
      <c r="B7" t="str">
        <f>'o34 közép s7 med'!A71</f>
        <v>O10</v>
      </c>
      <c r="C7">
        <f>'o34 s34 s7 med'!CU128</f>
        <v>35.29</v>
      </c>
      <c r="D7">
        <f>'o34 s34 s7 med'!CU251</f>
        <v>35.299999999999997</v>
      </c>
      <c r="E7">
        <f>'o33 s7 átl'!CU70</f>
        <v>24.57</v>
      </c>
      <c r="F7">
        <f>'o34 közép s7 med'!CU71</f>
        <v>30.09</v>
      </c>
      <c r="G7">
        <f>'o33 s7 med'!CU70</f>
        <v>23.33</v>
      </c>
      <c r="H7">
        <v>1000</v>
      </c>
      <c r="J7">
        <f t="shared" si="1"/>
        <v>29.715999999999998</v>
      </c>
      <c r="K7">
        <f t="shared" si="2"/>
        <v>35.299999999999997</v>
      </c>
      <c r="L7">
        <f t="shared" si="3"/>
        <v>23.33</v>
      </c>
      <c r="M7">
        <f t="shared" si="4"/>
        <v>5.6932574155750251</v>
      </c>
      <c r="N7">
        <f t="shared" si="5"/>
        <v>30.09</v>
      </c>
      <c r="O7">
        <f t="shared" si="6"/>
        <v>24.57</v>
      </c>
      <c r="P7">
        <f t="shared" si="7"/>
        <v>35.29</v>
      </c>
      <c r="Q7">
        <f t="shared" si="8"/>
        <v>1000</v>
      </c>
      <c r="S7">
        <f t="shared" si="9"/>
        <v>15</v>
      </c>
      <c r="T7">
        <f t="shared" si="10"/>
        <v>15</v>
      </c>
      <c r="U7">
        <f t="shared" si="11"/>
        <v>15</v>
      </c>
      <c r="V7">
        <f t="shared" si="12"/>
        <v>9</v>
      </c>
      <c r="W7">
        <f t="shared" si="13"/>
        <v>15</v>
      </c>
      <c r="X7">
        <f t="shared" si="14"/>
        <v>14</v>
      </c>
      <c r="Y7">
        <f t="shared" si="15"/>
        <v>15</v>
      </c>
      <c r="Z7">
        <f t="shared" si="16"/>
        <v>1000</v>
      </c>
      <c r="AA7">
        <f t="shared" si="17"/>
        <v>964.5</v>
      </c>
      <c r="AB7">
        <f t="shared" si="18"/>
        <v>15</v>
      </c>
      <c r="AD7">
        <f t="shared" si="19"/>
        <v>1</v>
      </c>
      <c r="AE7">
        <f t="shared" si="0"/>
        <v>1</v>
      </c>
      <c r="AF7">
        <f t="shared" si="0"/>
        <v>1</v>
      </c>
      <c r="AG7">
        <f t="shared" si="0"/>
        <v>7</v>
      </c>
      <c r="AH7">
        <f t="shared" si="0"/>
        <v>1</v>
      </c>
      <c r="AI7">
        <f t="shared" si="0"/>
        <v>2</v>
      </c>
      <c r="AJ7">
        <f t="shared" si="0"/>
        <v>1</v>
      </c>
      <c r="AK7">
        <f t="shared" si="20"/>
        <v>1000</v>
      </c>
      <c r="AL7">
        <f t="shared" si="21"/>
        <v>3.55</v>
      </c>
      <c r="AM7">
        <f t="shared" si="22"/>
        <v>-3.53</v>
      </c>
      <c r="AN7">
        <f t="shared" si="23"/>
        <v>1</v>
      </c>
    </row>
    <row r="8" spans="1:40" x14ac:dyDescent="0.3">
      <c r="A8" t="str">
        <f>Valid!A18</f>
        <v>Noviform</v>
      </c>
      <c r="B8" t="str">
        <f>'o34 közép s7 med'!A78</f>
        <v>O17</v>
      </c>
      <c r="C8">
        <f>'o34 s34 s7 med'!CU135</f>
        <v>-1.03</v>
      </c>
      <c r="D8">
        <f>'o34 s34 s7 med'!CU258</f>
        <v>-1.03</v>
      </c>
      <c r="E8">
        <f>'o33 s7 átl'!CU77</f>
        <v>-2.2999999999999998</v>
      </c>
      <c r="F8">
        <f>'o34 közép s7 med'!CU78</f>
        <v>-9.16</v>
      </c>
      <c r="G8">
        <f>'o33 s7 med'!CU77</f>
        <v>-1.83</v>
      </c>
      <c r="H8">
        <v>1000</v>
      </c>
      <c r="J8">
        <f t="shared" si="1"/>
        <v>-3.07</v>
      </c>
      <c r="K8">
        <f t="shared" si="2"/>
        <v>-1.03</v>
      </c>
      <c r="L8">
        <f t="shared" si="3"/>
        <v>-9.16</v>
      </c>
      <c r="M8">
        <f t="shared" si="4"/>
        <v>3.4475280999579976</v>
      </c>
      <c r="N8">
        <f t="shared" si="5"/>
        <v>-1.83</v>
      </c>
      <c r="O8">
        <f t="shared" si="6"/>
        <v>-2.2999999999999998</v>
      </c>
      <c r="P8">
        <f t="shared" si="7"/>
        <v>-1.03</v>
      </c>
      <c r="Q8">
        <f t="shared" si="8"/>
        <v>1000</v>
      </c>
      <c r="S8">
        <f t="shared" si="9"/>
        <v>7</v>
      </c>
      <c r="T8">
        <f t="shared" si="10"/>
        <v>7</v>
      </c>
      <c r="U8">
        <f t="shared" si="11"/>
        <v>7</v>
      </c>
      <c r="V8">
        <f t="shared" si="12"/>
        <v>2</v>
      </c>
      <c r="W8">
        <f t="shared" si="13"/>
        <v>7</v>
      </c>
      <c r="X8">
        <f t="shared" si="14"/>
        <v>7</v>
      </c>
      <c r="Y8">
        <f t="shared" si="15"/>
        <v>7</v>
      </c>
      <c r="Z8">
        <f t="shared" si="16"/>
        <v>1000</v>
      </c>
      <c r="AA8">
        <f t="shared" si="17"/>
        <v>1029.7</v>
      </c>
      <c r="AB8">
        <f t="shared" si="18"/>
        <v>3</v>
      </c>
      <c r="AD8">
        <f t="shared" si="19"/>
        <v>9</v>
      </c>
      <c r="AE8">
        <f t="shared" si="0"/>
        <v>9</v>
      </c>
      <c r="AF8">
        <f t="shared" si="0"/>
        <v>9</v>
      </c>
      <c r="AG8">
        <f t="shared" si="0"/>
        <v>14</v>
      </c>
      <c r="AH8">
        <f t="shared" si="0"/>
        <v>9</v>
      </c>
      <c r="AI8">
        <f t="shared" si="0"/>
        <v>9</v>
      </c>
      <c r="AJ8">
        <f t="shared" si="0"/>
        <v>9</v>
      </c>
      <c r="AK8">
        <f t="shared" si="20"/>
        <v>1000</v>
      </c>
      <c r="AL8">
        <f t="shared" si="21"/>
        <v>-2.97</v>
      </c>
      <c r="AM8">
        <f t="shared" si="22"/>
        <v>2.95</v>
      </c>
      <c r="AN8">
        <f t="shared" si="23"/>
        <v>1</v>
      </c>
    </row>
    <row r="9" spans="1:40" x14ac:dyDescent="0.3">
      <c r="A9" t="str">
        <f>Valid!A19</f>
        <v>Perindopril 1 A Pharma</v>
      </c>
      <c r="B9" t="str">
        <f>'o34 közép s7 med'!A79</f>
        <v>O18</v>
      </c>
      <c r="C9">
        <f>'o34 s34 s7 med'!CU136</f>
        <v>-5.05</v>
      </c>
      <c r="D9">
        <f>'o34 s34 s7 med'!CU259</f>
        <v>-5.05</v>
      </c>
      <c r="E9">
        <f>'o33 s7 átl'!CU78</f>
        <v>-2.31</v>
      </c>
      <c r="F9">
        <f>'o34 közép s7 med'!CU79</f>
        <v>-13.5</v>
      </c>
      <c r="G9">
        <f>'o33 s7 med'!CU78</f>
        <v>-1.84</v>
      </c>
      <c r="H9">
        <v>1000</v>
      </c>
      <c r="J9">
        <f t="shared" si="1"/>
        <v>-5.55</v>
      </c>
      <c r="K9">
        <f t="shared" si="2"/>
        <v>-1.84</v>
      </c>
      <c r="L9">
        <f t="shared" si="3"/>
        <v>-13.5</v>
      </c>
      <c r="M9">
        <f t="shared" si="4"/>
        <v>4.6894615895644138</v>
      </c>
      <c r="N9">
        <f t="shared" si="5"/>
        <v>-5.05</v>
      </c>
      <c r="O9">
        <f t="shared" si="6"/>
        <v>-5.05</v>
      </c>
      <c r="P9">
        <f t="shared" si="7"/>
        <v>-2.31</v>
      </c>
      <c r="Q9">
        <f t="shared" si="8"/>
        <v>1000</v>
      </c>
      <c r="S9">
        <f t="shared" si="9"/>
        <v>6</v>
      </c>
      <c r="T9">
        <f t="shared" si="10"/>
        <v>5</v>
      </c>
      <c r="U9">
        <f t="shared" si="11"/>
        <v>6</v>
      </c>
      <c r="V9">
        <f t="shared" si="12"/>
        <v>7</v>
      </c>
      <c r="W9">
        <f t="shared" si="13"/>
        <v>6</v>
      </c>
      <c r="X9">
        <f t="shared" si="14"/>
        <v>6</v>
      </c>
      <c r="Y9">
        <f t="shared" si="15"/>
        <v>5</v>
      </c>
      <c r="Z9">
        <f t="shared" si="16"/>
        <v>1000</v>
      </c>
      <c r="AA9">
        <f t="shared" si="17"/>
        <v>1021.7</v>
      </c>
      <c r="AB9">
        <f t="shared" si="18"/>
        <v>5</v>
      </c>
      <c r="AD9">
        <f t="shared" si="19"/>
        <v>10</v>
      </c>
      <c r="AE9">
        <f t="shared" si="0"/>
        <v>11</v>
      </c>
      <c r="AF9">
        <f t="shared" si="0"/>
        <v>10</v>
      </c>
      <c r="AG9">
        <f t="shared" si="0"/>
        <v>9</v>
      </c>
      <c r="AH9">
        <f t="shared" si="0"/>
        <v>10</v>
      </c>
      <c r="AI9">
        <f t="shared" si="0"/>
        <v>10</v>
      </c>
      <c r="AJ9">
        <f t="shared" si="0"/>
        <v>11</v>
      </c>
      <c r="AK9">
        <f t="shared" si="20"/>
        <v>1000</v>
      </c>
      <c r="AL9">
        <f t="shared" si="21"/>
        <v>-2.17</v>
      </c>
      <c r="AM9">
        <f t="shared" si="22"/>
        <v>2.15</v>
      </c>
      <c r="AN9">
        <f t="shared" si="23"/>
        <v>1</v>
      </c>
    </row>
    <row r="10" spans="1:40" x14ac:dyDescent="0.3">
      <c r="A10" t="str">
        <f>Valid!A21</f>
        <v>Perindopril Pharma Vim</v>
      </c>
      <c r="B10" t="str">
        <f>'o34 közép s7 med'!A81</f>
        <v>O20</v>
      </c>
      <c r="C10">
        <f>'o34 s34 s7 med'!CU138</f>
        <v>-18.48</v>
      </c>
      <c r="D10">
        <f>'o34 s34 s7 med'!CU261</f>
        <v>-18.48</v>
      </c>
      <c r="E10">
        <f>'o33 s7 átl'!CU80</f>
        <v>-2.31</v>
      </c>
      <c r="F10">
        <f>'o34 közép s7 med'!CU81</f>
        <v>-28.02</v>
      </c>
      <c r="G10">
        <f>'o33 s7 med'!CU80</f>
        <v>-1.83</v>
      </c>
      <c r="H10">
        <v>1000</v>
      </c>
      <c r="J10">
        <f t="shared" si="1"/>
        <v>-13.824000000000002</v>
      </c>
      <c r="K10">
        <f t="shared" si="2"/>
        <v>-1.83</v>
      </c>
      <c r="L10">
        <f t="shared" si="3"/>
        <v>-28.02</v>
      </c>
      <c r="M10">
        <f t="shared" si="4"/>
        <v>11.416121495499247</v>
      </c>
      <c r="N10">
        <f t="shared" si="5"/>
        <v>-18.48</v>
      </c>
      <c r="O10">
        <f t="shared" si="6"/>
        <v>-18.48</v>
      </c>
      <c r="P10">
        <f t="shared" si="7"/>
        <v>-2.31</v>
      </c>
      <c r="Q10">
        <f t="shared" si="8"/>
        <v>1000</v>
      </c>
      <c r="S10">
        <f t="shared" si="9"/>
        <v>3</v>
      </c>
      <c r="T10">
        <f t="shared" si="10"/>
        <v>6</v>
      </c>
      <c r="U10">
        <f t="shared" si="11"/>
        <v>3</v>
      </c>
      <c r="V10">
        <f t="shared" si="12"/>
        <v>13</v>
      </c>
      <c r="W10">
        <f t="shared" si="13"/>
        <v>2</v>
      </c>
      <c r="X10">
        <f t="shared" si="14"/>
        <v>3</v>
      </c>
      <c r="Y10">
        <f t="shared" si="15"/>
        <v>5</v>
      </c>
      <c r="Z10">
        <f t="shared" si="16"/>
        <v>1000</v>
      </c>
      <c r="AA10">
        <f t="shared" si="17"/>
        <v>1002.6</v>
      </c>
      <c r="AB10">
        <f t="shared" si="18"/>
        <v>6</v>
      </c>
      <c r="AD10">
        <f t="shared" si="19"/>
        <v>13</v>
      </c>
      <c r="AE10">
        <f t="shared" si="0"/>
        <v>10</v>
      </c>
      <c r="AF10">
        <f t="shared" si="0"/>
        <v>13</v>
      </c>
      <c r="AG10">
        <f t="shared" si="0"/>
        <v>3</v>
      </c>
      <c r="AH10">
        <f t="shared" si="0"/>
        <v>14</v>
      </c>
      <c r="AI10">
        <f t="shared" si="0"/>
        <v>13</v>
      </c>
      <c r="AJ10">
        <f t="shared" si="0"/>
        <v>11</v>
      </c>
      <c r="AK10">
        <f t="shared" si="20"/>
        <v>1000</v>
      </c>
      <c r="AL10">
        <f t="shared" si="21"/>
        <v>-0.26</v>
      </c>
      <c r="AM10">
        <f t="shared" si="22"/>
        <v>0.26</v>
      </c>
      <c r="AN10">
        <f t="shared" si="23"/>
        <v>1</v>
      </c>
    </row>
    <row r="11" spans="1:40" x14ac:dyDescent="0.3">
      <c r="A11" t="str">
        <f>Valid!A23</f>
        <v>Perindopril-Tozilát Teva</v>
      </c>
      <c r="B11" t="str">
        <f>'o34 közép s7 med'!A83</f>
        <v>O22</v>
      </c>
      <c r="C11">
        <f>'o34 s34 s7 med'!CU140</f>
        <v>29.98</v>
      </c>
      <c r="D11">
        <f>'o34 s34 s7 med'!CU263</f>
        <v>29.98</v>
      </c>
      <c r="E11">
        <f>'o33 s7 átl'!CU82</f>
        <v>21.72</v>
      </c>
      <c r="F11">
        <f>'o34 közép s7 med'!CU83</f>
        <v>24.34</v>
      </c>
      <c r="G11">
        <f>'o33 s7 med'!CU82</f>
        <v>24.2</v>
      </c>
      <c r="H11">
        <v>1000</v>
      </c>
      <c r="J11">
        <f t="shared" si="1"/>
        <v>26.044</v>
      </c>
      <c r="K11">
        <f t="shared" si="2"/>
        <v>29.98</v>
      </c>
      <c r="L11">
        <f t="shared" si="3"/>
        <v>21.72</v>
      </c>
      <c r="M11">
        <f t="shared" si="4"/>
        <v>3.7411602478375396</v>
      </c>
      <c r="N11">
        <f t="shared" si="5"/>
        <v>24.34</v>
      </c>
      <c r="O11">
        <f t="shared" si="6"/>
        <v>24.2</v>
      </c>
      <c r="P11">
        <f t="shared" si="7"/>
        <v>29.98</v>
      </c>
      <c r="Q11">
        <f t="shared" si="8"/>
        <v>1000</v>
      </c>
      <c r="S11">
        <f t="shared" si="9"/>
        <v>12</v>
      </c>
      <c r="T11">
        <f t="shared" si="10"/>
        <v>10</v>
      </c>
      <c r="U11">
        <f t="shared" si="11"/>
        <v>12</v>
      </c>
      <c r="V11">
        <f t="shared" si="12"/>
        <v>4</v>
      </c>
      <c r="W11">
        <f t="shared" si="13"/>
        <v>10</v>
      </c>
      <c r="X11">
        <f t="shared" si="14"/>
        <v>13</v>
      </c>
      <c r="Y11">
        <f t="shared" si="15"/>
        <v>10</v>
      </c>
      <c r="Z11">
        <f t="shared" si="16"/>
        <v>1000</v>
      </c>
      <c r="AA11">
        <f t="shared" si="17"/>
        <v>991.6</v>
      </c>
      <c r="AB11">
        <f t="shared" si="18"/>
        <v>9</v>
      </c>
      <c r="AD11">
        <f t="shared" si="19"/>
        <v>4</v>
      </c>
      <c r="AE11">
        <f t="shared" si="0"/>
        <v>6</v>
      </c>
      <c r="AF11">
        <f t="shared" si="0"/>
        <v>4</v>
      </c>
      <c r="AG11">
        <f t="shared" si="0"/>
        <v>12</v>
      </c>
      <c r="AH11">
        <f t="shared" si="0"/>
        <v>6</v>
      </c>
      <c r="AI11">
        <f t="shared" si="0"/>
        <v>3</v>
      </c>
      <c r="AJ11">
        <f t="shared" si="0"/>
        <v>6</v>
      </c>
      <c r="AK11">
        <f t="shared" si="20"/>
        <v>1000</v>
      </c>
      <c r="AL11">
        <f t="shared" si="21"/>
        <v>0.84</v>
      </c>
      <c r="AM11">
        <f t="shared" si="22"/>
        <v>-0.84</v>
      </c>
      <c r="AN11">
        <f t="shared" si="23"/>
        <v>1</v>
      </c>
    </row>
    <row r="12" spans="1:40" x14ac:dyDescent="0.3">
      <c r="A12" t="str">
        <f>Valid!A24</f>
        <v>Perineva</v>
      </c>
      <c r="B12" t="str">
        <f>'o34 közép s7 med'!A84</f>
        <v>O23</v>
      </c>
      <c r="C12">
        <f>'o34 s34 s7 med'!CU141</f>
        <v>-26.01</v>
      </c>
      <c r="D12">
        <f>'o34 s34 s7 med'!CU264</f>
        <v>-26.01</v>
      </c>
      <c r="E12">
        <f>'o33 s7 átl'!CU83</f>
        <v>-68.47</v>
      </c>
      <c r="F12">
        <f>'o34 közép s7 med'!CU84</f>
        <v>-36.15</v>
      </c>
      <c r="G12">
        <f>'o33 s7 med'!CU83</f>
        <v>-67.7</v>
      </c>
      <c r="H12">
        <v>1000</v>
      </c>
      <c r="J12">
        <f t="shared" si="1"/>
        <v>-44.868000000000009</v>
      </c>
      <c r="K12">
        <f t="shared" si="2"/>
        <v>-26.01</v>
      </c>
      <c r="L12">
        <f t="shared" si="3"/>
        <v>-68.47</v>
      </c>
      <c r="M12">
        <f t="shared" si="4"/>
        <v>21.596333485108058</v>
      </c>
      <c r="N12">
        <f t="shared" si="5"/>
        <v>-36.15</v>
      </c>
      <c r="O12">
        <f t="shared" si="6"/>
        <v>-67.7</v>
      </c>
      <c r="P12">
        <f t="shared" si="7"/>
        <v>-26.01</v>
      </c>
      <c r="Q12">
        <f t="shared" si="8"/>
        <v>1000</v>
      </c>
      <c r="S12">
        <f t="shared" si="9"/>
        <v>1</v>
      </c>
      <c r="T12">
        <f t="shared" si="10"/>
        <v>1</v>
      </c>
      <c r="U12">
        <f t="shared" si="11"/>
        <v>1</v>
      </c>
      <c r="V12">
        <f t="shared" si="12"/>
        <v>15</v>
      </c>
      <c r="W12">
        <f t="shared" si="13"/>
        <v>1</v>
      </c>
      <c r="X12">
        <f t="shared" si="14"/>
        <v>1</v>
      </c>
      <c r="Y12">
        <f t="shared" si="15"/>
        <v>1</v>
      </c>
      <c r="Z12">
        <f t="shared" si="16"/>
        <v>1000</v>
      </c>
      <c r="AA12">
        <f t="shared" si="17"/>
        <v>1002.6</v>
      </c>
      <c r="AB12">
        <f t="shared" si="18"/>
        <v>6</v>
      </c>
      <c r="AD12">
        <f t="shared" si="19"/>
        <v>15</v>
      </c>
      <c r="AE12">
        <f t="shared" si="0"/>
        <v>15</v>
      </c>
      <c r="AF12">
        <f t="shared" si="0"/>
        <v>15</v>
      </c>
      <c r="AG12">
        <f t="shared" si="0"/>
        <v>1</v>
      </c>
      <c r="AH12">
        <f t="shared" si="0"/>
        <v>15</v>
      </c>
      <c r="AI12">
        <f t="shared" si="0"/>
        <v>15</v>
      </c>
      <c r="AJ12">
        <f t="shared" si="0"/>
        <v>15</v>
      </c>
      <c r="AK12">
        <f t="shared" si="20"/>
        <v>1000</v>
      </c>
      <c r="AL12">
        <f t="shared" si="21"/>
        <v>-0.26</v>
      </c>
      <c r="AM12">
        <f t="shared" si="22"/>
        <v>0.26</v>
      </c>
      <c r="AN12">
        <f t="shared" si="23"/>
        <v>1</v>
      </c>
    </row>
    <row r="13" spans="1:40" x14ac:dyDescent="0.3">
      <c r="A13" t="str">
        <f>Valid!A25</f>
        <v>Prenessa</v>
      </c>
      <c r="B13" t="str">
        <f>'o34 közép s7 med'!A85</f>
        <v>O24</v>
      </c>
      <c r="C13">
        <f>'o34 s34 s7 med'!CU142</f>
        <v>30.93</v>
      </c>
      <c r="D13">
        <f>'o34 s34 s7 med'!CU265</f>
        <v>29.99</v>
      </c>
      <c r="E13">
        <f>'o33 s7 átl'!CU84</f>
        <v>17.75</v>
      </c>
      <c r="F13">
        <f>'o34 közép s7 med'!CU85</f>
        <v>24.35</v>
      </c>
      <c r="G13">
        <f>'o33 s7 med'!CU84</f>
        <v>13.47</v>
      </c>
      <c r="H13">
        <v>1000</v>
      </c>
      <c r="J13">
        <f t="shared" si="1"/>
        <v>23.298000000000002</v>
      </c>
      <c r="K13">
        <f t="shared" si="2"/>
        <v>30.93</v>
      </c>
      <c r="L13">
        <f t="shared" si="3"/>
        <v>13.47</v>
      </c>
      <c r="M13">
        <f t="shared" si="4"/>
        <v>7.6076750719257102</v>
      </c>
      <c r="N13">
        <f t="shared" si="5"/>
        <v>24.35</v>
      </c>
      <c r="O13">
        <f t="shared" si="6"/>
        <v>17.75</v>
      </c>
      <c r="P13">
        <f t="shared" si="7"/>
        <v>29.99</v>
      </c>
      <c r="Q13">
        <f t="shared" si="8"/>
        <v>1000</v>
      </c>
      <c r="S13">
        <f t="shared" si="9"/>
        <v>10</v>
      </c>
      <c r="T13">
        <f t="shared" si="10"/>
        <v>12</v>
      </c>
      <c r="U13">
        <f t="shared" si="11"/>
        <v>10</v>
      </c>
      <c r="V13">
        <f t="shared" si="12"/>
        <v>12</v>
      </c>
      <c r="W13">
        <f t="shared" si="13"/>
        <v>11</v>
      </c>
      <c r="X13">
        <f t="shared" si="14"/>
        <v>10</v>
      </c>
      <c r="Y13">
        <f t="shared" si="15"/>
        <v>11</v>
      </c>
      <c r="Z13">
        <f t="shared" si="16"/>
        <v>1000</v>
      </c>
      <c r="AA13">
        <f t="shared" si="17"/>
        <v>975.5</v>
      </c>
      <c r="AB13">
        <f t="shared" si="18"/>
        <v>12</v>
      </c>
      <c r="AD13">
        <f t="shared" si="19"/>
        <v>6</v>
      </c>
      <c r="AE13">
        <f t="shared" si="0"/>
        <v>4</v>
      </c>
      <c r="AF13">
        <f t="shared" si="0"/>
        <v>6</v>
      </c>
      <c r="AG13">
        <f t="shared" si="0"/>
        <v>4</v>
      </c>
      <c r="AH13">
        <f t="shared" si="0"/>
        <v>5</v>
      </c>
      <c r="AI13">
        <f t="shared" si="0"/>
        <v>6</v>
      </c>
      <c r="AJ13">
        <f t="shared" si="0"/>
        <v>5</v>
      </c>
      <c r="AK13">
        <f t="shared" si="20"/>
        <v>1000</v>
      </c>
      <c r="AL13">
        <f t="shared" si="21"/>
        <v>2.4500000000000002</v>
      </c>
      <c r="AM13">
        <f t="shared" si="22"/>
        <v>-2.4300000000000002</v>
      </c>
      <c r="AN13">
        <f t="shared" si="23"/>
        <v>1</v>
      </c>
    </row>
    <row r="14" spans="1:40" x14ac:dyDescent="0.3">
      <c r="A14" t="str">
        <f>Valid!A27</f>
        <v>Ramace</v>
      </c>
      <c r="B14" t="str">
        <f>'o34 közép s7 med'!A87</f>
        <v>O26</v>
      </c>
      <c r="C14">
        <f>'o34 s34 s7 med'!CU144</f>
        <v>-9.6999999999999993</v>
      </c>
      <c r="D14">
        <f>'o34 s34 s7 med'!CU267</f>
        <v>-9.69</v>
      </c>
      <c r="E14">
        <f>'o33 s7 átl'!CU86</f>
        <v>-14.79</v>
      </c>
      <c r="F14">
        <f>'o34 közép s7 med'!CU87</f>
        <v>-18.52</v>
      </c>
      <c r="G14">
        <f>'o33 s7 med'!CU86</f>
        <v>-14.26</v>
      </c>
      <c r="H14">
        <v>1000</v>
      </c>
      <c r="J14">
        <f t="shared" si="1"/>
        <v>-13.392000000000001</v>
      </c>
      <c r="K14">
        <f t="shared" si="2"/>
        <v>-9.69</v>
      </c>
      <c r="L14">
        <f t="shared" si="3"/>
        <v>-18.52</v>
      </c>
      <c r="M14">
        <f t="shared" si="4"/>
        <v>3.7529948041530701</v>
      </c>
      <c r="N14">
        <f t="shared" si="5"/>
        <v>-14.26</v>
      </c>
      <c r="O14">
        <f t="shared" si="6"/>
        <v>-14.79</v>
      </c>
      <c r="P14">
        <f t="shared" si="7"/>
        <v>-9.6999999999999993</v>
      </c>
      <c r="Q14">
        <f t="shared" si="8"/>
        <v>1000</v>
      </c>
      <c r="S14">
        <f t="shared" si="9"/>
        <v>5</v>
      </c>
      <c r="T14">
        <f t="shared" si="10"/>
        <v>3</v>
      </c>
      <c r="U14">
        <f t="shared" si="11"/>
        <v>5</v>
      </c>
      <c r="V14">
        <f t="shared" si="12"/>
        <v>5</v>
      </c>
      <c r="W14">
        <f t="shared" si="13"/>
        <v>4</v>
      </c>
      <c r="X14">
        <f t="shared" si="14"/>
        <v>5</v>
      </c>
      <c r="Y14">
        <f t="shared" si="15"/>
        <v>3</v>
      </c>
      <c r="Z14">
        <f t="shared" si="16"/>
        <v>1000</v>
      </c>
      <c r="AA14">
        <f t="shared" si="17"/>
        <v>1032.7</v>
      </c>
      <c r="AB14">
        <f t="shared" si="18"/>
        <v>2</v>
      </c>
      <c r="AD14">
        <f t="shared" si="19"/>
        <v>11</v>
      </c>
      <c r="AE14">
        <f t="shared" si="0"/>
        <v>13</v>
      </c>
      <c r="AF14">
        <f t="shared" si="0"/>
        <v>11</v>
      </c>
      <c r="AG14">
        <f t="shared" si="0"/>
        <v>11</v>
      </c>
      <c r="AH14">
        <f t="shared" si="0"/>
        <v>12</v>
      </c>
      <c r="AI14">
        <f t="shared" si="0"/>
        <v>11</v>
      </c>
      <c r="AJ14">
        <f t="shared" si="0"/>
        <v>13</v>
      </c>
      <c r="AK14">
        <f t="shared" si="20"/>
        <v>1000</v>
      </c>
      <c r="AL14">
        <f t="shared" si="21"/>
        <v>-3.27</v>
      </c>
      <c r="AM14">
        <f t="shared" si="22"/>
        <v>3.25</v>
      </c>
      <c r="AN14">
        <f t="shared" si="23"/>
        <v>1</v>
      </c>
    </row>
    <row r="15" spans="1:40" x14ac:dyDescent="0.3">
      <c r="A15" t="str">
        <f>Valid!A28</f>
        <v>Ramipril 1 A Pharma</v>
      </c>
      <c r="B15" t="str">
        <f>'o34 közép s7 med'!A88</f>
        <v>O27</v>
      </c>
      <c r="C15">
        <f>'o34 s34 s7 med'!CU145</f>
        <v>-10.029999999999999</v>
      </c>
      <c r="D15">
        <f>'o34 s34 s7 med'!CU268</f>
        <v>-10.029999999999999</v>
      </c>
      <c r="E15">
        <f>'o33 s7 átl'!CU87</f>
        <v>-14.9</v>
      </c>
      <c r="F15">
        <f>'o34 közép s7 med'!CU88</f>
        <v>-18.89</v>
      </c>
      <c r="G15">
        <f>'o33 s7 med'!CU87</f>
        <v>-14.38</v>
      </c>
      <c r="H15">
        <v>1000</v>
      </c>
      <c r="J15">
        <f t="shared" si="1"/>
        <v>-13.646000000000001</v>
      </c>
      <c r="K15">
        <f t="shared" si="2"/>
        <v>-10.029999999999999</v>
      </c>
      <c r="L15">
        <f t="shared" si="3"/>
        <v>-18.89</v>
      </c>
      <c r="M15">
        <f t="shared" si="4"/>
        <v>3.733688524770109</v>
      </c>
      <c r="N15">
        <f t="shared" si="5"/>
        <v>-14.38</v>
      </c>
      <c r="O15">
        <f t="shared" si="6"/>
        <v>-14.9</v>
      </c>
      <c r="P15">
        <f t="shared" si="7"/>
        <v>-10.029999999999999</v>
      </c>
      <c r="Q15">
        <f t="shared" si="8"/>
        <v>1000</v>
      </c>
      <c r="S15">
        <f t="shared" si="9"/>
        <v>4</v>
      </c>
      <c r="T15">
        <f t="shared" si="10"/>
        <v>2</v>
      </c>
      <c r="U15">
        <f t="shared" si="11"/>
        <v>4</v>
      </c>
      <c r="V15">
        <f t="shared" si="12"/>
        <v>3</v>
      </c>
      <c r="W15">
        <f t="shared" si="13"/>
        <v>3</v>
      </c>
      <c r="X15">
        <f t="shared" si="14"/>
        <v>4</v>
      </c>
      <c r="Y15">
        <f t="shared" si="15"/>
        <v>2</v>
      </c>
      <c r="Z15">
        <f t="shared" si="16"/>
        <v>1000</v>
      </c>
      <c r="AA15">
        <f t="shared" si="17"/>
        <v>1040.7</v>
      </c>
      <c r="AB15">
        <f t="shared" si="18"/>
        <v>1</v>
      </c>
      <c r="AD15">
        <f t="shared" si="19"/>
        <v>12</v>
      </c>
      <c r="AE15">
        <f t="shared" si="0"/>
        <v>14</v>
      </c>
      <c r="AF15">
        <f t="shared" si="0"/>
        <v>12</v>
      </c>
      <c r="AG15">
        <f t="shared" si="0"/>
        <v>13</v>
      </c>
      <c r="AH15">
        <f t="shared" si="0"/>
        <v>13</v>
      </c>
      <c r="AI15">
        <f t="shared" si="0"/>
        <v>12</v>
      </c>
      <c r="AJ15">
        <f t="shared" si="0"/>
        <v>14</v>
      </c>
      <c r="AK15">
        <f t="shared" si="20"/>
        <v>1000</v>
      </c>
      <c r="AL15">
        <f t="shared" si="21"/>
        <v>-4.07</v>
      </c>
      <c r="AM15">
        <f t="shared" si="22"/>
        <v>4.05</v>
      </c>
      <c r="AN15">
        <f t="shared" si="23"/>
        <v>1</v>
      </c>
    </row>
    <row r="16" spans="1:40" x14ac:dyDescent="0.3">
      <c r="A16" t="str">
        <f>Valid!A29</f>
        <v>Ramipril Hexal</v>
      </c>
      <c r="B16" t="str">
        <f>'o34 közép s7 med'!A89</f>
        <v>O28</v>
      </c>
      <c r="C16">
        <f>'o34 s34 s7 med'!CU146</f>
        <v>11.72</v>
      </c>
      <c r="D16">
        <f>'o34 s34 s7 med'!CU269</f>
        <v>11.72</v>
      </c>
      <c r="E16">
        <f>'o33 s7 átl'!CU88</f>
        <v>7.81</v>
      </c>
      <c r="F16">
        <f>'o34 közép s7 med'!CU89</f>
        <v>4.6100000000000003</v>
      </c>
      <c r="G16">
        <f>'o33 s7 med'!CU88</f>
        <v>8.23</v>
      </c>
      <c r="H16">
        <v>1000</v>
      </c>
      <c r="J16">
        <f t="shared" si="1"/>
        <v>8.8180000000000014</v>
      </c>
      <c r="K16">
        <f t="shared" si="2"/>
        <v>11.72</v>
      </c>
      <c r="L16">
        <f t="shared" si="3"/>
        <v>4.6100000000000003</v>
      </c>
      <c r="M16">
        <f t="shared" si="4"/>
        <v>2.9963427707790689</v>
      </c>
      <c r="N16">
        <f t="shared" si="5"/>
        <v>8.23</v>
      </c>
      <c r="O16">
        <f t="shared" si="6"/>
        <v>7.81</v>
      </c>
      <c r="P16">
        <f t="shared" si="7"/>
        <v>11.72</v>
      </c>
      <c r="Q16">
        <f t="shared" si="8"/>
        <v>1000</v>
      </c>
      <c r="S16">
        <f t="shared" si="9"/>
        <v>8</v>
      </c>
      <c r="T16">
        <f t="shared" si="10"/>
        <v>8</v>
      </c>
      <c r="U16">
        <f t="shared" si="11"/>
        <v>8</v>
      </c>
      <c r="V16">
        <f t="shared" si="12"/>
        <v>1</v>
      </c>
      <c r="W16">
        <f t="shared" si="13"/>
        <v>8</v>
      </c>
      <c r="X16">
        <f t="shared" si="14"/>
        <v>8</v>
      </c>
      <c r="Y16">
        <f t="shared" si="15"/>
        <v>8</v>
      </c>
      <c r="Z16">
        <f t="shared" si="16"/>
        <v>1000</v>
      </c>
      <c r="AA16">
        <f t="shared" si="17"/>
        <v>1027.2</v>
      </c>
      <c r="AB16">
        <f t="shared" si="18"/>
        <v>4</v>
      </c>
      <c r="AD16">
        <f t="shared" si="19"/>
        <v>8</v>
      </c>
      <c r="AE16">
        <f t="shared" si="0"/>
        <v>8</v>
      </c>
      <c r="AF16">
        <f t="shared" si="0"/>
        <v>8</v>
      </c>
      <c r="AG16">
        <f t="shared" si="0"/>
        <v>15</v>
      </c>
      <c r="AH16">
        <f t="shared" si="0"/>
        <v>8</v>
      </c>
      <c r="AI16">
        <f t="shared" si="0"/>
        <v>8</v>
      </c>
      <c r="AJ16">
        <f t="shared" si="0"/>
        <v>8</v>
      </c>
      <c r="AK16">
        <f t="shared" si="20"/>
        <v>1000</v>
      </c>
      <c r="AL16">
        <f t="shared" si="21"/>
        <v>-2.72</v>
      </c>
      <c r="AM16">
        <f t="shared" si="22"/>
        <v>2.7</v>
      </c>
      <c r="AN16">
        <f t="shared" si="23"/>
        <v>1</v>
      </c>
    </row>
    <row r="17" spans="1:40" x14ac:dyDescent="0.3">
      <c r="A17" t="str">
        <f>Valid!A32</f>
        <v>Tensiomin</v>
      </c>
      <c r="B17" t="str">
        <f>'o34 közép s7 med'!A92</f>
        <v>O31</v>
      </c>
      <c r="C17">
        <f>'o34 s34 s7 med'!CU149</f>
        <v>32.25</v>
      </c>
      <c r="D17">
        <f>'o34 s34 s7 med'!CU272</f>
        <v>32.25</v>
      </c>
      <c r="E17">
        <f>'o33 s7 átl'!CU91</f>
        <v>21.83</v>
      </c>
      <c r="F17">
        <f>'o34 közép s7 med'!CU92</f>
        <v>26.79</v>
      </c>
      <c r="G17">
        <f>'o33 s7 med'!CU91</f>
        <v>22.19</v>
      </c>
      <c r="H17">
        <v>1000</v>
      </c>
      <c r="J17">
        <f t="shared" si="1"/>
        <v>27.062000000000001</v>
      </c>
      <c r="K17">
        <f t="shared" si="2"/>
        <v>32.25</v>
      </c>
      <c r="L17">
        <f t="shared" si="3"/>
        <v>21.83</v>
      </c>
      <c r="M17">
        <f t="shared" si="4"/>
        <v>5.123838404946035</v>
      </c>
      <c r="N17">
        <f t="shared" si="5"/>
        <v>26.79</v>
      </c>
      <c r="O17">
        <f t="shared" si="6"/>
        <v>22.19</v>
      </c>
      <c r="P17">
        <f t="shared" si="7"/>
        <v>32.25</v>
      </c>
      <c r="Q17">
        <f t="shared" si="8"/>
        <v>1000</v>
      </c>
      <c r="S17">
        <f t="shared" si="9"/>
        <v>13</v>
      </c>
      <c r="T17">
        <f t="shared" si="10"/>
        <v>13</v>
      </c>
      <c r="U17">
        <f t="shared" si="11"/>
        <v>13</v>
      </c>
      <c r="V17">
        <f t="shared" si="12"/>
        <v>8</v>
      </c>
      <c r="W17">
        <f t="shared" si="13"/>
        <v>13</v>
      </c>
      <c r="X17">
        <f t="shared" si="14"/>
        <v>12</v>
      </c>
      <c r="Y17">
        <f t="shared" si="15"/>
        <v>13</v>
      </c>
      <c r="Z17">
        <f t="shared" si="16"/>
        <v>1000</v>
      </c>
      <c r="AA17">
        <f t="shared" si="17"/>
        <v>977.5</v>
      </c>
      <c r="AB17">
        <f t="shared" si="18"/>
        <v>11</v>
      </c>
      <c r="AD17">
        <f t="shared" si="19"/>
        <v>3</v>
      </c>
      <c r="AE17">
        <f t="shared" si="0"/>
        <v>3</v>
      </c>
      <c r="AF17">
        <f t="shared" si="0"/>
        <v>3</v>
      </c>
      <c r="AG17">
        <f t="shared" si="0"/>
        <v>8</v>
      </c>
      <c r="AH17">
        <f t="shared" si="0"/>
        <v>3</v>
      </c>
      <c r="AI17">
        <f t="shared" si="0"/>
        <v>4</v>
      </c>
      <c r="AJ17">
        <f t="shared" si="0"/>
        <v>3</v>
      </c>
      <c r="AK17">
        <f t="shared" si="20"/>
        <v>1000</v>
      </c>
      <c r="AL17">
        <f t="shared" si="21"/>
        <v>2.25</v>
      </c>
      <c r="AM17">
        <f t="shared" si="22"/>
        <v>-2.23</v>
      </c>
      <c r="AN17">
        <f t="shared" si="23"/>
        <v>1</v>
      </c>
    </row>
    <row r="18" spans="1:40" x14ac:dyDescent="0.3">
      <c r="A18" t="str">
        <f>Valid!A33</f>
        <v>Tritace</v>
      </c>
      <c r="B18" t="str">
        <f>'o34 közép s7 med'!A93</f>
        <v>O32</v>
      </c>
      <c r="C18">
        <f>'o34 s34 s7 med'!CU150</f>
        <v>23.23</v>
      </c>
      <c r="D18">
        <f>'o34 s34 s7 med'!CU273</f>
        <v>23.23</v>
      </c>
      <c r="E18">
        <f>'o33 s7 átl'!CU92</f>
        <v>11.34</v>
      </c>
      <c r="F18">
        <f>'o34 közép s7 med'!CU93</f>
        <v>17.05</v>
      </c>
      <c r="G18">
        <f>'o33 s7 med'!CU92</f>
        <v>9.86</v>
      </c>
      <c r="H18">
        <v>1000</v>
      </c>
      <c r="J18">
        <f t="shared" si="1"/>
        <v>16.942</v>
      </c>
      <c r="K18">
        <f t="shared" si="2"/>
        <v>23.23</v>
      </c>
      <c r="L18">
        <f t="shared" si="3"/>
        <v>9.86</v>
      </c>
      <c r="M18">
        <f t="shared" si="4"/>
        <v>6.3369290669850589</v>
      </c>
      <c r="N18">
        <f t="shared" si="5"/>
        <v>17.05</v>
      </c>
      <c r="O18">
        <f t="shared" si="6"/>
        <v>11.34</v>
      </c>
      <c r="P18">
        <f t="shared" si="7"/>
        <v>23.23</v>
      </c>
      <c r="Q18">
        <f t="shared" si="8"/>
        <v>1000</v>
      </c>
      <c r="S18">
        <f t="shared" si="9"/>
        <v>9</v>
      </c>
      <c r="T18">
        <f t="shared" si="10"/>
        <v>9</v>
      </c>
      <c r="U18">
        <f t="shared" si="11"/>
        <v>9</v>
      </c>
      <c r="V18">
        <f t="shared" si="12"/>
        <v>10</v>
      </c>
      <c r="W18">
        <f t="shared" si="13"/>
        <v>9</v>
      </c>
      <c r="X18">
        <f t="shared" si="14"/>
        <v>9</v>
      </c>
      <c r="Y18">
        <f t="shared" si="15"/>
        <v>9</v>
      </c>
      <c r="Z18">
        <f t="shared" si="16"/>
        <v>1000</v>
      </c>
      <c r="AA18">
        <f t="shared" si="17"/>
        <v>989.1</v>
      </c>
      <c r="AB18">
        <f t="shared" si="18"/>
        <v>10</v>
      </c>
      <c r="AD18">
        <f t="shared" si="19"/>
        <v>7</v>
      </c>
      <c r="AE18">
        <f t="shared" si="0"/>
        <v>7</v>
      </c>
      <c r="AF18">
        <f t="shared" si="0"/>
        <v>7</v>
      </c>
      <c r="AG18">
        <f t="shared" si="0"/>
        <v>6</v>
      </c>
      <c r="AH18">
        <f t="shared" si="0"/>
        <v>7</v>
      </c>
      <c r="AI18">
        <f t="shared" si="0"/>
        <v>7</v>
      </c>
      <c r="AJ18">
        <f t="shared" si="0"/>
        <v>7</v>
      </c>
      <c r="AK18">
        <f t="shared" si="20"/>
        <v>1000</v>
      </c>
      <c r="AL18">
        <f t="shared" si="21"/>
        <v>1.0900000000000001</v>
      </c>
      <c r="AM18">
        <f t="shared" si="22"/>
        <v>-1.0900000000000001</v>
      </c>
      <c r="AN18">
        <f t="shared" si="23"/>
        <v>1</v>
      </c>
    </row>
    <row r="22" spans="1:40" ht="18" x14ac:dyDescent="0.3">
      <c r="A22" s="26"/>
      <c r="U22" s="26"/>
    </row>
    <row r="23" spans="1:40" x14ac:dyDescent="0.3">
      <c r="A23" s="27"/>
      <c r="U23" s="27"/>
    </row>
    <row r="26" spans="1:40" ht="18" x14ac:dyDescent="0.3">
      <c r="A26" s="28" t="s">
        <v>283</v>
      </c>
      <c r="B26" s="29">
        <v>8999495</v>
      </c>
      <c r="C26" s="28" t="s">
        <v>284</v>
      </c>
      <c r="D26" s="29">
        <v>15</v>
      </c>
      <c r="E26" s="28" t="s">
        <v>285</v>
      </c>
      <c r="F26" s="29">
        <v>7</v>
      </c>
      <c r="G26" s="28" t="s">
        <v>286</v>
      </c>
      <c r="H26" s="29">
        <v>15</v>
      </c>
      <c r="I26" s="28" t="s">
        <v>287</v>
      </c>
      <c r="J26" s="29">
        <v>0</v>
      </c>
      <c r="K26" s="28" t="s">
        <v>288</v>
      </c>
      <c r="L26" s="29" t="s">
        <v>1134</v>
      </c>
      <c r="U26" s="28" t="s">
        <v>283</v>
      </c>
      <c r="V26" s="29">
        <v>9488937</v>
      </c>
      <c r="W26" s="28" t="s">
        <v>284</v>
      </c>
      <c r="X26" s="29">
        <v>15</v>
      </c>
      <c r="Y26" s="28" t="s">
        <v>285</v>
      </c>
      <c r="Z26" s="29">
        <v>7</v>
      </c>
      <c r="AA26" s="28" t="s">
        <v>286</v>
      </c>
      <c r="AB26" s="29">
        <v>15</v>
      </c>
      <c r="AC26" s="28" t="s">
        <v>287</v>
      </c>
      <c r="AD26" s="29">
        <v>0</v>
      </c>
      <c r="AE26" s="28" t="s">
        <v>288</v>
      </c>
      <c r="AF26" s="29" t="s">
        <v>1202</v>
      </c>
    </row>
    <row r="27" spans="1:40" ht="18.600000000000001" thickBot="1" x14ac:dyDescent="0.35">
      <c r="A27" s="26"/>
      <c r="U27" s="26"/>
    </row>
    <row r="28" spans="1:40" ht="15" thickBot="1" x14ac:dyDescent="0.35">
      <c r="A28" s="30" t="s">
        <v>289</v>
      </c>
      <c r="B28" s="30" t="s">
        <v>290</v>
      </c>
      <c r="C28" s="30" t="s">
        <v>291</v>
      </c>
      <c r="D28" s="30" t="s">
        <v>292</v>
      </c>
      <c r="E28" s="30" t="s">
        <v>293</v>
      </c>
      <c r="F28" s="30" t="s">
        <v>294</v>
      </c>
      <c r="G28" s="30" t="s">
        <v>295</v>
      </c>
      <c r="H28" s="30" t="s">
        <v>296</v>
      </c>
      <c r="I28" s="30" t="s">
        <v>634</v>
      </c>
      <c r="U28" s="30" t="s">
        <v>289</v>
      </c>
      <c r="V28" s="30" t="s">
        <v>290</v>
      </c>
      <c r="W28" s="30" t="s">
        <v>291</v>
      </c>
      <c r="X28" s="30" t="s">
        <v>292</v>
      </c>
      <c r="Y28" s="30" t="s">
        <v>293</v>
      </c>
      <c r="Z28" s="30" t="s">
        <v>294</v>
      </c>
      <c r="AA28" s="30" t="s">
        <v>295</v>
      </c>
      <c r="AB28" s="30" t="s">
        <v>296</v>
      </c>
      <c r="AC28" s="30" t="s">
        <v>634</v>
      </c>
    </row>
    <row r="29" spans="1:40" ht="15" thickBot="1" x14ac:dyDescent="0.35">
      <c r="A29" s="30" t="s">
        <v>385</v>
      </c>
      <c r="B29" s="31">
        <v>2</v>
      </c>
      <c r="C29" s="31">
        <v>4</v>
      </c>
      <c r="D29" s="31">
        <v>2</v>
      </c>
      <c r="E29" s="31">
        <v>14</v>
      </c>
      <c r="F29" s="31">
        <v>5</v>
      </c>
      <c r="G29" s="31">
        <v>2</v>
      </c>
      <c r="H29" s="31">
        <v>4</v>
      </c>
      <c r="I29" s="31">
        <v>1000</v>
      </c>
      <c r="U29" s="30" t="s">
        <v>385</v>
      </c>
      <c r="V29" s="31">
        <v>14</v>
      </c>
      <c r="W29" s="31">
        <v>12</v>
      </c>
      <c r="X29" s="31">
        <v>14</v>
      </c>
      <c r="Y29" s="31">
        <v>2</v>
      </c>
      <c r="Z29" s="31">
        <v>11</v>
      </c>
      <c r="AA29" s="31">
        <v>14</v>
      </c>
      <c r="AB29" s="31">
        <v>12</v>
      </c>
      <c r="AC29" s="31">
        <v>1000</v>
      </c>
    </row>
    <row r="30" spans="1:40" ht="15" thickBot="1" x14ac:dyDescent="0.35">
      <c r="A30" s="30" t="s">
        <v>386</v>
      </c>
      <c r="B30" s="31">
        <v>11</v>
      </c>
      <c r="C30" s="31">
        <v>11</v>
      </c>
      <c r="D30" s="31">
        <v>11</v>
      </c>
      <c r="E30" s="31">
        <v>11</v>
      </c>
      <c r="F30" s="31">
        <v>12</v>
      </c>
      <c r="G30" s="31">
        <v>11</v>
      </c>
      <c r="H30" s="31">
        <v>12</v>
      </c>
      <c r="I30" s="31">
        <v>1000</v>
      </c>
      <c r="U30" s="30" t="s">
        <v>386</v>
      </c>
      <c r="V30" s="31">
        <v>5</v>
      </c>
      <c r="W30" s="31">
        <v>5</v>
      </c>
      <c r="X30" s="31">
        <v>5</v>
      </c>
      <c r="Y30" s="31">
        <v>5</v>
      </c>
      <c r="Z30" s="31">
        <v>4</v>
      </c>
      <c r="AA30" s="31">
        <v>5</v>
      </c>
      <c r="AB30" s="31">
        <v>4</v>
      </c>
      <c r="AC30" s="31">
        <v>1000</v>
      </c>
    </row>
    <row r="31" spans="1:40" ht="15" thickBot="1" x14ac:dyDescent="0.35">
      <c r="A31" s="30" t="s">
        <v>387</v>
      </c>
      <c r="B31" s="31">
        <v>14</v>
      </c>
      <c r="C31" s="31">
        <v>14</v>
      </c>
      <c r="D31" s="31">
        <v>14</v>
      </c>
      <c r="E31" s="31">
        <v>6</v>
      </c>
      <c r="F31" s="31">
        <v>14</v>
      </c>
      <c r="G31" s="31">
        <v>15</v>
      </c>
      <c r="H31" s="31">
        <v>14</v>
      </c>
      <c r="I31" s="31">
        <v>1000</v>
      </c>
      <c r="U31" s="30" t="s">
        <v>387</v>
      </c>
      <c r="V31" s="31">
        <v>2</v>
      </c>
      <c r="W31" s="31">
        <v>2</v>
      </c>
      <c r="X31" s="31">
        <v>2</v>
      </c>
      <c r="Y31" s="31">
        <v>10</v>
      </c>
      <c r="Z31" s="31">
        <v>2</v>
      </c>
      <c r="AA31" s="31">
        <v>1</v>
      </c>
      <c r="AB31" s="31">
        <v>2</v>
      </c>
      <c r="AC31" s="31">
        <v>1000</v>
      </c>
    </row>
    <row r="32" spans="1:40" ht="15" thickBot="1" x14ac:dyDescent="0.35">
      <c r="A32" s="30" t="s">
        <v>388</v>
      </c>
      <c r="B32" s="31">
        <v>15</v>
      </c>
      <c r="C32" s="31">
        <v>15</v>
      </c>
      <c r="D32" s="31">
        <v>15</v>
      </c>
      <c r="E32" s="31">
        <v>9</v>
      </c>
      <c r="F32" s="31">
        <v>15</v>
      </c>
      <c r="G32" s="31">
        <v>14</v>
      </c>
      <c r="H32" s="31">
        <v>15</v>
      </c>
      <c r="I32" s="31">
        <v>1000</v>
      </c>
      <c r="U32" s="30" t="s">
        <v>388</v>
      </c>
      <c r="V32" s="31">
        <v>1</v>
      </c>
      <c r="W32" s="31">
        <v>1</v>
      </c>
      <c r="X32" s="31">
        <v>1</v>
      </c>
      <c r="Y32" s="31">
        <v>7</v>
      </c>
      <c r="Z32" s="31">
        <v>1</v>
      </c>
      <c r="AA32" s="31">
        <v>2</v>
      </c>
      <c r="AB32" s="31">
        <v>1</v>
      </c>
      <c r="AC32" s="31">
        <v>1000</v>
      </c>
    </row>
    <row r="33" spans="1:29" ht="15" thickBot="1" x14ac:dyDescent="0.35">
      <c r="A33" s="30" t="s">
        <v>389</v>
      </c>
      <c r="B33" s="31">
        <v>7</v>
      </c>
      <c r="C33" s="31">
        <v>7</v>
      </c>
      <c r="D33" s="31">
        <v>7</v>
      </c>
      <c r="E33" s="31">
        <v>2</v>
      </c>
      <c r="F33" s="31">
        <v>7</v>
      </c>
      <c r="G33" s="31">
        <v>7</v>
      </c>
      <c r="H33" s="31">
        <v>7</v>
      </c>
      <c r="I33" s="31">
        <v>1000</v>
      </c>
      <c r="U33" s="30" t="s">
        <v>389</v>
      </c>
      <c r="V33" s="31">
        <v>9</v>
      </c>
      <c r="W33" s="31">
        <v>9</v>
      </c>
      <c r="X33" s="31">
        <v>9</v>
      </c>
      <c r="Y33" s="31">
        <v>14</v>
      </c>
      <c r="Z33" s="31">
        <v>9</v>
      </c>
      <c r="AA33" s="31">
        <v>9</v>
      </c>
      <c r="AB33" s="31">
        <v>9</v>
      </c>
      <c r="AC33" s="31">
        <v>1000</v>
      </c>
    </row>
    <row r="34" spans="1:29" ht="15" thickBot="1" x14ac:dyDescent="0.35">
      <c r="A34" s="30" t="s">
        <v>390</v>
      </c>
      <c r="B34" s="31">
        <v>6</v>
      </c>
      <c r="C34" s="31">
        <v>5</v>
      </c>
      <c r="D34" s="31">
        <v>6</v>
      </c>
      <c r="E34" s="31">
        <v>7</v>
      </c>
      <c r="F34" s="31">
        <v>6</v>
      </c>
      <c r="G34" s="31">
        <v>6</v>
      </c>
      <c r="H34" s="31">
        <v>5</v>
      </c>
      <c r="I34" s="31">
        <v>1000</v>
      </c>
      <c r="U34" s="30" t="s">
        <v>390</v>
      </c>
      <c r="V34" s="31">
        <v>10</v>
      </c>
      <c r="W34" s="31">
        <v>11</v>
      </c>
      <c r="X34" s="31">
        <v>10</v>
      </c>
      <c r="Y34" s="31">
        <v>9</v>
      </c>
      <c r="Z34" s="31">
        <v>10</v>
      </c>
      <c r="AA34" s="31">
        <v>10</v>
      </c>
      <c r="AB34" s="31">
        <v>11</v>
      </c>
      <c r="AC34" s="31">
        <v>1000</v>
      </c>
    </row>
    <row r="35" spans="1:29" ht="15" thickBot="1" x14ac:dyDescent="0.35">
      <c r="A35" s="30" t="s">
        <v>391</v>
      </c>
      <c r="B35" s="31">
        <v>3</v>
      </c>
      <c r="C35" s="31">
        <v>6</v>
      </c>
      <c r="D35" s="31">
        <v>3</v>
      </c>
      <c r="E35" s="31">
        <v>13</v>
      </c>
      <c r="F35" s="31">
        <v>2</v>
      </c>
      <c r="G35" s="31">
        <v>3</v>
      </c>
      <c r="H35" s="31">
        <v>5</v>
      </c>
      <c r="I35" s="31">
        <v>1000</v>
      </c>
      <c r="U35" s="30" t="s">
        <v>391</v>
      </c>
      <c r="V35" s="31">
        <v>13</v>
      </c>
      <c r="W35" s="31">
        <v>10</v>
      </c>
      <c r="X35" s="31">
        <v>13</v>
      </c>
      <c r="Y35" s="31">
        <v>3</v>
      </c>
      <c r="Z35" s="31">
        <v>14</v>
      </c>
      <c r="AA35" s="31">
        <v>13</v>
      </c>
      <c r="AB35" s="31">
        <v>11</v>
      </c>
      <c r="AC35" s="31">
        <v>1000</v>
      </c>
    </row>
    <row r="36" spans="1:29" ht="15" thickBot="1" x14ac:dyDescent="0.35">
      <c r="A36" s="30" t="s">
        <v>392</v>
      </c>
      <c r="B36" s="31">
        <v>12</v>
      </c>
      <c r="C36" s="31">
        <v>10</v>
      </c>
      <c r="D36" s="31">
        <v>12</v>
      </c>
      <c r="E36" s="31">
        <v>4</v>
      </c>
      <c r="F36" s="31">
        <v>10</v>
      </c>
      <c r="G36" s="31">
        <v>13</v>
      </c>
      <c r="H36" s="31">
        <v>10</v>
      </c>
      <c r="I36" s="31">
        <v>1000</v>
      </c>
      <c r="U36" s="30" t="s">
        <v>392</v>
      </c>
      <c r="V36" s="31">
        <v>4</v>
      </c>
      <c r="W36" s="31">
        <v>6</v>
      </c>
      <c r="X36" s="31">
        <v>4</v>
      </c>
      <c r="Y36" s="31">
        <v>12</v>
      </c>
      <c r="Z36" s="31">
        <v>6</v>
      </c>
      <c r="AA36" s="31">
        <v>3</v>
      </c>
      <c r="AB36" s="31">
        <v>6</v>
      </c>
      <c r="AC36" s="31">
        <v>1000</v>
      </c>
    </row>
    <row r="37" spans="1:29" ht="15" thickBot="1" x14ac:dyDescent="0.35">
      <c r="A37" s="30" t="s">
        <v>393</v>
      </c>
      <c r="B37" s="31">
        <v>1</v>
      </c>
      <c r="C37" s="31">
        <v>1</v>
      </c>
      <c r="D37" s="31">
        <v>1</v>
      </c>
      <c r="E37" s="31">
        <v>15</v>
      </c>
      <c r="F37" s="31">
        <v>1</v>
      </c>
      <c r="G37" s="31">
        <v>1</v>
      </c>
      <c r="H37" s="31">
        <v>1</v>
      </c>
      <c r="I37" s="31">
        <v>1000</v>
      </c>
      <c r="U37" s="30" t="s">
        <v>393</v>
      </c>
      <c r="V37" s="31">
        <v>15</v>
      </c>
      <c r="W37" s="31">
        <v>15</v>
      </c>
      <c r="X37" s="31">
        <v>15</v>
      </c>
      <c r="Y37" s="31">
        <v>1</v>
      </c>
      <c r="Z37" s="31">
        <v>15</v>
      </c>
      <c r="AA37" s="31">
        <v>15</v>
      </c>
      <c r="AB37" s="31">
        <v>15</v>
      </c>
      <c r="AC37" s="31">
        <v>1000</v>
      </c>
    </row>
    <row r="38" spans="1:29" ht="15" thickBot="1" x14ac:dyDescent="0.35">
      <c r="A38" s="30" t="s">
        <v>394</v>
      </c>
      <c r="B38" s="31">
        <v>10</v>
      </c>
      <c r="C38" s="31">
        <v>12</v>
      </c>
      <c r="D38" s="31">
        <v>10</v>
      </c>
      <c r="E38" s="31">
        <v>12</v>
      </c>
      <c r="F38" s="31">
        <v>11</v>
      </c>
      <c r="G38" s="31">
        <v>10</v>
      </c>
      <c r="H38" s="31">
        <v>11</v>
      </c>
      <c r="I38" s="31">
        <v>1000</v>
      </c>
      <c r="U38" s="30" t="s">
        <v>394</v>
      </c>
      <c r="V38" s="31">
        <v>6</v>
      </c>
      <c r="W38" s="31">
        <v>4</v>
      </c>
      <c r="X38" s="31">
        <v>6</v>
      </c>
      <c r="Y38" s="31">
        <v>4</v>
      </c>
      <c r="Z38" s="31">
        <v>5</v>
      </c>
      <c r="AA38" s="31">
        <v>6</v>
      </c>
      <c r="AB38" s="31">
        <v>5</v>
      </c>
      <c r="AC38" s="31">
        <v>1000</v>
      </c>
    </row>
    <row r="39" spans="1:29" ht="15" thickBot="1" x14ac:dyDescent="0.35">
      <c r="A39" s="30" t="s">
        <v>395</v>
      </c>
      <c r="B39" s="31">
        <v>5</v>
      </c>
      <c r="C39" s="31">
        <v>3</v>
      </c>
      <c r="D39" s="31">
        <v>5</v>
      </c>
      <c r="E39" s="31">
        <v>5</v>
      </c>
      <c r="F39" s="31">
        <v>4</v>
      </c>
      <c r="G39" s="31">
        <v>5</v>
      </c>
      <c r="H39" s="31">
        <v>3</v>
      </c>
      <c r="I39" s="31">
        <v>1000</v>
      </c>
      <c r="U39" s="30" t="s">
        <v>395</v>
      </c>
      <c r="V39" s="31">
        <v>11</v>
      </c>
      <c r="W39" s="31">
        <v>13</v>
      </c>
      <c r="X39" s="31">
        <v>11</v>
      </c>
      <c r="Y39" s="31">
        <v>11</v>
      </c>
      <c r="Z39" s="31">
        <v>12</v>
      </c>
      <c r="AA39" s="31">
        <v>11</v>
      </c>
      <c r="AB39" s="31">
        <v>13</v>
      </c>
      <c r="AC39" s="31">
        <v>1000</v>
      </c>
    </row>
    <row r="40" spans="1:29" ht="15" thickBot="1" x14ac:dyDescent="0.35">
      <c r="A40" s="30" t="s">
        <v>396</v>
      </c>
      <c r="B40" s="31">
        <v>4</v>
      </c>
      <c r="C40" s="31">
        <v>2</v>
      </c>
      <c r="D40" s="31">
        <v>4</v>
      </c>
      <c r="E40" s="31">
        <v>3</v>
      </c>
      <c r="F40" s="31">
        <v>3</v>
      </c>
      <c r="G40" s="31">
        <v>4</v>
      </c>
      <c r="H40" s="31">
        <v>2</v>
      </c>
      <c r="I40" s="31">
        <v>1000</v>
      </c>
      <c r="U40" s="30" t="s">
        <v>396</v>
      </c>
      <c r="V40" s="31">
        <v>12</v>
      </c>
      <c r="W40" s="31">
        <v>14</v>
      </c>
      <c r="X40" s="31">
        <v>12</v>
      </c>
      <c r="Y40" s="31">
        <v>13</v>
      </c>
      <c r="Z40" s="31">
        <v>13</v>
      </c>
      <c r="AA40" s="31">
        <v>12</v>
      </c>
      <c r="AB40" s="31">
        <v>14</v>
      </c>
      <c r="AC40" s="31">
        <v>1000</v>
      </c>
    </row>
    <row r="41" spans="1:29" ht="15" thickBot="1" x14ac:dyDescent="0.35">
      <c r="A41" s="30" t="s">
        <v>397</v>
      </c>
      <c r="B41" s="31">
        <v>8</v>
      </c>
      <c r="C41" s="31">
        <v>8</v>
      </c>
      <c r="D41" s="31">
        <v>8</v>
      </c>
      <c r="E41" s="31">
        <v>1</v>
      </c>
      <c r="F41" s="31">
        <v>8</v>
      </c>
      <c r="G41" s="31">
        <v>8</v>
      </c>
      <c r="H41" s="31">
        <v>8</v>
      </c>
      <c r="I41" s="31">
        <v>1000</v>
      </c>
      <c r="U41" s="30" t="s">
        <v>397</v>
      </c>
      <c r="V41" s="31">
        <v>8</v>
      </c>
      <c r="W41" s="31">
        <v>8</v>
      </c>
      <c r="X41" s="31">
        <v>8</v>
      </c>
      <c r="Y41" s="31">
        <v>15</v>
      </c>
      <c r="Z41" s="31">
        <v>8</v>
      </c>
      <c r="AA41" s="31">
        <v>8</v>
      </c>
      <c r="AB41" s="31">
        <v>8</v>
      </c>
      <c r="AC41" s="31">
        <v>1000</v>
      </c>
    </row>
    <row r="42" spans="1:29" ht="15" thickBot="1" x14ac:dyDescent="0.35">
      <c r="A42" s="30" t="s">
        <v>398</v>
      </c>
      <c r="B42" s="31">
        <v>13</v>
      </c>
      <c r="C42" s="31">
        <v>13</v>
      </c>
      <c r="D42" s="31">
        <v>13</v>
      </c>
      <c r="E42" s="31">
        <v>8</v>
      </c>
      <c r="F42" s="31">
        <v>13</v>
      </c>
      <c r="G42" s="31">
        <v>12</v>
      </c>
      <c r="H42" s="31">
        <v>13</v>
      </c>
      <c r="I42" s="31">
        <v>1000</v>
      </c>
      <c r="U42" s="30" t="s">
        <v>398</v>
      </c>
      <c r="V42" s="31">
        <v>3</v>
      </c>
      <c r="W42" s="31">
        <v>3</v>
      </c>
      <c r="X42" s="31">
        <v>3</v>
      </c>
      <c r="Y42" s="31">
        <v>8</v>
      </c>
      <c r="Z42" s="31">
        <v>3</v>
      </c>
      <c r="AA42" s="31">
        <v>4</v>
      </c>
      <c r="AB42" s="31">
        <v>3</v>
      </c>
      <c r="AC42" s="31">
        <v>1000</v>
      </c>
    </row>
    <row r="43" spans="1:29" ht="15" thickBot="1" x14ac:dyDescent="0.35">
      <c r="A43" s="30" t="s">
        <v>399</v>
      </c>
      <c r="B43" s="31">
        <v>9</v>
      </c>
      <c r="C43" s="31">
        <v>9</v>
      </c>
      <c r="D43" s="31">
        <v>9</v>
      </c>
      <c r="E43" s="31">
        <v>10</v>
      </c>
      <c r="F43" s="31">
        <v>9</v>
      </c>
      <c r="G43" s="31">
        <v>9</v>
      </c>
      <c r="H43" s="31">
        <v>9</v>
      </c>
      <c r="I43" s="31">
        <v>1000</v>
      </c>
      <c r="U43" s="30" t="s">
        <v>399</v>
      </c>
      <c r="V43" s="31">
        <v>7</v>
      </c>
      <c r="W43" s="31">
        <v>7</v>
      </c>
      <c r="X43" s="31">
        <v>7</v>
      </c>
      <c r="Y43" s="31">
        <v>6</v>
      </c>
      <c r="Z43" s="31">
        <v>7</v>
      </c>
      <c r="AA43" s="31">
        <v>7</v>
      </c>
      <c r="AB43" s="31">
        <v>7</v>
      </c>
      <c r="AC43" s="31">
        <v>1000</v>
      </c>
    </row>
    <row r="44" spans="1:29" ht="18.600000000000001" thickBot="1" x14ac:dyDescent="0.35">
      <c r="A44" s="26"/>
      <c r="U44" s="26"/>
    </row>
    <row r="45" spans="1:29" ht="15" thickBot="1" x14ac:dyDescent="0.35">
      <c r="A45" s="30" t="s">
        <v>419</v>
      </c>
      <c r="B45" s="30" t="s">
        <v>290</v>
      </c>
      <c r="C45" s="30" t="s">
        <v>291</v>
      </c>
      <c r="D45" s="30" t="s">
        <v>292</v>
      </c>
      <c r="E45" s="30" t="s">
        <v>293</v>
      </c>
      <c r="F45" s="30" t="s">
        <v>294</v>
      </c>
      <c r="G45" s="30" t="s">
        <v>295</v>
      </c>
      <c r="H45" s="30" t="s">
        <v>296</v>
      </c>
      <c r="U45" s="30" t="s">
        <v>419</v>
      </c>
      <c r="V45" s="30" t="s">
        <v>290</v>
      </c>
      <c r="W45" s="30" t="s">
        <v>291</v>
      </c>
      <c r="X45" s="30" t="s">
        <v>292</v>
      </c>
      <c r="Y45" s="30" t="s">
        <v>293</v>
      </c>
      <c r="Z45" s="30" t="s">
        <v>294</v>
      </c>
      <c r="AA45" s="30" t="s">
        <v>295</v>
      </c>
      <c r="AB45" s="30" t="s">
        <v>296</v>
      </c>
    </row>
    <row r="46" spans="1:29" ht="15" thickBot="1" x14ac:dyDescent="0.35">
      <c r="A46" s="30" t="s">
        <v>420</v>
      </c>
      <c r="B46" s="31" t="s">
        <v>1135</v>
      </c>
      <c r="C46" s="31" t="s">
        <v>1136</v>
      </c>
      <c r="D46" s="31" t="s">
        <v>713</v>
      </c>
      <c r="E46" s="31" t="s">
        <v>1137</v>
      </c>
      <c r="F46" s="31" t="s">
        <v>1138</v>
      </c>
      <c r="G46" s="31" t="s">
        <v>1139</v>
      </c>
      <c r="H46" s="31" t="s">
        <v>1140</v>
      </c>
      <c r="U46" s="30" t="s">
        <v>420</v>
      </c>
      <c r="V46" s="31" t="s">
        <v>883</v>
      </c>
      <c r="W46" s="31" t="s">
        <v>883</v>
      </c>
      <c r="X46" s="31" t="s">
        <v>1203</v>
      </c>
      <c r="Y46" s="31" t="s">
        <v>1204</v>
      </c>
      <c r="Z46" s="31" t="s">
        <v>1205</v>
      </c>
      <c r="AA46" s="31" t="s">
        <v>1206</v>
      </c>
      <c r="AB46" s="31" t="s">
        <v>883</v>
      </c>
    </row>
    <row r="47" spans="1:29" ht="15" thickBot="1" x14ac:dyDescent="0.35">
      <c r="A47" s="30" t="s">
        <v>422</v>
      </c>
      <c r="B47" s="31" t="s">
        <v>1141</v>
      </c>
      <c r="C47" s="31" t="s">
        <v>1142</v>
      </c>
      <c r="D47" s="31" t="s">
        <v>717</v>
      </c>
      <c r="E47" s="31" t="s">
        <v>1143</v>
      </c>
      <c r="F47" s="31" t="s">
        <v>1144</v>
      </c>
      <c r="G47" s="31" t="s">
        <v>1145</v>
      </c>
      <c r="H47" s="31" t="s">
        <v>1146</v>
      </c>
      <c r="U47" s="30" t="s">
        <v>422</v>
      </c>
      <c r="V47" s="31" t="s">
        <v>889</v>
      </c>
      <c r="W47" s="31" t="s">
        <v>889</v>
      </c>
      <c r="X47" s="31" t="s">
        <v>1207</v>
      </c>
      <c r="Y47" s="31" t="s">
        <v>1208</v>
      </c>
      <c r="Z47" s="31" t="s">
        <v>1209</v>
      </c>
      <c r="AA47" s="31" t="s">
        <v>889</v>
      </c>
      <c r="AB47" s="31" t="s">
        <v>889</v>
      </c>
    </row>
    <row r="48" spans="1:29" ht="15" thickBot="1" x14ac:dyDescent="0.35">
      <c r="A48" s="30" t="s">
        <v>423</v>
      </c>
      <c r="B48" s="31" t="s">
        <v>1147</v>
      </c>
      <c r="C48" s="31" t="s">
        <v>1148</v>
      </c>
      <c r="D48" s="31" t="s">
        <v>721</v>
      </c>
      <c r="E48" s="31" t="s">
        <v>1149</v>
      </c>
      <c r="F48" s="31" t="s">
        <v>721</v>
      </c>
      <c r="G48" s="31" t="s">
        <v>1150</v>
      </c>
      <c r="H48" s="31" t="s">
        <v>1151</v>
      </c>
      <c r="U48" s="30" t="s">
        <v>423</v>
      </c>
      <c r="V48" s="31" t="s">
        <v>895</v>
      </c>
      <c r="W48" s="31" t="s">
        <v>895</v>
      </c>
      <c r="X48" s="31" t="s">
        <v>1210</v>
      </c>
      <c r="Y48" s="31" t="s">
        <v>1211</v>
      </c>
      <c r="Z48" s="31" t="s">
        <v>899</v>
      </c>
      <c r="AA48" s="31" t="s">
        <v>895</v>
      </c>
      <c r="AB48" s="31" t="s">
        <v>895</v>
      </c>
    </row>
    <row r="49" spans="1:28" ht="15" thickBot="1" x14ac:dyDescent="0.35">
      <c r="A49" s="30" t="s">
        <v>424</v>
      </c>
      <c r="B49" s="31" t="s">
        <v>725</v>
      </c>
      <c r="C49" s="31" t="s">
        <v>1152</v>
      </c>
      <c r="D49" s="31" t="s">
        <v>725</v>
      </c>
      <c r="E49" s="31" t="s">
        <v>1153</v>
      </c>
      <c r="F49" s="31" t="s">
        <v>725</v>
      </c>
      <c r="G49" s="31" t="s">
        <v>1154</v>
      </c>
      <c r="H49" s="31" t="s">
        <v>1155</v>
      </c>
      <c r="U49" s="30" t="s">
        <v>424</v>
      </c>
      <c r="V49" s="31" t="s">
        <v>901</v>
      </c>
      <c r="W49" s="31" t="s">
        <v>901</v>
      </c>
      <c r="X49" s="31" t="s">
        <v>1212</v>
      </c>
      <c r="Y49" s="31" t="s">
        <v>1213</v>
      </c>
      <c r="Z49" s="31" t="s">
        <v>905</v>
      </c>
      <c r="AA49" s="31" t="s">
        <v>901</v>
      </c>
      <c r="AB49" s="31" t="s">
        <v>901</v>
      </c>
    </row>
    <row r="50" spans="1:28" ht="15" thickBot="1" x14ac:dyDescent="0.35">
      <c r="A50" s="30" t="s">
        <v>425</v>
      </c>
      <c r="B50" s="31" t="s">
        <v>729</v>
      </c>
      <c r="C50" s="31" t="s">
        <v>1156</v>
      </c>
      <c r="D50" s="31" t="s">
        <v>729</v>
      </c>
      <c r="E50" s="31" t="s">
        <v>1157</v>
      </c>
      <c r="F50" s="31" t="s">
        <v>729</v>
      </c>
      <c r="G50" s="31" t="s">
        <v>1158</v>
      </c>
      <c r="H50" s="31" t="s">
        <v>1159</v>
      </c>
      <c r="U50" s="30" t="s">
        <v>425</v>
      </c>
      <c r="V50" s="31" t="s">
        <v>907</v>
      </c>
      <c r="W50" s="31" t="s">
        <v>907</v>
      </c>
      <c r="X50" s="31" t="s">
        <v>1214</v>
      </c>
      <c r="Y50" s="31" t="s">
        <v>1215</v>
      </c>
      <c r="Z50" s="31" t="s">
        <v>911</v>
      </c>
      <c r="AA50" s="31" t="s">
        <v>907</v>
      </c>
      <c r="AB50" s="31" t="s">
        <v>907</v>
      </c>
    </row>
    <row r="51" spans="1:28" ht="15" thickBot="1" x14ac:dyDescent="0.35">
      <c r="A51" s="30" t="s">
        <v>426</v>
      </c>
      <c r="B51" s="31" t="s">
        <v>1160</v>
      </c>
      <c r="C51" s="31" t="s">
        <v>1161</v>
      </c>
      <c r="D51" s="31" t="s">
        <v>1160</v>
      </c>
      <c r="E51" s="31" t="s">
        <v>1162</v>
      </c>
      <c r="F51" s="31" t="s">
        <v>1160</v>
      </c>
      <c r="G51" s="31" t="s">
        <v>1163</v>
      </c>
      <c r="H51" s="31" t="s">
        <v>1164</v>
      </c>
      <c r="U51" s="30" t="s">
        <v>426</v>
      </c>
      <c r="V51" s="31" t="s">
        <v>1160</v>
      </c>
      <c r="W51" s="31" t="s">
        <v>1160</v>
      </c>
      <c r="X51" s="31" t="s">
        <v>1216</v>
      </c>
      <c r="Y51" s="31" t="s">
        <v>1217</v>
      </c>
      <c r="Z51" s="31" t="s">
        <v>917</v>
      </c>
      <c r="AA51" s="31" t="s">
        <v>1160</v>
      </c>
      <c r="AB51" s="31" t="s">
        <v>1160</v>
      </c>
    </row>
    <row r="52" spans="1:28" ht="15" thickBot="1" x14ac:dyDescent="0.35">
      <c r="A52" s="30" t="s">
        <v>427</v>
      </c>
      <c r="B52" s="31" t="s">
        <v>1165</v>
      </c>
      <c r="C52" s="31" t="s">
        <v>1166</v>
      </c>
      <c r="D52" s="31" t="s">
        <v>1165</v>
      </c>
      <c r="E52" s="31" t="s">
        <v>1167</v>
      </c>
      <c r="F52" s="31" t="s">
        <v>1165</v>
      </c>
      <c r="G52" s="31" t="s">
        <v>1168</v>
      </c>
      <c r="H52" s="31" t="s">
        <v>1169</v>
      </c>
      <c r="U52" s="30" t="s">
        <v>427</v>
      </c>
      <c r="V52" s="31" t="s">
        <v>1165</v>
      </c>
      <c r="W52" s="31" t="s">
        <v>1165</v>
      </c>
      <c r="X52" s="31" t="s">
        <v>1218</v>
      </c>
      <c r="Y52" s="31" t="s">
        <v>1219</v>
      </c>
      <c r="Z52" s="31" t="s">
        <v>1220</v>
      </c>
      <c r="AA52" s="31" t="s">
        <v>1165</v>
      </c>
      <c r="AB52" s="31" t="s">
        <v>1165</v>
      </c>
    </row>
    <row r="53" spans="1:28" ht="15" thickBot="1" x14ac:dyDescent="0.35">
      <c r="A53" s="30" t="s">
        <v>428</v>
      </c>
      <c r="B53" s="31" t="s">
        <v>741</v>
      </c>
      <c r="C53" s="31" t="s">
        <v>1170</v>
      </c>
      <c r="D53" s="31" t="s">
        <v>741</v>
      </c>
      <c r="E53" s="31" t="s">
        <v>1171</v>
      </c>
      <c r="F53" s="31" t="s">
        <v>741</v>
      </c>
      <c r="G53" s="31" t="s">
        <v>1172</v>
      </c>
      <c r="H53" s="31" t="s">
        <v>1173</v>
      </c>
      <c r="U53" s="30" t="s">
        <v>428</v>
      </c>
      <c r="V53" s="31" t="s">
        <v>741</v>
      </c>
      <c r="W53" s="31" t="s">
        <v>741</v>
      </c>
      <c r="X53" s="31" t="s">
        <v>1221</v>
      </c>
      <c r="Y53" s="31" t="s">
        <v>1222</v>
      </c>
      <c r="Z53" s="31" t="s">
        <v>1223</v>
      </c>
      <c r="AA53" s="31" t="s">
        <v>741</v>
      </c>
      <c r="AB53" s="31" t="s">
        <v>741</v>
      </c>
    </row>
    <row r="54" spans="1:28" ht="15" thickBot="1" x14ac:dyDescent="0.35">
      <c r="A54" s="30" t="s">
        <v>429</v>
      </c>
      <c r="B54" s="31" t="s">
        <v>745</v>
      </c>
      <c r="C54" s="31" t="s">
        <v>1174</v>
      </c>
      <c r="D54" s="31" t="s">
        <v>745</v>
      </c>
      <c r="E54" s="31" t="s">
        <v>1175</v>
      </c>
      <c r="F54" s="31" t="s">
        <v>745</v>
      </c>
      <c r="G54" s="31" t="s">
        <v>1176</v>
      </c>
      <c r="H54" s="31" t="s">
        <v>1177</v>
      </c>
      <c r="U54" s="30" t="s">
        <v>429</v>
      </c>
      <c r="V54" s="31" t="s">
        <v>745</v>
      </c>
      <c r="W54" s="31" t="s">
        <v>745</v>
      </c>
      <c r="X54" s="31" t="s">
        <v>1224</v>
      </c>
      <c r="Y54" s="31" t="s">
        <v>1225</v>
      </c>
      <c r="Z54" s="31" t="s">
        <v>933</v>
      </c>
      <c r="AA54" s="31" t="s">
        <v>745</v>
      </c>
      <c r="AB54" s="31" t="s">
        <v>745</v>
      </c>
    </row>
    <row r="55" spans="1:28" ht="15" thickBot="1" x14ac:dyDescent="0.35">
      <c r="A55" s="30" t="s">
        <v>430</v>
      </c>
      <c r="B55" s="31" t="s">
        <v>749</v>
      </c>
      <c r="C55" s="31" t="s">
        <v>1178</v>
      </c>
      <c r="D55" s="31" t="s">
        <v>749</v>
      </c>
      <c r="E55" s="31" t="s">
        <v>1179</v>
      </c>
      <c r="F55" s="31" t="s">
        <v>749</v>
      </c>
      <c r="G55" s="31" t="s">
        <v>1180</v>
      </c>
      <c r="H55" s="31" t="s">
        <v>1181</v>
      </c>
      <c r="U55" s="30" t="s">
        <v>430</v>
      </c>
      <c r="V55" s="31" t="s">
        <v>749</v>
      </c>
      <c r="W55" s="31" t="s">
        <v>749</v>
      </c>
      <c r="X55" s="31" t="s">
        <v>1226</v>
      </c>
      <c r="Y55" s="31" t="s">
        <v>1227</v>
      </c>
      <c r="Z55" s="31" t="s">
        <v>1228</v>
      </c>
      <c r="AA55" s="31" t="s">
        <v>749</v>
      </c>
      <c r="AB55" s="31" t="s">
        <v>749</v>
      </c>
    </row>
    <row r="56" spans="1:28" ht="15" thickBot="1" x14ac:dyDescent="0.35">
      <c r="A56" s="30" t="s">
        <v>431</v>
      </c>
      <c r="B56" s="31" t="s">
        <v>753</v>
      </c>
      <c r="C56" s="31" t="s">
        <v>1182</v>
      </c>
      <c r="D56" s="31" t="s">
        <v>753</v>
      </c>
      <c r="E56" s="31" t="s">
        <v>1183</v>
      </c>
      <c r="F56" s="31" t="s">
        <v>753</v>
      </c>
      <c r="G56" s="31" t="s">
        <v>1184</v>
      </c>
      <c r="H56" s="31" t="s">
        <v>1185</v>
      </c>
      <c r="U56" s="30" t="s">
        <v>431</v>
      </c>
      <c r="V56" s="31" t="s">
        <v>753</v>
      </c>
      <c r="W56" s="31" t="s">
        <v>753</v>
      </c>
      <c r="X56" s="31" t="s">
        <v>1229</v>
      </c>
      <c r="Y56" s="31" t="s">
        <v>1230</v>
      </c>
      <c r="Z56" s="31" t="s">
        <v>1231</v>
      </c>
      <c r="AA56" s="31" t="s">
        <v>753</v>
      </c>
      <c r="AB56" s="31" t="s">
        <v>753</v>
      </c>
    </row>
    <row r="57" spans="1:28" ht="15" thickBot="1" x14ac:dyDescent="0.35">
      <c r="A57" s="30" t="s">
        <v>432</v>
      </c>
      <c r="B57" s="31" t="s">
        <v>757</v>
      </c>
      <c r="C57" s="31" t="s">
        <v>1186</v>
      </c>
      <c r="D57" s="31" t="s">
        <v>757</v>
      </c>
      <c r="E57" s="31" t="s">
        <v>1187</v>
      </c>
      <c r="F57" s="31" t="s">
        <v>757</v>
      </c>
      <c r="G57" s="31" t="s">
        <v>1188</v>
      </c>
      <c r="H57" s="31" t="s">
        <v>1189</v>
      </c>
      <c r="U57" s="30" t="s">
        <v>432</v>
      </c>
      <c r="V57" s="31" t="s">
        <v>757</v>
      </c>
      <c r="W57" s="31" t="s">
        <v>757</v>
      </c>
      <c r="X57" s="31" t="s">
        <v>1232</v>
      </c>
      <c r="Y57" s="31" t="s">
        <v>1233</v>
      </c>
      <c r="Z57" s="31" t="s">
        <v>1234</v>
      </c>
      <c r="AA57" s="31" t="s">
        <v>757</v>
      </c>
      <c r="AB57" s="31" t="s">
        <v>757</v>
      </c>
    </row>
    <row r="58" spans="1:28" ht="15" thickBot="1" x14ac:dyDescent="0.35">
      <c r="A58" s="30" t="s">
        <v>433</v>
      </c>
      <c r="B58" s="31" t="s">
        <v>761</v>
      </c>
      <c r="C58" s="31" t="s">
        <v>1190</v>
      </c>
      <c r="D58" s="31" t="s">
        <v>761</v>
      </c>
      <c r="E58" s="31" t="s">
        <v>1191</v>
      </c>
      <c r="F58" s="31" t="s">
        <v>761</v>
      </c>
      <c r="G58" s="31" t="s">
        <v>1192</v>
      </c>
      <c r="H58" s="31" t="s">
        <v>1193</v>
      </c>
      <c r="U58" s="30" t="s">
        <v>433</v>
      </c>
      <c r="V58" s="31" t="s">
        <v>761</v>
      </c>
      <c r="W58" s="31" t="s">
        <v>761</v>
      </c>
      <c r="X58" s="31" t="s">
        <v>761</v>
      </c>
      <c r="Y58" s="31" t="s">
        <v>1235</v>
      </c>
      <c r="Z58" s="31" t="s">
        <v>1236</v>
      </c>
      <c r="AA58" s="31" t="s">
        <v>761</v>
      </c>
      <c r="AB58" s="31" t="s">
        <v>761</v>
      </c>
    </row>
    <row r="59" spans="1:28" ht="15" thickBot="1" x14ac:dyDescent="0.35">
      <c r="A59" s="30" t="s">
        <v>434</v>
      </c>
      <c r="B59" s="31" t="s">
        <v>765</v>
      </c>
      <c r="C59" s="31" t="s">
        <v>1194</v>
      </c>
      <c r="D59" s="31" t="s">
        <v>765</v>
      </c>
      <c r="E59" s="31" t="s">
        <v>1144</v>
      </c>
      <c r="F59" s="31" t="s">
        <v>765</v>
      </c>
      <c r="G59" s="31" t="s">
        <v>1195</v>
      </c>
      <c r="H59" s="31" t="s">
        <v>1196</v>
      </c>
      <c r="U59" s="30" t="s">
        <v>434</v>
      </c>
      <c r="V59" s="31" t="s">
        <v>765</v>
      </c>
      <c r="W59" s="31" t="s">
        <v>765</v>
      </c>
      <c r="X59" s="31" t="s">
        <v>765</v>
      </c>
      <c r="Y59" s="31" t="s">
        <v>1237</v>
      </c>
      <c r="Z59" s="31" t="s">
        <v>765</v>
      </c>
      <c r="AA59" s="31" t="s">
        <v>765</v>
      </c>
      <c r="AB59" s="31" t="s">
        <v>765</v>
      </c>
    </row>
    <row r="60" spans="1:28" ht="15" thickBot="1" x14ac:dyDescent="0.35">
      <c r="A60" s="30" t="s">
        <v>435</v>
      </c>
      <c r="B60" s="31" t="s">
        <v>421</v>
      </c>
      <c r="C60" s="31" t="s">
        <v>1197</v>
      </c>
      <c r="D60" s="31" t="s">
        <v>421</v>
      </c>
      <c r="E60" s="31" t="s">
        <v>421</v>
      </c>
      <c r="F60" s="31" t="s">
        <v>421</v>
      </c>
      <c r="G60" s="31" t="s">
        <v>421</v>
      </c>
      <c r="H60" s="31" t="s">
        <v>1198</v>
      </c>
      <c r="U60" s="30" t="s">
        <v>435</v>
      </c>
      <c r="V60" s="31" t="s">
        <v>421</v>
      </c>
      <c r="W60" s="31" t="s">
        <v>421</v>
      </c>
      <c r="X60" s="31" t="s">
        <v>421</v>
      </c>
      <c r="Y60" s="31" t="s">
        <v>1238</v>
      </c>
      <c r="Z60" s="31" t="s">
        <v>421</v>
      </c>
      <c r="AA60" s="31" t="s">
        <v>421</v>
      </c>
      <c r="AB60" s="31" t="s">
        <v>421</v>
      </c>
    </row>
    <row r="61" spans="1:28" ht="18.600000000000001" thickBot="1" x14ac:dyDescent="0.35">
      <c r="A61" s="26"/>
      <c r="U61" s="26"/>
    </row>
    <row r="62" spans="1:28" ht="15" thickBot="1" x14ac:dyDescent="0.35">
      <c r="A62" s="30" t="s">
        <v>455</v>
      </c>
      <c r="B62" s="30" t="s">
        <v>290</v>
      </c>
      <c r="C62" s="30" t="s">
        <v>291</v>
      </c>
      <c r="D62" s="30" t="s">
        <v>292</v>
      </c>
      <c r="E62" s="30" t="s">
        <v>293</v>
      </c>
      <c r="F62" s="30" t="s">
        <v>294</v>
      </c>
      <c r="G62" s="30" t="s">
        <v>295</v>
      </c>
      <c r="H62" s="30" t="s">
        <v>296</v>
      </c>
      <c r="U62" s="30" t="s">
        <v>455</v>
      </c>
      <c r="V62" s="30" t="s">
        <v>290</v>
      </c>
      <c r="W62" s="30" t="s">
        <v>291</v>
      </c>
      <c r="X62" s="30" t="s">
        <v>292</v>
      </c>
      <c r="Y62" s="30" t="s">
        <v>293</v>
      </c>
      <c r="Z62" s="30" t="s">
        <v>294</v>
      </c>
      <c r="AA62" s="30" t="s">
        <v>295</v>
      </c>
      <c r="AB62" s="30" t="s">
        <v>296</v>
      </c>
    </row>
    <row r="63" spans="1:28" ht="15" thickBot="1" x14ac:dyDescent="0.35">
      <c r="A63" s="30" t="s">
        <v>420</v>
      </c>
      <c r="B63" s="31">
        <v>19.600000000000001</v>
      </c>
      <c r="C63" s="31">
        <v>469.7</v>
      </c>
      <c r="D63" s="31">
        <v>14</v>
      </c>
      <c r="E63" s="31">
        <v>73.2</v>
      </c>
      <c r="F63" s="31">
        <v>15</v>
      </c>
      <c r="G63" s="31">
        <v>17.5</v>
      </c>
      <c r="H63" s="31">
        <v>466.7</v>
      </c>
      <c r="U63" s="30" t="s">
        <v>420</v>
      </c>
      <c r="V63" s="31">
        <v>14</v>
      </c>
      <c r="W63" s="31">
        <v>14</v>
      </c>
      <c r="X63" s="31">
        <v>19.399999999999999</v>
      </c>
      <c r="Y63" s="31">
        <v>997.4</v>
      </c>
      <c r="Z63" s="31">
        <v>15</v>
      </c>
      <c r="AA63" s="31">
        <v>17.5</v>
      </c>
      <c r="AB63" s="31">
        <v>14</v>
      </c>
    </row>
    <row r="64" spans="1:28" ht="15" thickBot="1" x14ac:dyDescent="0.35">
      <c r="A64" s="30" t="s">
        <v>422</v>
      </c>
      <c r="B64" s="31">
        <v>18.5</v>
      </c>
      <c r="C64" s="31">
        <v>468.7</v>
      </c>
      <c r="D64" s="31">
        <v>13</v>
      </c>
      <c r="E64" s="31">
        <v>69.7</v>
      </c>
      <c r="F64" s="31">
        <v>14</v>
      </c>
      <c r="G64" s="31">
        <v>16.5</v>
      </c>
      <c r="H64" s="31">
        <v>465.7</v>
      </c>
      <c r="U64" s="30" t="s">
        <v>422</v>
      </c>
      <c r="V64" s="31">
        <v>13</v>
      </c>
      <c r="W64" s="31">
        <v>13</v>
      </c>
      <c r="X64" s="31">
        <v>18.5</v>
      </c>
      <c r="Y64" s="31">
        <v>983.4</v>
      </c>
      <c r="Z64" s="31">
        <v>14</v>
      </c>
      <c r="AA64" s="31">
        <v>13</v>
      </c>
      <c r="AB64" s="31">
        <v>13</v>
      </c>
    </row>
    <row r="65" spans="1:32" ht="15" thickBot="1" x14ac:dyDescent="0.35">
      <c r="A65" s="30" t="s">
        <v>423</v>
      </c>
      <c r="B65" s="31">
        <v>17.5</v>
      </c>
      <c r="C65" s="31">
        <v>467.7</v>
      </c>
      <c r="D65" s="31">
        <v>12</v>
      </c>
      <c r="E65" s="31">
        <v>57.6</v>
      </c>
      <c r="F65" s="31">
        <v>12</v>
      </c>
      <c r="G65" s="31">
        <v>15.5</v>
      </c>
      <c r="H65" s="31">
        <v>464.7</v>
      </c>
      <c r="U65" s="30" t="s">
        <v>423</v>
      </c>
      <c r="V65" s="31">
        <v>12</v>
      </c>
      <c r="W65" s="31">
        <v>12</v>
      </c>
      <c r="X65" s="31">
        <v>17.5</v>
      </c>
      <c r="Y65" s="31">
        <v>981.5</v>
      </c>
      <c r="Z65" s="31">
        <v>13</v>
      </c>
      <c r="AA65" s="31">
        <v>12</v>
      </c>
      <c r="AB65" s="31">
        <v>12</v>
      </c>
    </row>
    <row r="66" spans="1:32" ht="15" thickBot="1" x14ac:dyDescent="0.35">
      <c r="A66" s="30" t="s">
        <v>424</v>
      </c>
      <c r="B66" s="31">
        <v>11</v>
      </c>
      <c r="C66" s="31">
        <v>466.7</v>
      </c>
      <c r="D66" s="31">
        <v>11</v>
      </c>
      <c r="E66" s="31">
        <v>56.6</v>
      </c>
      <c r="F66" s="31">
        <v>11</v>
      </c>
      <c r="G66" s="31">
        <v>14.5</v>
      </c>
      <c r="H66" s="31">
        <v>463.7</v>
      </c>
      <c r="U66" s="30" t="s">
        <v>424</v>
      </c>
      <c r="V66" s="31">
        <v>11</v>
      </c>
      <c r="W66" s="31">
        <v>11</v>
      </c>
      <c r="X66" s="31">
        <v>16.5</v>
      </c>
      <c r="Y66" s="31">
        <v>960</v>
      </c>
      <c r="Z66" s="31">
        <v>12</v>
      </c>
      <c r="AA66" s="31">
        <v>11</v>
      </c>
      <c r="AB66" s="31">
        <v>11</v>
      </c>
    </row>
    <row r="67" spans="1:32" ht="15" thickBot="1" x14ac:dyDescent="0.35">
      <c r="A67" s="30" t="s">
        <v>425</v>
      </c>
      <c r="B67" s="31">
        <v>10</v>
      </c>
      <c r="C67" s="31">
        <v>465.7</v>
      </c>
      <c r="D67" s="31">
        <v>10</v>
      </c>
      <c r="E67" s="31">
        <v>55.6</v>
      </c>
      <c r="F67" s="31">
        <v>10</v>
      </c>
      <c r="G67" s="31">
        <v>13.5</v>
      </c>
      <c r="H67" s="31">
        <v>462.7</v>
      </c>
      <c r="U67" s="30" t="s">
        <v>425</v>
      </c>
      <c r="V67" s="31">
        <v>10</v>
      </c>
      <c r="W67" s="31">
        <v>10</v>
      </c>
      <c r="X67" s="31">
        <v>15.5</v>
      </c>
      <c r="Y67" s="31">
        <v>957.5</v>
      </c>
      <c r="Z67" s="31">
        <v>11</v>
      </c>
      <c r="AA67" s="31">
        <v>10</v>
      </c>
      <c r="AB67" s="31">
        <v>10</v>
      </c>
    </row>
    <row r="68" spans="1:32" ht="15" thickBot="1" x14ac:dyDescent="0.35">
      <c r="A68" s="30" t="s">
        <v>426</v>
      </c>
      <c r="B68" s="31">
        <v>9</v>
      </c>
      <c r="C68" s="31">
        <v>464.7</v>
      </c>
      <c r="D68" s="31">
        <v>9</v>
      </c>
      <c r="E68" s="31">
        <v>54.6</v>
      </c>
      <c r="F68" s="31">
        <v>9</v>
      </c>
      <c r="G68" s="31">
        <v>12.5</v>
      </c>
      <c r="H68" s="31">
        <v>461.7</v>
      </c>
      <c r="U68" s="30" t="s">
        <v>426</v>
      </c>
      <c r="V68" s="31">
        <v>9</v>
      </c>
      <c r="W68" s="31">
        <v>9</v>
      </c>
      <c r="X68" s="31">
        <v>14.5</v>
      </c>
      <c r="Y68" s="31">
        <v>956.5</v>
      </c>
      <c r="Z68" s="31">
        <v>10</v>
      </c>
      <c r="AA68" s="31">
        <v>9</v>
      </c>
      <c r="AB68" s="31">
        <v>9</v>
      </c>
    </row>
    <row r="69" spans="1:32" ht="15" thickBot="1" x14ac:dyDescent="0.35">
      <c r="A69" s="30" t="s">
        <v>427</v>
      </c>
      <c r="B69" s="31">
        <v>8</v>
      </c>
      <c r="C69" s="31">
        <v>463.7</v>
      </c>
      <c r="D69" s="31">
        <v>8</v>
      </c>
      <c r="E69" s="31">
        <v>53.6</v>
      </c>
      <c r="F69" s="31">
        <v>8</v>
      </c>
      <c r="G69" s="31">
        <v>11.5</v>
      </c>
      <c r="H69" s="31">
        <v>460.7</v>
      </c>
      <c r="U69" s="30" t="s">
        <v>427</v>
      </c>
      <c r="V69" s="31">
        <v>8</v>
      </c>
      <c r="W69" s="31">
        <v>8</v>
      </c>
      <c r="X69" s="31">
        <v>13.5</v>
      </c>
      <c r="Y69" s="31">
        <v>946</v>
      </c>
      <c r="Z69" s="31">
        <v>9</v>
      </c>
      <c r="AA69" s="31">
        <v>8</v>
      </c>
      <c r="AB69" s="31">
        <v>8</v>
      </c>
    </row>
    <row r="70" spans="1:32" ht="15" thickBot="1" x14ac:dyDescent="0.35">
      <c r="A70" s="30" t="s">
        <v>428</v>
      </c>
      <c r="B70" s="31">
        <v>7</v>
      </c>
      <c r="C70" s="31">
        <v>462.7</v>
      </c>
      <c r="D70" s="31">
        <v>7</v>
      </c>
      <c r="E70" s="31">
        <v>52.6</v>
      </c>
      <c r="F70" s="31">
        <v>7</v>
      </c>
      <c r="G70" s="31">
        <v>10.5</v>
      </c>
      <c r="H70" s="31">
        <v>459.7</v>
      </c>
      <c r="U70" s="30" t="s">
        <v>428</v>
      </c>
      <c r="V70" s="31">
        <v>7</v>
      </c>
      <c r="W70" s="31">
        <v>7</v>
      </c>
      <c r="X70" s="31">
        <v>12.5</v>
      </c>
      <c r="Y70" s="31">
        <v>945</v>
      </c>
      <c r="Z70" s="31">
        <v>8</v>
      </c>
      <c r="AA70" s="31">
        <v>7</v>
      </c>
      <c r="AB70" s="31">
        <v>7</v>
      </c>
    </row>
    <row r="71" spans="1:32" ht="15" thickBot="1" x14ac:dyDescent="0.35">
      <c r="A71" s="30" t="s">
        <v>429</v>
      </c>
      <c r="B71" s="31">
        <v>6</v>
      </c>
      <c r="C71" s="31">
        <v>461.7</v>
      </c>
      <c r="D71" s="31">
        <v>6</v>
      </c>
      <c r="E71" s="31">
        <v>51.6</v>
      </c>
      <c r="F71" s="31">
        <v>6</v>
      </c>
      <c r="G71" s="31">
        <v>9.5</v>
      </c>
      <c r="H71" s="31">
        <v>458.7</v>
      </c>
      <c r="U71" s="30" t="s">
        <v>429</v>
      </c>
      <c r="V71" s="31">
        <v>6</v>
      </c>
      <c r="W71" s="31">
        <v>6</v>
      </c>
      <c r="X71" s="31">
        <v>11.5</v>
      </c>
      <c r="Y71" s="31">
        <v>944.1</v>
      </c>
      <c r="Z71" s="31">
        <v>7</v>
      </c>
      <c r="AA71" s="31">
        <v>6</v>
      </c>
      <c r="AB71" s="31">
        <v>6</v>
      </c>
    </row>
    <row r="72" spans="1:32" ht="15" thickBot="1" x14ac:dyDescent="0.35">
      <c r="A72" s="30" t="s">
        <v>430</v>
      </c>
      <c r="B72" s="31">
        <v>5</v>
      </c>
      <c r="C72" s="31">
        <v>460.7</v>
      </c>
      <c r="D72" s="31">
        <v>5</v>
      </c>
      <c r="E72" s="31">
        <v>41.1</v>
      </c>
      <c r="F72" s="31">
        <v>5</v>
      </c>
      <c r="G72" s="31">
        <v>8.5</v>
      </c>
      <c r="H72" s="31">
        <v>457.7</v>
      </c>
      <c r="U72" s="30" t="s">
        <v>430</v>
      </c>
      <c r="V72" s="31">
        <v>5</v>
      </c>
      <c r="W72" s="31">
        <v>5</v>
      </c>
      <c r="X72" s="31">
        <v>10.5</v>
      </c>
      <c r="Y72" s="31">
        <v>943.1</v>
      </c>
      <c r="Z72" s="31">
        <v>6</v>
      </c>
      <c r="AA72" s="31">
        <v>5</v>
      </c>
      <c r="AB72" s="31">
        <v>5</v>
      </c>
    </row>
    <row r="73" spans="1:32" ht="15" thickBot="1" x14ac:dyDescent="0.35">
      <c r="A73" s="30" t="s">
        <v>431</v>
      </c>
      <c r="B73" s="31">
        <v>4</v>
      </c>
      <c r="C73" s="31">
        <v>459.7</v>
      </c>
      <c r="D73" s="31">
        <v>4</v>
      </c>
      <c r="E73" s="31">
        <v>40.1</v>
      </c>
      <c r="F73" s="31">
        <v>4</v>
      </c>
      <c r="G73" s="31">
        <v>7.5</v>
      </c>
      <c r="H73" s="31">
        <v>456.7</v>
      </c>
      <c r="U73" s="30" t="s">
        <v>431</v>
      </c>
      <c r="V73" s="31">
        <v>4</v>
      </c>
      <c r="W73" s="31">
        <v>4</v>
      </c>
      <c r="X73" s="31">
        <v>9.5</v>
      </c>
      <c r="Y73" s="31">
        <v>942.1</v>
      </c>
      <c r="Z73" s="31">
        <v>5</v>
      </c>
      <c r="AA73" s="31">
        <v>4</v>
      </c>
      <c r="AB73" s="31">
        <v>4</v>
      </c>
    </row>
    <row r="74" spans="1:32" ht="15" thickBot="1" x14ac:dyDescent="0.35">
      <c r="A74" s="30" t="s">
        <v>432</v>
      </c>
      <c r="B74" s="31">
        <v>3</v>
      </c>
      <c r="C74" s="31">
        <v>458.7</v>
      </c>
      <c r="D74" s="31">
        <v>3</v>
      </c>
      <c r="E74" s="31">
        <v>37.6</v>
      </c>
      <c r="F74" s="31">
        <v>3</v>
      </c>
      <c r="G74" s="31">
        <v>6.5</v>
      </c>
      <c r="H74" s="31">
        <v>455.7</v>
      </c>
      <c r="U74" s="30" t="s">
        <v>432</v>
      </c>
      <c r="V74" s="31">
        <v>3</v>
      </c>
      <c r="W74" s="31">
        <v>3</v>
      </c>
      <c r="X74" s="31">
        <v>8.5</v>
      </c>
      <c r="Y74" s="31">
        <v>941.1</v>
      </c>
      <c r="Z74" s="31">
        <v>4</v>
      </c>
      <c r="AA74" s="31">
        <v>3</v>
      </c>
      <c r="AB74" s="31">
        <v>3</v>
      </c>
    </row>
    <row r="75" spans="1:32" ht="15" thickBot="1" x14ac:dyDescent="0.35">
      <c r="A75" s="30" t="s">
        <v>433</v>
      </c>
      <c r="B75" s="31">
        <v>2</v>
      </c>
      <c r="C75" s="31">
        <v>457.7</v>
      </c>
      <c r="D75" s="31">
        <v>2</v>
      </c>
      <c r="E75" s="31">
        <v>16</v>
      </c>
      <c r="F75" s="31">
        <v>2</v>
      </c>
      <c r="G75" s="31">
        <v>5.5</v>
      </c>
      <c r="H75" s="31">
        <v>454.7</v>
      </c>
      <c r="U75" s="30" t="s">
        <v>433</v>
      </c>
      <c r="V75" s="31">
        <v>2</v>
      </c>
      <c r="W75" s="31">
        <v>2</v>
      </c>
      <c r="X75" s="31">
        <v>2</v>
      </c>
      <c r="Y75" s="31">
        <v>940.1</v>
      </c>
      <c r="Z75" s="31">
        <v>3</v>
      </c>
      <c r="AA75" s="31">
        <v>2</v>
      </c>
      <c r="AB75" s="31">
        <v>2</v>
      </c>
    </row>
    <row r="76" spans="1:32" ht="15" thickBot="1" x14ac:dyDescent="0.35">
      <c r="A76" s="30" t="s">
        <v>434</v>
      </c>
      <c r="B76" s="31">
        <v>1</v>
      </c>
      <c r="C76" s="31">
        <v>456.7</v>
      </c>
      <c r="D76" s="31">
        <v>1</v>
      </c>
      <c r="E76" s="31">
        <v>14</v>
      </c>
      <c r="F76" s="31">
        <v>1</v>
      </c>
      <c r="G76" s="31">
        <v>4.5</v>
      </c>
      <c r="H76" s="31">
        <v>453.7</v>
      </c>
      <c r="U76" s="30" t="s">
        <v>434</v>
      </c>
      <c r="V76" s="31">
        <v>1</v>
      </c>
      <c r="W76" s="31">
        <v>1</v>
      </c>
      <c r="X76" s="31">
        <v>1</v>
      </c>
      <c r="Y76" s="31">
        <v>928.1</v>
      </c>
      <c r="Z76" s="31">
        <v>1</v>
      </c>
      <c r="AA76" s="31">
        <v>1</v>
      </c>
      <c r="AB76" s="31">
        <v>1</v>
      </c>
    </row>
    <row r="77" spans="1:32" ht="15" thickBot="1" x14ac:dyDescent="0.35">
      <c r="A77" s="30" t="s">
        <v>435</v>
      </c>
      <c r="B77" s="31">
        <v>0</v>
      </c>
      <c r="C77" s="31">
        <v>455.7</v>
      </c>
      <c r="D77" s="31">
        <v>0</v>
      </c>
      <c r="E77" s="31">
        <v>0</v>
      </c>
      <c r="F77" s="31">
        <v>0</v>
      </c>
      <c r="G77" s="31">
        <v>0</v>
      </c>
      <c r="H77" s="31">
        <v>452.7</v>
      </c>
      <c r="U77" s="30" t="s">
        <v>435</v>
      </c>
      <c r="V77" s="31">
        <v>0</v>
      </c>
      <c r="W77" s="31">
        <v>0</v>
      </c>
      <c r="X77" s="31">
        <v>0</v>
      </c>
      <c r="Y77" s="31">
        <v>924.6</v>
      </c>
      <c r="Z77" s="31">
        <v>0</v>
      </c>
      <c r="AA77" s="31">
        <v>0</v>
      </c>
      <c r="AB77" s="31">
        <v>0</v>
      </c>
    </row>
    <row r="78" spans="1:32" ht="18.600000000000001" thickBot="1" x14ac:dyDescent="0.35">
      <c r="A78" s="26"/>
      <c r="U78" s="26"/>
    </row>
    <row r="79" spans="1:32" ht="15" thickBot="1" x14ac:dyDescent="0.35">
      <c r="A79" s="30" t="s">
        <v>769</v>
      </c>
      <c r="B79" s="30" t="s">
        <v>290</v>
      </c>
      <c r="C79" s="30" t="s">
        <v>291</v>
      </c>
      <c r="D79" s="30" t="s">
        <v>292</v>
      </c>
      <c r="E79" s="30" t="s">
        <v>293</v>
      </c>
      <c r="F79" s="30" t="s">
        <v>294</v>
      </c>
      <c r="G79" s="30" t="s">
        <v>295</v>
      </c>
      <c r="H79" s="30" t="s">
        <v>296</v>
      </c>
      <c r="I79" s="30" t="s">
        <v>457</v>
      </c>
      <c r="J79" s="30" t="s">
        <v>458</v>
      </c>
      <c r="K79" s="30" t="s">
        <v>459</v>
      </c>
      <c r="L79" s="30" t="s">
        <v>460</v>
      </c>
      <c r="U79" s="30" t="s">
        <v>769</v>
      </c>
      <c r="V79" s="30" t="s">
        <v>290</v>
      </c>
      <c r="W79" s="30" t="s">
        <v>291</v>
      </c>
      <c r="X79" s="30" t="s">
        <v>292</v>
      </c>
      <c r="Y79" s="30" t="s">
        <v>293</v>
      </c>
      <c r="Z79" s="30" t="s">
        <v>294</v>
      </c>
      <c r="AA79" s="30" t="s">
        <v>295</v>
      </c>
      <c r="AB79" s="30" t="s">
        <v>296</v>
      </c>
      <c r="AC79" s="30" t="s">
        <v>457</v>
      </c>
      <c r="AD79" s="30" t="s">
        <v>458</v>
      </c>
      <c r="AE79" s="30" t="s">
        <v>459</v>
      </c>
      <c r="AF79" s="30" t="s">
        <v>460</v>
      </c>
    </row>
    <row r="80" spans="1:32" ht="15" thickBot="1" x14ac:dyDescent="0.35">
      <c r="A80" s="30" t="s">
        <v>385</v>
      </c>
      <c r="B80" s="31">
        <v>18.5</v>
      </c>
      <c r="C80" s="31">
        <v>466.7</v>
      </c>
      <c r="D80" s="31">
        <v>13</v>
      </c>
      <c r="E80" s="31">
        <v>14</v>
      </c>
      <c r="F80" s="31">
        <v>10</v>
      </c>
      <c r="G80" s="31">
        <v>16.5</v>
      </c>
      <c r="H80" s="31">
        <v>463.7</v>
      </c>
      <c r="I80" s="31">
        <v>1002.6</v>
      </c>
      <c r="J80" s="31">
        <v>1000</v>
      </c>
      <c r="K80" s="31">
        <v>-2.6</v>
      </c>
      <c r="L80" s="31">
        <v>-0.26</v>
      </c>
      <c r="U80" s="30" t="s">
        <v>385</v>
      </c>
      <c r="V80" s="31">
        <v>1</v>
      </c>
      <c r="W80" s="31">
        <v>3</v>
      </c>
      <c r="X80" s="31">
        <v>1</v>
      </c>
      <c r="Y80" s="31">
        <v>983.4</v>
      </c>
      <c r="Z80" s="31">
        <v>5</v>
      </c>
      <c r="AA80" s="31">
        <v>1</v>
      </c>
      <c r="AB80" s="31">
        <v>3</v>
      </c>
      <c r="AC80" s="31">
        <v>997.4</v>
      </c>
      <c r="AD80" s="31">
        <v>1000</v>
      </c>
      <c r="AE80" s="31">
        <v>2.6</v>
      </c>
      <c r="AF80" s="31">
        <v>0.26</v>
      </c>
    </row>
    <row r="81" spans="1:32" ht="15" thickBot="1" x14ac:dyDescent="0.35">
      <c r="A81" s="30" t="s">
        <v>386</v>
      </c>
      <c r="B81" s="31">
        <v>4</v>
      </c>
      <c r="C81" s="31">
        <v>459.7</v>
      </c>
      <c r="D81" s="31">
        <v>4</v>
      </c>
      <c r="E81" s="31">
        <v>40.1</v>
      </c>
      <c r="F81" s="31">
        <v>3</v>
      </c>
      <c r="G81" s="31">
        <v>7.5</v>
      </c>
      <c r="H81" s="31">
        <v>455.7</v>
      </c>
      <c r="I81" s="31">
        <v>974</v>
      </c>
      <c r="J81" s="31">
        <v>1000</v>
      </c>
      <c r="K81" s="31">
        <v>26</v>
      </c>
      <c r="L81" s="31">
        <v>2.6</v>
      </c>
      <c r="U81" s="30" t="s">
        <v>386</v>
      </c>
      <c r="V81" s="31">
        <v>10</v>
      </c>
      <c r="W81" s="31">
        <v>10</v>
      </c>
      <c r="X81" s="31">
        <v>15.5</v>
      </c>
      <c r="Y81" s="31">
        <v>957.5</v>
      </c>
      <c r="Z81" s="31">
        <v>12</v>
      </c>
      <c r="AA81" s="31">
        <v>10</v>
      </c>
      <c r="AB81" s="31">
        <v>11</v>
      </c>
      <c r="AC81" s="31">
        <v>1025.8</v>
      </c>
      <c r="AD81" s="31">
        <v>1000</v>
      </c>
      <c r="AE81" s="31">
        <v>-25.8</v>
      </c>
      <c r="AF81" s="31">
        <v>-2.58</v>
      </c>
    </row>
    <row r="82" spans="1:32" ht="15" thickBot="1" x14ac:dyDescent="0.35">
      <c r="A82" s="30" t="s">
        <v>387</v>
      </c>
      <c r="B82" s="31">
        <v>1</v>
      </c>
      <c r="C82" s="31">
        <v>456.7</v>
      </c>
      <c r="D82" s="31">
        <v>1</v>
      </c>
      <c r="E82" s="31">
        <v>54.6</v>
      </c>
      <c r="F82" s="31">
        <v>1</v>
      </c>
      <c r="G82" s="31">
        <v>0</v>
      </c>
      <c r="H82" s="31">
        <v>453.7</v>
      </c>
      <c r="I82" s="31">
        <v>968</v>
      </c>
      <c r="J82" s="31">
        <v>1000</v>
      </c>
      <c r="K82" s="31">
        <v>32</v>
      </c>
      <c r="L82" s="31">
        <v>3.2</v>
      </c>
      <c r="U82" s="30" t="s">
        <v>387</v>
      </c>
      <c r="V82" s="31">
        <v>13</v>
      </c>
      <c r="W82" s="31">
        <v>13</v>
      </c>
      <c r="X82" s="31">
        <v>18.5</v>
      </c>
      <c r="Y82" s="31">
        <v>943.1</v>
      </c>
      <c r="Z82" s="31">
        <v>14</v>
      </c>
      <c r="AA82" s="31">
        <v>17.5</v>
      </c>
      <c r="AB82" s="31">
        <v>13</v>
      </c>
      <c r="AC82" s="31">
        <v>1031.8</v>
      </c>
      <c r="AD82" s="31">
        <v>1000</v>
      </c>
      <c r="AE82" s="31">
        <v>-31.8</v>
      </c>
      <c r="AF82" s="31">
        <v>-3.18</v>
      </c>
    </row>
    <row r="83" spans="1:32" ht="15" thickBot="1" x14ac:dyDescent="0.35">
      <c r="A83" s="30" t="s">
        <v>388</v>
      </c>
      <c r="B83" s="31">
        <v>0</v>
      </c>
      <c r="C83" s="31">
        <v>455.7</v>
      </c>
      <c r="D83" s="31">
        <v>0</v>
      </c>
      <c r="E83" s="31">
        <v>51.6</v>
      </c>
      <c r="F83" s="31">
        <v>0</v>
      </c>
      <c r="G83" s="31">
        <v>4.5</v>
      </c>
      <c r="H83" s="31">
        <v>452.7</v>
      </c>
      <c r="I83" s="31">
        <v>964.5</v>
      </c>
      <c r="J83" s="31">
        <v>1000</v>
      </c>
      <c r="K83" s="31">
        <v>35.5</v>
      </c>
      <c r="L83" s="31">
        <v>3.55</v>
      </c>
      <c r="U83" s="30" t="s">
        <v>388</v>
      </c>
      <c r="V83" s="31">
        <v>14</v>
      </c>
      <c r="W83" s="31">
        <v>14</v>
      </c>
      <c r="X83" s="31">
        <v>19.399999999999999</v>
      </c>
      <c r="Y83" s="31">
        <v>946</v>
      </c>
      <c r="Z83" s="31">
        <v>15</v>
      </c>
      <c r="AA83" s="31">
        <v>13</v>
      </c>
      <c r="AB83" s="31">
        <v>14</v>
      </c>
      <c r="AC83" s="31">
        <v>1035.3</v>
      </c>
      <c r="AD83" s="31">
        <v>1000</v>
      </c>
      <c r="AE83" s="31">
        <v>-35.299999999999997</v>
      </c>
      <c r="AF83" s="31">
        <v>-3.53</v>
      </c>
    </row>
    <row r="84" spans="1:32" ht="15" thickBot="1" x14ac:dyDescent="0.35">
      <c r="A84" s="30" t="s">
        <v>389</v>
      </c>
      <c r="B84" s="31">
        <v>8</v>
      </c>
      <c r="C84" s="31">
        <v>463.7</v>
      </c>
      <c r="D84" s="31">
        <v>8</v>
      </c>
      <c r="E84" s="31">
        <v>69.7</v>
      </c>
      <c r="F84" s="31">
        <v>8</v>
      </c>
      <c r="G84" s="31">
        <v>11.5</v>
      </c>
      <c r="H84" s="31">
        <v>460.7</v>
      </c>
      <c r="I84" s="31">
        <v>1029.7</v>
      </c>
      <c r="J84" s="31">
        <v>1000</v>
      </c>
      <c r="K84" s="31">
        <v>-29.7</v>
      </c>
      <c r="L84" s="31">
        <v>-2.97</v>
      </c>
      <c r="U84" s="30" t="s">
        <v>389</v>
      </c>
      <c r="V84" s="31">
        <v>6</v>
      </c>
      <c r="W84" s="31">
        <v>6</v>
      </c>
      <c r="X84" s="31">
        <v>11.5</v>
      </c>
      <c r="Y84" s="31">
        <v>928.1</v>
      </c>
      <c r="Z84" s="31">
        <v>7</v>
      </c>
      <c r="AA84" s="31">
        <v>6</v>
      </c>
      <c r="AB84" s="31">
        <v>6</v>
      </c>
      <c r="AC84" s="31">
        <v>970.5</v>
      </c>
      <c r="AD84" s="31">
        <v>1000</v>
      </c>
      <c r="AE84" s="31">
        <v>29.5</v>
      </c>
      <c r="AF84" s="31">
        <v>2.95</v>
      </c>
    </row>
    <row r="85" spans="1:32" ht="15" thickBot="1" x14ac:dyDescent="0.35">
      <c r="A85" s="30" t="s">
        <v>390</v>
      </c>
      <c r="B85" s="31">
        <v>9</v>
      </c>
      <c r="C85" s="31">
        <v>465.7</v>
      </c>
      <c r="D85" s="31">
        <v>9</v>
      </c>
      <c r="E85" s="31">
        <v>53.6</v>
      </c>
      <c r="F85" s="31">
        <v>9</v>
      </c>
      <c r="G85" s="31">
        <v>12.5</v>
      </c>
      <c r="H85" s="31">
        <v>462.7</v>
      </c>
      <c r="I85" s="31">
        <v>1021.7</v>
      </c>
      <c r="J85" s="31">
        <v>1000</v>
      </c>
      <c r="K85" s="31">
        <v>-21.7</v>
      </c>
      <c r="L85" s="31">
        <v>-2.17</v>
      </c>
      <c r="U85" s="30" t="s">
        <v>390</v>
      </c>
      <c r="V85" s="31">
        <v>5</v>
      </c>
      <c r="W85" s="31">
        <v>4</v>
      </c>
      <c r="X85" s="31">
        <v>10.5</v>
      </c>
      <c r="Y85" s="31">
        <v>944.1</v>
      </c>
      <c r="Z85" s="31">
        <v>6</v>
      </c>
      <c r="AA85" s="31">
        <v>5</v>
      </c>
      <c r="AB85" s="31">
        <v>4</v>
      </c>
      <c r="AC85" s="31">
        <v>978.5</v>
      </c>
      <c r="AD85" s="31">
        <v>1000</v>
      </c>
      <c r="AE85" s="31">
        <v>21.5</v>
      </c>
      <c r="AF85" s="31">
        <v>2.15</v>
      </c>
    </row>
    <row r="86" spans="1:32" ht="15" thickBot="1" x14ac:dyDescent="0.35">
      <c r="A86" s="30" t="s">
        <v>391</v>
      </c>
      <c r="B86" s="31">
        <v>17.5</v>
      </c>
      <c r="C86" s="31">
        <v>464.7</v>
      </c>
      <c r="D86" s="31">
        <v>12</v>
      </c>
      <c r="E86" s="31">
        <v>16</v>
      </c>
      <c r="F86" s="31">
        <v>14</v>
      </c>
      <c r="G86" s="31">
        <v>15.5</v>
      </c>
      <c r="H86" s="31">
        <v>462.7</v>
      </c>
      <c r="I86" s="31">
        <v>1002.6</v>
      </c>
      <c r="J86" s="31">
        <v>1000</v>
      </c>
      <c r="K86" s="31">
        <v>-2.6</v>
      </c>
      <c r="L86" s="31">
        <v>-0.26</v>
      </c>
      <c r="U86" s="30" t="s">
        <v>391</v>
      </c>
      <c r="V86" s="31">
        <v>2</v>
      </c>
      <c r="W86" s="31">
        <v>5</v>
      </c>
      <c r="X86" s="31">
        <v>2</v>
      </c>
      <c r="Y86" s="31">
        <v>981.5</v>
      </c>
      <c r="Z86" s="31">
        <v>1</v>
      </c>
      <c r="AA86" s="31">
        <v>2</v>
      </c>
      <c r="AB86" s="31">
        <v>4</v>
      </c>
      <c r="AC86" s="31">
        <v>997.4</v>
      </c>
      <c r="AD86" s="31">
        <v>1000</v>
      </c>
      <c r="AE86" s="31">
        <v>2.6</v>
      </c>
      <c r="AF86" s="31">
        <v>0.26</v>
      </c>
    </row>
    <row r="87" spans="1:32" ht="15" thickBot="1" x14ac:dyDescent="0.35">
      <c r="A87" s="30" t="s">
        <v>392</v>
      </c>
      <c r="B87" s="31">
        <v>3</v>
      </c>
      <c r="C87" s="31">
        <v>460.7</v>
      </c>
      <c r="D87" s="31">
        <v>3</v>
      </c>
      <c r="E87" s="31">
        <v>56.6</v>
      </c>
      <c r="F87" s="31">
        <v>5</v>
      </c>
      <c r="G87" s="31">
        <v>5.5</v>
      </c>
      <c r="H87" s="31">
        <v>457.7</v>
      </c>
      <c r="I87" s="31">
        <v>991.6</v>
      </c>
      <c r="J87" s="31">
        <v>1000</v>
      </c>
      <c r="K87" s="31">
        <v>8.4</v>
      </c>
      <c r="L87" s="31">
        <v>0.84</v>
      </c>
      <c r="U87" s="30" t="s">
        <v>392</v>
      </c>
      <c r="V87" s="31">
        <v>11</v>
      </c>
      <c r="W87" s="31">
        <v>9</v>
      </c>
      <c r="X87" s="31">
        <v>16.5</v>
      </c>
      <c r="Y87" s="31">
        <v>941.1</v>
      </c>
      <c r="Z87" s="31">
        <v>10</v>
      </c>
      <c r="AA87" s="31">
        <v>12</v>
      </c>
      <c r="AB87" s="31">
        <v>9</v>
      </c>
      <c r="AC87" s="31">
        <v>1008.4</v>
      </c>
      <c r="AD87" s="31">
        <v>1000</v>
      </c>
      <c r="AE87" s="31">
        <v>-8.4</v>
      </c>
      <c r="AF87" s="31">
        <v>-0.84</v>
      </c>
    </row>
    <row r="88" spans="1:32" ht="15" thickBot="1" x14ac:dyDescent="0.35">
      <c r="A88" s="30" t="s">
        <v>393</v>
      </c>
      <c r="B88" s="31">
        <v>19.600000000000001</v>
      </c>
      <c r="C88" s="31">
        <v>469.7</v>
      </c>
      <c r="D88" s="31">
        <v>14</v>
      </c>
      <c r="E88" s="31">
        <v>0</v>
      </c>
      <c r="F88" s="31">
        <v>15</v>
      </c>
      <c r="G88" s="31">
        <v>17.5</v>
      </c>
      <c r="H88" s="31">
        <v>466.7</v>
      </c>
      <c r="I88" s="31">
        <v>1002.6</v>
      </c>
      <c r="J88" s="31">
        <v>1000</v>
      </c>
      <c r="K88" s="31">
        <v>-2.6</v>
      </c>
      <c r="L88" s="31">
        <v>-0.26</v>
      </c>
      <c r="U88" s="30" t="s">
        <v>393</v>
      </c>
      <c r="V88" s="31">
        <v>0</v>
      </c>
      <c r="W88" s="31">
        <v>0</v>
      </c>
      <c r="X88" s="31">
        <v>0</v>
      </c>
      <c r="Y88" s="31">
        <v>997.4</v>
      </c>
      <c r="Z88" s="31">
        <v>0</v>
      </c>
      <c r="AA88" s="31">
        <v>0</v>
      </c>
      <c r="AB88" s="31">
        <v>0</v>
      </c>
      <c r="AC88" s="31">
        <v>997.4</v>
      </c>
      <c r="AD88" s="31">
        <v>1000</v>
      </c>
      <c r="AE88" s="31">
        <v>2.6</v>
      </c>
      <c r="AF88" s="31">
        <v>0.26</v>
      </c>
    </row>
    <row r="89" spans="1:32" ht="15" thickBot="1" x14ac:dyDescent="0.35">
      <c r="A89" s="30" t="s">
        <v>394</v>
      </c>
      <c r="B89" s="31">
        <v>5</v>
      </c>
      <c r="C89" s="31">
        <v>458.7</v>
      </c>
      <c r="D89" s="31">
        <v>5</v>
      </c>
      <c r="E89" s="31">
        <v>37.6</v>
      </c>
      <c r="F89" s="31">
        <v>4</v>
      </c>
      <c r="G89" s="31">
        <v>8.5</v>
      </c>
      <c r="H89" s="31">
        <v>456.7</v>
      </c>
      <c r="I89" s="31">
        <v>975.5</v>
      </c>
      <c r="J89" s="31">
        <v>1000</v>
      </c>
      <c r="K89" s="31">
        <v>24.5</v>
      </c>
      <c r="L89" s="31">
        <v>2.4500000000000002</v>
      </c>
      <c r="U89" s="30" t="s">
        <v>394</v>
      </c>
      <c r="V89" s="31">
        <v>9</v>
      </c>
      <c r="W89" s="31">
        <v>11</v>
      </c>
      <c r="X89" s="31">
        <v>14.5</v>
      </c>
      <c r="Y89" s="31">
        <v>960</v>
      </c>
      <c r="Z89" s="31">
        <v>11</v>
      </c>
      <c r="AA89" s="31">
        <v>9</v>
      </c>
      <c r="AB89" s="31">
        <v>10</v>
      </c>
      <c r="AC89" s="31">
        <v>1024.3</v>
      </c>
      <c r="AD89" s="31">
        <v>1000</v>
      </c>
      <c r="AE89" s="31">
        <v>-24.3</v>
      </c>
      <c r="AF89" s="31">
        <v>-2.4300000000000002</v>
      </c>
    </row>
    <row r="90" spans="1:32" ht="15" thickBot="1" x14ac:dyDescent="0.35">
      <c r="A90" s="30" t="s">
        <v>395</v>
      </c>
      <c r="B90" s="31">
        <v>10</v>
      </c>
      <c r="C90" s="31">
        <v>467.7</v>
      </c>
      <c r="D90" s="31">
        <v>10</v>
      </c>
      <c r="E90" s="31">
        <v>55.6</v>
      </c>
      <c r="F90" s="31">
        <v>11</v>
      </c>
      <c r="G90" s="31">
        <v>13.5</v>
      </c>
      <c r="H90" s="31">
        <v>464.7</v>
      </c>
      <c r="I90" s="31">
        <v>1032.7</v>
      </c>
      <c r="J90" s="31">
        <v>1000</v>
      </c>
      <c r="K90" s="31">
        <v>-32.700000000000003</v>
      </c>
      <c r="L90" s="31">
        <v>-3.27</v>
      </c>
      <c r="U90" s="30" t="s">
        <v>395</v>
      </c>
      <c r="V90" s="31">
        <v>4</v>
      </c>
      <c r="W90" s="31">
        <v>2</v>
      </c>
      <c r="X90" s="31">
        <v>9.5</v>
      </c>
      <c r="Y90" s="31">
        <v>942.1</v>
      </c>
      <c r="Z90" s="31">
        <v>4</v>
      </c>
      <c r="AA90" s="31">
        <v>4</v>
      </c>
      <c r="AB90" s="31">
        <v>2</v>
      </c>
      <c r="AC90" s="31">
        <v>967.5</v>
      </c>
      <c r="AD90" s="31">
        <v>1000</v>
      </c>
      <c r="AE90" s="31">
        <v>32.5</v>
      </c>
      <c r="AF90" s="31">
        <v>3.25</v>
      </c>
    </row>
    <row r="91" spans="1:32" ht="15" thickBot="1" x14ac:dyDescent="0.35">
      <c r="A91" s="30" t="s">
        <v>396</v>
      </c>
      <c r="B91" s="31">
        <v>11</v>
      </c>
      <c r="C91" s="31">
        <v>468.7</v>
      </c>
      <c r="D91" s="31">
        <v>11</v>
      </c>
      <c r="E91" s="31">
        <v>57.6</v>
      </c>
      <c r="F91" s="31">
        <v>12</v>
      </c>
      <c r="G91" s="31">
        <v>14.5</v>
      </c>
      <c r="H91" s="31">
        <v>465.7</v>
      </c>
      <c r="I91" s="31">
        <v>1040.7</v>
      </c>
      <c r="J91" s="31">
        <v>1000</v>
      </c>
      <c r="K91" s="31">
        <v>-40.700000000000003</v>
      </c>
      <c r="L91" s="31">
        <v>-4.07</v>
      </c>
      <c r="U91" s="30" t="s">
        <v>396</v>
      </c>
      <c r="V91" s="31">
        <v>3</v>
      </c>
      <c r="W91" s="31">
        <v>1</v>
      </c>
      <c r="X91" s="31">
        <v>8.5</v>
      </c>
      <c r="Y91" s="31">
        <v>940.1</v>
      </c>
      <c r="Z91" s="31">
        <v>3</v>
      </c>
      <c r="AA91" s="31">
        <v>3</v>
      </c>
      <c r="AB91" s="31">
        <v>1</v>
      </c>
      <c r="AC91" s="31">
        <v>959.5</v>
      </c>
      <c r="AD91" s="31">
        <v>1000</v>
      </c>
      <c r="AE91" s="31">
        <v>40.5</v>
      </c>
      <c r="AF91" s="31">
        <v>4.05</v>
      </c>
    </row>
    <row r="92" spans="1:32" ht="15" thickBot="1" x14ac:dyDescent="0.35">
      <c r="A92" s="30" t="s">
        <v>397</v>
      </c>
      <c r="B92" s="31">
        <v>7</v>
      </c>
      <c r="C92" s="31">
        <v>462.7</v>
      </c>
      <c r="D92" s="31">
        <v>7</v>
      </c>
      <c r="E92" s="31">
        <v>73.2</v>
      </c>
      <c r="F92" s="31">
        <v>7</v>
      </c>
      <c r="G92" s="31">
        <v>10.5</v>
      </c>
      <c r="H92" s="31">
        <v>459.7</v>
      </c>
      <c r="I92" s="31">
        <v>1027.2</v>
      </c>
      <c r="J92" s="31">
        <v>1000</v>
      </c>
      <c r="K92" s="31">
        <v>-27.2</v>
      </c>
      <c r="L92" s="31">
        <v>-2.72</v>
      </c>
      <c r="U92" s="30" t="s">
        <v>397</v>
      </c>
      <c r="V92" s="31">
        <v>7</v>
      </c>
      <c r="W92" s="31">
        <v>7</v>
      </c>
      <c r="X92" s="31">
        <v>12.5</v>
      </c>
      <c r="Y92" s="31">
        <v>924.6</v>
      </c>
      <c r="Z92" s="31">
        <v>8</v>
      </c>
      <c r="AA92" s="31">
        <v>7</v>
      </c>
      <c r="AB92" s="31">
        <v>7</v>
      </c>
      <c r="AC92" s="31">
        <v>973</v>
      </c>
      <c r="AD92" s="31">
        <v>1000</v>
      </c>
      <c r="AE92" s="31">
        <v>27</v>
      </c>
      <c r="AF92" s="31">
        <v>2.7</v>
      </c>
    </row>
    <row r="93" spans="1:32" ht="15" thickBot="1" x14ac:dyDescent="0.35">
      <c r="A93" s="30" t="s">
        <v>398</v>
      </c>
      <c r="B93" s="31">
        <v>2</v>
      </c>
      <c r="C93" s="31">
        <v>457.7</v>
      </c>
      <c r="D93" s="31">
        <v>2</v>
      </c>
      <c r="E93" s="31">
        <v>52.6</v>
      </c>
      <c r="F93" s="31">
        <v>2</v>
      </c>
      <c r="G93" s="31">
        <v>6.5</v>
      </c>
      <c r="H93" s="31">
        <v>454.7</v>
      </c>
      <c r="I93" s="31">
        <v>977.5</v>
      </c>
      <c r="J93" s="31">
        <v>1000</v>
      </c>
      <c r="K93" s="31">
        <v>22.5</v>
      </c>
      <c r="L93" s="31">
        <v>2.25</v>
      </c>
      <c r="U93" s="30" t="s">
        <v>398</v>
      </c>
      <c r="V93" s="31">
        <v>12</v>
      </c>
      <c r="W93" s="31">
        <v>12</v>
      </c>
      <c r="X93" s="31">
        <v>17.5</v>
      </c>
      <c r="Y93" s="31">
        <v>945</v>
      </c>
      <c r="Z93" s="31">
        <v>13</v>
      </c>
      <c r="AA93" s="31">
        <v>11</v>
      </c>
      <c r="AB93" s="31">
        <v>12</v>
      </c>
      <c r="AC93" s="31">
        <v>1022.3</v>
      </c>
      <c r="AD93" s="31">
        <v>1000</v>
      </c>
      <c r="AE93" s="31">
        <v>-22.3</v>
      </c>
      <c r="AF93" s="31">
        <v>-2.23</v>
      </c>
    </row>
    <row r="94" spans="1:32" ht="15" thickBot="1" x14ac:dyDescent="0.35">
      <c r="A94" s="30" t="s">
        <v>399</v>
      </c>
      <c r="B94" s="31">
        <v>6</v>
      </c>
      <c r="C94" s="31">
        <v>461.7</v>
      </c>
      <c r="D94" s="31">
        <v>6</v>
      </c>
      <c r="E94" s="31">
        <v>41.1</v>
      </c>
      <c r="F94" s="31">
        <v>6</v>
      </c>
      <c r="G94" s="31">
        <v>9.5</v>
      </c>
      <c r="H94" s="31">
        <v>458.7</v>
      </c>
      <c r="I94" s="31">
        <v>989.1</v>
      </c>
      <c r="J94" s="31">
        <v>1000</v>
      </c>
      <c r="K94" s="31">
        <v>10.9</v>
      </c>
      <c r="L94" s="31">
        <v>1.0900000000000001</v>
      </c>
      <c r="U94" s="30" t="s">
        <v>399</v>
      </c>
      <c r="V94" s="31">
        <v>8</v>
      </c>
      <c r="W94" s="31">
        <v>8</v>
      </c>
      <c r="X94" s="31">
        <v>13.5</v>
      </c>
      <c r="Y94" s="31">
        <v>956.5</v>
      </c>
      <c r="Z94" s="31">
        <v>9</v>
      </c>
      <c r="AA94" s="31">
        <v>8</v>
      </c>
      <c r="AB94" s="31">
        <v>8</v>
      </c>
      <c r="AC94" s="31">
        <v>1010.9</v>
      </c>
      <c r="AD94" s="31">
        <v>1000</v>
      </c>
      <c r="AE94" s="31">
        <v>-10.9</v>
      </c>
      <c r="AF94" s="31">
        <v>-1.0900000000000001</v>
      </c>
    </row>
    <row r="95" spans="1:32" ht="15" thickBot="1" x14ac:dyDescent="0.35"/>
    <row r="96" spans="1:32" ht="15" thickBot="1" x14ac:dyDescent="0.35">
      <c r="A96" s="32" t="s">
        <v>461</v>
      </c>
      <c r="B96" s="33">
        <v>1075.7</v>
      </c>
      <c r="U96" s="32" t="s">
        <v>461</v>
      </c>
      <c r="V96" s="33">
        <v>1091.3</v>
      </c>
    </row>
    <row r="97" spans="1:22" ht="15" thickBot="1" x14ac:dyDescent="0.35">
      <c r="A97" s="32" t="s">
        <v>1199</v>
      </c>
      <c r="B97" s="33">
        <v>908.4</v>
      </c>
      <c r="U97" s="32" t="s">
        <v>1199</v>
      </c>
      <c r="V97" s="33">
        <v>924.6</v>
      </c>
    </row>
    <row r="98" spans="1:22" ht="15" thickBot="1" x14ac:dyDescent="0.35">
      <c r="A98" s="32" t="s">
        <v>463</v>
      </c>
      <c r="B98" s="33">
        <v>15000</v>
      </c>
      <c r="U98" s="32" t="s">
        <v>463</v>
      </c>
      <c r="V98" s="33">
        <v>15000</v>
      </c>
    </row>
    <row r="99" spans="1:22" ht="15" thickBot="1" x14ac:dyDescent="0.35">
      <c r="A99" s="32" t="s">
        <v>464</v>
      </c>
      <c r="B99" s="33">
        <v>15000</v>
      </c>
      <c r="U99" s="32" t="s">
        <v>464</v>
      </c>
      <c r="V99" s="33">
        <v>15000</v>
      </c>
    </row>
    <row r="100" spans="1:22" ht="15" thickBot="1" x14ac:dyDescent="0.35">
      <c r="A100" s="32" t="s">
        <v>465</v>
      </c>
      <c r="B100" s="33">
        <v>0</v>
      </c>
      <c r="U100" s="32" t="s">
        <v>465</v>
      </c>
      <c r="V100" s="33">
        <v>0</v>
      </c>
    </row>
    <row r="101" spans="1:22" ht="20.399999999999999" thickBot="1" x14ac:dyDescent="0.35">
      <c r="A101" s="32" t="s">
        <v>466</v>
      </c>
      <c r="B101" s="33"/>
      <c r="U101" s="32" t="s">
        <v>466</v>
      </c>
      <c r="V101" s="33"/>
    </row>
    <row r="102" spans="1:22" ht="20.399999999999999" thickBot="1" x14ac:dyDescent="0.35">
      <c r="A102" s="32" t="s">
        <v>467</v>
      </c>
      <c r="B102" s="33"/>
      <c r="U102" s="32" t="s">
        <v>467</v>
      </c>
      <c r="V102" s="33"/>
    </row>
    <row r="103" spans="1:22" ht="15" thickBot="1" x14ac:dyDescent="0.35">
      <c r="A103" s="32" t="s">
        <v>468</v>
      </c>
      <c r="B103" s="33">
        <v>0</v>
      </c>
      <c r="U103" s="32" t="s">
        <v>468</v>
      </c>
      <c r="V103" s="33">
        <v>0</v>
      </c>
    </row>
    <row r="105" spans="1:22" x14ac:dyDescent="0.3">
      <c r="A105" s="34" t="s">
        <v>469</v>
      </c>
      <c r="U105" s="34" t="s">
        <v>469</v>
      </c>
    </row>
    <row r="107" spans="1:22" x14ac:dyDescent="0.3">
      <c r="A107" s="35" t="s">
        <v>1200</v>
      </c>
      <c r="U107" s="35" t="s">
        <v>1200</v>
      </c>
    </row>
    <row r="108" spans="1:22" x14ac:dyDescent="0.3">
      <c r="A108" s="35" t="s">
        <v>1201</v>
      </c>
      <c r="U108" s="35" t="s">
        <v>1239</v>
      </c>
    </row>
  </sheetData>
  <conditionalFormatting sqref="S4:Y1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:AA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05" r:id="rId1" display="https://miau.my-x.hu/myx-free/coco/test/899949520210531091207.html" xr:uid="{00000000-0004-0000-0A00-000000000000}"/>
    <hyperlink ref="U105" r:id="rId2" display="https://miau.my-x.hu/myx-free/coco/test/948893720210531091638.html" xr:uid="{00000000-0004-0000-0A00-000001000000}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S112"/>
  <sheetViews>
    <sheetView zoomScale="38" workbookViewId="0"/>
  </sheetViews>
  <sheetFormatPr defaultRowHeight="14.4" x14ac:dyDescent="0.3"/>
  <cols>
    <col min="19" max="19" width="20.109375" customWidth="1"/>
  </cols>
  <sheetData>
    <row r="2" spans="1:45" x14ac:dyDescent="0.3">
      <c r="J2">
        <f>'Direkt 100%'!J2</f>
        <v>1</v>
      </c>
      <c r="K2">
        <f>'Direkt 100%'!K2</f>
        <v>1</v>
      </c>
      <c r="L2">
        <f>'Direkt 100%'!L2</f>
        <v>1</v>
      </c>
      <c r="M2">
        <f>'Direkt 100%'!M2</f>
        <v>1</v>
      </c>
      <c r="N2">
        <f>'Direkt 100%'!N2</f>
        <v>1</v>
      </c>
      <c r="O2">
        <f>'Direkt 100%'!O2</f>
        <v>1</v>
      </c>
      <c r="P2">
        <f>'Direkt 100%'!P2</f>
        <v>1</v>
      </c>
    </row>
    <row r="3" spans="1:45" x14ac:dyDescent="0.3">
      <c r="C3" t="str">
        <f>'Direkt 100%'!C3</f>
        <v>034 s34</v>
      </c>
      <c r="D3" t="str">
        <f>'Direkt 100%'!D3</f>
        <v>o34 s7</v>
      </c>
      <c r="E3" t="str">
        <f>'Direkt 100%'!E3</f>
        <v>o33 s7 átl</v>
      </c>
      <c r="F3" t="str">
        <f>'Direkt 100%'!F3</f>
        <v>o34 közép s7</v>
      </c>
      <c r="G3" t="str">
        <f>'Direkt 100%'!G3</f>
        <v>o33 s7</v>
      </c>
      <c r="H3" t="str">
        <f>'Direkt 100%'!H3</f>
        <v>Y0</v>
      </c>
      <c r="J3" t="str">
        <f>'Direkt 100%'!J3</f>
        <v>átlag</v>
      </c>
      <c r="K3" t="str">
        <f>'Direkt 100%'!K3</f>
        <v>max</v>
      </c>
      <c r="L3" t="str">
        <f>'Direkt 100%'!L3</f>
        <v>min</v>
      </c>
      <c r="M3" t="str">
        <f>'Direkt 100%'!M3</f>
        <v>szórás</v>
      </c>
      <c r="N3" t="str">
        <f>'Direkt 100%'!N3</f>
        <v>medián</v>
      </c>
      <c r="O3" t="str">
        <f>'Direkt 100%'!O3</f>
        <v>kvart1</v>
      </c>
      <c r="P3" t="str">
        <f>'Direkt 100%'!P3</f>
        <v>kvart3</v>
      </c>
      <c r="Q3" t="str">
        <f>'Direkt 100%'!Q3</f>
        <v>Y0</v>
      </c>
      <c r="S3" t="s">
        <v>962</v>
      </c>
      <c r="T3" t="s">
        <v>623</v>
      </c>
      <c r="U3" t="str">
        <f>'Direkt 100%'!S3</f>
        <v>átlag</v>
      </c>
      <c r="V3" t="str">
        <f>'Direkt 100%'!T3</f>
        <v>max</v>
      </c>
      <c r="W3" t="str">
        <f>'Direkt 100%'!U3</f>
        <v>min</v>
      </c>
      <c r="X3" t="str">
        <f>'Direkt 100%'!V3</f>
        <v>szórás</v>
      </c>
      <c r="Y3" t="str">
        <f>'Direkt 100%'!W3</f>
        <v>medián</v>
      </c>
      <c r="Z3" t="str">
        <f>'Direkt 100%'!X3</f>
        <v>kvart1</v>
      </c>
      <c r="AA3" t="str">
        <f>'Direkt 100%'!Y3</f>
        <v>kvart3</v>
      </c>
      <c r="AB3" t="s">
        <v>629</v>
      </c>
      <c r="AC3" t="s">
        <v>961</v>
      </c>
      <c r="AD3" t="s">
        <v>1343</v>
      </c>
      <c r="AE3" t="s">
        <v>1033</v>
      </c>
      <c r="AI3" t="str">
        <f>U3</f>
        <v>átlag</v>
      </c>
      <c r="AJ3" t="str">
        <f t="shared" ref="AJ3:AP3" si="0">V3</f>
        <v>max</v>
      </c>
      <c r="AK3" t="str">
        <f t="shared" si="0"/>
        <v>min</v>
      </c>
      <c r="AL3" t="str">
        <f t="shared" si="0"/>
        <v>szórás</v>
      </c>
      <c r="AM3" t="str">
        <f t="shared" si="0"/>
        <v>medián</v>
      </c>
      <c r="AN3" t="str">
        <f t="shared" si="0"/>
        <v>kvart1</v>
      </c>
      <c r="AO3" t="str">
        <f t="shared" si="0"/>
        <v>kvart3</v>
      </c>
      <c r="AP3" t="str">
        <f t="shared" si="0"/>
        <v>Y0</v>
      </c>
      <c r="AQ3" t="s">
        <v>1400</v>
      </c>
      <c r="AR3" t="s">
        <v>1401</v>
      </c>
    </row>
    <row r="4" spans="1:45" x14ac:dyDescent="0.3">
      <c r="A4" t="str">
        <f>'Direkt 100%'!A4</f>
        <v>Aceomel</v>
      </c>
      <c r="B4" t="str">
        <f>'Direkt 100%'!B4</f>
        <v>O2</v>
      </c>
      <c r="C4">
        <f>'Direkt 100%'!C4</f>
        <v>-4.55</v>
      </c>
      <c r="D4">
        <f>'Direkt 100%'!D4</f>
        <v>-4.55</v>
      </c>
      <c r="E4">
        <f>'Direkt 100%'!E4</f>
        <v>-35.21</v>
      </c>
      <c r="F4">
        <f>'Direkt 100%'!F4</f>
        <v>-12.97</v>
      </c>
      <c r="G4">
        <f>'Direkt 100%'!G4</f>
        <v>-34.590000000000003</v>
      </c>
      <c r="H4" s="8">
        <f>'gyakoriság (számmal)'!CW6</f>
        <v>15100</v>
      </c>
      <c r="J4">
        <f>'Direkt 100%'!J4</f>
        <v>-18.374000000000002</v>
      </c>
      <c r="K4">
        <f>'Direkt 100%'!K4</f>
        <v>-4.55</v>
      </c>
      <c r="L4">
        <f>'Direkt 100%'!L4</f>
        <v>-35.21</v>
      </c>
      <c r="M4">
        <f>'Direkt 100%'!M4</f>
        <v>15.47432324853013</v>
      </c>
      <c r="N4">
        <f>'Direkt 100%'!N4</f>
        <v>-12.97</v>
      </c>
      <c r="O4">
        <f>'Direkt 100%'!O4</f>
        <v>-34.590000000000003</v>
      </c>
      <c r="P4">
        <f>'Direkt 100%'!P4</f>
        <v>-4.55</v>
      </c>
      <c r="Q4" s="8">
        <f>H4</f>
        <v>15100</v>
      </c>
      <c r="R4" s="8"/>
      <c r="S4" s="8" t="str">
        <f>A4</f>
        <v>Aceomel</v>
      </c>
      <c r="T4" t="str">
        <f>B4</f>
        <v>O2</v>
      </c>
      <c r="U4">
        <f>'Direkt 100%'!S4</f>
        <v>2</v>
      </c>
      <c r="V4">
        <f>'Direkt 100%'!T4</f>
        <v>4</v>
      </c>
      <c r="W4">
        <f>'Direkt 100%'!U4</f>
        <v>2</v>
      </c>
      <c r="X4">
        <f>'Direkt 100%'!V4</f>
        <v>14</v>
      </c>
      <c r="Y4">
        <f>'Direkt 100%'!W4</f>
        <v>5</v>
      </c>
      <c r="Z4">
        <f>'Direkt 100%'!X4</f>
        <v>2</v>
      </c>
      <c r="AA4">
        <f>'Direkt 100%'!Y4</f>
        <v>4</v>
      </c>
      <c r="AB4" s="8">
        <f t="shared" ref="AB4:AB18" si="1">H4</f>
        <v>15100</v>
      </c>
      <c r="AC4">
        <f>I84</f>
        <v>15161.4</v>
      </c>
      <c r="AD4" s="24">
        <f>AC4/AB4</f>
        <v>1.004066225165563</v>
      </c>
      <c r="AE4">
        <f>AS4</f>
        <v>0</v>
      </c>
      <c r="AI4">
        <f>16-U4</f>
        <v>14</v>
      </c>
      <c r="AJ4">
        <f t="shared" ref="AJ4:AO18" si="2">16-V4</f>
        <v>12</v>
      </c>
      <c r="AK4">
        <f t="shared" si="2"/>
        <v>14</v>
      </c>
      <c r="AL4">
        <f t="shared" si="2"/>
        <v>2</v>
      </c>
      <c r="AM4">
        <f t="shared" si="2"/>
        <v>11</v>
      </c>
      <c r="AN4">
        <f t="shared" si="2"/>
        <v>14</v>
      </c>
      <c r="AO4">
        <f t="shared" si="2"/>
        <v>12</v>
      </c>
      <c r="AP4" s="8">
        <f>AB4</f>
        <v>15100</v>
      </c>
      <c r="AQ4">
        <f>L84</f>
        <v>-0.41</v>
      </c>
      <c r="AR4">
        <f>AL84</f>
        <v>-2.2200000000000002</v>
      </c>
      <c r="AS4">
        <f>IF(AR4*AQ4&lt;=0,1,0)</f>
        <v>0</v>
      </c>
    </row>
    <row r="5" spans="1:45" x14ac:dyDescent="0.3">
      <c r="A5" t="str">
        <f>'Direkt 100%'!A5</f>
        <v>Coverex</v>
      </c>
      <c r="B5" t="str">
        <f>'Direkt 100%'!B5</f>
        <v>O4</v>
      </c>
      <c r="C5">
        <f>'Direkt 100%'!C5</f>
        <v>30.74</v>
      </c>
      <c r="D5">
        <f>'Direkt 100%'!D5</f>
        <v>30.74</v>
      </c>
      <c r="E5">
        <f>'Direkt 100%'!E5</f>
        <v>17.850000000000001</v>
      </c>
      <c r="F5">
        <f>'Direkt 100%'!F5</f>
        <v>25.16</v>
      </c>
      <c r="G5">
        <f>'Direkt 100%'!G5</f>
        <v>16.329999999999998</v>
      </c>
      <c r="H5" s="8">
        <f>'gyakoriság (számmal)'!CW8</f>
        <v>31666</v>
      </c>
      <c r="J5">
        <f>'Direkt 100%'!J5</f>
        <v>24.163999999999998</v>
      </c>
      <c r="K5">
        <f>'Direkt 100%'!K5</f>
        <v>30.74</v>
      </c>
      <c r="L5">
        <f>'Direkt 100%'!L5</f>
        <v>16.329999999999998</v>
      </c>
      <c r="M5">
        <f>'Direkt 100%'!M5</f>
        <v>6.8687284121589798</v>
      </c>
      <c r="N5">
        <f>'Direkt 100%'!N5</f>
        <v>25.16</v>
      </c>
      <c r="O5">
        <f>'Direkt 100%'!O5</f>
        <v>17.850000000000001</v>
      </c>
      <c r="P5">
        <f>'Direkt 100%'!P5</f>
        <v>30.74</v>
      </c>
      <c r="Q5" s="8">
        <f t="shared" ref="Q5:Q18" si="3">H5</f>
        <v>31666</v>
      </c>
      <c r="R5" s="8"/>
      <c r="S5" s="8" t="str">
        <f t="shared" ref="S5:S18" si="4">A5</f>
        <v>Coverex</v>
      </c>
      <c r="T5" t="str">
        <f t="shared" ref="T5:T18" si="5">B5</f>
        <v>O4</v>
      </c>
      <c r="U5">
        <f>'Direkt 100%'!S5</f>
        <v>11</v>
      </c>
      <c r="V5">
        <f>'Direkt 100%'!T5</f>
        <v>11</v>
      </c>
      <c r="W5">
        <f>'Direkt 100%'!U5</f>
        <v>11</v>
      </c>
      <c r="X5">
        <f>'Direkt 100%'!V5</f>
        <v>11</v>
      </c>
      <c r="Y5">
        <f>'Direkt 100%'!W5</f>
        <v>12</v>
      </c>
      <c r="Z5">
        <f>'Direkt 100%'!X5</f>
        <v>11</v>
      </c>
      <c r="AA5">
        <f>'Direkt 100%'!Y5</f>
        <v>12</v>
      </c>
      <c r="AB5" s="8">
        <f t="shared" si="1"/>
        <v>31666</v>
      </c>
      <c r="AC5">
        <f t="shared" ref="AC5:AC18" si="6">I85</f>
        <v>21813.4</v>
      </c>
      <c r="AD5" s="24">
        <f t="shared" ref="AD5:AD17" si="7">AC5/AB5</f>
        <v>0.68885871281500666</v>
      </c>
      <c r="AE5">
        <f t="shared" ref="AE5:AE18" si="8">AS5</f>
        <v>0</v>
      </c>
      <c r="AI5">
        <f t="shared" ref="AI5:AI18" si="9">16-U5</f>
        <v>5</v>
      </c>
      <c r="AJ5">
        <f t="shared" si="2"/>
        <v>5</v>
      </c>
      <c r="AK5">
        <f t="shared" si="2"/>
        <v>5</v>
      </c>
      <c r="AL5">
        <f t="shared" si="2"/>
        <v>5</v>
      </c>
      <c r="AM5">
        <f t="shared" si="2"/>
        <v>4</v>
      </c>
      <c r="AN5">
        <f t="shared" si="2"/>
        <v>5</v>
      </c>
      <c r="AO5">
        <f t="shared" si="2"/>
        <v>4</v>
      </c>
      <c r="AP5" s="8">
        <f t="shared" ref="AP5:AP18" si="10">AB5</f>
        <v>31666</v>
      </c>
      <c r="AQ5">
        <f t="shared" ref="AQ5:AQ18" si="11">L85</f>
        <v>31.11</v>
      </c>
      <c r="AR5">
        <f t="shared" ref="AR5:AR18" si="12">AL85</f>
        <v>1.54</v>
      </c>
      <c r="AS5">
        <f t="shared" ref="AS5:AS18" si="13">IF(AR5*AQ5&lt;=0,1,0)</f>
        <v>0</v>
      </c>
    </row>
    <row r="6" spans="1:45" x14ac:dyDescent="0.3">
      <c r="A6" t="str">
        <f>'Direkt 100%'!A6</f>
        <v>Coverex-AS</v>
      </c>
      <c r="B6" t="str">
        <f>'Direkt 100%'!B6</f>
        <v>O5</v>
      </c>
      <c r="C6">
        <f>'Direkt 100%'!C6</f>
        <v>32.979999999999997</v>
      </c>
      <c r="D6">
        <f>'Direkt 100%'!D6</f>
        <v>32.97</v>
      </c>
      <c r="E6">
        <f>'Direkt 100%'!E6</f>
        <v>23.01</v>
      </c>
      <c r="F6">
        <f>'Direkt 100%'!F6</f>
        <v>27.58</v>
      </c>
      <c r="G6">
        <f>'Direkt 100%'!G6</f>
        <v>25.92</v>
      </c>
      <c r="H6" s="8">
        <f>'gyakoriság (számmal)'!CW9</f>
        <v>30933</v>
      </c>
      <c r="J6">
        <f>'Direkt 100%'!J6</f>
        <v>28.491999999999997</v>
      </c>
      <c r="K6">
        <f>'Direkt 100%'!K6</f>
        <v>32.979999999999997</v>
      </c>
      <c r="L6">
        <f>'Direkt 100%'!L6</f>
        <v>23.01</v>
      </c>
      <c r="M6">
        <f>'Direkt 100%'!M6</f>
        <v>4.4072065982887949</v>
      </c>
      <c r="N6">
        <f>'Direkt 100%'!N6</f>
        <v>27.58</v>
      </c>
      <c r="O6">
        <f>'Direkt 100%'!O6</f>
        <v>25.92</v>
      </c>
      <c r="P6">
        <f>'Direkt 100%'!P6</f>
        <v>32.97</v>
      </c>
      <c r="Q6" s="8">
        <f t="shared" si="3"/>
        <v>30933</v>
      </c>
      <c r="R6" s="8"/>
      <c r="S6" s="8" t="str">
        <f t="shared" si="4"/>
        <v>Coverex-AS</v>
      </c>
      <c r="T6" t="str">
        <f t="shared" si="5"/>
        <v>O5</v>
      </c>
      <c r="U6">
        <f>'Direkt 100%'!S6</f>
        <v>14</v>
      </c>
      <c r="V6">
        <f>'Direkt 100%'!T6</f>
        <v>14</v>
      </c>
      <c r="W6">
        <f>'Direkt 100%'!U6</f>
        <v>14</v>
      </c>
      <c r="X6">
        <f>'Direkt 100%'!V6</f>
        <v>6</v>
      </c>
      <c r="Y6">
        <f>'Direkt 100%'!W6</f>
        <v>14</v>
      </c>
      <c r="Z6">
        <f>'Direkt 100%'!X6</f>
        <v>15</v>
      </c>
      <c r="AA6">
        <f>'Direkt 100%'!Y6</f>
        <v>14</v>
      </c>
      <c r="AB6" s="8">
        <f t="shared" si="1"/>
        <v>30933</v>
      </c>
      <c r="AC6">
        <f t="shared" si="6"/>
        <v>21439.4</v>
      </c>
      <c r="AD6" s="24">
        <f t="shared" si="7"/>
        <v>0.69309152038276278</v>
      </c>
      <c r="AE6">
        <f t="shared" si="8"/>
        <v>0</v>
      </c>
      <c r="AI6">
        <f t="shared" si="9"/>
        <v>2</v>
      </c>
      <c r="AJ6">
        <f t="shared" si="2"/>
        <v>2</v>
      </c>
      <c r="AK6">
        <f t="shared" si="2"/>
        <v>2</v>
      </c>
      <c r="AL6">
        <f t="shared" si="2"/>
        <v>10</v>
      </c>
      <c r="AM6">
        <f t="shared" si="2"/>
        <v>2</v>
      </c>
      <c r="AN6">
        <f t="shared" si="2"/>
        <v>1</v>
      </c>
      <c r="AO6">
        <f t="shared" si="2"/>
        <v>2</v>
      </c>
      <c r="AP6" s="8">
        <f t="shared" si="10"/>
        <v>30933</v>
      </c>
      <c r="AQ6">
        <f t="shared" si="11"/>
        <v>30.69</v>
      </c>
      <c r="AR6">
        <f t="shared" si="12"/>
        <v>0.33</v>
      </c>
      <c r="AS6">
        <f t="shared" si="13"/>
        <v>0</v>
      </c>
    </row>
    <row r="7" spans="1:45" x14ac:dyDescent="0.3">
      <c r="A7" t="str">
        <f>'Direkt 100%'!A7</f>
        <v>Hartil</v>
      </c>
      <c r="B7" t="str">
        <f>'Direkt 100%'!B7</f>
        <v>O10</v>
      </c>
      <c r="C7">
        <f>'Direkt 100%'!C7</f>
        <v>35.29</v>
      </c>
      <c r="D7">
        <f>'Direkt 100%'!D7</f>
        <v>35.299999999999997</v>
      </c>
      <c r="E7">
        <f>'Direkt 100%'!E7</f>
        <v>24.57</v>
      </c>
      <c r="F7">
        <f>'Direkt 100%'!F7</f>
        <v>30.09</v>
      </c>
      <c r="G7">
        <f>'Direkt 100%'!G7</f>
        <v>23.33</v>
      </c>
      <c r="H7" s="8">
        <f>'gyakoriság (számmal)'!CW14</f>
        <v>25964</v>
      </c>
      <c r="J7">
        <f>'Direkt 100%'!J7</f>
        <v>29.715999999999998</v>
      </c>
      <c r="K7">
        <f>'Direkt 100%'!K7</f>
        <v>35.299999999999997</v>
      </c>
      <c r="L7">
        <f>'Direkt 100%'!L7</f>
        <v>23.33</v>
      </c>
      <c r="M7">
        <f>'Direkt 100%'!M7</f>
        <v>5.6932574155750251</v>
      </c>
      <c r="N7">
        <f>'Direkt 100%'!N7</f>
        <v>30.09</v>
      </c>
      <c r="O7">
        <f>'Direkt 100%'!O7</f>
        <v>24.57</v>
      </c>
      <c r="P7">
        <f>'Direkt 100%'!P7</f>
        <v>35.29</v>
      </c>
      <c r="Q7" s="8">
        <f t="shared" si="3"/>
        <v>25964</v>
      </c>
      <c r="R7" s="8"/>
      <c r="S7" s="14" t="str">
        <f t="shared" si="4"/>
        <v>Hartil</v>
      </c>
      <c r="T7" s="9" t="str">
        <f t="shared" si="5"/>
        <v>O10</v>
      </c>
      <c r="U7">
        <f>'Direkt 100%'!S7</f>
        <v>15</v>
      </c>
      <c r="V7">
        <f>'Direkt 100%'!T7</f>
        <v>15</v>
      </c>
      <c r="W7">
        <f>'Direkt 100%'!U7</f>
        <v>15</v>
      </c>
      <c r="X7">
        <f>'Direkt 100%'!V7</f>
        <v>9</v>
      </c>
      <c r="Y7">
        <f>'Direkt 100%'!W7</f>
        <v>15</v>
      </c>
      <c r="Z7">
        <f>'Direkt 100%'!X7</f>
        <v>14</v>
      </c>
      <c r="AA7">
        <f>'Direkt 100%'!Y7</f>
        <v>15</v>
      </c>
      <c r="AB7" s="8">
        <f t="shared" si="1"/>
        <v>25964</v>
      </c>
      <c r="AC7">
        <f t="shared" si="6"/>
        <v>18967.400000000001</v>
      </c>
      <c r="AD7" s="24">
        <f t="shared" si="7"/>
        <v>0.73052688337698357</v>
      </c>
      <c r="AE7" s="9">
        <f t="shared" si="8"/>
        <v>1</v>
      </c>
      <c r="AI7">
        <f t="shared" si="9"/>
        <v>1</v>
      </c>
      <c r="AJ7">
        <f t="shared" si="2"/>
        <v>1</v>
      </c>
      <c r="AK7">
        <f t="shared" si="2"/>
        <v>1</v>
      </c>
      <c r="AL7">
        <f t="shared" si="2"/>
        <v>7</v>
      </c>
      <c r="AM7">
        <f t="shared" si="2"/>
        <v>1</v>
      </c>
      <c r="AN7">
        <f t="shared" si="2"/>
        <v>2</v>
      </c>
      <c r="AO7">
        <f t="shared" si="2"/>
        <v>1</v>
      </c>
      <c r="AP7" s="8">
        <f t="shared" si="10"/>
        <v>25964</v>
      </c>
      <c r="AQ7">
        <f t="shared" si="11"/>
        <v>26.95</v>
      </c>
      <c r="AR7">
        <f t="shared" si="12"/>
        <v>-9.49</v>
      </c>
      <c r="AS7">
        <f t="shared" si="13"/>
        <v>1</v>
      </c>
    </row>
    <row r="8" spans="1:45" x14ac:dyDescent="0.3">
      <c r="A8" t="str">
        <f>'Direkt 100%'!A8</f>
        <v>Noviform</v>
      </c>
      <c r="B8" t="str">
        <f>'Direkt 100%'!B8</f>
        <v>O17</v>
      </c>
      <c r="C8">
        <f>'Direkt 100%'!C8</f>
        <v>-1.03</v>
      </c>
      <c r="D8">
        <f>'Direkt 100%'!D8</f>
        <v>-1.03</v>
      </c>
      <c r="E8">
        <f>'Direkt 100%'!E8</f>
        <v>-2.2999999999999998</v>
      </c>
      <c r="F8">
        <f>'Direkt 100%'!F8</f>
        <v>-9.16</v>
      </c>
      <c r="G8">
        <f>'Direkt 100%'!G8</f>
        <v>-1.83</v>
      </c>
      <c r="H8" s="8">
        <f>'gyakoriság (számmal)'!CW21</f>
        <v>32733</v>
      </c>
      <c r="J8">
        <f>'Direkt 100%'!J8</f>
        <v>-3.07</v>
      </c>
      <c r="K8">
        <f>'Direkt 100%'!K8</f>
        <v>-1.03</v>
      </c>
      <c r="L8">
        <f>'Direkt 100%'!L8</f>
        <v>-9.16</v>
      </c>
      <c r="M8">
        <f>'Direkt 100%'!M8</f>
        <v>3.4475280999579976</v>
      </c>
      <c r="N8">
        <f>'Direkt 100%'!N8</f>
        <v>-1.83</v>
      </c>
      <c r="O8">
        <f>'Direkt 100%'!O8</f>
        <v>-2.2999999999999998</v>
      </c>
      <c r="P8">
        <f>'Direkt 100%'!P8</f>
        <v>-1.03</v>
      </c>
      <c r="Q8" s="8">
        <f t="shared" si="3"/>
        <v>32733</v>
      </c>
      <c r="R8" s="8"/>
      <c r="S8" s="8" t="str">
        <f t="shared" si="4"/>
        <v>Noviform</v>
      </c>
      <c r="T8" t="str">
        <f t="shared" si="5"/>
        <v>O17</v>
      </c>
      <c r="U8">
        <f>'Direkt 100%'!S8</f>
        <v>7</v>
      </c>
      <c r="V8">
        <f>'Direkt 100%'!T8</f>
        <v>7</v>
      </c>
      <c r="W8">
        <f>'Direkt 100%'!U8</f>
        <v>7</v>
      </c>
      <c r="X8">
        <f>'Direkt 100%'!V8</f>
        <v>2</v>
      </c>
      <c r="Y8">
        <f>'Direkt 100%'!W8</f>
        <v>7</v>
      </c>
      <c r="Z8">
        <f>'Direkt 100%'!X8</f>
        <v>7</v>
      </c>
      <c r="AA8">
        <f>'Direkt 100%'!Y8</f>
        <v>7</v>
      </c>
      <c r="AB8" s="8">
        <f t="shared" si="1"/>
        <v>32733</v>
      </c>
      <c r="AC8">
        <f t="shared" si="6"/>
        <v>29186.3</v>
      </c>
      <c r="AD8" s="24">
        <f t="shared" si="7"/>
        <v>0.89164757278587359</v>
      </c>
      <c r="AE8">
        <f t="shared" si="8"/>
        <v>0</v>
      </c>
      <c r="AI8">
        <f t="shared" si="9"/>
        <v>9</v>
      </c>
      <c r="AJ8">
        <f t="shared" si="2"/>
        <v>9</v>
      </c>
      <c r="AK8">
        <f t="shared" si="2"/>
        <v>9</v>
      </c>
      <c r="AL8">
        <f t="shared" si="2"/>
        <v>14</v>
      </c>
      <c r="AM8">
        <f t="shared" si="2"/>
        <v>9</v>
      </c>
      <c r="AN8">
        <f t="shared" si="2"/>
        <v>9</v>
      </c>
      <c r="AO8">
        <f t="shared" si="2"/>
        <v>9</v>
      </c>
      <c r="AP8" s="8">
        <f t="shared" si="10"/>
        <v>32733</v>
      </c>
      <c r="AQ8">
        <f t="shared" si="11"/>
        <v>10.84</v>
      </c>
      <c r="AR8">
        <f t="shared" si="12"/>
        <v>21.7</v>
      </c>
      <c r="AS8">
        <f t="shared" si="13"/>
        <v>0</v>
      </c>
    </row>
    <row r="9" spans="1:45" x14ac:dyDescent="0.3">
      <c r="A9" t="str">
        <f>'Direkt 100%'!A9</f>
        <v>Perindopril 1 A Pharma</v>
      </c>
      <c r="B9" t="str">
        <f>'Direkt 100%'!B9</f>
        <v>O18</v>
      </c>
      <c r="C9">
        <f>'Direkt 100%'!C9</f>
        <v>-5.05</v>
      </c>
      <c r="D9">
        <f>'Direkt 100%'!D9</f>
        <v>-5.05</v>
      </c>
      <c r="E9">
        <f>'Direkt 100%'!E9</f>
        <v>-2.31</v>
      </c>
      <c r="F9">
        <f>'Direkt 100%'!F9</f>
        <v>-13.5</v>
      </c>
      <c r="G9">
        <f>'Direkt 100%'!G9</f>
        <v>-1.84</v>
      </c>
      <c r="H9" s="8">
        <f>'gyakoriság (számmal)'!CW22</f>
        <v>20666</v>
      </c>
      <c r="J9">
        <f>'Direkt 100%'!J9</f>
        <v>-5.55</v>
      </c>
      <c r="K9">
        <f>'Direkt 100%'!K9</f>
        <v>-1.84</v>
      </c>
      <c r="L9">
        <f>'Direkt 100%'!L9</f>
        <v>-13.5</v>
      </c>
      <c r="M9">
        <f>'Direkt 100%'!M9</f>
        <v>4.6894615895644138</v>
      </c>
      <c r="N9">
        <f>'Direkt 100%'!N9</f>
        <v>-5.05</v>
      </c>
      <c r="O9">
        <f>'Direkt 100%'!O9</f>
        <v>-5.05</v>
      </c>
      <c r="P9">
        <f>'Direkt 100%'!P9</f>
        <v>-2.31</v>
      </c>
      <c r="Q9" s="8">
        <f t="shared" si="3"/>
        <v>20666</v>
      </c>
      <c r="R9" s="8"/>
      <c r="S9" s="14" t="str">
        <f t="shared" si="4"/>
        <v>Perindopril 1 A Pharma</v>
      </c>
      <c r="T9" s="9" t="str">
        <f t="shared" si="5"/>
        <v>O18</v>
      </c>
      <c r="U9">
        <f>'Direkt 100%'!S9</f>
        <v>6</v>
      </c>
      <c r="V9">
        <f>'Direkt 100%'!T9</f>
        <v>5</v>
      </c>
      <c r="W9">
        <f>'Direkt 100%'!U9</f>
        <v>6</v>
      </c>
      <c r="X9">
        <f>'Direkt 100%'!V9</f>
        <v>7</v>
      </c>
      <c r="Y9">
        <f>'Direkt 100%'!W9</f>
        <v>6</v>
      </c>
      <c r="Z9">
        <f>'Direkt 100%'!X9</f>
        <v>6</v>
      </c>
      <c r="AA9">
        <f>'Direkt 100%'!Y9</f>
        <v>5</v>
      </c>
      <c r="AB9" s="8">
        <f t="shared" si="1"/>
        <v>20666</v>
      </c>
      <c r="AC9">
        <f t="shared" si="6"/>
        <v>26569.200000000001</v>
      </c>
      <c r="AD9" s="24">
        <f t="shared" si="7"/>
        <v>1.2856479241265848</v>
      </c>
      <c r="AE9" s="9">
        <f t="shared" si="8"/>
        <v>1</v>
      </c>
      <c r="AI9">
        <f t="shared" si="9"/>
        <v>10</v>
      </c>
      <c r="AJ9">
        <f t="shared" si="2"/>
        <v>11</v>
      </c>
      <c r="AK9">
        <f t="shared" si="2"/>
        <v>10</v>
      </c>
      <c r="AL9">
        <f t="shared" si="2"/>
        <v>9</v>
      </c>
      <c r="AM9">
        <f t="shared" si="2"/>
        <v>10</v>
      </c>
      <c r="AN9">
        <f t="shared" si="2"/>
        <v>10</v>
      </c>
      <c r="AO9">
        <f t="shared" si="2"/>
        <v>11</v>
      </c>
      <c r="AP9" s="8">
        <f t="shared" si="10"/>
        <v>20666</v>
      </c>
      <c r="AQ9">
        <f t="shared" si="11"/>
        <v>-28.56</v>
      </c>
      <c r="AR9">
        <f t="shared" si="12"/>
        <v>4.25</v>
      </c>
      <c r="AS9">
        <f t="shared" si="13"/>
        <v>1</v>
      </c>
    </row>
    <row r="10" spans="1:45" x14ac:dyDescent="0.3">
      <c r="A10" t="str">
        <f>'Direkt 100%'!A10</f>
        <v>Perindopril Pharma Vim</v>
      </c>
      <c r="B10" t="str">
        <f>'Direkt 100%'!B10</f>
        <v>O20</v>
      </c>
      <c r="C10">
        <f>'Direkt 100%'!C10</f>
        <v>-18.48</v>
      </c>
      <c r="D10">
        <f>'Direkt 100%'!D10</f>
        <v>-18.48</v>
      </c>
      <c r="E10">
        <f>'Direkt 100%'!E10</f>
        <v>-2.31</v>
      </c>
      <c r="F10">
        <f>'Direkt 100%'!F10</f>
        <v>-28.02</v>
      </c>
      <c r="G10">
        <f>'Direkt 100%'!G10</f>
        <v>-1.83</v>
      </c>
      <c r="H10" s="8">
        <f>'gyakoriság (számmal)'!CW24</f>
        <v>16800</v>
      </c>
      <c r="J10">
        <f>'Direkt 100%'!J10</f>
        <v>-13.824000000000002</v>
      </c>
      <c r="K10">
        <f>'Direkt 100%'!K10</f>
        <v>-1.83</v>
      </c>
      <c r="L10">
        <f>'Direkt 100%'!L10</f>
        <v>-28.02</v>
      </c>
      <c r="M10">
        <f>'Direkt 100%'!M10</f>
        <v>11.416121495499247</v>
      </c>
      <c r="N10">
        <f>'Direkt 100%'!N10</f>
        <v>-18.48</v>
      </c>
      <c r="O10">
        <f>'Direkt 100%'!O10</f>
        <v>-18.48</v>
      </c>
      <c r="P10">
        <f>'Direkt 100%'!P10</f>
        <v>-2.31</v>
      </c>
      <c r="Q10" s="8">
        <f t="shared" si="3"/>
        <v>16800</v>
      </c>
      <c r="R10" s="8"/>
      <c r="S10" s="14" t="str">
        <f t="shared" si="4"/>
        <v>Perindopril Pharma Vim</v>
      </c>
      <c r="T10" s="9" t="str">
        <f t="shared" si="5"/>
        <v>O20</v>
      </c>
      <c r="U10">
        <f>'Direkt 100%'!S10</f>
        <v>3</v>
      </c>
      <c r="V10">
        <f>'Direkt 100%'!T10</f>
        <v>6</v>
      </c>
      <c r="W10">
        <f>'Direkt 100%'!U10</f>
        <v>3</v>
      </c>
      <c r="X10">
        <f>'Direkt 100%'!V10</f>
        <v>13</v>
      </c>
      <c r="Y10">
        <f>'Direkt 100%'!W10</f>
        <v>2</v>
      </c>
      <c r="Z10">
        <f>'Direkt 100%'!X10</f>
        <v>3</v>
      </c>
      <c r="AA10">
        <f>'Direkt 100%'!Y10</f>
        <v>5</v>
      </c>
      <c r="AB10" s="8">
        <f t="shared" si="1"/>
        <v>16800</v>
      </c>
      <c r="AC10">
        <f t="shared" si="6"/>
        <v>16868.400000000001</v>
      </c>
      <c r="AD10" s="24">
        <f t="shared" si="7"/>
        <v>1.0040714285714287</v>
      </c>
      <c r="AE10" s="9">
        <f t="shared" si="8"/>
        <v>1</v>
      </c>
      <c r="AI10">
        <f t="shared" si="9"/>
        <v>13</v>
      </c>
      <c r="AJ10">
        <f t="shared" si="2"/>
        <v>10</v>
      </c>
      <c r="AK10">
        <f t="shared" si="2"/>
        <v>13</v>
      </c>
      <c r="AL10">
        <f t="shared" si="2"/>
        <v>3</v>
      </c>
      <c r="AM10">
        <f t="shared" si="2"/>
        <v>14</v>
      </c>
      <c r="AN10">
        <f t="shared" si="2"/>
        <v>13</v>
      </c>
      <c r="AO10">
        <f t="shared" si="2"/>
        <v>11</v>
      </c>
      <c r="AP10" s="8">
        <f t="shared" si="10"/>
        <v>16800</v>
      </c>
      <c r="AQ10">
        <f t="shared" si="11"/>
        <v>-0.41</v>
      </c>
      <c r="AR10">
        <f t="shared" si="12"/>
        <v>3.22</v>
      </c>
      <c r="AS10">
        <f t="shared" si="13"/>
        <v>1</v>
      </c>
    </row>
    <row r="11" spans="1:45" x14ac:dyDescent="0.3">
      <c r="A11" t="str">
        <f>'Direkt 100%'!A11</f>
        <v>Perindopril-Tozilát Teva</v>
      </c>
      <c r="B11" t="str">
        <f>'Direkt 100%'!B11</f>
        <v>O22</v>
      </c>
      <c r="C11">
        <f>'Direkt 100%'!C11</f>
        <v>29.98</v>
      </c>
      <c r="D11">
        <f>'Direkt 100%'!D11</f>
        <v>29.98</v>
      </c>
      <c r="E11">
        <f>'Direkt 100%'!E11</f>
        <v>21.72</v>
      </c>
      <c r="F11">
        <f>'Direkt 100%'!F11</f>
        <v>24.34</v>
      </c>
      <c r="G11">
        <f>'Direkt 100%'!G11</f>
        <v>24.2</v>
      </c>
      <c r="H11" s="8">
        <f>'gyakoriság (számmal)'!CW26</f>
        <v>28300</v>
      </c>
      <c r="J11">
        <f>'Direkt 100%'!J11</f>
        <v>26.044</v>
      </c>
      <c r="K11">
        <f>'Direkt 100%'!K11</f>
        <v>29.98</v>
      </c>
      <c r="L11">
        <f>'Direkt 100%'!L11</f>
        <v>21.72</v>
      </c>
      <c r="M11">
        <f>'Direkt 100%'!M11</f>
        <v>3.7411602478375396</v>
      </c>
      <c r="N11">
        <f>'Direkt 100%'!N11</f>
        <v>24.34</v>
      </c>
      <c r="O11">
        <f>'Direkt 100%'!O11</f>
        <v>24.2</v>
      </c>
      <c r="P11">
        <f>'Direkt 100%'!P11</f>
        <v>29.98</v>
      </c>
      <c r="Q11" s="8">
        <f t="shared" si="3"/>
        <v>28300</v>
      </c>
      <c r="R11" s="8"/>
      <c r="S11" s="14" t="str">
        <f t="shared" si="4"/>
        <v>Perindopril-Tozilát Teva</v>
      </c>
      <c r="T11" s="9" t="str">
        <f t="shared" si="5"/>
        <v>O22</v>
      </c>
      <c r="U11">
        <f>'Direkt 100%'!S11</f>
        <v>12</v>
      </c>
      <c r="V11">
        <f>'Direkt 100%'!T11</f>
        <v>10</v>
      </c>
      <c r="W11">
        <f>'Direkt 100%'!U11</f>
        <v>12</v>
      </c>
      <c r="X11">
        <f>'Direkt 100%'!V11</f>
        <v>4</v>
      </c>
      <c r="Y11">
        <f>'Direkt 100%'!W11</f>
        <v>10</v>
      </c>
      <c r="Z11">
        <f>'Direkt 100%'!X11</f>
        <v>13</v>
      </c>
      <c r="AA11">
        <f>'Direkt 100%'!Y11</f>
        <v>10</v>
      </c>
      <c r="AB11" s="8">
        <f t="shared" si="1"/>
        <v>28300</v>
      </c>
      <c r="AC11">
        <f t="shared" si="6"/>
        <v>22375.7</v>
      </c>
      <c r="AD11" s="24">
        <f t="shared" si="7"/>
        <v>0.79066077738515905</v>
      </c>
      <c r="AE11" s="9">
        <f t="shared" si="8"/>
        <v>1</v>
      </c>
      <c r="AI11">
        <f t="shared" si="9"/>
        <v>4</v>
      </c>
      <c r="AJ11">
        <f t="shared" si="2"/>
        <v>6</v>
      </c>
      <c r="AK11">
        <f t="shared" si="2"/>
        <v>4</v>
      </c>
      <c r="AL11">
        <f t="shared" si="2"/>
        <v>12</v>
      </c>
      <c r="AM11">
        <f t="shared" si="2"/>
        <v>6</v>
      </c>
      <c r="AN11">
        <f t="shared" si="2"/>
        <v>3</v>
      </c>
      <c r="AO11">
        <f t="shared" si="2"/>
        <v>6</v>
      </c>
      <c r="AP11" s="8">
        <f t="shared" si="10"/>
        <v>28300</v>
      </c>
      <c r="AQ11">
        <f t="shared" si="11"/>
        <v>20.93</v>
      </c>
      <c r="AR11">
        <f t="shared" si="12"/>
        <v>-0.36</v>
      </c>
      <c r="AS11">
        <f t="shared" si="13"/>
        <v>1</v>
      </c>
    </row>
    <row r="12" spans="1:45" x14ac:dyDescent="0.3">
      <c r="A12" t="str">
        <f>'Direkt 100%'!A12</f>
        <v>Perineva</v>
      </c>
      <c r="B12" t="str">
        <f>'Direkt 100%'!B12</f>
        <v>O23</v>
      </c>
      <c r="C12">
        <f>'Direkt 100%'!C12</f>
        <v>-26.01</v>
      </c>
      <c r="D12">
        <f>'Direkt 100%'!D12</f>
        <v>-26.01</v>
      </c>
      <c r="E12">
        <f>'Direkt 100%'!E12</f>
        <v>-68.47</v>
      </c>
      <c r="F12">
        <f>'Direkt 100%'!F12</f>
        <v>-36.15</v>
      </c>
      <c r="G12">
        <f>'Direkt 100%'!G12</f>
        <v>-67.7</v>
      </c>
      <c r="H12" s="8">
        <f>'gyakoriság (számmal)'!CW27</f>
        <v>17300</v>
      </c>
      <c r="J12">
        <f>'Direkt 100%'!J12</f>
        <v>-44.868000000000009</v>
      </c>
      <c r="K12">
        <f>'Direkt 100%'!K12</f>
        <v>-26.01</v>
      </c>
      <c r="L12">
        <f>'Direkt 100%'!L12</f>
        <v>-68.47</v>
      </c>
      <c r="M12">
        <f>'Direkt 100%'!M12</f>
        <v>21.596333485108058</v>
      </c>
      <c r="N12">
        <f>'Direkt 100%'!N12</f>
        <v>-36.15</v>
      </c>
      <c r="O12">
        <f>'Direkt 100%'!O12</f>
        <v>-67.7</v>
      </c>
      <c r="P12">
        <f>'Direkt 100%'!P12</f>
        <v>-26.01</v>
      </c>
      <c r="Q12" s="8">
        <f t="shared" si="3"/>
        <v>17300</v>
      </c>
      <c r="R12" s="8"/>
      <c r="S12" s="14" t="str">
        <f t="shared" si="4"/>
        <v>Perineva</v>
      </c>
      <c r="T12" s="9" t="str">
        <f t="shared" si="5"/>
        <v>O23</v>
      </c>
      <c r="U12">
        <f>'Direkt 100%'!S12</f>
        <v>1</v>
      </c>
      <c r="V12">
        <f>'Direkt 100%'!T12</f>
        <v>1</v>
      </c>
      <c r="W12">
        <f>'Direkt 100%'!U12</f>
        <v>1</v>
      </c>
      <c r="X12">
        <f>'Direkt 100%'!V12</f>
        <v>15</v>
      </c>
      <c r="Y12">
        <f>'Direkt 100%'!W12</f>
        <v>1</v>
      </c>
      <c r="Z12">
        <f>'Direkt 100%'!X12</f>
        <v>1</v>
      </c>
      <c r="AA12">
        <f>'Direkt 100%'!Y12</f>
        <v>1</v>
      </c>
      <c r="AB12" s="8">
        <f t="shared" si="1"/>
        <v>17300</v>
      </c>
      <c r="AC12">
        <f t="shared" si="6"/>
        <v>17370.400000000001</v>
      </c>
      <c r="AD12" s="24">
        <f t="shared" si="7"/>
        <v>1.0040693641618499</v>
      </c>
      <c r="AE12" s="9">
        <f t="shared" si="8"/>
        <v>1</v>
      </c>
      <c r="AI12">
        <f t="shared" si="9"/>
        <v>15</v>
      </c>
      <c r="AJ12">
        <f t="shared" si="2"/>
        <v>15</v>
      </c>
      <c r="AK12">
        <f t="shared" si="2"/>
        <v>15</v>
      </c>
      <c r="AL12">
        <f t="shared" si="2"/>
        <v>1</v>
      </c>
      <c r="AM12">
        <f t="shared" si="2"/>
        <v>15</v>
      </c>
      <c r="AN12">
        <f t="shared" si="2"/>
        <v>15</v>
      </c>
      <c r="AO12">
        <f t="shared" si="2"/>
        <v>15</v>
      </c>
      <c r="AP12" s="8">
        <f t="shared" si="10"/>
        <v>17300</v>
      </c>
      <c r="AQ12">
        <f t="shared" si="11"/>
        <v>-0.41</v>
      </c>
      <c r="AR12">
        <f t="shared" si="12"/>
        <v>3.22</v>
      </c>
      <c r="AS12">
        <f t="shared" si="13"/>
        <v>1</v>
      </c>
    </row>
    <row r="13" spans="1:45" x14ac:dyDescent="0.3">
      <c r="A13" t="str">
        <f>'Direkt 100%'!A13</f>
        <v>Prenessa</v>
      </c>
      <c r="B13" t="str">
        <f>'Direkt 100%'!B13</f>
        <v>O24</v>
      </c>
      <c r="C13">
        <f>'Direkt 100%'!C13</f>
        <v>30.93</v>
      </c>
      <c r="D13">
        <f>'Direkt 100%'!D13</f>
        <v>29.99</v>
      </c>
      <c r="E13">
        <f>'Direkt 100%'!E13</f>
        <v>17.75</v>
      </c>
      <c r="F13">
        <f>'Direkt 100%'!F13</f>
        <v>24.35</v>
      </c>
      <c r="G13">
        <f>'Direkt 100%'!G13</f>
        <v>13.47</v>
      </c>
      <c r="H13" s="8">
        <f>'gyakoriság (számmal)'!CW28</f>
        <v>41066</v>
      </c>
      <c r="J13">
        <f>'Direkt 100%'!J13</f>
        <v>23.298000000000002</v>
      </c>
      <c r="K13">
        <f>'Direkt 100%'!K13</f>
        <v>30.93</v>
      </c>
      <c r="L13">
        <f>'Direkt 100%'!L13</f>
        <v>13.47</v>
      </c>
      <c r="M13">
        <f>'Direkt 100%'!M13</f>
        <v>7.6076750719257102</v>
      </c>
      <c r="N13">
        <f>'Direkt 100%'!N13</f>
        <v>24.35</v>
      </c>
      <c r="O13">
        <f>'Direkt 100%'!O13</f>
        <v>17.75</v>
      </c>
      <c r="P13">
        <f>'Direkt 100%'!P13</f>
        <v>29.99</v>
      </c>
      <c r="Q13" s="8">
        <f t="shared" si="3"/>
        <v>41066</v>
      </c>
      <c r="R13" s="8"/>
      <c r="S13" s="8" t="str">
        <f t="shared" si="4"/>
        <v>Prenessa</v>
      </c>
      <c r="T13" t="str">
        <f t="shared" si="5"/>
        <v>O24</v>
      </c>
      <c r="U13">
        <f>'Direkt 100%'!S13</f>
        <v>10</v>
      </c>
      <c r="V13">
        <f>'Direkt 100%'!T13</f>
        <v>12</v>
      </c>
      <c r="W13">
        <f>'Direkt 100%'!U13</f>
        <v>10</v>
      </c>
      <c r="X13">
        <f>'Direkt 100%'!V13</f>
        <v>12</v>
      </c>
      <c r="Y13">
        <f>'Direkt 100%'!W13</f>
        <v>11</v>
      </c>
      <c r="Z13">
        <f>'Direkt 100%'!X13</f>
        <v>10</v>
      </c>
      <c r="AA13">
        <f>'Direkt 100%'!Y13</f>
        <v>11</v>
      </c>
      <c r="AB13" s="8">
        <f t="shared" si="1"/>
        <v>41066</v>
      </c>
      <c r="AC13">
        <f t="shared" si="6"/>
        <v>26534</v>
      </c>
      <c r="AD13" s="24">
        <f t="shared" si="7"/>
        <v>0.64613061900355528</v>
      </c>
      <c r="AE13">
        <f t="shared" si="8"/>
        <v>0</v>
      </c>
      <c r="AI13">
        <f t="shared" si="9"/>
        <v>6</v>
      </c>
      <c r="AJ13">
        <f t="shared" si="2"/>
        <v>4</v>
      </c>
      <c r="AK13">
        <f t="shared" si="2"/>
        <v>6</v>
      </c>
      <c r="AL13">
        <f t="shared" si="2"/>
        <v>4</v>
      </c>
      <c r="AM13">
        <f t="shared" si="2"/>
        <v>5</v>
      </c>
      <c r="AN13">
        <f t="shared" si="2"/>
        <v>6</v>
      </c>
      <c r="AO13">
        <f t="shared" si="2"/>
        <v>5</v>
      </c>
      <c r="AP13" s="8">
        <f t="shared" si="10"/>
        <v>41066</v>
      </c>
      <c r="AQ13">
        <f t="shared" si="11"/>
        <v>35.39</v>
      </c>
      <c r="AR13">
        <f t="shared" si="12"/>
        <v>9.08</v>
      </c>
      <c r="AS13">
        <f t="shared" si="13"/>
        <v>0</v>
      </c>
    </row>
    <row r="14" spans="1:45" x14ac:dyDescent="0.3">
      <c r="A14" t="str">
        <f>'Direkt 100%'!A14</f>
        <v>Ramace</v>
      </c>
      <c r="B14" t="str">
        <f>'Direkt 100%'!B14</f>
        <v>O26</v>
      </c>
      <c r="C14">
        <f>'Direkt 100%'!C14</f>
        <v>-9.6999999999999993</v>
      </c>
      <c r="D14">
        <f>'Direkt 100%'!D14</f>
        <v>-9.69</v>
      </c>
      <c r="E14">
        <f>'Direkt 100%'!E14</f>
        <v>-14.79</v>
      </c>
      <c r="F14">
        <f>'Direkt 100%'!F14</f>
        <v>-18.52</v>
      </c>
      <c r="G14">
        <f>'Direkt 100%'!G14</f>
        <v>-14.26</v>
      </c>
      <c r="H14" s="8">
        <f>'gyakoriság (számmal)'!CW30</f>
        <v>11833</v>
      </c>
      <c r="J14">
        <f>'Direkt 100%'!J14</f>
        <v>-13.392000000000001</v>
      </c>
      <c r="K14">
        <f>'Direkt 100%'!K14</f>
        <v>-9.69</v>
      </c>
      <c r="L14">
        <f>'Direkt 100%'!L14</f>
        <v>-18.52</v>
      </c>
      <c r="M14">
        <f>'Direkt 100%'!M14</f>
        <v>3.7529948041530701</v>
      </c>
      <c r="N14">
        <f>'Direkt 100%'!N14</f>
        <v>-14.26</v>
      </c>
      <c r="O14">
        <f>'Direkt 100%'!O14</f>
        <v>-14.79</v>
      </c>
      <c r="P14">
        <f>'Direkt 100%'!P14</f>
        <v>-9.6999999999999993</v>
      </c>
      <c r="Q14" s="8">
        <f t="shared" si="3"/>
        <v>11833</v>
      </c>
      <c r="R14" s="8"/>
      <c r="S14" s="8" t="str">
        <f t="shared" si="4"/>
        <v>Ramace</v>
      </c>
      <c r="T14" t="str">
        <f t="shared" si="5"/>
        <v>O26</v>
      </c>
      <c r="U14">
        <f>'Direkt 100%'!S14</f>
        <v>5</v>
      </c>
      <c r="V14">
        <f>'Direkt 100%'!T14</f>
        <v>3</v>
      </c>
      <c r="W14">
        <f>'Direkt 100%'!U14</f>
        <v>5</v>
      </c>
      <c r="X14">
        <f>'Direkt 100%'!V14</f>
        <v>5</v>
      </c>
      <c r="Y14">
        <f>'Direkt 100%'!W14</f>
        <v>4</v>
      </c>
      <c r="Z14">
        <f>'Direkt 100%'!X14</f>
        <v>5</v>
      </c>
      <c r="AA14">
        <f>'Direkt 100%'!Y14</f>
        <v>3</v>
      </c>
      <c r="AB14" s="8">
        <f t="shared" si="1"/>
        <v>11833</v>
      </c>
      <c r="AC14">
        <f t="shared" si="6"/>
        <v>26580.2</v>
      </c>
      <c r="AD14" s="24">
        <f t="shared" si="7"/>
        <v>2.2462773599256316</v>
      </c>
      <c r="AE14">
        <f t="shared" si="8"/>
        <v>0</v>
      </c>
      <c r="AI14">
        <f t="shared" si="9"/>
        <v>11</v>
      </c>
      <c r="AJ14">
        <f t="shared" si="2"/>
        <v>13</v>
      </c>
      <c r="AK14">
        <f t="shared" si="2"/>
        <v>11</v>
      </c>
      <c r="AL14">
        <f t="shared" si="2"/>
        <v>11</v>
      </c>
      <c r="AM14">
        <f t="shared" si="2"/>
        <v>12</v>
      </c>
      <c r="AN14">
        <f t="shared" si="2"/>
        <v>11</v>
      </c>
      <c r="AO14">
        <f t="shared" si="2"/>
        <v>13</v>
      </c>
      <c r="AP14" s="8">
        <f t="shared" si="10"/>
        <v>11833</v>
      </c>
      <c r="AQ14">
        <f t="shared" si="11"/>
        <v>-124.63</v>
      </c>
      <c r="AR14">
        <f t="shared" si="12"/>
        <v>-4.3099999999999996</v>
      </c>
      <c r="AS14">
        <f t="shared" si="13"/>
        <v>0</v>
      </c>
    </row>
    <row r="15" spans="1:45" x14ac:dyDescent="0.3">
      <c r="A15" t="str">
        <f>'Direkt 100%'!A15</f>
        <v>Ramipril 1 A Pharma</v>
      </c>
      <c r="B15" t="str">
        <f>'Direkt 100%'!B15</f>
        <v>O27</v>
      </c>
      <c r="C15">
        <f>'Direkt 100%'!C15</f>
        <v>-10.029999999999999</v>
      </c>
      <c r="D15">
        <f>'Direkt 100%'!D15</f>
        <v>-10.029999999999999</v>
      </c>
      <c r="E15">
        <f>'Direkt 100%'!E15</f>
        <v>-14.9</v>
      </c>
      <c r="F15">
        <f>'Direkt 100%'!F15</f>
        <v>-18.89</v>
      </c>
      <c r="G15">
        <f>'Direkt 100%'!G15</f>
        <v>-14.38</v>
      </c>
      <c r="H15" s="8">
        <f>'gyakoriság (számmal)'!CW31</f>
        <v>13666</v>
      </c>
      <c r="J15">
        <f>'Direkt 100%'!J15</f>
        <v>-13.646000000000001</v>
      </c>
      <c r="K15">
        <f>'Direkt 100%'!K15</f>
        <v>-10.029999999999999</v>
      </c>
      <c r="L15">
        <f>'Direkt 100%'!L15</f>
        <v>-18.89</v>
      </c>
      <c r="M15">
        <f>'Direkt 100%'!M15</f>
        <v>3.733688524770109</v>
      </c>
      <c r="N15">
        <f>'Direkt 100%'!N15</f>
        <v>-14.38</v>
      </c>
      <c r="O15">
        <f>'Direkt 100%'!O15</f>
        <v>-14.9</v>
      </c>
      <c r="P15">
        <f>'Direkt 100%'!P15</f>
        <v>-10.029999999999999</v>
      </c>
      <c r="Q15" s="8">
        <f t="shared" si="3"/>
        <v>13666</v>
      </c>
      <c r="R15" s="8"/>
      <c r="S15" s="14" t="str">
        <f t="shared" si="4"/>
        <v>Ramipril 1 A Pharma</v>
      </c>
      <c r="T15" s="9" t="str">
        <f t="shared" si="5"/>
        <v>O27</v>
      </c>
      <c r="U15">
        <f>'Direkt 100%'!S15</f>
        <v>4</v>
      </c>
      <c r="V15">
        <f>'Direkt 100%'!T15</f>
        <v>2</v>
      </c>
      <c r="W15">
        <f>'Direkt 100%'!U15</f>
        <v>4</v>
      </c>
      <c r="X15">
        <f>'Direkt 100%'!V15</f>
        <v>3</v>
      </c>
      <c r="Y15">
        <f>'Direkt 100%'!W15</f>
        <v>3</v>
      </c>
      <c r="Z15">
        <f>'Direkt 100%'!X15</f>
        <v>4</v>
      </c>
      <c r="AA15">
        <f>'Direkt 100%'!Y15</f>
        <v>2</v>
      </c>
      <c r="AB15" s="8">
        <f t="shared" si="1"/>
        <v>13666</v>
      </c>
      <c r="AC15">
        <f t="shared" si="6"/>
        <v>27504.5</v>
      </c>
      <c r="AD15" s="24">
        <f t="shared" si="7"/>
        <v>2.0126225669544855</v>
      </c>
      <c r="AE15" s="9">
        <f t="shared" si="8"/>
        <v>1</v>
      </c>
      <c r="AI15">
        <f t="shared" si="9"/>
        <v>12</v>
      </c>
      <c r="AJ15">
        <f t="shared" si="2"/>
        <v>14</v>
      </c>
      <c r="AK15">
        <f t="shared" si="2"/>
        <v>12</v>
      </c>
      <c r="AL15">
        <f t="shared" si="2"/>
        <v>13</v>
      </c>
      <c r="AM15">
        <f t="shared" si="2"/>
        <v>13</v>
      </c>
      <c r="AN15">
        <f t="shared" si="2"/>
        <v>12</v>
      </c>
      <c r="AO15">
        <f t="shared" si="2"/>
        <v>14</v>
      </c>
      <c r="AP15" s="8">
        <f t="shared" si="10"/>
        <v>13666</v>
      </c>
      <c r="AQ15">
        <f t="shared" si="11"/>
        <v>-101.26</v>
      </c>
      <c r="AR15">
        <f t="shared" si="12"/>
        <v>9.74</v>
      </c>
      <c r="AS15">
        <f t="shared" si="13"/>
        <v>1</v>
      </c>
    </row>
    <row r="16" spans="1:45" x14ac:dyDescent="0.3">
      <c r="A16" t="str">
        <f>'Direkt 100%'!A16</f>
        <v>Ramipril Hexal</v>
      </c>
      <c r="B16" t="str">
        <f>'Direkt 100%'!B16</f>
        <v>O28</v>
      </c>
      <c r="C16">
        <f>'Direkt 100%'!C16</f>
        <v>11.72</v>
      </c>
      <c r="D16">
        <f>'Direkt 100%'!D16</f>
        <v>11.72</v>
      </c>
      <c r="E16">
        <f>'Direkt 100%'!E16</f>
        <v>7.81</v>
      </c>
      <c r="F16">
        <f>'Direkt 100%'!F16</f>
        <v>4.6100000000000003</v>
      </c>
      <c r="G16">
        <f>'Direkt 100%'!G16</f>
        <v>8.23</v>
      </c>
      <c r="H16" s="8">
        <f>'gyakoriság (számmal)'!CW32</f>
        <v>17033</v>
      </c>
      <c r="J16">
        <f>'Direkt 100%'!J16</f>
        <v>8.8180000000000014</v>
      </c>
      <c r="K16">
        <f>'Direkt 100%'!K16</f>
        <v>11.72</v>
      </c>
      <c r="L16">
        <f>'Direkt 100%'!L16</f>
        <v>4.6100000000000003</v>
      </c>
      <c r="M16">
        <f>'Direkt 100%'!M16</f>
        <v>2.9963427707790689</v>
      </c>
      <c r="N16">
        <f>'Direkt 100%'!N16</f>
        <v>8.23</v>
      </c>
      <c r="O16">
        <f>'Direkt 100%'!O16</f>
        <v>7.81</v>
      </c>
      <c r="P16">
        <f>'Direkt 100%'!P16</f>
        <v>11.72</v>
      </c>
      <c r="Q16" s="8">
        <f t="shared" si="3"/>
        <v>17033</v>
      </c>
      <c r="R16" s="8"/>
      <c r="S16" s="8" t="str">
        <f t="shared" si="4"/>
        <v>Ramipril Hexal</v>
      </c>
      <c r="T16" t="str">
        <f t="shared" si="5"/>
        <v>O28</v>
      </c>
      <c r="U16">
        <f>'Direkt 100%'!S16</f>
        <v>8</v>
      </c>
      <c r="V16">
        <f>'Direkt 100%'!T16</f>
        <v>8</v>
      </c>
      <c r="W16">
        <f>'Direkt 100%'!U16</f>
        <v>8</v>
      </c>
      <c r="X16">
        <f>'Direkt 100%'!V16</f>
        <v>1</v>
      </c>
      <c r="Y16">
        <f>'Direkt 100%'!W16</f>
        <v>8</v>
      </c>
      <c r="Z16">
        <f>'Direkt 100%'!X16</f>
        <v>8</v>
      </c>
      <c r="AA16">
        <f>'Direkt 100%'!Y16</f>
        <v>8</v>
      </c>
      <c r="AB16" s="8">
        <f t="shared" si="1"/>
        <v>17033</v>
      </c>
      <c r="AC16">
        <f t="shared" si="6"/>
        <v>29181.3</v>
      </c>
      <c r="AD16" s="24">
        <f t="shared" si="7"/>
        <v>1.7132213937650442</v>
      </c>
      <c r="AE16">
        <f t="shared" si="8"/>
        <v>0</v>
      </c>
      <c r="AI16">
        <f t="shared" si="9"/>
        <v>8</v>
      </c>
      <c r="AJ16">
        <f t="shared" si="2"/>
        <v>8</v>
      </c>
      <c r="AK16">
        <f t="shared" si="2"/>
        <v>8</v>
      </c>
      <c r="AL16">
        <f t="shared" si="2"/>
        <v>15</v>
      </c>
      <c r="AM16">
        <f t="shared" si="2"/>
        <v>8</v>
      </c>
      <c r="AN16">
        <f t="shared" si="2"/>
        <v>8</v>
      </c>
      <c r="AO16">
        <f t="shared" si="2"/>
        <v>8</v>
      </c>
      <c r="AP16" s="8">
        <f t="shared" si="10"/>
        <v>17033</v>
      </c>
      <c r="AQ16">
        <f t="shared" si="11"/>
        <v>-71.319999999999993</v>
      </c>
      <c r="AR16">
        <f t="shared" si="12"/>
        <v>-17.329999999999998</v>
      </c>
      <c r="AS16">
        <f t="shared" si="13"/>
        <v>0</v>
      </c>
    </row>
    <row r="17" spans="1:45" x14ac:dyDescent="0.3">
      <c r="A17" t="str">
        <f>'Direkt 100%'!A17</f>
        <v>Tensiomin</v>
      </c>
      <c r="B17" t="str">
        <f>'Direkt 100%'!B17</f>
        <v>O31</v>
      </c>
      <c r="C17">
        <f>'Direkt 100%'!C17</f>
        <v>32.25</v>
      </c>
      <c r="D17">
        <f>'Direkt 100%'!D17</f>
        <v>32.25</v>
      </c>
      <c r="E17">
        <f>'Direkt 100%'!E17</f>
        <v>21.83</v>
      </c>
      <c r="F17">
        <f>'Direkt 100%'!F17</f>
        <v>26.79</v>
      </c>
      <c r="G17">
        <f>'Direkt 100%'!G17</f>
        <v>22.19</v>
      </c>
      <c r="H17" s="8">
        <f>'gyakoriság (számmal)'!CW35</f>
        <v>24233</v>
      </c>
      <c r="J17">
        <f>'Direkt 100%'!J17</f>
        <v>27.062000000000001</v>
      </c>
      <c r="K17">
        <f>'Direkt 100%'!K17</f>
        <v>32.25</v>
      </c>
      <c r="L17">
        <f>'Direkt 100%'!L17</f>
        <v>21.83</v>
      </c>
      <c r="M17">
        <f>'Direkt 100%'!M17</f>
        <v>5.123838404946035</v>
      </c>
      <c r="N17">
        <f>'Direkt 100%'!N17</f>
        <v>26.79</v>
      </c>
      <c r="O17">
        <f>'Direkt 100%'!O17</f>
        <v>22.19</v>
      </c>
      <c r="P17">
        <f>'Direkt 100%'!P17</f>
        <v>32.25</v>
      </c>
      <c r="Q17" s="8">
        <f t="shared" si="3"/>
        <v>24233</v>
      </c>
      <c r="R17" s="8"/>
      <c r="S17" s="14" t="str">
        <f t="shared" si="4"/>
        <v>Tensiomin</v>
      </c>
      <c r="T17" s="9" t="str">
        <f t="shared" si="5"/>
        <v>O31</v>
      </c>
      <c r="U17">
        <f>'Direkt 100%'!S17</f>
        <v>13</v>
      </c>
      <c r="V17">
        <f>'Direkt 100%'!T17</f>
        <v>13</v>
      </c>
      <c r="W17">
        <f>'Direkt 100%'!U17</f>
        <v>13</v>
      </c>
      <c r="X17">
        <f>'Direkt 100%'!V17</f>
        <v>8</v>
      </c>
      <c r="Y17">
        <f>'Direkt 100%'!W17</f>
        <v>13</v>
      </c>
      <c r="Z17">
        <f>'Direkt 100%'!X17</f>
        <v>12</v>
      </c>
      <c r="AA17">
        <f>'Direkt 100%'!Y17</f>
        <v>13</v>
      </c>
      <c r="AB17" s="8">
        <f t="shared" si="1"/>
        <v>24233</v>
      </c>
      <c r="AC17">
        <f t="shared" si="6"/>
        <v>21445.4</v>
      </c>
      <c r="AD17" s="24">
        <f t="shared" si="7"/>
        <v>0.88496678083605007</v>
      </c>
      <c r="AE17" s="9">
        <f t="shared" si="8"/>
        <v>1</v>
      </c>
      <c r="AI17">
        <f t="shared" si="9"/>
        <v>3</v>
      </c>
      <c r="AJ17">
        <f t="shared" si="2"/>
        <v>3</v>
      </c>
      <c r="AK17">
        <f t="shared" si="2"/>
        <v>3</v>
      </c>
      <c r="AL17">
        <f t="shared" si="2"/>
        <v>8</v>
      </c>
      <c r="AM17">
        <f t="shared" si="2"/>
        <v>3</v>
      </c>
      <c r="AN17">
        <f t="shared" si="2"/>
        <v>4</v>
      </c>
      <c r="AO17">
        <f t="shared" si="2"/>
        <v>3</v>
      </c>
      <c r="AP17" s="8">
        <f t="shared" si="10"/>
        <v>24233</v>
      </c>
      <c r="AQ17">
        <f t="shared" si="11"/>
        <v>11.5</v>
      </c>
      <c r="AR17">
        <f t="shared" si="12"/>
        <v>-13.83</v>
      </c>
      <c r="AS17">
        <f t="shared" si="13"/>
        <v>1</v>
      </c>
    </row>
    <row r="18" spans="1:45" x14ac:dyDescent="0.3">
      <c r="A18" t="str">
        <f>'Direkt 100%'!A18</f>
        <v>Tritace</v>
      </c>
      <c r="B18" t="str">
        <f>'Direkt 100%'!B18</f>
        <v>O32</v>
      </c>
      <c r="C18">
        <f>'Direkt 100%'!C18</f>
        <v>23.23</v>
      </c>
      <c r="D18">
        <f>'Direkt 100%'!D18</f>
        <v>23.23</v>
      </c>
      <c r="E18">
        <f>'Direkt 100%'!E18</f>
        <v>11.34</v>
      </c>
      <c r="F18">
        <f>'Direkt 100%'!F18</f>
        <v>17.05</v>
      </c>
      <c r="G18">
        <f>'Direkt 100%'!G18</f>
        <v>9.86</v>
      </c>
      <c r="H18" s="8">
        <f>'gyakoriság (számmal)'!CW36</f>
        <v>20250</v>
      </c>
      <c r="J18">
        <f>'Direkt 100%'!J18</f>
        <v>16.942</v>
      </c>
      <c r="K18">
        <f>'Direkt 100%'!K18</f>
        <v>23.23</v>
      </c>
      <c r="L18">
        <f>'Direkt 100%'!L18</f>
        <v>9.86</v>
      </c>
      <c r="M18">
        <f>'Direkt 100%'!M18</f>
        <v>6.3369290669850589</v>
      </c>
      <c r="N18">
        <f>'Direkt 100%'!N18</f>
        <v>17.05</v>
      </c>
      <c r="O18">
        <f>'Direkt 100%'!O18</f>
        <v>11.34</v>
      </c>
      <c r="P18">
        <f>'Direkt 100%'!P18</f>
        <v>23.23</v>
      </c>
      <c r="Q18" s="8">
        <f t="shared" si="3"/>
        <v>20250</v>
      </c>
      <c r="R18" s="8"/>
      <c r="S18" s="8" t="str">
        <f t="shared" si="4"/>
        <v>Tritace</v>
      </c>
      <c r="T18" t="str">
        <f t="shared" si="5"/>
        <v>O32</v>
      </c>
      <c r="U18">
        <f>'Direkt 100%'!S18</f>
        <v>9</v>
      </c>
      <c r="V18">
        <f>'Direkt 100%'!T18</f>
        <v>9</v>
      </c>
      <c r="W18">
        <f>'Direkt 100%'!U18</f>
        <v>9</v>
      </c>
      <c r="X18">
        <f>'Direkt 100%'!V18</f>
        <v>10</v>
      </c>
      <c r="Y18">
        <f>'Direkt 100%'!W18</f>
        <v>9</v>
      </c>
      <c r="Z18">
        <f>'Direkt 100%'!X18</f>
        <v>9</v>
      </c>
      <c r="AA18">
        <f>'Direkt 100%'!Y18</f>
        <v>9</v>
      </c>
      <c r="AB18" s="8">
        <f t="shared" si="1"/>
        <v>20250</v>
      </c>
      <c r="AC18">
        <f t="shared" si="6"/>
        <v>26546.1</v>
      </c>
      <c r="AD18" s="24">
        <f>AC18/AB18</f>
        <v>1.3109185185185184</v>
      </c>
      <c r="AE18">
        <f t="shared" si="8"/>
        <v>0</v>
      </c>
      <c r="AI18">
        <f t="shared" si="9"/>
        <v>7</v>
      </c>
      <c r="AJ18">
        <f t="shared" si="2"/>
        <v>7</v>
      </c>
      <c r="AK18">
        <f t="shared" si="2"/>
        <v>7</v>
      </c>
      <c r="AL18">
        <f t="shared" si="2"/>
        <v>6</v>
      </c>
      <c r="AM18">
        <f t="shared" si="2"/>
        <v>7</v>
      </c>
      <c r="AN18">
        <f t="shared" si="2"/>
        <v>7</v>
      </c>
      <c r="AO18">
        <f t="shared" si="2"/>
        <v>7</v>
      </c>
      <c r="AP18" s="8">
        <f t="shared" si="10"/>
        <v>20250</v>
      </c>
      <c r="AQ18">
        <f t="shared" si="11"/>
        <v>-31.09</v>
      </c>
      <c r="AR18">
        <f t="shared" si="12"/>
        <v>-26.66</v>
      </c>
      <c r="AS18">
        <f t="shared" si="13"/>
        <v>0</v>
      </c>
    </row>
    <row r="26" spans="1:45" ht="18" x14ac:dyDescent="0.3">
      <c r="A26" s="26"/>
      <c r="AA26" s="26"/>
    </row>
    <row r="27" spans="1:45" x14ac:dyDescent="0.3">
      <c r="A27" s="27"/>
      <c r="AA27" s="27"/>
    </row>
    <row r="30" spans="1:45" ht="18" x14ac:dyDescent="0.3">
      <c r="A30" s="28" t="s">
        <v>283</v>
      </c>
      <c r="B30" s="29">
        <v>8009975</v>
      </c>
      <c r="C30" s="28" t="s">
        <v>284</v>
      </c>
      <c r="D30" s="29">
        <v>15</v>
      </c>
      <c r="E30" s="28" t="s">
        <v>285</v>
      </c>
      <c r="F30" s="29">
        <v>7</v>
      </c>
      <c r="G30" s="28" t="s">
        <v>286</v>
      </c>
      <c r="H30" s="29">
        <v>15</v>
      </c>
      <c r="I30" s="28" t="s">
        <v>287</v>
      </c>
      <c r="J30" s="29">
        <v>0</v>
      </c>
      <c r="K30" s="28" t="s">
        <v>288</v>
      </c>
      <c r="L30" s="29" t="s">
        <v>1284</v>
      </c>
      <c r="AA30" s="28" t="s">
        <v>283</v>
      </c>
      <c r="AB30" s="29">
        <v>1750515</v>
      </c>
      <c r="AC30" s="28" t="s">
        <v>284</v>
      </c>
      <c r="AD30" s="29">
        <v>15</v>
      </c>
      <c r="AE30" s="28" t="s">
        <v>285</v>
      </c>
      <c r="AF30" s="29">
        <v>7</v>
      </c>
      <c r="AG30" s="28" t="s">
        <v>286</v>
      </c>
      <c r="AH30" s="29">
        <v>15</v>
      </c>
      <c r="AI30" s="28" t="s">
        <v>287</v>
      </c>
      <c r="AJ30" s="29">
        <v>0</v>
      </c>
      <c r="AK30" s="28" t="s">
        <v>288</v>
      </c>
      <c r="AL30" s="29" t="s">
        <v>1344</v>
      </c>
    </row>
    <row r="31" spans="1:45" ht="18.600000000000001" thickBot="1" x14ac:dyDescent="0.35">
      <c r="A31" s="26"/>
      <c r="AA31" s="26"/>
    </row>
    <row r="32" spans="1:45" ht="15" thickBot="1" x14ac:dyDescent="0.35">
      <c r="A32" s="30" t="s">
        <v>289</v>
      </c>
      <c r="B32" s="30" t="s">
        <v>290</v>
      </c>
      <c r="C32" s="30" t="s">
        <v>291</v>
      </c>
      <c r="D32" s="30" t="s">
        <v>292</v>
      </c>
      <c r="E32" s="30" t="s">
        <v>293</v>
      </c>
      <c r="F32" s="30" t="s">
        <v>294</v>
      </c>
      <c r="G32" s="30" t="s">
        <v>295</v>
      </c>
      <c r="H32" s="30" t="s">
        <v>296</v>
      </c>
      <c r="I32" s="30" t="s">
        <v>634</v>
      </c>
      <c r="AA32" s="30" t="s">
        <v>289</v>
      </c>
      <c r="AB32" s="30" t="s">
        <v>290</v>
      </c>
      <c r="AC32" s="30" t="s">
        <v>291</v>
      </c>
      <c r="AD32" s="30" t="s">
        <v>292</v>
      </c>
      <c r="AE32" s="30" t="s">
        <v>293</v>
      </c>
      <c r="AF32" s="30" t="s">
        <v>294</v>
      </c>
      <c r="AG32" s="30" t="s">
        <v>295</v>
      </c>
      <c r="AH32" s="30" t="s">
        <v>296</v>
      </c>
      <c r="AI32" s="30" t="s">
        <v>634</v>
      </c>
    </row>
    <row r="33" spans="1:35" ht="15" thickBot="1" x14ac:dyDescent="0.35">
      <c r="A33" s="30" t="s">
        <v>385</v>
      </c>
      <c r="B33" s="31">
        <v>2</v>
      </c>
      <c r="C33" s="31">
        <v>4</v>
      </c>
      <c r="D33" s="31">
        <v>2</v>
      </c>
      <c r="E33" s="31">
        <v>14</v>
      </c>
      <c r="F33" s="31">
        <v>5</v>
      </c>
      <c r="G33" s="31">
        <v>2</v>
      </c>
      <c r="H33" s="31">
        <v>4</v>
      </c>
      <c r="I33" s="31">
        <v>15100</v>
      </c>
      <c r="AA33" s="30" t="s">
        <v>385</v>
      </c>
      <c r="AB33" s="31">
        <v>14</v>
      </c>
      <c r="AC33" s="31">
        <v>12</v>
      </c>
      <c r="AD33" s="31">
        <v>14</v>
      </c>
      <c r="AE33" s="31">
        <v>2</v>
      </c>
      <c r="AF33" s="31">
        <v>11</v>
      </c>
      <c r="AG33" s="31">
        <v>14</v>
      </c>
      <c r="AH33" s="31">
        <v>12</v>
      </c>
      <c r="AI33" s="31">
        <v>15100</v>
      </c>
    </row>
    <row r="34" spans="1:35" ht="15" thickBot="1" x14ac:dyDescent="0.35">
      <c r="A34" s="30" t="s">
        <v>386</v>
      </c>
      <c r="B34" s="31">
        <v>11</v>
      </c>
      <c r="C34" s="31">
        <v>11</v>
      </c>
      <c r="D34" s="31">
        <v>11</v>
      </c>
      <c r="E34" s="31">
        <v>11</v>
      </c>
      <c r="F34" s="31">
        <v>12</v>
      </c>
      <c r="G34" s="31">
        <v>11</v>
      </c>
      <c r="H34" s="31">
        <v>12</v>
      </c>
      <c r="I34" s="31">
        <v>31666</v>
      </c>
      <c r="AA34" s="30" t="s">
        <v>386</v>
      </c>
      <c r="AB34" s="31">
        <v>5</v>
      </c>
      <c r="AC34" s="31">
        <v>5</v>
      </c>
      <c r="AD34" s="31">
        <v>5</v>
      </c>
      <c r="AE34" s="31">
        <v>5</v>
      </c>
      <c r="AF34" s="31">
        <v>4</v>
      </c>
      <c r="AG34" s="31">
        <v>5</v>
      </c>
      <c r="AH34" s="31">
        <v>4</v>
      </c>
      <c r="AI34" s="31">
        <v>31666</v>
      </c>
    </row>
    <row r="35" spans="1:35" ht="15" thickBot="1" x14ac:dyDescent="0.35">
      <c r="A35" s="30" t="s">
        <v>387</v>
      </c>
      <c r="B35" s="31">
        <v>14</v>
      </c>
      <c r="C35" s="31">
        <v>14</v>
      </c>
      <c r="D35" s="31">
        <v>14</v>
      </c>
      <c r="E35" s="31">
        <v>6</v>
      </c>
      <c r="F35" s="31">
        <v>14</v>
      </c>
      <c r="G35" s="31">
        <v>15</v>
      </c>
      <c r="H35" s="31">
        <v>14</v>
      </c>
      <c r="I35" s="31">
        <v>30933</v>
      </c>
      <c r="AA35" s="30" t="s">
        <v>387</v>
      </c>
      <c r="AB35" s="31">
        <v>2</v>
      </c>
      <c r="AC35" s="31">
        <v>2</v>
      </c>
      <c r="AD35" s="31">
        <v>2</v>
      </c>
      <c r="AE35" s="31">
        <v>10</v>
      </c>
      <c r="AF35" s="31">
        <v>2</v>
      </c>
      <c r="AG35" s="31">
        <v>1</v>
      </c>
      <c r="AH35" s="31">
        <v>2</v>
      </c>
      <c r="AI35" s="31">
        <v>30933</v>
      </c>
    </row>
    <row r="36" spans="1:35" ht="15" thickBot="1" x14ac:dyDescent="0.35">
      <c r="A36" s="30" t="s">
        <v>388</v>
      </c>
      <c r="B36" s="31">
        <v>15</v>
      </c>
      <c r="C36" s="31">
        <v>15</v>
      </c>
      <c r="D36" s="31">
        <v>15</v>
      </c>
      <c r="E36" s="31">
        <v>9</v>
      </c>
      <c r="F36" s="31">
        <v>15</v>
      </c>
      <c r="G36" s="31">
        <v>14</v>
      </c>
      <c r="H36" s="31">
        <v>15</v>
      </c>
      <c r="I36" s="31">
        <v>25964</v>
      </c>
      <c r="AA36" s="30" t="s">
        <v>388</v>
      </c>
      <c r="AB36" s="31">
        <v>1</v>
      </c>
      <c r="AC36" s="31">
        <v>1</v>
      </c>
      <c r="AD36" s="31">
        <v>1</v>
      </c>
      <c r="AE36" s="31">
        <v>7</v>
      </c>
      <c r="AF36" s="31">
        <v>1</v>
      </c>
      <c r="AG36" s="31">
        <v>2</v>
      </c>
      <c r="AH36" s="31">
        <v>1</v>
      </c>
      <c r="AI36" s="31">
        <v>25964</v>
      </c>
    </row>
    <row r="37" spans="1:35" ht="15" thickBot="1" x14ac:dyDescent="0.35">
      <c r="A37" s="30" t="s">
        <v>389</v>
      </c>
      <c r="B37" s="31">
        <v>7</v>
      </c>
      <c r="C37" s="31">
        <v>7</v>
      </c>
      <c r="D37" s="31">
        <v>7</v>
      </c>
      <c r="E37" s="31">
        <v>2</v>
      </c>
      <c r="F37" s="31">
        <v>7</v>
      </c>
      <c r="G37" s="31">
        <v>7</v>
      </c>
      <c r="H37" s="31">
        <v>7</v>
      </c>
      <c r="I37" s="31">
        <v>32733</v>
      </c>
      <c r="AA37" s="30" t="s">
        <v>389</v>
      </c>
      <c r="AB37" s="31">
        <v>9</v>
      </c>
      <c r="AC37" s="31">
        <v>9</v>
      </c>
      <c r="AD37" s="31">
        <v>9</v>
      </c>
      <c r="AE37" s="31">
        <v>14</v>
      </c>
      <c r="AF37" s="31">
        <v>9</v>
      </c>
      <c r="AG37" s="31">
        <v>9</v>
      </c>
      <c r="AH37" s="31">
        <v>9</v>
      </c>
      <c r="AI37" s="31">
        <v>32733</v>
      </c>
    </row>
    <row r="38" spans="1:35" ht="15" thickBot="1" x14ac:dyDescent="0.35">
      <c r="A38" s="30" t="s">
        <v>390</v>
      </c>
      <c r="B38" s="31">
        <v>6</v>
      </c>
      <c r="C38" s="31">
        <v>5</v>
      </c>
      <c r="D38" s="31">
        <v>6</v>
      </c>
      <c r="E38" s="31">
        <v>7</v>
      </c>
      <c r="F38" s="31">
        <v>6</v>
      </c>
      <c r="G38" s="31">
        <v>6</v>
      </c>
      <c r="H38" s="31">
        <v>5</v>
      </c>
      <c r="I38" s="31">
        <v>20666</v>
      </c>
      <c r="AA38" s="30" t="s">
        <v>390</v>
      </c>
      <c r="AB38" s="31">
        <v>10</v>
      </c>
      <c r="AC38" s="31">
        <v>11</v>
      </c>
      <c r="AD38" s="31">
        <v>10</v>
      </c>
      <c r="AE38" s="31">
        <v>9</v>
      </c>
      <c r="AF38" s="31">
        <v>10</v>
      </c>
      <c r="AG38" s="31">
        <v>10</v>
      </c>
      <c r="AH38" s="31">
        <v>11</v>
      </c>
      <c r="AI38" s="31">
        <v>20666</v>
      </c>
    </row>
    <row r="39" spans="1:35" ht="15" thickBot="1" x14ac:dyDescent="0.35">
      <c r="A39" s="30" t="s">
        <v>391</v>
      </c>
      <c r="B39" s="31">
        <v>3</v>
      </c>
      <c r="C39" s="31">
        <v>6</v>
      </c>
      <c r="D39" s="31">
        <v>3</v>
      </c>
      <c r="E39" s="31">
        <v>13</v>
      </c>
      <c r="F39" s="31">
        <v>2</v>
      </c>
      <c r="G39" s="31">
        <v>3</v>
      </c>
      <c r="H39" s="31">
        <v>5</v>
      </c>
      <c r="I39" s="31">
        <v>16800</v>
      </c>
      <c r="AA39" s="30" t="s">
        <v>391</v>
      </c>
      <c r="AB39" s="31">
        <v>13</v>
      </c>
      <c r="AC39" s="31">
        <v>10</v>
      </c>
      <c r="AD39" s="31">
        <v>13</v>
      </c>
      <c r="AE39" s="31">
        <v>3</v>
      </c>
      <c r="AF39" s="31">
        <v>14</v>
      </c>
      <c r="AG39" s="31">
        <v>13</v>
      </c>
      <c r="AH39" s="31">
        <v>11</v>
      </c>
      <c r="AI39" s="31">
        <v>16800</v>
      </c>
    </row>
    <row r="40" spans="1:35" ht="15" thickBot="1" x14ac:dyDescent="0.35">
      <c r="A40" s="30" t="s">
        <v>392</v>
      </c>
      <c r="B40" s="31">
        <v>12</v>
      </c>
      <c r="C40" s="31">
        <v>10</v>
      </c>
      <c r="D40" s="31">
        <v>12</v>
      </c>
      <c r="E40" s="31">
        <v>4</v>
      </c>
      <c r="F40" s="31">
        <v>10</v>
      </c>
      <c r="G40" s="31">
        <v>13</v>
      </c>
      <c r="H40" s="31">
        <v>10</v>
      </c>
      <c r="I40" s="31">
        <v>28300</v>
      </c>
      <c r="AA40" s="30" t="s">
        <v>392</v>
      </c>
      <c r="AB40" s="31">
        <v>4</v>
      </c>
      <c r="AC40" s="31">
        <v>6</v>
      </c>
      <c r="AD40" s="31">
        <v>4</v>
      </c>
      <c r="AE40" s="31">
        <v>12</v>
      </c>
      <c r="AF40" s="31">
        <v>6</v>
      </c>
      <c r="AG40" s="31">
        <v>3</v>
      </c>
      <c r="AH40" s="31">
        <v>6</v>
      </c>
      <c r="AI40" s="31">
        <v>28300</v>
      </c>
    </row>
    <row r="41" spans="1:35" ht="15" thickBot="1" x14ac:dyDescent="0.35">
      <c r="A41" s="30" t="s">
        <v>393</v>
      </c>
      <c r="B41" s="31">
        <v>1</v>
      </c>
      <c r="C41" s="31">
        <v>1</v>
      </c>
      <c r="D41" s="31">
        <v>1</v>
      </c>
      <c r="E41" s="31">
        <v>15</v>
      </c>
      <c r="F41" s="31">
        <v>1</v>
      </c>
      <c r="G41" s="31">
        <v>1</v>
      </c>
      <c r="H41" s="31">
        <v>1</v>
      </c>
      <c r="I41" s="31">
        <v>17300</v>
      </c>
      <c r="AA41" s="30" t="s">
        <v>393</v>
      </c>
      <c r="AB41" s="31">
        <v>15</v>
      </c>
      <c r="AC41" s="31">
        <v>15</v>
      </c>
      <c r="AD41" s="31">
        <v>15</v>
      </c>
      <c r="AE41" s="31">
        <v>1</v>
      </c>
      <c r="AF41" s="31">
        <v>15</v>
      </c>
      <c r="AG41" s="31">
        <v>15</v>
      </c>
      <c r="AH41" s="31">
        <v>15</v>
      </c>
      <c r="AI41" s="31">
        <v>17300</v>
      </c>
    </row>
    <row r="42" spans="1:35" ht="15" thickBot="1" x14ac:dyDescent="0.35">
      <c r="A42" s="30" t="s">
        <v>394</v>
      </c>
      <c r="B42" s="31">
        <v>10</v>
      </c>
      <c r="C42" s="31">
        <v>12</v>
      </c>
      <c r="D42" s="31">
        <v>10</v>
      </c>
      <c r="E42" s="31">
        <v>12</v>
      </c>
      <c r="F42" s="31">
        <v>11</v>
      </c>
      <c r="G42" s="31">
        <v>10</v>
      </c>
      <c r="H42" s="31">
        <v>11</v>
      </c>
      <c r="I42" s="31">
        <v>41066</v>
      </c>
      <c r="AA42" s="30" t="s">
        <v>394</v>
      </c>
      <c r="AB42" s="31">
        <v>6</v>
      </c>
      <c r="AC42" s="31">
        <v>4</v>
      </c>
      <c r="AD42" s="31">
        <v>6</v>
      </c>
      <c r="AE42" s="31">
        <v>4</v>
      </c>
      <c r="AF42" s="31">
        <v>5</v>
      </c>
      <c r="AG42" s="31">
        <v>6</v>
      </c>
      <c r="AH42" s="31">
        <v>5</v>
      </c>
      <c r="AI42" s="31">
        <v>41066</v>
      </c>
    </row>
    <row r="43" spans="1:35" ht="15" thickBot="1" x14ac:dyDescent="0.35">
      <c r="A43" s="30" t="s">
        <v>395</v>
      </c>
      <c r="B43" s="31">
        <v>5</v>
      </c>
      <c r="C43" s="31">
        <v>3</v>
      </c>
      <c r="D43" s="31">
        <v>5</v>
      </c>
      <c r="E43" s="31">
        <v>5</v>
      </c>
      <c r="F43" s="31">
        <v>4</v>
      </c>
      <c r="G43" s="31">
        <v>5</v>
      </c>
      <c r="H43" s="31">
        <v>3</v>
      </c>
      <c r="I43" s="31">
        <v>11833</v>
      </c>
      <c r="AA43" s="30" t="s">
        <v>395</v>
      </c>
      <c r="AB43" s="31">
        <v>11</v>
      </c>
      <c r="AC43" s="31">
        <v>13</v>
      </c>
      <c r="AD43" s="31">
        <v>11</v>
      </c>
      <c r="AE43" s="31">
        <v>11</v>
      </c>
      <c r="AF43" s="31">
        <v>12</v>
      </c>
      <c r="AG43" s="31">
        <v>11</v>
      </c>
      <c r="AH43" s="31">
        <v>13</v>
      </c>
      <c r="AI43" s="31">
        <v>11833</v>
      </c>
    </row>
    <row r="44" spans="1:35" ht="15" thickBot="1" x14ac:dyDescent="0.35">
      <c r="A44" s="30" t="s">
        <v>396</v>
      </c>
      <c r="B44" s="31">
        <v>4</v>
      </c>
      <c r="C44" s="31">
        <v>2</v>
      </c>
      <c r="D44" s="31">
        <v>4</v>
      </c>
      <c r="E44" s="31">
        <v>3</v>
      </c>
      <c r="F44" s="31">
        <v>3</v>
      </c>
      <c r="G44" s="31">
        <v>4</v>
      </c>
      <c r="H44" s="31">
        <v>2</v>
      </c>
      <c r="I44" s="31">
        <v>13666</v>
      </c>
      <c r="AA44" s="30" t="s">
        <v>396</v>
      </c>
      <c r="AB44" s="31">
        <v>12</v>
      </c>
      <c r="AC44" s="31">
        <v>14</v>
      </c>
      <c r="AD44" s="31">
        <v>12</v>
      </c>
      <c r="AE44" s="31">
        <v>13</v>
      </c>
      <c r="AF44" s="31">
        <v>13</v>
      </c>
      <c r="AG44" s="31">
        <v>12</v>
      </c>
      <c r="AH44" s="31">
        <v>14</v>
      </c>
      <c r="AI44" s="31">
        <v>13666</v>
      </c>
    </row>
    <row r="45" spans="1:35" ht="15" thickBot="1" x14ac:dyDescent="0.35">
      <c r="A45" s="30" t="s">
        <v>397</v>
      </c>
      <c r="B45" s="31">
        <v>8</v>
      </c>
      <c r="C45" s="31">
        <v>8</v>
      </c>
      <c r="D45" s="31">
        <v>8</v>
      </c>
      <c r="E45" s="31">
        <v>1</v>
      </c>
      <c r="F45" s="31">
        <v>8</v>
      </c>
      <c r="G45" s="31">
        <v>8</v>
      </c>
      <c r="H45" s="31">
        <v>8</v>
      </c>
      <c r="I45" s="31">
        <v>17033</v>
      </c>
      <c r="AA45" s="30" t="s">
        <v>397</v>
      </c>
      <c r="AB45" s="31">
        <v>8</v>
      </c>
      <c r="AC45" s="31">
        <v>8</v>
      </c>
      <c r="AD45" s="31">
        <v>8</v>
      </c>
      <c r="AE45" s="31">
        <v>15</v>
      </c>
      <c r="AF45" s="31">
        <v>8</v>
      </c>
      <c r="AG45" s="31">
        <v>8</v>
      </c>
      <c r="AH45" s="31">
        <v>8</v>
      </c>
      <c r="AI45" s="31">
        <v>17033</v>
      </c>
    </row>
    <row r="46" spans="1:35" ht="15" thickBot="1" x14ac:dyDescent="0.35">
      <c r="A46" s="30" t="s">
        <v>398</v>
      </c>
      <c r="B46" s="31">
        <v>13</v>
      </c>
      <c r="C46" s="31">
        <v>13</v>
      </c>
      <c r="D46" s="31">
        <v>13</v>
      </c>
      <c r="E46" s="31">
        <v>8</v>
      </c>
      <c r="F46" s="31">
        <v>13</v>
      </c>
      <c r="G46" s="31">
        <v>12</v>
      </c>
      <c r="H46" s="31">
        <v>13</v>
      </c>
      <c r="I46" s="31">
        <v>24233</v>
      </c>
      <c r="AA46" s="30" t="s">
        <v>398</v>
      </c>
      <c r="AB46" s="31">
        <v>3</v>
      </c>
      <c r="AC46" s="31">
        <v>3</v>
      </c>
      <c r="AD46" s="31">
        <v>3</v>
      </c>
      <c r="AE46" s="31">
        <v>8</v>
      </c>
      <c r="AF46" s="31">
        <v>3</v>
      </c>
      <c r="AG46" s="31">
        <v>4</v>
      </c>
      <c r="AH46" s="31">
        <v>3</v>
      </c>
      <c r="AI46" s="31">
        <v>24233</v>
      </c>
    </row>
    <row r="47" spans="1:35" ht="15" thickBot="1" x14ac:dyDescent="0.35">
      <c r="A47" s="30" t="s">
        <v>399</v>
      </c>
      <c r="B47" s="31">
        <v>9</v>
      </c>
      <c r="C47" s="31">
        <v>9</v>
      </c>
      <c r="D47" s="31">
        <v>9</v>
      </c>
      <c r="E47" s="31">
        <v>10</v>
      </c>
      <c r="F47" s="31">
        <v>9</v>
      </c>
      <c r="G47" s="31">
        <v>9</v>
      </c>
      <c r="H47" s="31">
        <v>9</v>
      </c>
      <c r="I47" s="31">
        <v>20250</v>
      </c>
      <c r="AA47" s="30" t="s">
        <v>399</v>
      </c>
      <c r="AB47" s="31">
        <v>7</v>
      </c>
      <c r="AC47" s="31">
        <v>7</v>
      </c>
      <c r="AD47" s="31">
        <v>7</v>
      </c>
      <c r="AE47" s="31">
        <v>6</v>
      </c>
      <c r="AF47" s="31">
        <v>7</v>
      </c>
      <c r="AG47" s="31">
        <v>7</v>
      </c>
      <c r="AH47" s="31">
        <v>7</v>
      </c>
      <c r="AI47" s="31">
        <v>20250</v>
      </c>
    </row>
    <row r="48" spans="1:35" ht="18.600000000000001" thickBot="1" x14ac:dyDescent="0.35">
      <c r="A48" s="26"/>
      <c r="AA48" s="26"/>
    </row>
    <row r="49" spans="1:34" ht="15" thickBot="1" x14ac:dyDescent="0.35">
      <c r="A49" s="30" t="s">
        <v>419</v>
      </c>
      <c r="B49" s="30" t="s">
        <v>290</v>
      </c>
      <c r="C49" s="30" t="s">
        <v>291</v>
      </c>
      <c r="D49" s="30" t="s">
        <v>292</v>
      </c>
      <c r="E49" s="30" t="s">
        <v>293</v>
      </c>
      <c r="F49" s="30" t="s">
        <v>294</v>
      </c>
      <c r="G49" s="30" t="s">
        <v>295</v>
      </c>
      <c r="H49" s="30" t="s">
        <v>296</v>
      </c>
      <c r="AA49" s="30" t="s">
        <v>419</v>
      </c>
      <c r="AB49" s="30" t="s">
        <v>290</v>
      </c>
      <c r="AC49" s="30" t="s">
        <v>291</v>
      </c>
      <c r="AD49" s="30" t="s">
        <v>292</v>
      </c>
      <c r="AE49" s="30" t="s">
        <v>293</v>
      </c>
      <c r="AF49" s="30" t="s">
        <v>294</v>
      </c>
      <c r="AG49" s="30" t="s">
        <v>295</v>
      </c>
      <c r="AH49" s="30" t="s">
        <v>296</v>
      </c>
    </row>
    <row r="50" spans="1:34" ht="15" thickBot="1" x14ac:dyDescent="0.35">
      <c r="A50" s="30" t="s">
        <v>420</v>
      </c>
      <c r="B50" s="31" t="s">
        <v>1285</v>
      </c>
      <c r="C50" s="31" t="s">
        <v>1286</v>
      </c>
      <c r="D50" s="31" t="s">
        <v>1287</v>
      </c>
      <c r="E50" s="31" t="s">
        <v>1288</v>
      </c>
      <c r="F50" s="31" t="s">
        <v>1289</v>
      </c>
      <c r="G50" s="31" t="s">
        <v>1287</v>
      </c>
      <c r="H50" s="31" t="s">
        <v>1290</v>
      </c>
      <c r="AA50" s="30" t="s">
        <v>420</v>
      </c>
      <c r="AB50" s="31" t="s">
        <v>1345</v>
      </c>
      <c r="AC50" s="31" t="s">
        <v>1346</v>
      </c>
      <c r="AD50" s="31" t="s">
        <v>1347</v>
      </c>
      <c r="AE50" s="31" t="s">
        <v>1348</v>
      </c>
      <c r="AF50" s="31" t="s">
        <v>1347</v>
      </c>
      <c r="AG50" s="31" t="s">
        <v>1349</v>
      </c>
      <c r="AH50" s="31" t="s">
        <v>1347</v>
      </c>
    </row>
    <row r="51" spans="1:34" ht="15" thickBot="1" x14ac:dyDescent="0.35">
      <c r="A51" s="30" t="s">
        <v>422</v>
      </c>
      <c r="B51" s="31" t="s">
        <v>1291</v>
      </c>
      <c r="C51" s="31" t="s">
        <v>1292</v>
      </c>
      <c r="D51" s="31" t="s">
        <v>1293</v>
      </c>
      <c r="E51" s="31" t="s">
        <v>1294</v>
      </c>
      <c r="F51" s="31" t="s">
        <v>1295</v>
      </c>
      <c r="G51" s="31" t="s">
        <v>1293</v>
      </c>
      <c r="H51" s="31" t="s">
        <v>1296</v>
      </c>
      <c r="AA51" s="30" t="s">
        <v>422</v>
      </c>
      <c r="AB51" s="31" t="s">
        <v>1350</v>
      </c>
      <c r="AC51" s="31" t="s">
        <v>1351</v>
      </c>
      <c r="AD51" s="31" t="s">
        <v>1352</v>
      </c>
      <c r="AE51" s="31" t="s">
        <v>1353</v>
      </c>
      <c r="AF51" s="31" t="s">
        <v>1352</v>
      </c>
      <c r="AG51" s="31" t="s">
        <v>1354</v>
      </c>
      <c r="AH51" s="31" t="s">
        <v>1352</v>
      </c>
    </row>
    <row r="52" spans="1:34" ht="15" thickBot="1" x14ac:dyDescent="0.35">
      <c r="A52" s="30" t="s">
        <v>423</v>
      </c>
      <c r="B52" s="31" t="s">
        <v>1297</v>
      </c>
      <c r="C52" s="31" t="s">
        <v>1298</v>
      </c>
      <c r="D52" s="31" t="s">
        <v>721</v>
      </c>
      <c r="E52" s="31" t="s">
        <v>1299</v>
      </c>
      <c r="F52" s="31" t="s">
        <v>721</v>
      </c>
      <c r="G52" s="31" t="s">
        <v>721</v>
      </c>
      <c r="H52" s="31" t="s">
        <v>1300</v>
      </c>
      <c r="AA52" s="30" t="s">
        <v>423</v>
      </c>
      <c r="AB52" s="31" t="s">
        <v>1355</v>
      </c>
      <c r="AC52" s="31" t="s">
        <v>1356</v>
      </c>
      <c r="AD52" s="31" t="s">
        <v>1357</v>
      </c>
      <c r="AE52" s="31" t="s">
        <v>1358</v>
      </c>
      <c r="AF52" s="31" t="s">
        <v>1357</v>
      </c>
      <c r="AG52" s="31" t="s">
        <v>1359</v>
      </c>
      <c r="AH52" s="31" t="s">
        <v>1357</v>
      </c>
    </row>
    <row r="53" spans="1:34" ht="15" thickBot="1" x14ac:dyDescent="0.35">
      <c r="A53" s="30" t="s">
        <v>424</v>
      </c>
      <c r="B53" s="31" t="s">
        <v>1301</v>
      </c>
      <c r="C53" s="31" t="s">
        <v>1302</v>
      </c>
      <c r="D53" s="31" t="s">
        <v>725</v>
      </c>
      <c r="E53" s="31" t="s">
        <v>1303</v>
      </c>
      <c r="F53" s="31" t="s">
        <v>725</v>
      </c>
      <c r="G53" s="31" t="s">
        <v>725</v>
      </c>
      <c r="H53" s="31" t="s">
        <v>1304</v>
      </c>
      <c r="AA53" s="30" t="s">
        <v>424</v>
      </c>
      <c r="AB53" s="31" t="s">
        <v>1360</v>
      </c>
      <c r="AC53" s="31" t="s">
        <v>1361</v>
      </c>
      <c r="AD53" s="31" t="s">
        <v>1362</v>
      </c>
      <c r="AE53" s="31" t="s">
        <v>1363</v>
      </c>
      <c r="AF53" s="31" t="s">
        <v>1362</v>
      </c>
      <c r="AG53" s="31" t="s">
        <v>1362</v>
      </c>
      <c r="AH53" s="31" t="s">
        <v>1362</v>
      </c>
    </row>
    <row r="54" spans="1:34" ht="15" thickBot="1" x14ac:dyDescent="0.35">
      <c r="A54" s="30" t="s">
        <v>425</v>
      </c>
      <c r="B54" s="31" t="s">
        <v>1305</v>
      </c>
      <c r="C54" s="31" t="s">
        <v>1306</v>
      </c>
      <c r="D54" s="31" t="s">
        <v>729</v>
      </c>
      <c r="E54" s="31" t="s">
        <v>1307</v>
      </c>
      <c r="F54" s="31" t="s">
        <v>729</v>
      </c>
      <c r="G54" s="31" t="s">
        <v>729</v>
      </c>
      <c r="H54" s="31" t="s">
        <v>1308</v>
      </c>
      <c r="AA54" s="30" t="s">
        <v>425</v>
      </c>
      <c r="AB54" s="31" t="s">
        <v>1364</v>
      </c>
      <c r="AC54" s="31" t="s">
        <v>1365</v>
      </c>
      <c r="AD54" s="31" t="s">
        <v>1366</v>
      </c>
      <c r="AE54" s="31" t="s">
        <v>1367</v>
      </c>
      <c r="AF54" s="31" t="s">
        <v>1366</v>
      </c>
      <c r="AG54" s="31" t="s">
        <v>1366</v>
      </c>
      <c r="AH54" s="31" t="s">
        <v>1366</v>
      </c>
    </row>
    <row r="55" spans="1:34" ht="15" thickBot="1" x14ac:dyDescent="0.35">
      <c r="A55" s="30" t="s">
        <v>426</v>
      </c>
      <c r="B55" s="31" t="s">
        <v>1309</v>
      </c>
      <c r="C55" s="31" t="s">
        <v>1310</v>
      </c>
      <c r="D55" s="31" t="s">
        <v>733</v>
      </c>
      <c r="E55" s="31" t="s">
        <v>1311</v>
      </c>
      <c r="F55" s="31" t="s">
        <v>733</v>
      </c>
      <c r="G55" s="31" t="s">
        <v>733</v>
      </c>
      <c r="H55" s="31" t="s">
        <v>1312</v>
      </c>
      <c r="AA55" s="30" t="s">
        <v>426</v>
      </c>
      <c r="AB55" s="31" t="s">
        <v>1368</v>
      </c>
      <c r="AC55" s="31" t="s">
        <v>1369</v>
      </c>
      <c r="AD55" s="31" t="s">
        <v>1370</v>
      </c>
      <c r="AE55" s="31" t="s">
        <v>1371</v>
      </c>
      <c r="AF55" s="31" t="s">
        <v>1370</v>
      </c>
      <c r="AG55" s="31" t="s">
        <v>1370</v>
      </c>
      <c r="AH55" s="31" t="s">
        <v>1370</v>
      </c>
    </row>
    <row r="56" spans="1:34" ht="15" thickBot="1" x14ac:dyDescent="0.35">
      <c r="A56" s="30" t="s">
        <v>427</v>
      </c>
      <c r="B56" s="31" t="s">
        <v>1313</v>
      </c>
      <c r="C56" s="31" t="s">
        <v>1314</v>
      </c>
      <c r="D56" s="31" t="s">
        <v>737</v>
      </c>
      <c r="E56" s="31" t="s">
        <v>1315</v>
      </c>
      <c r="F56" s="31" t="s">
        <v>737</v>
      </c>
      <c r="G56" s="31" t="s">
        <v>737</v>
      </c>
      <c r="H56" s="31" t="s">
        <v>1316</v>
      </c>
      <c r="AA56" s="30" t="s">
        <v>427</v>
      </c>
      <c r="AB56" s="31" t="s">
        <v>1372</v>
      </c>
      <c r="AC56" s="31" t="s">
        <v>1373</v>
      </c>
      <c r="AD56" s="31" t="s">
        <v>1374</v>
      </c>
      <c r="AE56" s="31" t="s">
        <v>1375</v>
      </c>
      <c r="AF56" s="31" t="s">
        <v>1374</v>
      </c>
      <c r="AG56" s="31" t="s">
        <v>1374</v>
      </c>
      <c r="AH56" s="31" t="s">
        <v>1374</v>
      </c>
    </row>
    <row r="57" spans="1:34" ht="15" thickBot="1" x14ac:dyDescent="0.35">
      <c r="A57" s="30" t="s">
        <v>428</v>
      </c>
      <c r="B57" s="31" t="s">
        <v>1317</v>
      </c>
      <c r="C57" s="31" t="s">
        <v>1318</v>
      </c>
      <c r="D57" s="31" t="s">
        <v>1319</v>
      </c>
      <c r="E57" s="31" t="s">
        <v>1320</v>
      </c>
      <c r="F57" s="31" t="s">
        <v>1319</v>
      </c>
      <c r="G57" s="31" t="s">
        <v>1319</v>
      </c>
      <c r="H57" s="31" t="s">
        <v>1321</v>
      </c>
      <c r="AA57" s="30" t="s">
        <v>428</v>
      </c>
      <c r="AB57" s="31" t="s">
        <v>1376</v>
      </c>
      <c r="AC57" s="31" t="s">
        <v>1377</v>
      </c>
      <c r="AD57" s="31" t="s">
        <v>1378</v>
      </c>
      <c r="AE57" s="31" t="s">
        <v>1379</v>
      </c>
      <c r="AF57" s="31" t="s">
        <v>1378</v>
      </c>
      <c r="AG57" s="31" t="s">
        <v>1378</v>
      </c>
      <c r="AH57" s="31" t="s">
        <v>1378</v>
      </c>
    </row>
    <row r="58" spans="1:34" ht="15" thickBot="1" x14ac:dyDescent="0.35">
      <c r="A58" s="30" t="s">
        <v>429</v>
      </c>
      <c r="B58" s="31" t="s">
        <v>1322</v>
      </c>
      <c r="C58" s="31" t="s">
        <v>1323</v>
      </c>
      <c r="D58" s="31" t="s">
        <v>745</v>
      </c>
      <c r="E58" s="31" t="s">
        <v>1324</v>
      </c>
      <c r="F58" s="31" t="s">
        <v>745</v>
      </c>
      <c r="G58" s="31" t="s">
        <v>745</v>
      </c>
      <c r="H58" s="31" t="s">
        <v>1325</v>
      </c>
      <c r="AA58" s="30" t="s">
        <v>429</v>
      </c>
      <c r="AB58" s="31" t="s">
        <v>1380</v>
      </c>
      <c r="AC58" s="31" t="s">
        <v>1381</v>
      </c>
      <c r="AD58" s="31" t="s">
        <v>1382</v>
      </c>
      <c r="AE58" s="31" t="s">
        <v>1383</v>
      </c>
      <c r="AF58" s="31" t="s">
        <v>1382</v>
      </c>
      <c r="AG58" s="31" t="s">
        <v>1382</v>
      </c>
      <c r="AH58" s="31" t="s">
        <v>1382</v>
      </c>
    </row>
    <row r="59" spans="1:34" ht="15" thickBot="1" x14ac:dyDescent="0.35">
      <c r="A59" s="30" t="s">
        <v>430</v>
      </c>
      <c r="B59" s="31" t="s">
        <v>1326</v>
      </c>
      <c r="C59" s="31" t="s">
        <v>1327</v>
      </c>
      <c r="D59" s="31" t="s">
        <v>749</v>
      </c>
      <c r="E59" s="31" t="s">
        <v>1328</v>
      </c>
      <c r="F59" s="31" t="s">
        <v>749</v>
      </c>
      <c r="G59" s="31" t="s">
        <v>749</v>
      </c>
      <c r="H59" s="31" t="s">
        <v>1329</v>
      </c>
      <c r="AA59" s="30" t="s">
        <v>430</v>
      </c>
      <c r="AB59" s="31" t="s">
        <v>1384</v>
      </c>
      <c r="AC59" s="31" t="s">
        <v>1385</v>
      </c>
      <c r="AD59" s="31" t="s">
        <v>1386</v>
      </c>
      <c r="AE59" s="31" t="s">
        <v>1387</v>
      </c>
      <c r="AF59" s="31" t="s">
        <v>1386</v>
      </c>
      <c r="AG59" s="31" t="s">
        <v>1386</v>
      </c>
      <c r="AH59" s="31" t="s">
        <v>1386</v>
      </c>
    </row>
    <row r="60" spans="1:34" ht="15" thickBot="1" x14ac:dyDescent="0.35">
      <c r="A60" s="30" t="s">
        <v>431</v>
      </c>
      <c r="B60" s="31" t="s">
        <v>1330</v>
      </c>
      <c r="C60" s="31" t="s">
        <v>1331</v>
      </c>
      <c r="D60" s="31" t="s">
        <v>753</v>
      </c>
      <c r="E60" s="31" t="s">
        <v>1332</v>
      </c>
      <c r="F60" s="31" t="s">
        <v>753</v>
      </c>
      <c r="G60" s="31" t="s">
        <v>753</v>
      </c>
      <c r="H60" s="31" t="s">
        <v>1333</v>
      </c>
      <c r="AA60" s="30" t="s">
        <v>431</v>
      </c>
      <c r="AB60" s="31" t="s">
        <v>1388</v>
      </c>
      <c r="AC60" s="31" t="s">
        <v>1389</v>
      </c>
      <c r="AD60" s="31" t="s">
        <v>1390</v>
      </c>
      <c r="AE60" s="31" t="s">
        <v>1391</v>
      </c>
      <c r="AF60" s="31" t="s">
        <v>1390</v>
      </c>
      <c r="AG60" s="31" t="s">
        <v>1390</v>
      </c>
      <c r="AH60" s="31" t="s">
        <v>1390</v>
      </c>
    </row>
    <row r="61" spans="1:34" ht="15" thickBot="1" x14ac:dyDescent="0.35">
      <c r="A61" s="30" t="s">
        <v>432</v>
      </c>
      <c r="B61" s="31" t="s">
        <v>757</v>
      </c>
      <c r="C61" s="31" t="s">
        <v>1334</v>
      </c>
      <c r="D61" s="31" t="s">
        <v>757</v>
      </c>
      <c r="E61" s="31" t="s">
        <v>1335</v>
      </c>
      <c r="F61" s="31" t="s">
        <v>757</v>
      </c>
      <c r="G61" s="31" t="s">
        <v>757</v>
      </c>
      <c r="H61" s="31" t="s">
        <v>1336</v>
      </c>
      <c r="AA61" s="30" t="s">
        <v>432</v>
      </c>
      <c r="AB61" s="31" t="s">
        <v>1392</v>
      </c>
      <c r="AC61" s="31" t="s">
        <v>1393</v>
      </c>
      <c r="AD61" s="31" t="s">
        <v>1393</v>
      </c>
      <c r="AE61" s="31" t="s">
        <v>1394</v>
      </c>
      <c r="AF61" s="31" t="s">
        <v>1393</v>
      </c>
      <c r="AG61" s="31" t="s">
        <v>1393</v>
      </c>
      <c r="AH61" s="31" t="s">
        <v>1393</v>
      </c>
    </row>
    <row r="62" spans="1:34" ht="15" thickBot="1" x14ac:dyDescent="0.35">
      <c r="A62" s="30" t="s">
        <v>433</v>
      </c>
      <c r="B62" s="31" t="s">
        <v>761</v>
      </c>
      <c r="C62" s="31" t="s">
        <v>1337</v>
      </c>
      <c r="D62" s="31" t="s">
        <v>761</v>
      </c>
      <c r="E62" s="31" t="s">
        <v>761</v>
      </c>
      <c r="F62" s="31" t="s">
        <v>761</v>
      </c>
      <c r="G62" s="31" t="s">
        <v>761</v>
      </c>
      <c r="H62" s="31" t="s">
        <v>1338</v>
      </c>
      <c r="AA62" s="30" t="s">
        <v>433</v>
      </c>
      <c r="AB62" s="31" t="s">
        <v>1395</v>
      </c>
      <c r="AC62" s="31" t="s">
        <v>1395</v>
      </c>
      <c r="AD62" s="31" t="s">
        <v>1395</v>
      </c>
      <c r="AE62" s="31" t="s">
        <v>1396</v>
      </c>
      <c r="AF62" s="31" t="s">
        <v>1395</v>
      </c>
      <c r="AG62" s="31" t="s">
        <v>1395</v>
      </c>
      <c r="AH62" s="31" t="s">
        <v>1395</v>
      </c>
    </row>
    <row r="63" spans="1:34" ht="15" thickBot="1" x14ac:dyDescent="0.35">
      <c r="A63" s="30" t="s">
        <v>434</v>
      </c>
      <c r="B63" s="31" t="s">
        <v>765</v>
      </c>
      <c r="C63" s="31" t="s">
        <v>1339</v>
      </c>
      <c r="D63" s="31" t="s">
        <v>765</v>
      </c>
      <c r="E63" s="31" t="s">
        <v>765</v>
      </c>
      <c r="F63" s="31" t="s">
        <v>765</v>
      </c>
      <c r="G63" s="31" t="s">
        <v>765</v>
      </c>
      <c r="H63" s="31" t="s">
        <v>1340</v>
      </c>
      <c r="AA63" s="30" t="s">
        <v>434</v>
      </c>
      <c r="AB63" s="31" t="s">
        <v>1397</v>
      </c>
      <c r="AC63" s="31" t="s">
        <v>1397</v>
      </c>
      <c r="AD63" s="31" t="s">
        <v>1397</v>
      </c>
      <c r="AE63" s="31" t="s">
        <v>1398</v>
      </c>
      <c r="AF63" s="31" t="s">
        <v>1397</v>
      </c>
      <c r="AG63" s="31" t="s">
        <v>1397</v>
      </c>
      <c r="AH63" s="31" t="s">
        <v>1397</v>
      </c>
    </row>
    <row r="64" spans="1:34" ht="15" thickBot="1" x14ac:dyDescent="0.35">
      <c r="A64" s="30" t="s">
        <v>435</v>
      </c>
      <c r="B64" s="31" t="s">
        <v>421</v>
      </c>
      <c r="C64" s="31" t="s">
        <v>421</v>
      </c>
      <c r="D64" s="31" t="s">
        <v>421</v>
      </c>
      <c r="E64" s="31" t="s">
        <v>421</v>
      </c>
      <c r="F64" s="31" t="s">
        <v>421</v>
      </c>
      <c r="G64" s="31" t="s">
        <v>421</v>
      </c>
      <c r="H64" s="31" t="s">
        <v>1341</v>
      </c>
      <c r="AA64" s="30" t="s">
        <v>435</v>
      </c>
      <c r="AB64" s="31" t="s">
        <v>421</v>
      </c>
      <c r="AC64" s="31" t="s">
        <v>421</v>
      </c>
      <c r="AD64" s="31" t="s">
        <v>421</v>
      </c>
      <c r="AE64" s="31" t="s">
        <v>421</v>
      </c>
      <c r="AF64" s="31" t="s">
        <v>421</v>
      </c>
      <c r="AG64" s="31" t="s">
        <v>421</v>
      </c>
      <c r="AH64" s="31" t="s">
        <v>421</v>
      </c>
    </row>
    <row r="65" spans="1:34" ht="18.600000000000001" thickBot="1" x14ac:dyDescent="0.35">
      <c r="A65" s="26"/>
      <c r="AA65" s="26"/>
    </row>
    <row r="66" spans="1:34" ht="15" thickBot="1" x14ac:dyDescent="0.35">
      <c r="A66" s="30" t="s">
        <v>455</v>
      </c>
      <c r="B66" s="30" t="s">
        <v>290</v>
      </c>
      <c r="C66" s="30" t="s">
        <v>291</v>
      </c>
      <c r="D66" s="30" t="s">
        <v>292</v>
      </c>
      <c r="E66" s="30" t="s">
        <v>293</v>
      </c>
      <c r="F66" s="30" t="s">
        <v>294</v>
      </c>
      <c r="G66" s="30" t="s">
        <v>295</v>
      </c>
      <c r="H66" s="30" t="s">
        <v>296</v>
      </c>
      <c r="AA66" s="30" t="s">
        <v>455</v>
      </c>
      <c r="AB66" s="30" t="s">
        <v>290</v>
      </c>
      <c r="AC66" s="30" t="s">
        <v>291</v>
      </c>
      <c r="AD66" s="30" t="s">
        <v>292</v>
      </c>
      <c r="AE66" s="30" t="s">
        <v>293</v>
      </c>
      <c r="AF66" s="30" t="s">
        <v>294</v>
      </c>
      <c r="AG66" s="30" t="s">
        <v>295</v>
      </c>
      <c r="AH66" s="30" t="s">
        <v>296</v>
      </c>
    </row>
    <row r="67" spans="1:34" ht="15" thickBot="1" x14ac:dyDescent="0.35">
      <c r="A67" s="30" t="s">
        <v>420</v>
      </c>
      <c r="B67" s="31">
        <v>7223.3</v>
      </c>
      <c r="C67" s="31">
        <v>2479</v>
      </c>
      <c r="D67" s="31">
        <v>14.1</v>
      </c>
      <c r="E67" s="31">
        <v>15691.6</v>
      </c>
      <c r="F67" s="31">
        <v>1723</v>
      </c>
      <c r="G67" s="31">
        <v>14.1</v>
      </c>
      <c r="H67" s="31">
        <v>5917</v>
      </c>
      <c r="AA67" s="30" t="s">
        <v>420</v>
      </c>
      <c r="AB67" s="31">
        <v>13298.4</v>
      </c>
      <c r="AC67" s="31">
        <v>8590.1</v>
      </c>
      <c r="AD67" s="31">
        <v>13.5</v>
      </c>
      <c r="AE67" s="31">
        <v>16742.7</v>
      </c>
      <c r="AF67" s="31">
        <v>13.5</v>
      </c>
      <c r="AG67" s="31">
        <v>3252.7</v>
      </c>
      <c r="AH67" s="31">
        <v>13.5</v>
      </c>
    </row>
    <row r="68" spans="1:34" ht="15" thickBot="1" x14ac:dyDescent="0.35">
      <c r="A68" s="30" t="s">
        <v>422</v>
      </c>
      <c r="B68" s="31">
        <v>6734.3</v>
      </c>
      <c r="C68" s="31">
        <v>2478</v>
      </c>
      <c r="D68" s="31">
        <v>13.1</v>
      </c>
      <c r="E68" s="31">
        <v>15690.6</v>
      </c>
      <c r="F68" s="31">
        <v>1722</v>
      </c>
      <c r="G68" s="31">
        <v>13.1</v>
      </c>
      <c r="H68" s="31">
        <v>5916</v>
      </c>
      <c r="AA68" s="30" t="s">
        <v>422</v>
      </c>
      <c r="AB68" s="31">
        <v>13297.4</v>
      </c>
      <c r="AC68" s="31">
        <v>8589.1</v>
      </c>
      <c r="AD68" s="31">
        <v>12.6</v>
      </c>
      <c r="AE68" s="31">
        <v>15422.6</v>
      </c>
      <c r="AF68" s="31">
        <v>12.6</v>
      </c>
      <c r="AG68" s="31">
        <v>843.9</v>
      </c>
      <c r="AH68" s="31">
        <v>12.6</v>
      </c>
    </row>
    <row r="69" spans="1:34" ht="15" thickBot="1" x14ac:dyDescent="0.35">
      <c r="A69" s="30" t="s">
        <v>423</v>
      </c>
      <c r="B69" s="31">
        <v>6733.3</v>
      </c>
      <c r="C69" s="31">
        <v>2477</v>
      </c>
      <c r="D69" s="31">
        <v>12</v>
      </c>
      <c r="E69" s="31">
        <v>13985.7</v>
      </c>
      <c r="F69" s="31">
        <v>12</v>
      </c>
      <c r="G69" s="31">
        <v>12</v>
      </c>
      <c r="H69" s="31">
        <v>5915</v>
      </c>
      <c r="AA69" s="30" t="s">
        <v>423</v>
      </c>
      <c r="AB69" s="31">
        <v>13296.4</v>
      </c>
      <c r="AC69" s="31">
        <v>8588.1</v>
      </c>
      <c r="AD69" s="31">
        <v>11.6</v>
      </c>
      <c r="AE69" s="31">
        <v>15421.7</v>
      </c>
      <c r="AF69" s="31">
        <v>11.6</v>
      </c>
      <c r="AG69" s="31">
        <v>842.9</v>
      </c>
      <c r="AH69" s="31">
        <v>11.6</v>
      </c>
    </row>
    <row r="70" spans="1:34" ht="15" thickBot="1" x14ac:dyDescent="0.35">
      <c r="A70" s="30" t="s">
        <v>424</v>
      </c>
      <c r="B70" s="31">
        <v>5090.6000000000004</v>
      </c>
      <c r="C70" s="31">
        <v>2476</v>
      </c>
      <c r="D70" s="31">
        <v>11</v>
      </c>
      <c r="E70" s="31">
        <v>13984.7</v>
      </c>
      <c r="F70" s="31">
        <v>11</v>
      </c>
      <c r="G70" s="31">
        <v>11</v>
      </c>
      <c r="H70" s="31">
        <v>5914</v>
      </c>
      <c r="AA70" s="30" t="s">
        <v>424</v>
      </c>
      <c r="AB70" s="31">
        <v>13295.5</v>
      </c>
      <c r="AC70" s="31">
        <v>8587.2000000000007</v>
      </c>
      <c r="AD70" s="31">
        <v>10.6</v>
      </c>
      <c r="AE70" s="31">
        <v>15420.7</v>
      </c>
      <c r="AF70" s="31">
        <v>10.6</v>
      </c>
      <c r="AG70" s="31">
        <v>10.6</v>
      </c>
      <c r="AH70" s="31">
        <v>10.6</v>
      </c>
    </row>
    <row r="71" spans="1:34" ht="15" thickBot="1" x14ac:dyDescent="0.35">
      <c r="A71" s="30" t="s">
        <v>425</v>
      </c>
      <c r="B71" s="31">
        <v>5089.6000000000004</v>
      </c>
      <c r="C71" s="31">
        <v>2475</v>
      </c>
      <c r="D71" s="31">
        <v>10</v>
      </c>
      <c r="E71" s="31">
        <v>13067.5</v>
      </c>
      <c r="F71" s="31">
        <v>10</v>
      </c>
      <c r="G71" s="31">
        <v>10</v>
      </c>
      <c r="H71" s="31">
        <v>5913</v>
      </c>
      <c r="AA71" s="30" t="s">
        <v>425</v>
      </c>
      <c r="AB71" s="31">
        <v>13294.5</v>
      </c>
      <c r="AC71" s="31">
        <v>8586.2000000000007</v>
      </c>
      <c r="AD71" s="31">
        <v>9.6999999999999993</v>
      </c>
      <c r="AE71" s="31">
        <v>9257.7999999999993</v>
      </c>
      <c r="AF71" s="31">
        <v>9.6999999999999993</v>
      </c>
      <c r="AG71" s="31">
        <v>9.6999999999999993</v>
      </c>
      <c r="AH71" s="31">
        <v>9.6999999999999993</v>
      </c>
    </row>
    <row r="72" spans="1:34" ht="15" thickBot="1" x14ac:dyDescent="0.35">
      <c r="A72" s="30" t="s">
        <v>426</v>
      </c>
      <c r="B72" s="31">
        <v>5088.6000000000004</v>
      </c>
      <c r="C72" s="31">
        <v>2474</v>
      </c>
      <c r="D72" s="31">
        <v>9</v>
      </c>
      <c r="E72" s="31">
        <v>13066.5</v>
      </c>
      <c r="F72" s="31">
        <v>9</v>
      </c>
      <c r="G72" s="31">
        <v>9</v>
      </c>
      <c r="H72" s="31">
        <v>5912</v>
      </c>
      <c r="AA72" s="30" t="s">
        <v>426</v>
      </c>
      <c r="AB72" s="31">
        <v>13293.5</v>
      </c>
      <c r="AC72" s="31">
        <v>8585.2000000000007</v>
      </c>
      <c r="AD72" s="31">
        <v>8.6999999999999993</v>
      </c>
      <c r="AE72" s="31">
        <v>5657.2</v>
      </c>
      <c r="AF72" s="31">
        <v>8.6999999999999993</v>
      </c>
      <c r="AG72" s="31">
        <v>8.6999999999999993</v>
      </c>
      <c r="AH72" s="31">
        <v>8.6999999999999993</v>
      </c>
    </row>
    <row r="73" spans="1:34" ht="15" thickBot="1" x14ac:dyDescent="0.35">
      <c r="A73" s="30" t="s">
        <v>427</v>
      </c>
      <c r="B73" s="31">
        <v>5087.6000000000004</v>
      </c>
      <c r="C73" s="31">
        <v>2473</v>
      </c>
      <c r="D73" s="31">
        <v>8</v>
      </c>
      <c r="E73" s="31">
        <v>13065.5</v>
      </c>
      <c r="F73" s="31">
        <v>8</v>
      </c>
      <c r="G73" s="31">
        <v>8</v>
      </c>
      <c r="H73" s="31">
        <v>5911</v>
      </c>
      <c r="AA73" s="30" t="s">
        <v>427</v>
      </c>
      <c r="AB73" s="31">
        <v>13292.5</v>
      </c>
      <c r="AC73" s="31">
        <v>6667.1</v>
      </c>
      <c r="AD73" s="31">
        <v>7.7</v>
      </c>
      <c r="AE73" s="31">
        <v>5656.2</v>
      </c>
      <c r="AF73" s="31">
        <v>7.7</v>
      </c>
      <c r="AG73" s="31">
        <v>7.7</v>
      </c>
      <c r="AH73" s="31">
        <v>7.7</v>
      </c>
    </row>
    <row r="74" spans="1:34" ht="15" thickBot="1" x14ac:dyDescent="0.35">
      <c r="A74" s="30" t="s">
        <v>428</v>
      </c>
      <c r="B74" s="31">
        <v>5086.6000000000004</v>
      </c>
      <c r="C74" s="31">
        <v>2472</v>
      </c>
      <c r="D74" s="31">
        <v>7</v>
      </c>
      <c r="E74" s="31">
        <v>13064.4</v>
      </c>
      <c r="F74" s="31">
        <v>7</v>
      </c>
      <c r="G74" s="31">
        <v>7</v>
      </c>
      <c r="H74" s="31">
        <v>5910</v>
      </c>
      <c r="AA74" s="30" t="s">
        <v>428</v>
      </c>
      <c r="AB74" s="31">
        <v>13291.6</v>
      </c>
      <c r="AC74" s="31">
        <v>6666.1</v>
      </c>
      <c r="AD74" s="31">
        <v>6.8</v>
      </c>
      <c r="AE74" s="31">
        <v>5655.3</v>
      </c>
      <c r="AF74" s="31">
        <v>6.8</v>
      </c>
      <c r="AG74" s="31">
        <v>6.8</v>
      </c>
      <c r="AH74" s="31">
        <v>6.8</v>
      </c>
    </row>
    <row r="75" spans="1:34" ht="15" thickBot="1" x14ac:dyDescent="0.35">
      <c r="A75" s="30" t="s">
        <v>429</v>
      </c>
      <c r="B75" s="31">
        <v>5085.6000000000004</v>
      </c>
      <c r="C75" s="31">
        <v>2471</v>
      </c>
      <c r="D75" s="31">
        <v>6</v>
      </c>
      <c r="E75" s="31">
        <v>13063.4</v>
      </c>
      <c r="F75" s="31">
        <v>6</v>
      </c>
      <c r="G75" s="31">
        <v>6</v>
      </c>
      <c r="H75" s="31">
        <v>5908.9</v>
      </c>
      <c r="AA75" s="30" t="s">
        <v>429</v>
      </c>
      <c r="AB75" s="31">
        <v>13290.6</v>
      </c>
      <c r="AC75" s="31">
        <v>6665.1</v>
      </c>
      <c r="AD75" s="31">
        <v>5.8</v>
      </c>
      <c r="AE75" s="31">
        <v>5654.3</v>
      </c>
      <c r="AF75" s="31">
        <v>5.8</v>
      </c>
      <c r="AG75" s="31">
        <v>5.8</v>
      </c>
      <c r="AH75" s="31">
        <v>5.8</v>
      </c>
    </row>
    <row r="76" spans="1:34" ht="15" thickBot="1" x14ac:dyDescent="0.35">
      <c r="A76" s="30" t="s">
        <v>430</v>
      </c>
      <c r="B76" s="31">
        <v>5084.6000000000004</v>
      </c>
      <c r="C76" s="31">
        <v>2470</v>
      </c>
      <c r="D76" s="31">
        <v>5</v>
      </c>
      <c r="E76" s="31">
        <v>13062.4</v>
      </c>
      <c r="F76" s="31">
        <v>5</v>
      </c>
      <c r="G76" s="31">
        <v>5</v>
      </c>
      <c r="H76" s="31">
        <v>5907.9</v>
      </c>
      <c r="AA76" s="30" t="s">
        <v>430</v>
      </c>
      <c r="AB76" s="31">
        <v>13289.6</v>
      </c>
      <c r="AC76" s="31">
        <v>826.5</v>
      </c>
      <c r="AD76" s="31">
        <v>4.8</v>
      </c>
      <c r="AE76" s="31">
        <v>5653.3</v>
      </c>
      <c r="AF76" s="31">
        <v>4.8</v>
      </c>
      <c r="AG76" s="31">
        <v>4.8</v>
      </c>
      <c r="AH76" s="31">
        <v>4.8</v>
      </c>
    </row>
    <row r="77" spans="1:34" ht="15" thickBot="1" x14ac:dyDescent="0.35">
      <c r="A77" s="30" t="s">
        <v>431</v>
      </c>
      <c r="B77" s="31">
        <v>366</v>
      </c>
      <c r="C77" s="31">
        <v>2469</v>
      </c>
      <c r="D77" s="31">
        <v>4</v>
      </c>
      <c r="E77" s="31">
        <v>13061.4</v>
      </c>
      <c r="F77" s="31">
        <v>4</v>
      </c>
      <c r="G77" s="31">
        <v>4</v>
      </c>
      <c r="H77" s="31">
        <v>5906.9</v>
      </c>
      <c r="AA77" s="30" t="s">
        <v>431</v>
      </c>
      <c r="AB77" s="31">
        <v>6675.8</v>
      </c>
      <c r="AC77" s="31">
        <v>825.5</v>
      </c>
      <c r="AD77" s="31">
        <v>3.9</v>
      </c>
      <c r="AE77" s="31">
        <v>5652.4</v>
      </c>
      <c r="AF77" s="31">
        <v>3.9</v>
      </c>
      <c r="AG77" s="31">
        <v>3.9</v>
      </c>
      <c r="AH77" s="31">
        <v>3.9</v>
      </c>
    </row>
    <row r="78" spans="1:34" ht="15" thickBot="1" x14ac:dyDescent="0.35">
      <c r="A78" s="30" t="s">
        <v>432</v>
      </c>
      <c r="B78" s="31">
        <v>3</v>
      </c>
      <c r="C78" s="31">
        <v>2468</v>
      </c>
      <c r="D78" s="31">
        <v>3</v>
      </c>
      <c r="E78" s="31">
        <v>13060.4</v>
      </c>
      <c r="F78" s="31">
        <v>3</v>
      </c>
      <c r="G78" s="31">
        <v>3</v>
      </c>
      <c r="H78" s="31">
        <v>5905.9</v>
      </c>
      <c r="AA78" s="30" t="s">
        <v>432</v>
      </c>
      <c r="AB78" s="31">
        <v>6674.8</v>
      </c>
      <c r="AC78" s="31">
        <v>2.9</v>
      </c>
      <c r="AD78" s="31">
        <v>2.9</v>
      </c>
      <c r="AE78" s="31">
        <v>5651.4</v>
      </c>
      <c r="AF78" s="31">
        <v>2.9</v>
      </c>
      <c r="AG78" s="31">
        <v>2.9</v>
      </c>
      <c r="AH78" s="31">
        <v>2.9</v>
      </c>
    </row>
    <row r="79" spans="1:34" ht="15" thickBot="1" x14ac:dyDescent="0.35">
      <c r="A79" s="30" t="s">
        <v>433</v>
      </c>
      <c r="B79" s="31">
        <v>2</v>
      </c>
      <c r="C79" s="31">
        <v>2467</v>
      </c>
      <c r="D79" s="31">
        <v>2</v>
      </c>
      <c r="E79" s="31">
        <v>2</v>
      </c>
      <c r="F79" s="31">
        <v>2</v>
      </c>
      <c r="G79" s="31">
        <v>2</v>
      </c>
      <c r="H79" s="31">
        <v>5904.9</v>
      </c>
      <c r="AA79" s="30" t="s">
        <v>433</v>
      </c>
      <c r="AB79" s="31">
        <v>1.9</v>
      </c>
      <c r="AC79" s="31">
        <v>1.9</v>
      </c>
      <c r="AD79" s="31">
        <v>1.9</v>
      </c>
      <c r="AE79" s="31">
        <v>5650.4</v>
      </c>
      <c r="AF79" s="31">
        <v>1.9</v>
      </c>
      <c r="AG79" s="31">
        <v>1.9</v>
      </c>
      <c r="AH79" s="31">
        <v>1.9</v>
      </c>
    </row>
    <row r="80" spans="1:34" ht="15" thickBot="1" x14ac:dyDescent="0.35">
      <c r="A80" s="30" t="s">
        <v>434</v>
      </c>
      <c r="B80" s="31">
        <v>1</v>
      </c>
      <c r="C80" s="31">
        <v>2466</v>
      </c>
      <c r="D80" s="31">
        <v>1</v>
      </c>
      <c r="E80" s="31">
        <v>1</v>
      </c>
      <c r="F80" s="31">
        <v>1</v>
      </c>
      <c r="G80" s="31">
        <v>1</v>
      </c>
      <c r="H80" s="31">
        <v>5903.9</v>
      </c>
      <c r="AA80" s="30" t="s">
        <v>434</v>
      </c>
      <c r="AB80" s="31">
        <v>1</v>
      </c>
      <c r="AC80" s="31">
        <v>1</v>
      </c>
      <c r="AD80" s="31">
        <v>1</v>
      </c>
      <c r="AE80" s="31">
        <v>5649.5</v>
      </c>
      <c r="AF80" s="31">
        <v>1</v>
      </c>
      <c r="AG80" s="31">
        <v>1</v>
      </c>
      <c r="AH80" s="31">
        <v>1</v>
      </c>
    </row>
    <row r="81" spans="1:38" ht="15" thickBot="1" x14ac:dyDescent="0.35">
      <c r="A81" s="30" t="s">
        <v>435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5902.9</v>
      </c>
      <c r="AA81" s="30" t="s">
        <v>435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</row>
    <row r="82" spans="1:38" ht="18.600000000000001" thickBot="1" x14ac:dyDescent="0.35">
      <c r="A82" s="26"/>
      <c r="AA82" s="26"/>
    </row>
    <row r="83" spans="1:38" ht="15" thickBot="1" x14ac:dyDescent="0.35">
      <c r="A83" s="30" t="s">
        <v>769</v>
      </c>
      <c r="B83" s="30" t="s">
        <v>290</v>
      </c>
      <c r="C83" s="30" t="s">
        <v>291</v>
      </c>
      <c r="D83" s="30" t="s">
        <v>292</v>
      </c>
      <c r="E83" s="30" t="s">
        <v>293</v>
      </c>
      <c r="F83" s="30" t="s">
        <v>294</v>
      </c>
      <c r="G83" s="30" t="s">
        <v>295</v>
      </c>
      <c r="H83" s="30" t="s">
        <v>296</v>
      </c>
      <c r="I83" s="30" t="s">
        <v>457</v>
      </c>
      <c r="J83" s="30" t="s">
        <v>458</v>
      </c>
      <c r="K83" s="30" t="s">
        <v>459</v>
      </c>
      <c r="L83" s="30" t="s">
        <v>460</v>
      </c>
      <c r="AA83" s="30" t="s">
        <v>769</v>
      </c>
      <c r="AB83" s="30" t="s">
        <v>290</v>
      </c>
      <c r="AC83" s="30" t="s">
        <v>291</v>
      </c>
      <c r="AD83" s="30" t="s">
        <v>292</v>
      </c>
      <c r="AE83" s="30" t="s">
        <v>293</v>
      </c>
      <c r="AF83" s="30" t="s">
        <v>294</v>
      </c>
      <c r="AG83" s="30" t="s">
        <v>295</v>
      </c>
      <c r="AH83" s="30" t="s">
        <v>296</v>
      </c>
      <c r="AI83" s="30" t="s">
        <v>457</v>
      </c>
      <c r="AJ83" s="30" t="s">
        <v>458</v>
      </c>
      <c r="AK83" s="30" t="s">
        <v>459</v>
      </c>
      <c r="AL83" s="30" t="s">
        <v>460</v>
      </c>
    </row>
    <row r="84" spans="1:38" ht="15" thickBot="1" x14ac:dyDescent="0.35">
      <c r="A84" s="30" t="s">
        <v>385</v>
      </c>
      <c r="B84" s="31">
        <v>6734.3</v>
      </c>
      <c r="C84" s="31">
        <v>2476</v>
      </c>
      <c r="D84" s="31">
        <v>13.1</v>
      </c>
      <c r="E84" s="31">
        <v>1</v>
      </c>
      <c r="F84" s="31">
        <v>10</v>
      </c>
      <c r="G84" s="31">
        <v>13.1</v>
      </c>
      <c r="H84" s="31">
        <v>5914</v>
      </c>
      <c r="I84" s="31">
        <v>15161.4</v>
      </c>
      <c r="J84" s="31">
        <v>15100</v>
      </c>
      <c r="K84" s="31">
        <v>-61.4</v>
      </c>
      <c r="L84" s="31">
        <v>-0.41</v>
      </c>
      <c r="AA84" s="30" t="s">
        <v>385</v>
      </c>
      <c r="AB84" s="31">
        <v>1</v>
      </c>
      <c r="AC84" s="31">
        <v>2.9</v>
      </c>
      <c r="AD84" s="31">
        <v>1</v>
      </c>
      <c r="AE84" s="31">
        <v>15422.6</v>
      </c>
      <c r="AF84" s="31">
        <v>3.9</v>
      </c>
      <c r="AG84" s="31">
        <v>1</v>
      </c>
      <c r="AH84" s="31">
        <v>2.9</v>
      </c>
      <c r="AI84" s="31">
        <v>15435.2</v>
      </c>
      <c r="AJ84" s="31">
        <v>15100</v>
      </c>
      <c r="AK84" s="31">
        <v>-335.2</v>
      </c>
      <c r="AL84" s="31">
        <v>-2.2200000000000002</v>
      </c>
    </row>
    <row r="85" spans="1:38" ht="15" thickBot="1" x14ac:dyDescent="0.35">
      <c r="A85" s="30" t="s">
        <v>386</v>
      </c>
      <c r="B85" s="31">
        <v>366</v>
      </c>
      <c r="C85" s="31">
        <v>2469</v>
      </c>
      <c r="D85" s="31">
        <v>4</v>
      </c>
      <c r="E85" s="31">
        <v>13061.4</v>
      </c>
      <c r="F85" s="31">
        <v>3</v>
      </c>
      <c r="G85" s="31">
        <v>4</v>
      </c>
      <c r="H85" s="31">
        <v>5905.9</v>
      </c>
      <c r="I85" s="31">
        <v>21813.4</v>
      </c>
      <c r="J85" s="31">
        <v>31666</v>
      </c>
      <c r="K85" s="31">
        <v>9852.6</v>
      </c>
      <c r="L85" s="31">
        <v>31.11</v>
      </c>
      <c r="AA85" s="30" t="s">
        <v>386</v>
      </c>
      <c r="AB85" s="31">
        <v>13294.5</v>
      </c>
      <c r="AC85" s="31">
        <v>8586.2000000000007</v>
      </c>
      <c r="AD85" s="31">
        <v>9.6999999999999993</v>
      </c>
      <c r="AE85" s="31">
        <v>9257.7999999999993</v>
      </c>
      <c r="AF85" s="31">
        <v>10.6</v>
      </c>
      <c r="AG85" s="31">
        <v>9.6999999999999993</v>
      </c>
      <c r="AH85" s="31">
        <v>10.6</v>
      </c>
      <c r="AI85" s="31">
        <v>31179.200000000001</v>
      </c>
      <c r="AJ85" s="31">
        <v>31666</v>
      </c>
      <c r="AK85" s="31">
        <v>486.8</v>
      </c>
      <c r="AL85" s="31">
        <v>1.54</v>
      </c>
    </row>
    <row r="86" spans="1:38" ht="15" thickBot="1" x14ac:dyDescent="0.35">
      <c r="A86" s="30" t="s">
        <v>387</v>
      </c>
      <c r="B86" s="31">
        <v>1</v>
      </c>
      <c r="C86" s="31">
        <v>2466</v>
      </c>
      <c r="D86" s="31">
        <v>1</v>
      </c>
      <c r="E86" s="31">
        <v>13066.5</v>
      </c>
      <c r="F86" s="31">
        <v>1</v>
      </c>
      <c r="G86" s="31">
        <v>0</v>
      </c>
      <c r="H86" s="31">
        <v>5903.9</v>
      </c>
      <c r="I86" s="31">
        <v>21439.4</v>
      </c>
      <c r="J86" s="31">
        <v>30933</v>
      </c>
      <c r="K86" s="31">
        <v>9493.6</v>
      </c>
      <c r="L86" s="31">
        <v>30.69</v>
      </c>
      <c r="AA86" s="30" t="s">
        <v>387</v>
      </c>
      <c r="AB86" s="31">
        <v>13297.4</v>
      </c>
      <c r="AC86" s="31">
        <v>8589.1</v>
      </c>
      <c r="AD86" s="31">
        <v>12.6</v>
      </c>
      <c r="AE86" s="31">
        <v>5653.3</v>
      </c>
      <c r="AF86" s="31">
        <v>12.6</v>
      </c>
      <c r="AG86" s="31">
        <v>3252.7</v>
      </c>
      <c r="AH86" s="31">
        <v>12.6</v>
      </c>
      <c r="AI86" s="31">
        <v>30830.3</v>
      </c>
      <c r="AJ86" s="31">
        <v>30933</v>
      </c>
      <c r="AK86" s="31">
        <v>102.7</v>
      </c>
      <c r="AL86" s="31">
        <v>0.33</v>
      </c>
    </row>
    <row r="87" spans="1:38" ht="15" thickBot="1" x14ac:dyDescent="0.35">
      <c r="A87" s="30" t="s">
        <v>388</v>
      </c>
      <c r="B87" s="31">
        <v>0</v>
      </c>
      <c r="C87" s="31">
        <v>0</v>
      </c>
      <c r="D87" s="31">
        <v>0</v>
      </c>
      <c r="E87" s="31">
        <v>13063.4</v>
      </c>
      <c r="F87" s="31">
        <v>0</v>
      </c>
      <c r="G87" s="31">
        <v>1</v>
      </c>
      <c r="H87" s="31">
        <v>5902.9</v>
      </c>
      <c r="I87" s="31">
        <v>18967.400000000001</v>
      </c>
      <c r="J87" s="31">
        <v>25964</v>
      </c>
      <c r="K87" s="31">
        <v>6996.6</v>
      </c>
      <c r="L87" s="31">
        <v>26.95</v>
      </c>
      <c r="AA87" s="30" t="s">
        <v>388</v>
      </c>
      <c r="AB87" s="31">
        <v>13298.4</v>
      </c>
      <c r="AC87" s="31">
        <v>8590.1</v>
      </c>
      <c r="AD87" s="31">
        <v>13.5</v>
      </c>
      <c r="AE87" s="31">
        <v>5656.2</v>
      </c>
      <c r="AF87" s="31">
        <v>13.5</v>
      </c>
      <c r="AG87" s="31">
        <v>843.9</v>
      </c>
      <c r="AH87" s="31">
        <v>13.5</v>
      </c>
      <c r="AI87" s="31">
        <v>28429.200000000001</v>
      </c>
      <c r="AJ87" s="31">
        <v>25964</v>
      </c>
      <c r="AK87" s="31">
        <v>-2465.1999999999998</v>
      </c>
      <c r="AL87" s="31">
        <v>-9.49</v>
      </c>
    </row>
    <row r="88" spans="1:38" ht="15" thickBot="1" x14ac:dyDescent="0.35">
      <c r="A88" s="30" t="s">
        <v>389</v>
      </c>
      <c r="B88" s="31">
        <v>5087.6000000000004</v>
      </c>
      <c r="C88" s="31">
        <v>2473</v>
      </c>
      <c r="D88" s="31">
        <v>8</v>
      </c>
      <c r="E88" s="31">
        <v>15690.6</v>
      </c>
      <c r="F88" s="31">
        <v>8</v>
      </c>
      <c r="G88" s="31">
        <v>8</v>
      </c>
      <c r="H88" s="31">
        <v>5911</v>
      </c>
      <c r="I88" s="31">
        <v>29186.3</v>
      </c>
      <c r="J88" s="31">
        <v>32733</v>
      </c>
      <c r="K88" s="31">
        <v>3546.7</v>
      </c>
      <c r="L88" s="31">
        <v>10.84</v>
      </c>
      <c r="AA88" s="30" t="s">
        <v>389</v>
      </c>
      <c r="AB88" s="31">
        <v>13290.6</v>
      </c>
      <c r="AC88" s="31">
        <v>6665.1</v>
      </c>
      <c r="AD88" s="31">
        <v>5.8</v>
      </c>
      <c r="AE88" s="31">
        <v>5649.5</v>
      </c>
      <c r="AF88" s="31">
        <v>5.8</v>
      </c>
      <c r="AG88" s="31">
        <v>5.8</v>
      </c>
      <c r="AH88" s="31">
        <v>5.8</v>
      </c>
      <c r="AI88" s="31">
        <v>25628.400000000001</v>
      </c>
      <c r="AJ88" s="31">
        <v>32733</v>
      </c>
      <c r="AK88" s="31">
        <v>7104.6</v>
      </c>
      <c r="AL88" s="31">
        <v>21.7</v>
      </c>
    </row>
    <row r="89" spans="1:38" ht="15" thickBot="1" x14ac:dyDescent="0.35">
      <c r="A89" s="30" t="s">
        <v>390</v>
      </c>
      <c r="B89" s="31">
        <v>5088.6000000000004</v>
      </c>
      <c r="C89" s="31">
        <v>2475</v>
      </c>
      <c r="D89" s="31">
        <v>9</v>
      </c>
      <c r="E89" s="31">
        <v>13065.5</v>
      </c>
      <c r="F89" s="31">
        <v>9</v>
      </c>
      <c r="G89" s="31">
        <v>9</v>
      </c>
      <c r="H89" s="31">
        <v>5913</v>
      </c>
      <c r="I89" s="31">
        <v>26569.200000000001</v>
      </c>
      <c r="J89" s="31">
        <v>20666</v>
      </c>
      <c r="K89" s="31">
        <v>-5903.2</v>
      </c>
      <c r="L89" s="31">
        <v>-28.56</v>
      </c>
      <c r="AA89" s="30" t="s">
        <v>390</v>
      </c>
      <c r="AB89" s="31">
        <v>13289.6</v>
      </c>
      <c r="AC89" s="31">
        <v>825.5</v>
      </c>
      <c r="AD89" s="31">
        <v>4.8</v>
      </c>
      <c r="AE89" s="31">
        <v>5654.3</v>
      </c>
      <c r="AF89" s="31">
        <v>4.8</v>
      </c>
      <c r="AG89" s="31">
        <v>4.8</v>
      </c>
      <c r="AH89" s="31">
        <v>3.9</v>
      </c>
      <c r="AI89" s="31">
        <v>19787.8</v>
      </c>
      <c r="AJ89" s="31">
        <v>20666</v>
      </c>
      <c r="AK89" s="31">
        <v>878.2</v>
      </c>
      <c r="AL89" s="31">
        <v>4.25</v>
      </c>
    </row>
    <row r="90" spans="1:38" ht="15" thickBot="1" x14ac:dyDescent="0.35">
      <c r="A90" s="30" t="s">
        <v>391</v>
      </c>
      <c r="B90" s="31">
        <v>6733.3</v>
      </c>
      <c r="C90" s="31">
        <v>2474</v>
      </c>
      <c r="D90" s="31">
        <v>12</v>
      </c>
      <c r="E90" s="31">
        <v>2</v>
      </c>
      <c r="F90" s="31">
        <v>1722</v>
      </c>
      <c r="G90" s="31">
        <v>12</v>
      </c>
      <c r="H90" s="31">
        <v>5913</v>
      </c>
      <c r="I90" s="31">
        <v>16868.400000000001</v>
      </c>
      <c r="J90" s="31">
        <v>16800</v>
      </c>
      <c r="K90" s="31">
        <v>-68.400000000000006</v>
      </c>
      <c r="L90" s="31">
        <v>-0.41</v>
      </c>
      <c r="AA90" s="30" t="s">
        <v>391</v>
      </c>
      <c r="AB90" s="31">
        <v>1.9</v>
      </c>
      <c r="AC90" s="31">
        <v>826.5</v>
      </c>
      <c r="AD90" s="31">
        <v>1.9</v>
      </c>
      <c r="AE90" s="31">
        <v>15421.7</v>
      </c>
      <c r="AF90" s="31">
        <v>1</v>
      </c>
      <c r="AG90" s="31">
        <v>1.9</v>
      </c>
      <c r="AH90" s="31">
        <v>3.9</v>
      </c>
      <c r="AI90" s="31">
        <v>16258.8</v>
      </c>
      <c r="AJ90" s="31">
        <v>16800</v>
      </c>
      <c r="AK90" s="31">
        <v>541.20000000000005</v>
      </c>
      <c r="AL90" s="31">
        <v>3.22</v>
      </c>
    </row>
    <row r="91" spans="1:38" ht="15" thickBot="1" x14ac:dyDescent="0.35">
      <c r="A91" s="30" t="s">
        <v>392</v>
      </c>
      <c r="B91" s="31">
        <v>3</v>
      </c>
      <c r="C91" s="31">
        <v>2470</v>
      </c>
      <c r="D91" s="31">
        <v>3</v>
      </c>
      <c r="E91" s="31">
        <v>13984.7</v>
      </c>
      <c r="F91" s="31">
        <v>5</v>
      </c>
      <c r="G91" s="31">
        <v>2</v>
      </c>
      <c r="H91" s="31">
        <v>5907.9</v>
      </c>
      <c r="I91" s="31">
        <v>22375.7</v>
      </c>
      <c r="J91" s="31">
        <v>28300</v>
      </c>
      <c r="K91" s="31">
        <v>5924.3</v>
      </c>
      <c r="L91" s="31">
        <v>20.93</v>
      </c>
      <c r="AA91" s="30" t="s">
        <v>392</v>
      </c>
      <c r="AB91" s="31">
        <v>13295.5</v>
      </c>
      <c r="AC91" s="31">
        <v>8585.2000000000007</v>
      </c>
      <c r="AD91" s="31">
        <v>10.6</v>
      </c>
      <c r="AE91" s="31">
        <v>5651.4</v>
      </c>
      <c r="AF91" s="31">
        <v>8.6999999999999993</v>
      </c>
      <c r="AG91" s="31">
        <v>842.9</v>
      </c>
      <c r="AH91" s="31">
        <v>8.6999999999999993</v>
      </c>
      <c r="AI91" s="31">
        <v>28403.1</v>
      </c>
      <c r="AJ91" s="31">
        <v>28300</v>
      </c>
      <c r="AK91" s="31">
        <v>-103.1</v>
      </c>
      <c r="AL91" s="31">
        <v>-0.36</v>
      </c>
    </row>
    <row r="92" spans="1:38" ht="15" thickBot="1" x14ac:dyDescent="0.35">
      <c r="A92" s="30" t="s">
        <v>393</v>
      </c>
      <c r="B92" s="31">
        <v>7223.3</v>
      </c>
      <c r="C92" s="31">
        <v>2479</v>
      </c>
      <c r="D92" s="31">
        <v>14.1</v>
      </c>
      <c r="E92" s="31">
        <v>0</v>
      </c>
      <c r="F92" s="31">
        <v>1723</v>
      </c>
      <c r="G92" s="31">
        <v>14.1</v>
      </c>
      <c r="H92" s="31">
        <v>5917</v>
      </c>
      <c r="I92" s="31">
        <v>17370.400000000001</v>
      </c>
      <c r="J92" s="31">
        <v>17300</v>
      </c>
      <c r="K92" s="31">
        <v>-70.400000000000006</v>
      </c>
      <c r="L92" s="31">
        <v>-0.41</v>
      </c>
      <c r="AA92" s="30" t="s">
        <v>393</v>
      </c>
      <c r="AB92" s="31">
        <v>0</v>
      </c>
      <c r="AC92" s="31">
        <v>0</v>
      </c>
      <c r="AD92" s="31">
        <v>0</v>
      </c>
      <c r="AE92" s="31">
        <v>16742.7</v>
      </c>
      <c r="AF92" s="31">
        <v>0</v>
      </c>
      <c r="AG92" s="31">
        <v>0</v>
      </c>
      <c r="AH92" s="31">
        <v>0</v>
      </c>
      <c r="AI92" s="31">
        <v>16742.7</v>
      </c>
      <c r="AJ92" s="31">
        <v>17300</v>
      </c>
      <c r="AK92" s="31">
        <v>557.29999999999995</v>
      </c>
      <c r="AL92" s="31">
        <v>3.22</v>
      </c>
    </row>
    <row r="93" spans="1:38" ht="15" thickBot="1" x14ac:dyDescent="0.35">
      <c r="A93" s="30" t="s">
        <v>394</v>
      </c>
      <c r="B93" s="31">
        <v>5084.6000000000004</v>
      </c>
      <c r="C93" s="31">
        <v>2468</v>
      </c>
      <c r="D93" s="31">
        <v>5</v>
      </c>
      <c r="E93" s="31">
        <v>13060.4</v>
      </c>
      <c r="F93" s="31">
        <v>4</v>
      </c>
      <c r="G93" s="31">
        <v>5</v>
      </c>
      <c r="H93" s="31">
        <v>5906.9</v>
      </c>
      <c r="I93" s="31">
        <v>26534</v>
      </c>
      <c r="J93" s="31">
        <v>41066</v>
      </c>
      <c r="K93" s="31">
        <v>14532</v>
      </c>
      <c r="L93" s="31">
        <v>35.39</v>
      </c>
      <c r="AA93" s="30" t="s">
        <v>394</v>
      </c>
      <c r="AB93" s="31">
        <v>13293.5</v>
      </c>
      <c r="AC93" s="31">
        <v>8587.2000000000007</v>
      </c>
      <c r="AD93" s="31">
        <v>8.6999999999999993</v>
      </c>
      <c r="AE93" s="31">
        <v>15420.7</v>
      </c>
      <c r="AF93" s="31">
        <v>9.6999999999999993</v>
      </c>
      <c r="AG93" s="31">
        <v>8.6999999999999993</v>
      </c>
      <c r="AH93" s="31">
        <v>9.6999999999999993</v>
      </c>
      <c r="AI93" s="31">
        <v>37338.199999999997</v>
      </c>
      <c r="AJ93" s="31">
        <v>41066</v>
      </c>
      <c r="AK93" s="31">
        <v>3727.8</v>
      </c>
      <c r="AL93" s="31">
        <v>9.08</v>
      </c>
    </row>
    <row r="94" spans="1:38" ht="15" thickBot="1" x14ac:dyDescent="0.35">
      <c r="A94" s="30" t="s">
        <v>395</v>
      </c>
      <c r="B94" s="31">
        <v>5089.6000000000004</v>
      </c>
      <c r="C94" s="31">
        <v>2477</v>
      </c>
      <c r="D94" s="31">
        <v>10</v>
      </c>
      <c r="E94" s="31">
        <v>13067.5</v>
      </c>
      <c r="F94" s="31">
        <v>11</v>
      </c>
      <c r="G94" s="31">
        <v>10</v>
      </c>
      <c r="H94" s="31">
        <v>5915</v>
      </c>
      <c r="I94" s="31">
        <v>26580.2</v>
      </c>
      <c r="J94" s="31">
        <v>11833</v>
      </c>
      <c r="K94" s="31">
        <v>-14747.2</v>
      </c>
      <c r="L94" s="31">
        <v>-124.63</v>
      </c>
      <c r="AA94" s="30" t="s">
        <v>395</v>
      </c>
      <c r="AB94" s="31">
        <v>6675.8</v>
      </c>
      <c r="AC94" s="31">
        <v>1.9</v>
      </c>
      <c r="AD94" s="31">
        <v>3.9</v>
      </c>
      <c r="AE94" s="31">
        <v>5652.4</v>
      </c>
      <c r="AF94" s="31">
        <v>2.9</v>
      </c>
      <c r="AG94" s="31">
        <v>3.9</v>
      </c>
      <c r="AH94" s="31">
        <v>1.9</v>
      </c>
      <c r="AI94" s="31">
        <v>12342.7</v>
      </c>
      <c r="AJ94" s="31">
        <v>11833</v>
      </c>
      <c r="AK94" s="31">
        <v>-509.7</v>
      </c>
      <c r="AL94" s="31">
        <v>-4.3099999999999996</v>
      </c>
    </row>
    <row r="95" spans="1:38" ht="15" thickBot="1" x14ac:dyDescent="0.35">
      <c r="A95" s="30" t="s">
        <v>396</v>
      </c>
      <c r="B95" s="31">
        <v>5090.6000000000004</v>
      </c>
      <c r="C95" s="31">
        <v>2478</v>
      </c>
      <c r="D95" s="31">
        <v>11</v>
      </c>
      <c r="E95" s="31">
        <v>13985.7</v>
      </c>
      <c r="F95" s="31">
        <v>12</v>
      </c>
      <c r="G95" s="31">
        <v>11</v>
      </c>
      <c r="H95" s="31">
        <v>5916</v>
      </c>
      <c r="I95" s="31">
        <v>27504.5</v>
      </c>
      <c r="J95" s="31">
        <v>13666</v>
      </c>
      <c r="K95" s="31">
        <v>-13838.5</v>
      </c>
      <c r="L95" s="31">
        <v>-101.26</v>
      </c>
      <c r="AA95" s="30" t="s">
        <v>396</v>
      </c>
      <c r="AB95" s="31">
        <v>6674.8</v>
      </c>
      <c r="AC95" s="31">
        <v>1</v>
      </c>
      <c r="AD95" s="31">
        <v>2.9</v>
      </c>
      <c r="AE95" s="31">
        <v>5650.4</v>
      </c>
      <c r="AF95" s="31">
        <v>1.9</v>
      </c>
      <c r="AG95" s="31">
        <v>2.9</v>
      </c>
      <c r="AH95" s="31">
        <v>1</v>
      </c>
      <c r="AI95" s="31">
        <v>12334.9</v>
      </c>
      <c r="AJ95" s="31">
        <v>13666</v>
      </c>
      <c r="AK95" s="31">
        <v>1331.1</v>
      </c>
      <c r="AL95" s="31">
        <v>9.74</v>
      </c>
    </row>
    <row r="96" spans="1:38" ht="15" thickBot="1" x14ac:dyDescent="0.35">
      <c r="A96" s="30" t="s">
        <v>397</v>
      </c>
      <c r="B96" s="31">
        <v>5086.6000000000004</v>
      </c>
      <c r="C96" s="31">
        <v>2472</v>
      </c>
      <c r="D96" s="31">
        <v>7</v>
      </c>
      <c r="E96" s="31">
        <v>15691.6</v>
      </c>
      <c r="F96" s="31">
        <v>7</v>
      </c>
      <c r="G96" s="31">
        <v>7</v>
      </c>
      <c r="H96" s="31">
        <v>5910</v>
      </c>
      <c r="I96" s="31">
        <v>29181.3</v>
      </c>
      <c r="J96" s="31">
        <v>17033</v>
      </c>
      <c r="K96" s="31">
        <v>-12148.3</v>
      </c>
      <c r="L96" s="31">
        <v>-71.319999999999993</v>
      </c>
      <c r="AA96" s="30" t="s">
        <v>397</v>
      </c>
      <c r="AB96" s="31">
        <v>13291.6</v>
      </c>
      <c r="AC96" s="31">
        <v>6666.1</v>
      </c>
      <c r="AD96" s="31">
        <v>6.8</v>
      </c>
      <c r="AE96" s="31">
        <v>0</v>
      </c>
      <c r="AF96" s="31">
        <v>6.8</v>
      </c>
      <c r="AG96" s="31">
        <v>6.8</v>
      </c>
      <c r="AH96" s="31">
        <v>6.8</v>
      </c>
      <c r="AI96" s="31">
        <v>19984.8</v>
      </c>
      <c r="AJ96" s="31">
        <v>17033</v>
      </c>
      <c r="AK96" s="31">
        <v>-2951.8</v>
      </c>
      <c r="AL96" s="31">
        <v>-17.329999999999998</v>
      </c>
    </row>
    <row r="97" spans="1:38" ht="15" thickBot="1" x14ac:dyDescent="0.35">
      <c r="A97" s="30" t="s">
        <v>398</v>
      </c>
      <c r="B97" s="31">
        <v>2</v>
      </c>
      <c r="C97" s="31">
        <v>2467</v>
      </c>
      <c r="D97" s="31">
        <v>2</v>
      </c>
      <c r="E97" s="31">
        <v>13064.4</v>
      </c>
      <c r="F97" s="31">
        <v>2</v>
      </c>
      <c r="G97" s="31">
        <v>3</v>
      </c>
      <c r="H97" s="31">
        <v>5904.9</v>
      </c>
      <c r="I97" s="31">
        <v>21445.4</v>
      </c>
      <c r="J97" s="31">
        <v>24233</v>
      </c>
      <c r="K97" s="31">
        <v>2787.6</v>
      </c>
      <c r="L97" s="31">
        <v>11.5</v>
      </c>
      <c r="AA97" s="30" t="s">
        <v>398</v>
      </c>
      <c r="AB97" s="31">
        <v>13296.4</v>
      </c>
      <c r="AC97" s="31">
        <v>8588.1</v>
      </c>
      <c r="AD97" s="31">
        <v>11.6</v>
      </c>
      <c r="AE97" s="31">
        <v>5655.3</v>
      </c>
      <c r="AF97" s="31">
        <v>11.6</v>
      </c>
      <c r="AG97" s="31">
        <v>10.6</v>
      </c>
      <c r="AH97" s="31">
        <v>11.6</v>
      </c>
      <c r="AI97" s="31">
        <v>27585.3</v>
      </c>
      <c r="AJ97" s="31">
        <v>24233</v>
      </c>
      <c r="AK97" s="31">
        <v>-3352.3</v>
      </c>
      <c r="AL97" s="31">
        <v>-13.83</v>
      </c>
    </row>
    <row r="98" spans="1:38" ht="15" thickBot="1" x14ac:dyDescent="0.35">
      <c r="A98" s="30" t="s">
        <v>399</v>
      </c>
      <c r="B98" s="31">
        <v>5085.6000000000004</v>
      </c>
      <c r="C98" s="31">
        <v>2471</v>
      </c>
      <c r="D98" s="31">
        <v>6</v>
      </c>
      <c r="E98" s="31">
        <v>13062.4</v>
      </c>
      <c r="F98" s="31">
        <v>6</v>
      </c>
      <c r="G98" s="31">
        <v>6</v>
      </c>
      <c r="H98" s="31">
        <v>5908.9</v>
      </c>
      <c r="I98" s="31">
        <v>26546.1</v>
      </c>
      <c r="J98" s="31">
        <v>20250</v>
      </c>
      <c r="K98" s="31">
        <v>-6296.1</v>
      </c>
      <c r="L98" s="31">
        <v>-31.09</v>
      </c>
      <c r="AA98" s="30" t="s">
        <v>399</v>
      </c>
      <c r="AB98" s="31">
        <v>13292.5</v>
      </c>
      <c r="AC98" s="31">
        <v>6667.1</v>
      </c>
      <c r="AD98" s="31">
        <v>7.7</v>
      </c>
      <c r="AE98" s="31">
        <v>5657.2</v>
      </c>
      <c r="AF98" s="31">
        <v>7.7</v>
      </c>
      <c r="AG98" s="31">
        <v>7.7</v>
      </c>
      <c r="AH98" s="31">
        <v>7.7</v>
      </c>
      <c r="AI98" s="31">
        <v>25647.8</v>
      </c>
      <c r="AJ98" s="31">
        <v>20250</v>
      </c>
      <c r="AK98" s="31">
        <v>-5397.8</v>
      </c>
      <c r="AL98" s="31">
        <v>-26.66</v>
      </c>
    </row>
    <row r="99" spans="1:38" ht="15" thickBot="1" x14ac:dyDescent="0.35"/>
    <row r="100" spans="1:38" ht="15" thickBot="1" x14ac:dyDescent="0.35">
      <c r="A100" s="32" t="s">
        <v>461</v>
      </c>
      <c r="B100" s="33">
        <v>33062.1</v>
      </c>
      <c r="AA100" s="32" t="s">
        <v>461</v>
      </c>
      <c r="AB100" s="33">
        <v>41924.400000000001</v>
      </c>
    </row>
    <row r="101" spans="1:38" ht="15" thickBot="1" x14ac:dyDescent="0.35">
      <c r="A101" s="32" t="s">
        <v>1199</v>
      </c>
      <c r="B101" s="33">
        <v>5902.9</v>
      </c>
      <c r="AA101" s="32" t="s">
        <v>1199</v>
      </c>
      <c r="AB101" s="33">
        <v>0</v>
      </c>
    </row>
    <row r="102" spans="1:38" ht="15" thickBot="1" x14ac:dyDescent="0.35">
      <c r="A102" s="32" t="s">
        <v>463</v>
      </c>
      <c r="B102" s="33">
        <v>347543.1</v>
      </c>
      <c r="AA102" s="32" t="s">
        <v>463</v>
      </c>
      <c r="AB102" s="33">
        <v>347928.4</v>
      </c>
    </row>
    <row r="103" spans="1:38" ht="15" thickBot="1" x14ac:dyDescent="0.35">
      <c r="A103" s="32" t="s">
        <v>464</v>
      </c>
      <c r="B103" s="33">
        <v>347543</v>
      </c>
      <c r="AA103" s="32" t="s">
        <v>464</v>
      </c>
      <c r="AB103" s="33">
        <v>347543</v>
      </c>
    </row>
    <row r="104" spans="1:38" ht="15" thickBot="1" x14ac:dyDescent="0.35">
      <c r="A104" s="32" t="s">
        <v>465</v>
      </c>
      <c r="B104" s="33">
        <v>0.1</v>
      </c>
      <c r="AA104" s="32" t="s">
        <v>465</v>
      </c>
      <c r="AB104" s="33">
        <v>385.4</v>
      </c>
    </row>
    <row r="105" spans="1:38" ht="20.399999999999999" thickBot="1" x14ac:dyDescent="0.35">
      <c r="A105" s="32" t="s">
        <v>466</v>
      </c>
      <c r="B105" s="33"/>
      <c r="AA105" s="32" t="s">
        <v>466</v>
      </c>
      <c r="AB105" s="33"/>
    </row>
    <row r="106" spans="1:38" ht="20.399999999999999" thickBot="1" x14ac:dyDescent="0.35">
      <c r="A106" s="32" t="s">
        <v>467</v>
      </c>
      <c r="B106" s="33"/>
      <c r="AA106" s="32" t="s">
        <v>467</v>
      </c>
      <c r="AB106" s="33"/>
    </row>
    <row r="107" spans="1:38" ht="15" thickBot="1" x14ac:dyDescent="0.35">
      <c r="A107" s="32" t="s">
        <v>468</v>
      </c>
      <c r="B107" s="33">
        <v>0</v>
      </c>
      <c r="AA107" s="32" t="s">
        <v>468</v>
      </c>
      <c r="AB107" s="33">
        <v>0</v>
      </c>
    </row>
    <row r="109" spans="1:38" x14ac:dyDescent="0.3">
      <c r="A109" s="34" t="s">
        <v>469</v>
      </c>
      <c r="AA109" s="34" t="s">
        <v>469</v>
      </c>
    </row>
    <row r="111" spans="1:38" x14ac:dyDescent="0.3">
      <c r="A111" s="35" t="s">
        <v>1342</v>
      </c>
      <c r="AA111" s="35" t="s">
        <v>1342</v>
      </c>
    </row>
    <row r="112" spans="1:38" x14ac:dyDescent="0.3">
      <c r="A112" s="35" t="s">
        <v>772</v>
      </c>
      <c r="AA112" s="35" t="s">
        <v>1399</v>
      </c>
    </row>
  </sheetData>
  <conditionalFormatting sqref="AD3:AD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09" r:id="rId1" display="https://miau.my-x.hu/myx-free/coco/test/800997520210608191126.html" xr:uid="{00000000-0004-0000-0B00-000000000000}"/>
    <hyperlink ref="AA109" r:id="rId2" display="https://miau.my-x.hu/myx-free/coco/test/175051520210608192203.html" xr:uid="{00000000-0004-0000-0B00-000001000000}"/>
  </hyperlinks>
  <pageMargins left="0.7" right="0.7" top="0.75" bottom="0.75" header="0.3" footer="0.3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200"/>
  <sheetViews>
    <sheetView zoomScale="43" zoomScaleNormal="80" workbookViewId="0"/>
  </sheetViews>
  <sheetFormatPr defaultRowHeight="14.4" x14ac:dyDescent="0.3"/>
  <cols>
    <col min="1" max="1" width="21.44140625" customWidth="1"/>
    <col min="29" max="29" width="22.88671875" customWidth="1"/>
  </cols>
  <sheetData>
    <row r="1" spans="1:29" x14ac:dyDescent="0.3">
      <c r="J1">
        <v>1</v>
      </c>
      <c r="K1">
        <v>1</v>
      </c>
      <c r="L1">
        <v>1</v>
      </c>
      <c r="M1">
        <v>1</v>
      </c>
      <c r="N1">
        <v>1</v>
      </c>
      <c r="O1">
        <v>1</v>
      </c>
      <c r="P1">
        <v>1</v>
      </c>
    </row>
    <row r="2" spans="1:29" x14ac:dyDescent="0.3">
      <c r="C2" t="s">
        <v>624</v>
      </c>
      <c r="D2" t="s">
        <v>625</v>
      </c>
      <c r="E2" t="s">
        <v>626</v>
      </c>
      <c r="F2" t="s">
        <v>627</v>
      </c>
      <c r="G2" t="s">
        <v>628</v>
      </c>
      <c r="H2" t="s">
        <v>629</v>
      </c>
      <c r="J2" t="s">
        <v>255</v>
      </c>
      <c r="K2" t="s">
        <v>153</v>
      </c>
      <c r="L2" t="s">
        <v>154</v>
      </c>
      <c r="M2" t="s">
        <v>630</v>
      </c>
      <c r="N2" t="s">
        <v>256</v>
      </c>
      <c r="O2" t="s">
        <v>631</v>
      </c>
      <c r="P2" t="s">
        <v>632</v>
      </c>
      <c r="Q2" t="s">
        <v>629</v>
      </c>
      <c r="S2" t="str">
        <f>J2</f>
        <v>átlag</v>
      </c>
      <c r="T2" t="str">
        <f t="shared" ref="T2:Z2" si="0">K2</f>
        <v>max</v>
      </c>
      <c r="U2" t="str">
        <f t="shared" si="0"/>
        <v>min</v>
      </c>
      <c r="V2" t="str">
        <f t="shared" si="0"/>
        <v>szórás</v>
      </c>
      <c r="W2" t="str">
        <f t="shared" si="0"/>
        <v>medián</v>
      </c>
      <c r="X2" t="str">
        <f t="shared" si="0"/>
        <v>kvart1</v>
      </c>
      <c r="Y2" t="str">
        <f t="shared" si="0"/>
        <v>kvart3</v>
      </c>
      <c r="Z2" t="str">
        <f t="shared" si="0"/>
        <v>Y0</v>
      </c>
      <c r="AA2" t="str">
        <f>I153</f>
        <v>Becsl�s</v>
      </c>
      <c r="AB2" t="s">
        <v>952</v>
      </c>
    </row>
    <row r="3" spans="1:29" x14ac:dyDescent="0.3">
      <c r="A3" t="str">
        <f>'gyakoriság (számmal)'!A5</f>
        <v>Accupro</v>
      </c>
      <c r="B3" t="str">
        <f>'o34 közép s7 med'!A62</f>
        <v>O1</v>
      </c>
      <c r="C3">
        <f>'o34 s34 s7 med'!CU119</f>
        <v>12.33</v>
      </c>
      <c r="D3">
        <f>'o34 s34 s7 med'!CU242</f>
        <v>11.33</v>
      </c>
      <c r="E3">
        <f>'o33 s7 átl'!CU61</f>
        <v>-2.2999999999999998</v>
      </c>
      <c r="F3">
        <f>'o34 közép s7 med'!CU62</f>
        <v>4.1900000000000004</v>
      </c>
      <c r="G3">
        <f>'o33 s7 med'!CU61</f>
        <v>-1.83</v>
      </c>
      <c r="H3">
        <v>1000</v>
      </c>
      <c r="J3">
        <f>AVERAGE(C3:G3)</f>
        <v>4.7439999999999998</v>
      </c>
      <c r="K3">
        <f>MAX(C3:G3)</f>
        <v>12.33</v>
      </c>
      <c r="L3">
        <f>MIN(C3:G3)</f>
        <v>-2.2999999999999998</v>
      </c>
      <c r="M3">
        <f>STDEV(C3:G3)</f>
        <v>6.9653628764049333</v>
      </c>
      <c r="N3">
        <f>MEDIAN(C3:G3)</f>
        <v>4.1900000000000004</v>
      </c>
      <c r="O3">
        <f>QUARTILE(C3:G3,1)</f>
        <v>-1.83</v>
      </c>
      <c r="P3">
        <f>QUARTILE(D3:H3,3)</f>
        <v>11.33</v>
      </c>
      <c r="Q3">
        <v>1000</v>
      </c>
      <c r="S3">
        <f t="shared" ref="S3:S35" si="1">RANK(J3,$J$3:$J$35,$J$1)</f>
        <v>21</v>
      </c>
      <c r="T3">
        <f t="shared" ref="T3:T35" si="2">RANK(K3,$K$3:$K$35,$K$1)</f>
        <v>22</v>
      </c>
      <c r="U3">
        <f t="shared" ref="U3:U35" si="3">RANK(L3,$L$3:$L$35,$L$1)</f>
        <v>19</v>
      </c>
      <c r="V3">
        <f t="shared" ref="V3:V35" si="4">RANK(M3,$M$3:$M$35,$M$1)</f>
        <v>21</v>
      </c>
      <c r="W3">
        <f t="shared" ref="W3:W35" si="5">RANK(N3,$N$3:$N$35,$N$1)</f>
        <v>18</v>
      </c>
      <c r="X3">
        <f t="shared" ref="X3:X35" si="6">RANK(O3,$O$3:$O$35,$O$1)</f>
        <v>18</v>
      </c>
      <c r="Y3">
        <f t="shared" ref="Y3:Y35" si="7">RANK(P3,$P$3:$P$35,$P$1)</f>
        <v>18</v>
      </c>
      <c r="Z3">
        <v>1000</v>
      </c>
      <c r="AA3">
        <f t="shared" ref="AA3:AA35" si="8">I154</f>
        <v>983.3</v>
      </c>
      <c r="AB3">
        <f>RANK(AA3,$AA$3:$AA$35,0)</f>
        <v>20</v>
      </c>
      <c r="AC3" t="str">
        <f>A3</f>
        <v>Accupro</v>
      </c>
    </row>
    <row r="4" spans="1:29" x14ac:dyDescent="0.3">
      <c r="A4" t="str">
        <f>'gyakoriság (számmal)'!A6</f>
        <v>Aceomel</v>
      </c>
      <c r="B4" t="str">
        <f>'o34 közép s7 med'!A63</f>
        <v>O2</v>
      </c>
      <c r="C4">
        <f>'o34 s34 s7 med'!CU120</f>
        <v>-4.55</v>
      </c>
      <c r="D4">
        <f>'o34 s34 s7 med'!CU243</f>
        <v>-4.55</v>
      </c>
      <c r="E4">
        <f>'o33 s7 átl'!CU62</f>
        <v>-35.21</v>
      </c>
      <c r="F4">
        <f>'o34 közép s7 med'!CU63</f>
        <v>-12.97</v>
      </c>
      <c r="G4">
        <f>'o33 s7 med'!CU62</f>
        <v>-34.590000000000003</v>
      </c>
      <c r="H4">
        <v>1000</v>
      </c>
      <c r="J4">
        <f t="shared" ref="J4:J35" si="9">AVERAGE(C4:G4)</f>
        <v>-18.374000000000002</v>
      </c>
      <c r="K4">
        <f t="shared" ref="K4:K35" si="10">MAX(C4:G4)</f>
        <v>-4.55</v>
      </c>
      <c r="L4">
        <f t="shared" ref="L4:L35" si="11">MIN(C4:G4)</f>
        <v>-35.21</v>
      </c>
      <c r="M4">
        <f t="shared" ref="M4:M35" si="12">STDEV(C4:G4)</f>
        <v>15.47432324853013</v>
      </c>
      <c r="N4">
        <f t="shared" ref="N4:N35" si="13">MEDIAN(C4:G4)</f>
        <v>-12.97</v>
      </c>
      <c r="O4">
        <f t="shared" ref="O4:O35" si="14">QUARTILE(C4:G4,1)</f>
        <v>-34.590000000000003</v>
      </c>
      <c r="P4">
        <f t="shared" ref="P4:P35" si="15">QUARTILE(D4:H4,3)</f>
        <v>-4.55</v>
      </c>
      <c r="Q4">
        <v>1000</v>
      </c>
      <c r="S4">
        <f t="shared" si="1"/>
        <v>6</v>
      </c>
      <c r="T4">
        <f t="shared" si="2"/>
        <v>9</v>
      </c>
      <c r="U4">
        <f t="shared" si="3"/>
        <v>6</v>
      </c>
      <c r="V4">
        <f t="shared" si="4"/>
        <v>29</v>
      </c>
      <c r="W4">
        <f t="shared" si="5"/>
        <v>11</v>
      </c>
      <c r="X4">
        <f t="shared" si="6"/>
        <v>6</v>
      </c>
      <c r="Y4">
        <f t="shared" si="7"/>
        <v>9</v>
      </c>
      <c r="Z4">
        <v>1000</v>
      </c>
      <c r="AA4">
        <f t="shared" si="8"/>
        <v>1010.4</v>
      </c>
      <c r="AB4">
        <f t="shared" ref="AB4:AB35" si="16">RANK(AA4,$AA$3:$AA$35,0)</f>
        <v>14</v>
      </c>
      <c r="AC4" t="str">
        <f t="shared" ref="AC4:AC35" si="17">A4</f>
        <v>Aceomel</v>
      </c>
    </row>
    <row r="5" spans="1:29" x14ac:dyDescent="0.3">
      <c r="A5" t="str">
        <f>'gyakoriság (számmal)'!A7</f>
        <v>Amprilan</v>
      </c>
      <c r="B5" t="str">
        <f>'o34 közép s7 med'!A64</f>
        <v>O3</v>
      </c>
      <c r="C5">
        <f>'o34 s34 s7 med'!CU121</f>
        <v>12.38</v>
      </c>
      <c r="D5">
        <f>'o34 s34 s7 med'!CU244</f>
        <v>12.38</v>
      </c>
      <c r="E5">
        <f>'o33 s7 átl'!CU63</f>
        <v>-1.59</v>
      </c>
      <c r="F5">
        <f>'o34 közép s7 med'!CU64</f>
        <v>5.33</v>
      </c>
      <c r="G5">
        <f>'o33 s7 med'!CU63</f>
        <v>-3.39</v>
      </c>
      <c r="H5">
        <v>1000</v>
      </c>
      <c r="J5">
        <f t="shared" si="9"/>
        <v>5.0220000000000002</v>
      </c>
      <c r="K5">
        <f t="shared" si="10"/>
        <v>12.38</v>
      </c>
      <c r="L5">
        <f t="shared" si="11"/>
        <v>-3.39</v>
      </c>
      <c r="M5">
        <f t="shared" si="12"/>
        <v>7.4641724256611335</v>
      </c>
      <c r="N5">
        <f t="shared" si="13"/>
        <v>5.33</v>
      </c>
      <c r="O5">
        <f t="shared" si="14"/>
        <v>-1.59</v>
      </c>
      <c r="P5">
        <f t="shared" si="15"/>
        <v>12.38</v>
      </c>
      <c r="Q5">
        <v>1000</v>
      </c>
      <c r="S5">
        <f t="shared" si="1"/>
        <v>22</v>
      </c>
      <c r="T5">
        <f t="shared" si="2"/>
        <v>23</v>
      </c>
      <c r="U5">
        <f t="shared" si="3"/>
        <v>18</v>
      </c>
      <c r="V5">
        <f t="shared" si="4"/>
        <v>23</v>
      </c>
      <c r="W5">
        <f t="shared" si="5"/>
        <v>22</v>
      </c>
      <c r="X5">
        <f t="shared" si="6"/>
        <v>22</v>
      </c>
      <c r="Y5">
        <f t="shared" si="7"/>
        <v>23</v>
      </c>
      <c r="Z5">
        <v>1000</v>
      </c>
      <c r="AA5">
        <f t="shared" si="8"/>
        <v>967.3</v>
      </c>
      <c r="AB5">
        <f t="shared" si="16"/>
        <v>22</v>
      </c>
      <c r="AC5" t="str">
        <f t="shared" si="17"/>
        <v>Amprilan</v>
      </c>
    </row>
    <row r="6" spans="1:29" x14ac:dyDescent="0.3">
      <c r="A6" t="str">
        <f>'gyakoriság (számmal)'!A8</f>
        <v>Coverex</v>
      </c>
      <c r="B6" t="str">
        <f>'o34 közép s7 med'!A65</f>
        <v>O4</v>
      </c>
      <c r="C6">
        <f>'o34 s34 s7 med'!CU122</f>
        <v>30.74</v>
      </c>
      <c r="D6">
        <f>'o34 s34 s7 med'!CU245</f>
        <v>30.74</v>
      </c>
      <c r="E6">
        <f>'o33 s7 átl'!CU64</f>
        <v>17.850000000000001</v>
      </c>
      <c r="F6">
        <f>'o34 közép s7 med'!CU65</f>
        <v>25.16</v>
      </c>
      <c r="G6">
        <f>'o33 s7 med'!CU64</f>
        <v>16.329999999999998</v>
      </c>
      <c r="H6">
        <v>1000</v>
      </c>
      <c r="J6">
        <f t="shared" si="9"/>
        <v>24.163999999999998</v>
      </c>
      <c r="K6">
        <f t="shared" si="10"/>
        <v>30.74</v>
      </c>
      <c r="L6">
        <f t="shared" si="11"/>
        <v>16.329999999999998</v>
      </c>
      <c r="M6">
        <f t="shared" si="12"/>
        <v>6.8687284121589798</v>
      </c>
      <c r="N6">
        <f t="shared" si="13"/>
        <v>25.16</v>
      </c>
      <c r="O6">
        <f t="shared" si="14"/>
        <v>17.850000000000001</v>
      </c>
      <c r="P6">
        <f t="shared" si="15"/>
        <v>30.74</v>
      </c>
      <c r="Q6">
        <v>1000</v>
      </c>
      <c r="S6">
        <f t="shared" si="1"/>
        <v>29</v>
      </c>
      <c r="T6">
        <f t="shared" si="2"/>
        <v>29</v>
      </c>
      <c r="U6">
        <f t="shared" si="3"/>
        <v>29</v>
      </c>
      <c r="V6">
        <f t="shared" si="4"/>
        <v>20</v>
      </c>
      <c r="W6">
        <f t="shared" si="5"/>
        <v>30</v>
      </c>
      <c r="X6">
        <f t="shared" si="6"/>
        <v>29</v>
      </c>
      <c r="Y6">
        <f t="shared" si="7"/>
        <v>30</v>
      </c>
      <c r="Z6">
        <v>1000</v>
      </c>
      <c r="AA6">
        <f t="shared" si="8"/>
        <v>924.1</v>
      </c>
      <c r="AB6">
        <f t="shared" si="16"/>
        <v>30</v>
      </c>
      <c r="AC6" t="str">
        <f t="shared" si="17"/>
        <v>Coverex</v>
      </c>
    </row>
    <row r="7" spans="1:29" x14ac:dyDescent="0.3">
      <c r="A7" t="str">
        <f>'gyakoriság (számmal)'!A9</f>
        <v>Coverex-AS</v>
      </c>
      <c r="B7" t="str">
        <f>'o34 közép s7 med'!A66</f>
        <v>O5</v>
      </c>
      <c r="C7">
        <f>'o34 s34 s7 med'!CU123</f>
        <v>32.979999999999997</v>
      </c>
      <c r="D7">
        <f>'o34 s34 s7 med'!CU246</f>
        <v>32.97</v>
      </c>
      <c r="E7">
        <f>'o33 s7 átl'!CU65</f>
        <v>23.01</v>
      </c>
      <c r="F7">
        <f>'o34 közép s7 med'!CU66</f>
        <v>27.58</v>
      </c>
      <c r="G7">
        <f>'o33 s7 med'!CU65</f>
        <v>25.92</v>
      </c>
      <c r="H7">
        <v>1000</v>
      </c>
      <c r="J7">
        <f t="shared" si="9"/>
        <v>28.491999999999997</v>
      </c>
      <c r="K7">
        <f t="shared" si="10"/>
        <v>32.979999999999997</v>
      </c>
      <c r="L7">
        <f t="shared" si="11"/>
        <v>23.01</v>
      </c>
      <c r="M7">
        <f t="shared" si="12"/>
        <v>4.4072065982887949</v>
      </c>
      <c r="N7">
        <f t="shared" si="13"/>
        <v>27.58</v>
      </c>
      <c r="O7">
        <f t="shared" si="14"/>
        <v>25.92</v>
      </c>
      <c r="P7">
        <f t="shared" si="15"/>
        <v>32.97</v>
      </c>
      <c r="Q7">
        <v>1000</v>
      </c>
      <c r="S7">
        <f t="shared" si="1"/>
        <v>32</v>
      </c>
      <c r="T7">
        <f t="shared" si="2"/>
        <v>32</v>
      </c>
      <c r="U7">
        <f t="shared" si="3"/>
        <v>32</v>
      </c>
      <c r="V7">
        <f t="shared" si="4"/>
        <v>9</v>
      </c>
      <c r="W7">
        <f t="shared" si="5"/>
        <v>32</v>
      </c>
      <c r="X7">
        <f t="shared" si="6"/>
        <v>33</v>
      </c>
      <c r="Y7">
        <f t="shared" si="7"/>
        <v>32</v>
      </c>
      <c r="Z7">
        <v>1000</v>
      </c>
      <c r="AA7">
        <f t="shared" si="8"/>
        <v>921.1</v>
      </c>
      <c r="AB7">
        <f t="shared" si="16"/>
        <v>32</v>
      </c>
      <c r="AC7" t="str">
        <f t="shared" si="17"/>
        <v>Coverex-AS</v>
      </c>
    </row>
    <row r="8" spans="1:29" x14ac:dyDescent="0.3">
      <c r="A8" t="str">
        <f>'gyakoriság (számmal)'!A10</f>
        <v>Enalapril Vitabalans</v>
      </c>
      <c r="B8" t="str">
        <f>'o34 közép s7 med'!A67</f>
        <v>O6</v>
      </c>
      <c r="C8">
        <f>'o34 s34 s7 med'!CU124</f>
        <v>-10.24</v>
      </c>
      <c r="D8">
        <f>'o34 s34 s7 med'!CU247</f>
        <v>-10.24</v>
      </c>
      <c r="E8">
        <f>'o33 s7 átl'!CU66</f>
        <v>-20.57</v>
      </c>
      <c r="F8">
        <f>'o34 közép s7 med'!CU67</f>
        <v>-19.12</v>
      </c>
      <c r="G8">
        <f>'o33 s7 med'!CU66</f>
        <v>-20.02</v>
      </c>
      <c r="H8">
        <v>1000</v>
      </c>
      <c r="J8">
        <f t="shared" si="9"/>
        <v>-16.038</v>
      </c>
      <c r="K8">
        <f t="shared" si="10"/>
        <v>-10.24</v>
      </c>
      <c r="L8">
        <f t="shared" si="11"/>
        <v>-20.57</v>
      </c>
      <c r="M8">
        <f t="shared" si="12"/>
        <v>5.3180748396388724</v>
      </c>
      <c r="N8">
        <f t="shared" si="13"/>
        <v>-19.12</v>
      </c>
      <c r="O8">
        <f t="shared" si="14"/>
        <v>-20.02</v>
      </c>
      <c r="P8">
        <f t="shared" si="15"/>
        <v>-10.24</v>
      </c>
      <c r="Q8">
        <v>1000</v>
      </c>
      <c r="S8">
        <f t="shared" si="1"/>
        <v>7</v>
      </c>
      <c r="T8">
        <f t="shared" si="2"/>
        <v>6</v>
      </c>
      <c r="U8">
        <f t="shared" si="3"/>
        <v>9</v>
      </c>
      <c r="V8">
        <f t="shared" si="4"/>
        <v>14</v>
      </c>
      <c r="W8">
        <f t="shared" si="5"/>
        <v>6</v>
      </c>
      <c r="X8">
        <f t="shared" si="6"/>
        <v>8</v>
      </c>
      <c r="Y8">
        <f t="shared" si="7"/>
        <v>6</v>
      </c>
      <c r="Z8">
        <v>1000</v>
      </c>
      <c r="AA8">
        <f t="shared" si="8"/>
        <v>1072.5999999999999</v>
      </c>
      <c r="AB8">
        <f t="shared" si="16"/>
        <v>4</v>
      </c>
      <c r="AC8" t="str">
        <f t="shared" si="17"/>
        <v>Enalapril Vitabalans</v>
      </c>
    </row>
    <row r="9" spans="1:29" x14ac:dyDescent="0.3">
      <c r="A9" t="str">
        <f>'gyakoriság (számmal)'!A11</f>
        <v>Enap</v>
      </c>
      <c r="B9" t="str">
        <f>'o34 közép s7 med'!A68</f>
        <v>O7</v>
      </c>
      <c r="C9">
        <f>'o34 s34 s7 med'!CU125</f>
        <v>11.33</v>
      </c>
      <c r="D9">
        <f>'o34 s34 s7 med'!CU248</f>
        <v>11.33</v>
      </c>
      <c r="E9">
        <f>'o33 s7 átl'!CU67</f>
        <v>-2.2999999999999998</v>
      </c>
      <c r="F9">
        <f>'o34 közép s7 med'!CU68</f>
        <v>4.1900000000000004</v>
      </c>
      <c r="G9">
        <f>'o33 s7 med'!CU67</f>
        <v>-1.83</v>
      </c>
      <c r="H9">
        <v>1000</v>
      </c>
      <c r="J9">
        <f t="shared" si="9"/>
        <v>4.5439999999999996</v>
      </c>
      <c r="K9">
        <f t="shared" si="10"/>
        <v>11.33</v>
      </c>
      <c r="L9">
        <f t="shared" si="11"/>
        <v>-2.2999999999999998</v>
      </c>
      <c r="M9">
        <f t="shared" si="12"/>
        <v>6.7024831219481644</v>
      </c>
      <c r="N9">
        <f t="shared" si="13"/>
        <v>4.1900000000000004</v>
      </c>
      <c r="O9">
        <f t="shared" si="14"/>
        <v>-1.83</v>
      </c>
      <c r="P9">
        <f t="shared" si="15"/>
        <v>11.33</v>
      </c>
      <c r="Q9">
        <v>1000</v>
      </c>
      <c r="S9">
        <f t="shared" si="1"/>
        <v>20</v>
      </c>
      <c r="T9">
        <f t="shared" si="2"/>
        <v>18</v>
      </c>
      <c r="U9">
        <f t="shared" si="3"/>
        <v>19</v>
      </c>
      <c r="V9">
        <f t="shared" si="4"/>
        <v>19</v>
      </c>
      <c r="W9">
        <f t="shared" si="5"/>
        <v>18</v>
      </c>
      <c r="X9">
        <f t="shared" si="6"/>
        <v>18</v>
      </c>
      <c r="Y9">
        <f t="shared" si="7"/>
        <v>18</v>
      </c>
      <c r="Z9">
        <v>1000</v>
      </c>
      <c r="AA9">
        <f t="shared" si="8"/>
        <v>990.4</v>
      </c>
      <c r="AB9">
        <f t="shared" si="16"/>
        <v>19</v>
      </c>
      <c r="AC9" t="str">
        <f t="shared" si="17"/>
        <v>Enap</v>
      </c>
    </row>
    <row r="10" spans="1:29" x14ac:dyDescent="0.3">
      <c r="A10" t="str">
        <f>'gyakoriság (számmal)'!A12</f>
        <v>Enapril</v>
      </c>
      <c r="B10" t="str">
        <f>'o34 közép s7 med'!A69</f>
        <v>O8</v>
      </c>
      <c r="C10">
        <f>'o34 s34 s7 med'!CU126</f>
        <v>1.53</v>
      </c>
      <c r="D10">
        <f>'o34 s34 s7 med'!CU249</f>
        <v>1.53</v>
      </c>
      <c r="E10">
        <f>'o33 s7 átl'!CU68</f>
        <v>-2.2999999999999998</v>
      </c>
      <c r="F10">
        <f>'o34 közép s7 med'!CU69</f>
        <v>-6.4</v>
      </c>
      <c r="G10">
        <f>'o33 s7 med'!CU68</f>
        <v>-1.83</v>
      </c>
      <c r="H10">
        <v>1000</v>
      </c>
      <c r="J10">
        <f t="shared" si="9"/>
        <v>-1.4940000000000002</v>
      </c>
      <c r="K10">
        <f t="shared" si="10"/>
        <v>1.53</v>
      </c>
      <c r="L10">
        <f t="shared" si="11"/>
        <v>-6.4</v>
      </c>
      <c r="M10">
        <f t="shared" si="12"/>
        <v>3.2833108290260915</v>
      </c>
      <c r="N10">
        <f t="shared" si="13"/>
        <v>-1.83</v>
      </c>
      <c r="O10">
        <f t="shared" si="14"/>
        <v>-2.2999999999999998</v>
      </c>
      <c r="P10">
        <f t="shared" si="15"/>
        <v>1.53</v>
      </c>
      <c r="Q10">
        <v>1000</v>
      </c>
      <c r="S10">
        <f t="shared" si="1"/>
        <v>16</v>
      </c>
      <c r="T10">
        <f t="shared" si="2"/>
        <v>15</v>
      </c>
      <c r="U10">
        <f t="shared" si="3"/>
        <v>17</v>
      </c>
      <c r="V10">
        <f t="shared" si="4"/>
        <v>2</v>
      </c>
      <c r="W10">
        <f t="shared" si="5"/>
        <v>14</v>
      </c>
      <c r="X10">
        <f t="shared" si="6"/>
        <v>16</v>
      </c>
      <c r="Y10">
        <f t="shared" si="7"/>
        <v>15</v>
      </c>
      <c r="Z10">
        <v>1000</v>
      </c>
      <c r="AA10">
        <f t="shared" si="8"/>
        <v>1062.0999999999999</v>
      </c>
      <c r="AB10">
        <f t="shared" si="16"/>
        <v>7</v>
      </c>
      <c r="AC10" t="str">
        <f t="shared" si="17"/>
        <v>Enapril</v>
      </c>
    </row>
    <row r="11" spans="1:29" x14ac:dyDescent="0.3">
      <c r="A11" t="str">
        <f>'gyakoriság (számmal)'!A13</f>
        <v>Gopten</v>
      </c>
      <c r="B11" t="str">
        <f>'o34 közép s7 med'!A70</f>
        <v>O9</v>
      </c>
      <c r="C11">
        <f>'o34 s34 s7 med'!CU127</f>
        <v>-50.74</v>
      </c>
      <c r="D11">
        <f>'o34 s34 s7 med'!CU250</f>
        <v>-50.74</v>
      </c>
      <c r="E11">
        <f>'o33 s7 átl'!CU69</f>
        <v>17.059999999999999</v>
      </c>
      <c r="F11">
        <f>'o34 közép s7 med'!CU70</f>
        <v>8.58</v>
      </c>
      <c r="G11">
        <f>'o33 s7 med'!CU69</f>
        <v>18.72</v>
      </c>
      <c r="H11">
        <v>1000</v>
      </c>
      <c r="J11">
        <f t="shared" si="9"/>
        <v>-11.424000000000001</v>
      </c>
      <c r="K11">
        <f t="shared" si="10"/>
        <v>18.72</v>
      </c>
      <c r="L11">
        <f t="shared" si="11"/>
        <v>-50.74</v>
      </c>
      <c r="M11">
        <f t="shared" si="12"/>
        <v>36.095895611551185</v>
      </c>
      <c r="N11">
        <f t="shared" si="13"/>
        <v>8.58</v>
      </c>
      <c r="O11">
        <f t="shared" si="14"/>
        <v>-50.74</v>
      </c>
      <c r="P11">
        <f t="shared" si="15"/>
        <v>18.72</v>
      </c>
      <c r="Q11">
        <v>1000</v>
      </c>
      <c r="S11">
        <f t="shared" si="1"/>
        <v>12</v>
      </c>
      <c r="T11">
        <f t="shared" si="2"/>
        <v>26</v>
      </c>
      <c r="U11">
        <f t="shared" si="3"/>
        <v>5</v>
      </c>
      <c r="V11">
        <f t="shared" si="4"/>
        <v>31</v>
      </c>
      <c r="W11">
        <f t="shared" si="5"/>
        <v>25</v>
      </c>
      <c r="X11">
        <f t="shared" si="6"/>
        <v>5</v>
      </c>
      <c r="Y11">
        <f t="shared" si="7"/>
        <v>26</v>
      </c>
      <c r="Z11">
        <v>1000</v>
      </c>
      <c r="AA11">
        <f t="shared" si="8"/>
        <v>958.3</v>
      </c>
      <c r="AB11">
        <f t="shared" si="16"/>
        <v>26</v>
      </c>
      <c r="AC11" t="str">
        <f t="shared" si="17"/>
        <v>Gopten</v>
      </c>
    </row>
    <row r="12" spans="1:29" x14ac:dyDescent="0.3">
      <c r="A12" t="str">
        <f>'gyakoriság (számmal)'!A14</f>
        <v>Hartil</v>
      </c>
      <c r="B12" t="str">
        <f>'o34 közép s7 med'!A71</f>
        <v>O10</v>
      </c>
      <c r="C12">
        <f>'o34 s34 s7 med'!CU128</f>
        <v>35.29</v>
      </c>
      <c r="D12">
        <f>'o34 s34 s7 med'!CU251</f>
        <v>35.299999999999997</v>
      </c>
      <c r="E12">
        <f>'o33 s7 átl'!CU70</f>
        <v>24.57</v>
      </c>
      <c r="F12">
        <f>'o34 közép s7 med'!CU71</f>
        <v>30.09</v>
      </c>
      <c r="G12">
        <f>'o33 s7 med'!CU70</f>
        <v>23.33</v>
      </c>
      <c r="H12">
        <v>1000</v>
      </c>
      <c r="J12">
        <f t="shared" si="9"/>
        <v>29.715999999999998</v>
      </c>
      <c r="K12">
        <f t="shared" si="10"/>
        <v>35.299999999999997</v>
      </c>
      <c r="L12">
        <f t="shared" si="11"/>
        <v>23.33</v>
      </c>
      <c r="M12">
        <f t="shared" si="12"/>
        <v>5.6932574155750251</v>
      </c>
      <c r="N12">
        <f t="shared" si="13"/>
        <v>30.09</v>
      </c>
      <c r="O12">
        <f t="shared" si="14"/>
        <v>24.57</v>
      </c>
      <c r="P12">
        <f t="shared" si="15"/>
        <v>35.299999999999997</v>
      </c>
      <c r="Q12">
        <v>1000</v>
      </c>
      <c r="S12">
        <f t="shared" si="1"/>
        <v>33</v>
      </c>
      <c r="T12">
        <f t="shared" si="2"/>
        <v>33</v>
      </c>
      <c r="U12">
        <f t="shared" si="3"/>
        <v>33</v>
      </c>
      <c r="V12">
        <f t="shared" si="4"/>
        <v>15</v>
      </c>
      <c r="W12">
        <f t="shared" si="5"/>
        <v>33</v>
      </c>
      <c r="X12">
        <f t="shared" si="6"/>
        <v>32</v>
      </c>
      <c r="Y12">
        <f t="shared" si="7"/>
        <v>33</v>
      </c>
      <c r="Z12">
        <v>1000</v>
      </c>
      <c r="AA12">
        <f t="shared" si="8"/>
        <v>916.1</v>
      </c>
      <c r="AB12">
        <f t="shared" si="16"/>
        <v>33</v>
      </c>
      <c r="AC12" t="str">
        <f t="shared" si="17"/>
        <v>Hartil</v>
      </c>
    </row>
    <row r="13" spans="1:29" x14ac:dyDescent="0.3">
      <c r="A13" t="str">
        <f>'gyakoriság (számmal)'!A15</f>
        <v>Inhibace</v>
      </c>
      <c r="B13" t="str">
        <f>'o34 közép s7 med'!A72</f>
        <v>O11</v>
      </c>
      <c r="C13">
        <f>'o34 s34 s7 med'!CU129</f>
        <v>-177.14</v>
      </c>
      <c r="D13">
        <f>'o34 s34 s7 med'!CU252</f>
        <v>-176.29</v>
      </c>
      <c r="E13">
        <f>'o33 s7 átl'!CU71</f>
        <v>-2.2999999999999998</v>
      </c>
      <c r="F13">
        <f>'o34 közép s7 med'!CU72</f>
        <v>-62.16</v>
      </c>
      <c r="G13">
        <f>'o33 s7 med'!CU71</f>
        <v>-1.84</v>
      </c>
      <c r="H13">
        <v>1000</v>
      </c>
      <c r="J13">
        <f t="shared" si="9"/>
        <v>-83.945999999999998</v>
      </c>
      <c r="K13">
        <f t="shared" si="10"/>
        <v>-1.84</v>
      </c>
      <c r="L13">
        <f t="shared" si="11"/>
        <v>-177.14</v>
      </c>
      <c r="M13">
        <f t="shared" si="12"/>
        <v>88.168347948682793</v>
      </c>
      <c r="N13">
        <f t="shared" si="13"/>
        <v>-62.16</v>
      </c>
      <c r="O13">
        <f t="shared" si="14"/>
        <v>-176.29</v>
      </c>
      <c r="P13">
        <f t="shared" si="15"/>
        <v>-1.84</v>
      </c>
      <c r="Q13">
        <v>1000</v>
      </c>
      <c r="S13">
        <f t="shared" si="1"/>
        <v>2</v>
      </c>
      <c r="T13">
        <f t="shared" si="2"/>
        <v>11</v>
      </c>
      <c r="U13">
        <f t="shared" si="3"/>
        <v>2</v>
      </c>
      <c r="V13">
        <f t="shared" si="4"/>
        <v>32</v>
      </c>
      <c r="W13">
        <f t="shared" si="5"/>
        <v>3</v>
      </c>
      <c r="X13">
        <f t="shared" si="6"/>
        <v>2</v>
      </c>
      <c r="Y13">
        <f t="shared" si="7"/>
        <v>11</v>
      </c>
      <c r="Z13">
        <v>1000</v>
      </c>
      <c r="AA13">
        <f t="shared" si="8"/>
        <v>1003.4</v>
      </c>
      <c r="AB13">
        <f t="shared" si="16"/>
        <v>15</v>
      </c>
      <c r="AC13" t="str">
        <f t="shared" si="17"/>
        <v>Inhibace</v>
      </c>
    </row>
    <row r="14" spans="1:29" x14ac:dyDescent="0.3">
      <c r="A14" t="str">
        <f>'gyakoriság (számmal)'!A16</f>
        <v>Lisopress</v>
      </c>
      <c r="B14" t="str">
        <f>'o34 közép s7 med'!A73</f>
        <v>O12</v>
      </c>
      <c r="C14">
        <f>'o34 s34 s7 med'!CU130</f>
        <v>7.98</v>
      </c>
      <c r="D14">
        <f>'o34 s34 s7 med'!CU253</f>
        <v>7.98</v>
      </c>
      <c r="E14">
        <f>'o33 s7 átl'!CU72</f>
        <v>-2.2999999999999998</v>
      </c>
      <c r="F14">
        <f>'o34 közép s7 med'!CU73</f>
        <v>0.56999999999999995</v>
      </c>
      <c r="G14">
        <f>'o33 s7 med'!CU72</f>
        <v>-1.83</v>
      </c>
      <c r="H14">
        <v>1000</v>
      </c>
      <c r="J14">
        <f t="shared" si="9"/>
        <v>2.48</v>
      </c>
      <c r="K14">
        <f t="shared" si="10"/>
        <v>7.98</v>
      </c>
      <c r="L14">
        <f t="shared" si="11"/>
        <v>-2.2999999999999998</v>
      </c>
      <c r="M14">
        <f t="shared" si="12"/>
        <v>5.137426398499545</v>
      </c>
      <c r="N14">
        <f t="shared" si="13"/>
        <v>0.56999999999999995</v>
      </c>
      <c r="O14">
        <f t="shared" si="14"/>
        <v>-1.83</v>
      </c>
      <c r="P14">
        <f t="shared" si="15"/>
        <v>7.98</v>
      </c>
      <c r="Q14">
        <v>1000</v>
      </c>
      <c r="S14">
        <f t="shared" si="1"/>
        <v>18</v>
      </c>
      <c r="T14">
        <f t="shared" si="2"/>
        <v>16</v>
      </c>
      <c r="U14">
        <f t="shared" si="3"/>
        <v>19</v>
      </c>
      <c r="V14">
        <f t="shared" si="4"/>
        <v>13</v>
      </c>
      <c r="W14">
        <f t="shared" si="5"/>
        <v>16</v>
      </c>
      <c r="X14">
        <f t="shared" si="6"/>
        <v>18</v>
      </c>
      <c r="Y14">
        <f t="shared" si="7"/>
        <v>16</v>
      </c>
      <c r="Z14">
        <v>1000</v>
      </c>
      <c r="AA14">
        <f t="shared" si="8"/>
        <v>1012.4</v>
      </c>
      <c r="AB14">
        <f t="shared" si="16"/>
        <v>13</v>
      </c>
      <c r="AC14" t="str">
        <f t="shared" si="17"/>
        <v>Lisopress</v>
      </c>
    </row>
    <row r="15" spans="1:29" x14ac:dyDescent="0.3">
      <c r="A15" t="str">
        <f>'gyakoriság (számmal)'!A17</f>
        <v>Lisinopril Hexa</v>
      </c>
      <c r="B15" t="str">
        <f>'o34 közép s7 med'!A74</f>
        <v>O13</v>
      </c>
      <c r="C15">
        <f>'o34 s34 s7 med'!CU131</f>
        <v>15.36</v>
      </c>
      <c r="D15">
        <f>'o34 s34 s7 med'!CU254</f>
        <v>16.899999999999999</v>
      </c>
      <c r="E15">
        <f>'o33 s7 átl'!CU73</f>
        <v>5.17</v>
      </c>
      <c r="F15">
        <f>'o34 közép s7 med'!CU74</f>
        <v>10.210000000000001</v>
      </c>
      <c r="G15">
        <f>'o33 s7 med'!CU73</f>
        <v>8.2200000000000006</v>
      </c>
      <c r="H15">
        <v>1000</v>
      </c>
      <c r="J15">
        <f t="shared" si="9"/>
        <v>11.172000000000001</v>
      </c>
      <c r="K15">
        <f t="shared" si="10"/>
        <v>16.899999999999999</v>
      </c>
      <c r="L15">
        <f t="shared" si="11"/>
        <v>5.17</v>
      </c>
      <c r="M15">
        <f t="shared" si="12"/>
        <v>4.8993132171764628</v>
      </c>
      <c r="N15">
        <f t="shared" si="13"/>
        <v>10.210000000000001</v>
      </c>
      <c r="O15">
        <f t="shared" si="14"/>
        <v>8.2200000000000006</v>
      </c>
      <c r="P15">
        <f t="shared" si="15"/>
        <v>16.899999999999999</v>
      </c>
      <c r="Q15">
        <v>1000</v>
      </c>
      <c r="S15">
        <f t="shared" si="1"/>
        <v>26</v>
      </c>
      <c r="T15">
        <f t="shared" si="2"/>
        <v>25</v>
      </c>
      <c r="U15">
        <f t="shared" si="3"/>
        <v>26</v>
      </c>
      <c r="V15">
        <f t="shared" si="4"/>
        <v>11</v>
      </c>
      <c r="W15">
        <f t="shared" si="5"/>
        <v>26</v>
      </c>
      <c r="X15">
        <f t="shared" si="6"/>
        <v>26</v>
      </c>
      <c r="Y15">
        <f t="shared" si="7"/>
        <v>25</v>
      </c>
      <c r="Z15">
        <v>1000</v>
      </c>
      <c r="AA15">
        <f t="shared" si="8"/>
        <v>963.3</v>
      </c>
      <c r="AB15">
        <f t="shared" si="16"/>
        <v>23</v>
      </c>
      <c r="AC15" t="str">
        <f t="shared" si="17"/>
        <v>Lisinopril Hexa</v>
      </c>
    </row>
    <row r="16" spans="1:29" x14ac:dyDescent="0.3">
      <c r="A16" t="str">
        <f>'gyakoriság (számmal)'!A18</f>
        <v>Lotensin</v>
      </c>
      <c r="B16" t="str">
        <f>'o34 közép s7 med'!A75</f>
        <v>O14</v>
      </c>
      <c r="C16">
        <f>'o34 s34 s7 med'!CU132</f>
        <v>-296.87</v>
      </c>
      <c r="D16">
        <f>'o34 s34 s7 med'!CU255</f>
        <v>-298.07</v>
      </c>
      <c r="E16">
        <f>'o33 s7 átl'!CU74</f>
        <v>-15.82</v>
      </c>
      <c r="F16">
        <f>'o34 közép s7 med'!CU75</f>
        <v>-139.37</v>
      </c>
      <c r="G16">
        <f>'o33 s7 med'!CU74</f>
        <v>-15.29</v>
      </c>
      <c r="H16">
        <v>1000</v>
      </c>
      <c r="J16">
        <f t="shared" si="9"/>
        <v>-153.084</v>
      </c>
      <c r="K16">
        <f t="shared" si="10"/>
        <v>-15.29</v>
      </c>
      <c r="L16">
        <f t="shared" si="11"/>
        <v>-298.07</v>
      </c>
      <c r="M16">
        <f t="shared" si="12"/>
        <v>141.16658591890641</v>
      </c>
      <c r="N16">
        <f t="shared" si="13"/>
        <v>-139.37</v>
      </c>
      <c r="O16">
        <f t="shared" si="14"/>
        <v>-296.87</v>
      </c>
      <c r="P16">
        <f t="shared" si="15"/>
        <v>-15.29</v>
      </c>
      <c r="Q16">
        <v>1000</v>
      </c>
      <c r="S16">
        <f t="shared" si="1"/>
        <v>1</v>
      </c>
      <c r="T16">
        <f t="shared" si="2"/>
        <v>4</v>
      </c>
      <c r="U16">
        <f t="shared" si="3"/>
        <v>1</v>
      </c>
      <c r="V16">
        <f t="shared" si="4"/>
        <v>33</v>
      </c>
      <c r="W16">
        <f t="shared" si="5"/>
        <v>1</v>
      </c>
      <c r="X16">
        <f t="shared" si="6"/>
        <v>1</v>
      </c>
      <c r="Y16">
        <f t="shared" si="7"/>
        <v>4</v>
      </c>
      <c r="Z16">
        <v>1000</v>
      </c>
      <c r="AA16">
        <f t="shared" si="8"/>
        <v>1003.4</v>
      </c>
      <c r="AB16">
        <f t="shared" si="16"/>
        <v>15</v>
      </c>
      <c r="AC16" t="str">
        <f t="shared" si="17"/>
        <v>Lotensin</v>
      </c>
    </row>
    <row r="17" spans="1:29" x14ac:dyDescent="0.3">
      <c r="A17" t="str">
        <f>'gyakoriság (számmal)'!A19</f>
        <v>Meramyl</v>
      </c>
      <c r="B17" t="str">
        <f>'o34 közép s7 med'!A76</f>
        <v>O15</v>
      </c>
      <c r="C17">
        <f>'o34 s34 s7 med'!CU133</f>
        <v>-10.52</v>
      </c>
      <c r="D17">
        <f>'o34 s34 s7 med'!CU256</f>
        <v>-10.51</v>
      </c>
      <c r="E17">
        <f>'o33 s7 átl'!CU75</f>
        <v>-17.03</v>
      </c>
      <c r="F17">
        <f>'o34 közép s7 med'!CU76</f>
        <v>-19.41</v>
      </c>
      <c r="G17">
        <f>'o33 s7 med'!CU75</f>
        <v>-16.489999999999998</v>
      </c>
      <c r="H17">
        <v>1000</v>
      </c>
      <c r="J17">
        <f t="shared" si="9"/>
        <v>-14.791999999999998</v>
      </c>
      <c r="K17">
        <f t="shared" si="10"/>
        <v>-10.51</v>
      </c>
      <c r="L17">
        <f t="shared" si="11"/>
        <v>-19.41</v>
      </c>
      <c r="M17">
        <f t="shared" si="12"/>
        <v>4.0559610451778214</v>
      </c>
      <c r="N17">
        <f t="shared" si="13"/>
        <v>-16.489999999999998</v>
      </c>
      <c r="O17">
        <f t="shared" si="14"/>
        <v>-17.03</v>
      </c>
      <c r="P17">
        <f t="shared" si="15"/>
        <v>-10.51</v>
      </c>
      <c r="Q17">
        <v>1000</v>
      </c>
      <c r="S17">
        <f t="shared" si="1"/>
        <v>8</v>
      </c>
      <c r="T17">
        <f t="shared" si="2"/>
        <v>5</v>
      </c>
      <c r="U17">
        <f t="shared" si="3"/>
        <v>10</v>
      </c>
      <c r="V17">
        <f t="shared" si="4"/>
        <v>7</v>
      </c>
      <c r="W17">
        <f t="shared" si="5"/>
        <v>8</v>
      </c>
      <c r="X17">
        <f t="shared" si="6"/>
        <v>10</v>
      </c>
      <c r="Y17">
        <f t="shared" si="7"/>
        <v>5</v>
      </c>
      <c r="Z17">
        <v>1000</v>
      </c>
      <c r="AA17">
        <f t="shared" si="8"/>
        <v>1083.2</v>
      </c>
      <c r="AB17">
        <f t="shared" si="16"/>
        <v>2</v>
      </c>
      <c r="AC17" t="str">
        <f t="shared" si="17"/>
        <v>Meramyl</v>
      </c>
    </row>
    <row r="18" spans="1:29" x14ac:dyDescent="0.3">
      <c r="A18" t="str">
        <f>'gyakoriság (számmal)'!A20</f>
        <v>Monopril</v>
      </c>
      <c r="B18" t="str">
        <f>'o34 közép s7 med'!A77</f>
        <v>O16</v>
      </c>
      <c r="C18">
        <f>'o34 s34 s7 med'!CU134</f>
        <v>11.33</v>
      </c>
      <c r="D18">
        <f>'o34 s34 s7 med'!CU257</f>
        <v>11.33</v>
      </c>
      <c r="E18">
        <f>'o33 s7 átl'!CU76</f>
        <v>-2.08</v>
      </c>
      <c r="F18">
        <f>'o34 közép s7 med'!CU77</f>
        <v>4.1900000000000004</v>
      </c>
      <c r="G18">
        <f>'o33 s7 med'!CU76</f>
        <v>1.52</v>
      </c>
      <c r="H18">
        <v>1000</v>
      </c>
      <c r="J18">
        <f t="shared" si="9"/>
        <v>5.258</v>
      </c>
      <c r="K18">
        <f t="shared" si="10"/>
        <v>11.33</v>
      </c>
      <c r="L18">
        <f t="shared" si="11"/>
        <v>-2.08</v>
      </c>
      <c r="M18">
        <f t="shared" si="12"/>
        <v>5.9728108960522093</v>
      </c>
      <c r="N18">
        <f t="shared" si="13"/>
        <v>4.1900000000000004</v>
      </c>
      <c r="O18">
        <f t="shared" si="14"/>
        <v>1.52</v>
      </c>
      <c r="P18">
        <f t="shared" si="15"/>
        <v>11.33</v>
      </c>
      <c r="Q18">
        <v>1000</v>
      </c>
      <c r="S18">
        <f t="shared" si="1"/>
        <v>23</v>
      </c>
      <c r="T18">
        <f t="shared" si="2"/>
        <v>18</v>
      </c>
      <c r="U18">
        <f t="shared" si="3"/>
        <v>23</v>
      </c>
      <c r="V18">
        <f t="shared" si="4"/>
        <v>16</v>
      </c>
      <c r="W18">
        <f t="shared" si="5"/>
        <v>18</v>
      </c>
      <c r="X18">
        <f t="shared" si="6"/>
        <v>24</v>
      </c>
      <c r="Y18">
        <f t="shared" si="7"/>
        <v>18</v>
      </c>
      <c r="Z18">
        <v>1000</v>
      </c>
      <c r="AA18">
        <f t="shared" si="8"/>
        <v>980.3</v>
      </c>
      <c r="AB18">
        <f t="shared" si="16"/>
        <v>21</v>
      </c>
      <c r="AC18" t="str">
        <f t="shared" si="17"/>
        <v>Monopril</v>
      </c>
    </row>
    <row r="19" spans="1:29" x14ac:dyDescent="0.3">
      <c r="A19" t="str">
        <f>'gyakoriság (számmal)'!A21</f>
        <v>Noviform</v>
      </c>
      <c r="B19" t="str">
        <f>'o34 közép s7 med'!A78</f>
        <v>O17</v>
      </c>
      <c r="C19">
        <f>'o34 s34 s7 med'!CU135</f>
        <v>-1.03</v>
      </c>
      <c r="D19">
        <f>'o34 s34 s7 med'!CU258</f>
        <v>-1.03</v>
      </c>
      <c r="E19">
        <f>'o33 s7 átl'!CU77</f>
        <v>-2.2999999999999998</v>
      </c>
      <c r="F19">
        <f>'o34 közép s7 med'!CU78</f>
        <v>-9.16</v>
      </c>
      <c r="G19">
        <f>'o33 s7 med'!CU77</f>
        <v>-1.83</v>
      </c>
      <c r="H19">
        <v>1000</v>
      </c>
      <c r="J19">
        <f t="shared" si="9"/>
        <v>-3.07</v>
      </c>
      <c r="K19">
        <f t="shared" si="10"/>
        <v>-1.03</v>
      </c>
      <c r="L19">
        <f t="shared" si="11"/>
        <v>-9.16</v>
      </c>
      <c r="M19">
        <f t="shared" si="12"/>
        <v>3.4475280999579976</v>
      </c>
      <c r="N19">
        <f t="shared" si="13"/>
        <v>-1.83</v>
      </c>
      <c r="O19">
        <f t="shared" si="14"/>
        <v>-2.2999999999999998</v>
      </c>
      <c r="P19">
        <f t="shared" si="15"/>
        <v>-1.03</v>
      </c>
      <c r="Q19">
        <v>1000</v>
      </c>
      <c r="S19">
        <f t="shared" si="1"/>
        <v>15</v>
      </c>
      <c r="T19">
        <f t="shared" si="2"/>
        <v>14</v>
      </c>
      <c r="U19">
        <f t="shared" si="3"/>
        <v>16</v>
      </c>
      <c r="V19">
        <f t="shared" si="4"/>
        <v>3</v>
      </c>
      <c r="W19">
        <f t="shared" si="5"/>
        <v>14</v>
      </c>
      <c r="X19">
        <f t="shared" si="6"/>
        <v>16</v>
      </c>
      <c r="Y19">
        <f t="shared" si="7"/>
        <v>14</v>
      </c>
      <c r="Z19">
        <v>1000</v>
      </c>
      <c r="AA19">
        <f t="shared" si="8"/>
        <v>1063.5999999999999</v>
      </c>
      <c r="AB19">
        <f t="shared" si="16"/>
        <v>6</v>
      </c>
      <c r="AC19" t="str">
        <f t="shared" si="17"/>
        <v>Noviform</v>
      </c>
    </row>
    <row r="20" spans="1:29" x14ac:dyDescent="0.3">
      <c r="A20" t="str">
        <f>'gyakoriság (számmal)'!A22</f>
        <v>Perindopril 1 A Pharma</v>
      </c>
      <c r="B20" t="str">
        <f>'o34 közép s7 med'!A79</f>
        <v>O18</v>
      </c>
      <c r="C20">
        <f>'o34 s34 s7 med'!CU136</f>
        <v>-5.05</v>
      </c>
      <c r="D20">
        <f>'o34 s34 s7 med'!CU259</f>
        <v>-5.05</v>
      </c>
      <c r="E20">
        <f>'o33 s7 átl'!CU78</f>
        <v>-2.31</v>
      </c>
      <c r="F20">
        <f>'o34 közép s7 med'!CU79</f>
        <v>-13.5</v>
      </c>
      <c r="G20">
        <f>'o33 s7 med'!CU78</f>
        <v>-1.84</v>
      </c>
      <c r="H20">
        <v>1000</v>
      </c>
      <c r="J20">
        <f t="shared" si="9"/>
        <v>-5.55</v>
      </c>
      <c r="K20">
        <f t="shared" si="10"/>
        <v>-1.84</v>
      </c>
      <c r="L20">
        <f t="shared" si="11"/>
        <v>-13.5</v>
      </c>
      <c r="M20">
        <f t="shared" si="12"/>
        <v>4.6894615895644138</v>
      </c>
      <c r="N20">
        <f t="shared" si="13"/>
        <v>-5.05</v>
      </c>
      <c r="O20">
        <f t="shared" si="14"/>
        <v>-5.05</v>
      </c>
      <c r="P20">
        <f t="shared" si="15"/>
        <v>-1.84</v>
      </c>
      <c r="Q20">
        <v>1000</v>
      </c>
      <c r="S20">
        <f t="shared" si="1"/>
        <v>14</v>
      </c>
      <c r="T20">
        <f t="shared" si="2"/>
        <v>11</v>
      </c>
      <c r="U20">
        <f t="shared" si="3"/>
        <v>15</v>
      </c>
      <c r="V20">
        <f t="shared" si="4"/>
        <v>10</v>
      </c>
      <c r="W20">
        <f t="shared" si="5"/>
        <v>13</v>
      </c>
      <c r="X20">
        <f t="shared" si="6"/>
        <v>15</v>
      </c>
      <c r="Y20">
        <f t="shared" si="7"/>
        <v>11</v>
      </c>
      <c r="Z20">
        <v>1000</v>
      </c>
      <c r="AA20">
        <f t="shared" si="8"/>
        <v>1039.5</v>
      </c>
      <c r="AB20">
        <f t="shared" si="16"/>
        <v>9</v>
      </c>
      <c r="AC20" t="str">
        <f t="shared" si="17"/>
        <v>Perindopril 1 A Pharma</v>
      </c>
    </row>
    <row r="21" spans="1:29" x14ac:dyDescent="0.3">
      <c r="A21" t="str">
        <f>'gyakoriság (számmal)'!A23</f>
        <v>Perindopril Actavis</v>
      </c>
      <c r="B21" t="str">
        <f>'o34 közép s7 med'!A80</f>
        <v>O19</v>
      </c>
      <c r="C21">
        <f>'o34 s34 s7 med'!CU137</f>
        <v>-75.319999999999993</v>
      </c>
      <c r="D21">
        <f>'o34 s34 s7 med'!CU260</f>
        <v>-75.33</v>
      </c>
      <c r="E21">
        <f>'o33 s7 átl'!CU79</f>
        <v>-61.48</v>
      </c>
      <c r="F21">
        <f>'o34 közép s7 med'!CU80</f>
        <v>-89.44</v>
      </c>
      <c r="G21">
        <f>'o33 s7 med'!CU79</f>
        <v>-60.74</v>
      </c>
      <c r="H21">
        <v>1000</v>
      </c>
      <c r="J21">
        <f t="shared" si="9"/>
        <v>-72.461999999999989</v>
      </c>
      <c r="K21">
        <f t="shared" si="10"/>
        <v>-60.74</v>
      </c>
      <c r="L21">
        <f t="shared" si="11"/>
        <v>-89.44</v>
      </c>
      <c r="M21">
        <f t="shared" si="12"/>
        <v>11.860182123390929</v>
      </c>
      <c r="N21">
        <f t="shared" si="13"/>
        <v>-75.319999999999993</v>
      </c>
      <c r="O21">
        <f t="shared" si="14"/>
        <v>-75.33</v>
      </c>
      <c r="P21">
        <f t="shared" si="15"/>
        <v>-60.74</v>
      </c>
      <c r="Q21">
        <v>1000</v>
      </c>
      <c r="S21">
        <f t="shared" si="1"/>
        <v>3</v>
      </c>
      <c r="T21">
        <f t="shared" si="2"/>
        <v>1</v>
      </c>
      <c r="U21">
        <f t="shared" si="3"/>
        <v>3</v>
      </c>
      <c r="V21">
        <f t="shared" si="4"/>
        <v>27</v>
      </c>
      <c r="W21">
        <f t="shared" si="5"/>
        <v>2</v>
      </c>
      <c r="X21">
        <f t="shared" si="6"/>
        <v>3</v>
      </c>
      <c r="Y21">
        <f t="shared" si="7"/>
        <v>1</v>
      </c>
      <c r="Z21">
        <v>1000</v>
      </c>
      <c r="AA21">
        <f t="shared" si="8"/>
        <v>1048.5999999999999</v>
      </c>
      <c r="AB21">
        <f t="shared" si="16"/>
        <v>8</v>
      </c>
      <c r="AC21" t="str">
        <f t="shared" si="17"/>
        <v>Perindopril Actavis</v>
      </c>
    </row>
    <row r="22" spans="1:29" x14ac:dyDescent="0.3">
      <c r="A22" t="str">
        <f>'gyakoriság (számmal)'!A24</f>
        <v>Perindopril Pharma Vim</v>
      </c>
      <c r="B22" t="str">
        <f>'o34 közép s7 med'!A81</f>
        <v>O20</v>
      </c>
      <c r="C22">
        <f>'o34 s34 s7 med'!CU138</f>
        <v>-18.48</v>
      </c>
      <c r="D22">
        <f>'o34 s34 s7 med'!CU261</f>
        <v>-18.48</v>
      </c>
      <c r="E22">
        <f>'o33 s7 átl'!CU80</f>
        <v>-2.31</v>
      </c>
      <c r="F22">
        <f>'o34 közép s7 med'!CU81</f>
        <v>-28.02</v>
      </c>
      <c r="G22">
        <f>'o33 s7 med'!CU80</f>
        <v>-1.83</v>
      </c>
      <c r="H22">
        <v>1000</v>
      </c>
      <c r="J22">
        <f t="shared" si="9"/>
        <v>-13.824000000000002</v>
      </c>
      <c r="K22">
        <f t="shared" si="10"/>
        <v>-1.83</v>
      </c>
      <c r="L22">
        <f t="shared" si="11"/>
        <v>-28.02</v>
      </c>
      <c r="M22">
        <f t="shared" si="12"/>
        <v>11.416121495499247</v>
      </c>
      <c r="N22">
        <f t="shared" si="13"/>
        <v>-18.48</v>
      </c>
      <c r="O22">
        <f t="shared" si="14"/>
        <v>-18.48</v>
      </c>
      <c r="P22">
        <f t="shared" si="15"/>
        <v>-1.83</v>
      </c>
      <c r="Q22">
        <v>1000</v>
      </c>
      <c r="S22">
        <f t="shared" si="1"/>
        <v>9</v>
      </c>
      <c r="T22">
        <f t="shared" si="2"/>
        <v>13</v>
      </c>
      <c r="U22">
        <f t="shared" si="3"/>
        <v>8</v>
      </c>
      <c r="V22">
        <f t="shared" si="4"/>
        <v>26</v>
      </c>
      <c r="W22">
        <f t="shared" si="5"/>
        <v>7</v>
      </c>
      <c r="X22">
        <f t="shared" si="6"/>
        <v>9</v>
      </c>
      <c r="Y22">
        <f t="shared" si="7"/>
        <v>13</v>
      </c>
      <c r="Z22">
        <v>1000</v>
      </c>
      <c r="AA22">
        <f t="shared" si="8"/>
        <v>1000.4</v>
      </c>
      <c r="AB22">
        <f t="shared" si="16"/>
        <v>17</v>
      </c>
      <c r="AC22" t="str">
        <f t="shared" si="17"/>
        <v>Perindopril Pharma Vim</v>
      </c>
    </row>
    <row r="23" spans="1:29" x14ac:dyDescent="0.3">
      <c r="A23" t="str">
        <f>'gyakoriság (számmal)'!A25</f>
        <v>Perindopril-Teva</v>
      </c>
      <c r="B23" t="str">
        <f>'o34 közép s7 med'!A82</f>
        <v>O21</v>
      </c>
      <c r="C23">
        <f>'o34 s34 s7 med'!CU139</f>
        <v>-2.64</v>
      </c>
      <c r="D23">
        <f>'o34 s34 s7 med'!CU262</f>
        <v>-2.64</v>
      </c>
      <c r="E23">
        <f>'o33 s7 átl'!CU81</f>
        <v>-5.25</v>
      </c>
      <c r="F23">
        <f>'o34 közép s7 med'!CU82</f>
        <v>-10.9</v>
      </c>
      <c r="G23">
        <f>'o33 s7 med'!CU81</f>
        <v>-19.28</v>
      </c>
      <c r="H23">
        <v>1000</v>
      </c>
      <c r="J23">
        <f t="shared" si="9"/>
        <v>-8.1419999999999995</v>
      </c>
      <c r="K23">
        <f t="shared" si="10"/>
        <v>-2.64</v>
      </c>
      <c r="L23">
        <f t="shared" si="11"/>
        <v>-19.28</v>
      </c>
      <c r="M23">
        <f t="shared" si="12"/>
        <v>7.0811242045313687</v>
      </c>
      <c r="N23">
        <f t="shared" si="13"/>
        <v>-5.25</v>
      </c>
      <c r="O23">
        <f t="shared" si="14"/>
        <v>-10.9</v>
      </c>
      <c r="P23">
        <f t="shared" si="15"/>
        <v>-2.64</v>
      </c>
      <c r="Q23">
        <v>1000</v>
      </c>
      <c r="S23">
        <f t="shared" si="1"/>
        <v>13</v>
      </c>
      <c r="T23">
        <f t="shared" si="2"/>
        <v>10</v>
      </c>
      <c r="U23">
        <f t="shared" si="3"/>
        <v>11</v>
      </c>
      <c r="V23">
        <f t="shared" si="4"/>
        <v>22</v>
      </c>
      <c r="W23">
        <f t="shared" si="5"/>
        <v>12</v>
      </c>
      <c r="X23">
        <f t="shared" si="6"/>
        <v>14</v>
      </c>
      <c r="Y23">
        <f t="shared" si="7"/>
        <v>10</v>
      </c>
      <c r="Z23">
        <v>1000</v>
      </c>
      <c r="AA23">
        <f t="shared" si="8"/>
        <v>1028.5</v>
      </c>
      <c r="AB23">
        <f t="shared" si="16"/>
        <v>12</v>
      </c>
      <c r="AC23" t="str">
        <f t="shared" si="17"/>
        <v>Perindopril-Teva</v>
      </c>
    </row>
    <row r="24" spans="1:29" x14ac:dyDescent="0.3">
      <c r="A24" t="str">
        <f>'gyakoriság (számmal)'!A26</f>
        <v>Perindopril-Tozilát Teva</v>
      </c>
      <c r="B24" t="str">
        <f>'o34 közép s7 med'!A83</f>
        <v>O22</v>
      </c>
      <c r="C24">
        <f>'o34 s34 s7 med'!CU140</f>
        <v>29.98</v>
      </c>
      <c r="D24">
        <f>'o34 s34 s7 med'!CU263</f>
        <v>29.98</v>
      </c>
      <c r="E24">
        <f>'o33 s7 átl'!CU82</f>
        <v>21.72</v>
      </c>
      <c r="F24">
        <f>'o34 közép s7 med'!CU83</f>
        <v>24.34</v>
      </c>
      <c r="G24">
        <f>'o33 s7 med'!CU82</f>
        <v>24.2</v>
      </c>
      <c r="H24">
        <v>1000</v>
      </c>
      <c r="J24">
        <f t="shared" si="9"/>
        <v>26.044</v>
      </c>
      <c r="K24">
        <f t="shared" si="10"/>
        <v>29.98</v>
      </c>
      <c r="L24">
        <f t="shared" si="11"/>
        <v>21.72</v>
      </c>
      <c r="M24">
        <f t="shared" si="12"/>
        <v>3.7411602478375396</v>
      </c>
      <c r="N24">
        <f t="shared" si="13"/>
        <v>24.34</v>
      </c>
      <c r="O24">
        <f t="shared" si="14"/>
        <v>24.2</v>
      </c>
      <c r="P24">
        <f t="shared" si="15"/>
        <v>29.98</v>
      </c>
      <c r="Q24">
        <v>1000</v>
      </c>
      <c r="S24">
        <f t="shared" si="1"/>
        <v>30</v>
      </c>
      <c r="T24">
        <f t="shared" si="2"/>
        <v>28</v>
      </c>
      <c r="U24">
        <f t="shared" si="3"/>
        <v>30</v>
      </c>
      <c r="V24">
        <f t="shared" si="4"/>
        <v>5</v>
      </c>
      <c r="W24">
        <f t="shared" si="5"/>
        <v>28</v>
      </c>
      <c r="X24">
        <f t="shared" si="6"/>
        <v>31</v>
      </c>
      <c r="Y24">
        <f t="shared" si="7"/>
        <v>28</v>
      </c>
      <c r="Z24">
        <v>1000</v>
      </c>
      <c r="AA24">
        <f t="shared" si="8"/>
        <v>959.3</v>
      </c>
      <c r="AB24">
        <f t="shared" si="16"/>
        <v>24</v>
      </c>
      <c r="AC24" t="str">
        <f t="shared" si="17"/>
        <v>Perindopril-Tozilát Teva</v>
      </c>
    </row>
    <row r="25" spans="1:29" x14ac:dyDescent="0.3">
      <c r="A25" t="str">
        <f>'gyakoriság (számmal)'!A27</f>
        <v>Perineva</v>
      </c>
      <c r="B25" t="str">
        <f>'o34 közép s7 med'!A84</f>
        <v>O23</v>
      </c>
      <c r="C25">
        <f>'o34 s34 s7 med'!CU141</f>
        <v>-26.01</v>
      </c>
      <c r="D25">
        <f>'o34 s34 s7 med'!CU264</f>
        <v>-26.01</v>
      </c>
      <c r="E25">
        <f>'o33 s7 átl'!CU83</f>
        <v>-68.47</v>
      </c>
      <c r="F25">
        <f>'o34 közép s7 med'!CU84</f>
        <v>-36.15</v>
      </c>
      <c r="G25">
        <f>'o33 s7 med'!CU83</f>
        <v>-67.7</v>
      </c>
      <c r="H25">
        <v>1000</v>
      </c>
      <c r="J25">
        <f t="shared" si="9"/>
        <v>-44.868000000000009</v>
      </c>
      <c r="K25">
        <f t="shared" si="10"/>
        <v>-26.01</v>
      </c>
      <c r="L25">
        <f t="shared" si="11"/>
        <v>-68.47</v>
      </c>
      <c r="M25">
        <f t="shared" si="12"/>
        <v>21.596333485108058</v>
      </c>
      <c r="N25">
        <f t="shared" si="13"/>
        <v>-36.15</v>
      </c>
      <c r="O25">
        <f t="shared" si="14"/>
        <v>-67.7</v>
      </c>
      <c r="P25">
        <f t="shared" si="15"/>
        <v>-26.01</v>
      </c>
      <c r="Q25">
        <v>1000</v>
      </c>
      <c r="S25">
        <f t="shared" si="1"/>
        <v>4</v>
      </c>
      <c r="T25">
        <f t="shared" si="2"/>
        <v>2</v>
      </c>
      <c r="U25">
        <f t="shared" si="3"/>
        <v>4</v>
      </c>
      <c r="V25">
        <f t="shared" si="4"/>
        <v>30</v>
      </c>
      <c r="W25">
        <f t="shared" si="5"/>
        <v>4</v>
      </c>
      <c r="X25">
        <f t="shared" si="6"/>
        <v>4</v>
      </c>
      <c r="Y25">
        <f t="shared" si="7"/>
        <v>2</v>
      </c>
      <c r="Z25">
        <v>1000</v>
      </c>
      <c r="AA25">
        <f t="shared" si="8"/>
        <v>1038.5</v>
      </c>
      <c r="AB25">
        <f t="shared" si="16"/>
        <v>10</v>
      </c>
      <c r="AC25" t="str">
        <f t="shared" si="17"/>
        <v>Perineva</v>
      </c>
    </row>
    <row r="26" spans="1:29" x14ac:dyDescent="0.3">
      <c r="A26" t="str">
        <f>'gyakoriság (számmal)'!A28</f>
        <v>Prenessa</v>
      </c>
      <c r="B26" t="str">
        <f>'o34 közép s7 med'!A85</f>
        <v>O24</v>
      </c>
      <c r="C26">
        <f>'o34 s34 s7 med'!CU142</f>
        <v>30.93</v>
      </c>
      <c r="D26">
        <f>'o34 s34 s7 med'!CU265</f>
        <v>29.99</v>
      </c>
      <c r="E26">
        <f>'o33 s7 átl'!CU84</f>
        <v>17.75</v>
      </c>
      <c r="F26">
        <f>'o34 közép s7 med'!CU85</f>
        <v>24.35</v>
      </c>
      <c r="G26">
        <f>'o33 s7 med'!CU84</f>
        <v>13.47</v>
      </c>
      <c r="H26">
        <v>1000</v>
      </c>
      <c r="J26">
        <f t="shared" si="9"/>
        <v>23.298000000000002</v>
      </c>
      <c r="K26">
        <f t="shared" si="10"/>
        <v>30.93</v>
      </c>
      <c r="L26">
        <f t="shared" si="11"/>
        <v>13.47</v>
      </c>
      <c r="M26">
        <f t="shared" si="12"/>
        <v>7.6076750719257102</v>
      </c>
      <c r="N26">
        <f t="shared" si="13"/>
        <v>24.35</v>
      </c>
      <c r="O26">
        <f t="shared" si="14"/>
        <v>17.75</v>
      </c>
      <c r="P26">
        <f t="shared" si="15"/>
        <v>29.99</v>
      </c>
      <c r="Q26">
        <v>1000</v>
      </c>
      <c r="S26">
        <f t="shared" si="1"/>
        <v>28</v>
      </c>
      <c r="T26">
        <f t="shared" si="2"/>
        <v>30</v>
      </c>
      <c r="U26">
        <f t="shared" si="3"/>
        <v>28</v>
      </c>
      <c r="V26">
        <f t="shared" si="4"/>
        <v>24</v>
      </c>
      <c r="W26">
        <f t="shared" si="5"/>
        <v>29</v>
      </c>
      <c r="X26">
        <f t="shared" si="6"/>
        <v>28</v>
      </c>
      <c r="Y26">
        <f t="shared" si="7"/>
        <v>29</v>
      </c>
      <c r="Z26">
        <v>1000</v>
      </c>
      <c r="AA26">
        <f t="shared" si="8"/>
        <v>924.1</v>
      </c>
      <c r="AB26">
        <f t="shared" si="16"/>
        <v>30</v>
      </c>
      <c r="AC26" t="str">
        <f t="shared" si="17"/>
        <v>Prenessa</v>
      </c>
    </row>
    <row r="27" spans="1:29" x14ac:dyDescent="0.3">
      <c r="A27" t="str">
        <f>'gyakoriság (számmal)'!A29</f>
        <v>Press</v>
      </c>
      <c r="B27" t="str">
        <f>'o34 közép s7 med'!A86</f>
        <v>O25</v>
      </c>
      <c r="C27">
        <f>'o34 s34 s7 med'!CU143</f>
        <v>11.33</v>
      </c>
      <c r="D27">
        <f>'o34 s34 s7 med'!CU266</f>
        <v>11.33</v>
      </c>
      <c r="E27">
        <f>'o33 s7 átl'!CU85</f>
        <v>-13.51</v>
      </c>
      <c r="F27">
        <f>'o34 közép s7 med'!CU86</f>
        <v>4.1900000000000004</v>
      </c>
      <c r="G27">
        <f>'o33 s7 med'!CU85</f>
        <v>-12.99</v>
      </c>
      <c r="H27">
        <v>1000</v>
      </c>
      <c r="J27">
        <f t="shared" si="9"/>
        <v>6.9999999999999923E-2</v>
      </c>
      <c r="K27">
        <f t="shared" si="10"/>
        <v>11.33</v>
      </c>
      <c r="L27">
        <f t="shared" si="11"/>
        <v>-13.51</v>
      </c>
      <c r="M27">
        <f t="shared" si="12"/>
        <v>12.505294878570437</v>
      </c>
      <c r="N27">
        <f t="shared" si="13"/>
        <v>4.1900000000000004</v>
      </c>
      <c r="O27">
        <f t="shared" si="14"/>
        <v>-12.99</v>
      </c>
      <c r="P27">
        <f t="shared" si="15"/>
        <v>11.33</v>
      </c>
      <c r="Q27">
        <v>1000</v>
      </c>
      <c r="S27">
        <f t="shared" si="1"/>
        <v>17</v>
      </c>
      <c r="T27">
        <f t="shared" si="2"/>
        <v>18</v>
      </c>
      <c r="U27">
        <f t="shared" si="3"/>
        <v>14</v>
      </c>
      <c r="V27">
        <f t="shared" si="4"/>
        <v>28</v>
      </c>
      <c r="W27">
        <f t="shared" si="5"/>
        <v>18</v>
      </c>
      <c r="X27">
        <f t="shared" si="6"/>
        <v>13</v>
      </c>
      <c r="Y27">
        <f t="shared" si="7"/>
        <v>18</v>
      </c>
      <c r="Z27">
        <v>1000</v>
      </c>
      <c r="AA27">
        <f t="shared" si="8"/>
        <v>959.3</v>
      </c>
      <c r="AB27">
        <f t="shared" si="16"/>
        <v>24</v>
      </c>
      <c r="AC27" t="str">
        <f t="shared" si="17"/>
        <v>Press</v>
      </c>
    </row>
    <row r="28" spans="1:29" x14ac:dyDescent="0.3">
      <c r="A28" t="str">
        <f>'gyakoriság (számmal)'!A30</f>
        <v>Ramace</v>
      </c>
      <c r="B28" t="str">
        <f>'o34 közép s7 med'!A87</f>
        <v>O26</v>
      </c>
      <c r="C28">
        <f>'o34 s34 s7 med'!CU144</f>
        <v>-9.6999999999999993</v>
      </c>
      <c r="D28">
        <f>'o34 s34 s7 med'!CU267</f>
        <v>-9.69</v>
      </c>
      <c r="E28">
        <f>'o33 s7 átl'!CU86</f>
        <v>-14.79</v>
      </c>
      <c r="F28">
        <f>'o34 közép s7 med'!CU87</f>
        <v>-18.52</v>
      </c>
      <c r="G28">
        <f>'o33 s7 med'!CU86</f>
        <v>-14.26</v>
      </c>
      <c r="H28">
        <v>1000</v>
      </c>
      <c r="J28">
        <f t="shared" si="9"/>
        <v>-13.392000000000001</v>
      </c>
      <c r="K28">
        <f t="shared" si="10"/>
        <v>-9.69</v>
      </c>
      <c r="L28">
        <f t="shared" si="11"/>
        <v>-18.52</v>
      </c>
      <c r="M28">
        <f t="shared" si="12"/>
        <v>3.7529948041530701</v>
      </c>
      <c r="N28">
        <f t="shared" si="13"/>
        <v>-14.26</v>
      </c>
      <c r="O28">
        <f t="shared" si="14"/>
        <v>-14.79</v>
      </c>
      <c r="P28">
        <f t="shared" si="15"/>
        <v>-9.69</v>
      </c>
      <c r="Q28">
        <v>1000</v>
      </c>
      <c r="S28">
        <f t="shared" si="1"/>
        <v>11</v>
      </c>
      <c r="T28">
        <f t="shared" si="2"/>
        <v>8</v>
      </c>
      <c r="U28">
        <f t="shared" si="3"/>
        <v>13</v>
      </c>
      <c r="V28">
        <f t="shared" si="4"/>
        <v>6</v>
      </c>
      <c r="W28">
        <f t="shared" si="5"/>
        <v>10</v>
      </c>
      <c r="X28">
        <f t="shared" si="6"/>
        <v>12</v>
      </c>
      <c r="Y28">
        <f t="shared" si="7"/>
        <v>8</v>
      </c>
      <c r="Z28">
        <v>1000</v>
      </c>
      <c r="AA28">
        <f t="shared" si="8"/>
        <v>1071.5999999999999</v>
      </c>
      <c r="AB28">
        <f t="shared" si="16"/>
        <v>5</v>
      </c>
      <c r="AC28" t="str">
        <f t="shared" si="17"/>
        <v>Ramace</v>
      </c>
    </row>
    <row r="29" spans="1:29" x14ac:dyDescent="0.3">
      <c r="A29" t="str">
        <f>'gyakoriság (számmal)'!A31</f>
        <v>Ramipril 1 A Pharma</v>
      </c>
      <c r="B29" t="str">
        <f>'o34 közép s7 med'!A88</f>
        <v>O27</v>
      </c>
      <c r="C29">
        <f>'o34 s34 s7 med'!CU145</f>
        <v>-10.029999999999999</v>
      </c>
      <c r="D29">
        <f>'o34 s34 s7 med'!CU268</f>
        <v>-10.029999999999999</v>
      </c>
      <c r="E29">
        <f>'o33 s7 átl'!CU87</f>
        <v>-14.9</v>
      </c>
      <c r="F29">
        <f>'o34 közép s7 med'!CU88</f>
        <v>-18.89</v>
      </c>
      <c r="G29">
        <f>'o33 s7 med'!CU87</f>
        <v>-14.38</v>
      </c>
      <c r="H29">
        <v>1000</v>
      </c>
      <c r="J29">
        <f t="shared" si="9"/>
        <v>-13.646000000000001</v>
      </c>
      <c r="K29">
        <f t="shared" si="10"/>
        <v>-10.029999999999999</v>
      </c>
      <c r="L29">
        <f t="shared" si="11"/>
        <v>-18.89</v>
      </c>
      <c r="M29">
        <f t="shared" si="12"/>
        <v>3.733688524770109</v>
      </c>
      <c r="N29">
        <f t="shared" si="13"/>
        <v>-14.38</v>
      </c>
      <c r="O29">
        <f t="shared" si="14"/>
        <v>-14.9</v>
      </c>
      <c r="P29">
        <f t="shared" si="15"/>
        <v>-10.029999999999999</v>
      </c>
      <c r="Q29">
        <v>1000</v>
      </c>
      <c r="S29">
        <f t="shared" si="1"/>
        <v>10</v>
      </c>
      <c r="T29">
        <f t="shared" si="2"/>
        <v>7</v>
      </c>
      <c r="U29">
        <f t="shared" si="3"/>
        <v>12</v>
      </c>
      <c r="V29">
        <f t="shared" si="4"/>
        <v>4</v>
      </c>
      <c r="W29">
        <f t="shared" si="5"/>
        <v>9</v>
      </c>
      <c r="X29">
        <f t="shared" si="6"/>
        <v>11</v>
      </c>
      <c r="Y29">
        <f t="shared" si="7"/>
        <v>7</v>
      </c>
      <c r="Z29">
        <v>1000</v>
      </c>
      <c r="AA29">
        <f t="shared" si="8"/>
        <v>1079.7</v>
      </c>
      <c r="AB29">
        <f t="shared" si="16"/>
        <v>3</v>
      </c>
      <c r="AC29" t="str">
        <f t="shared" si="17"/>
        <v>Ramipril 1 A Pharma</v>
      </c>
    </row>
    <row r="30" spans="1:29" x14ac:dyDescent="0.3">
      <c r="A30" t="str">
        <f>'gyakoriság (számmal)'!A32</f>
        <v>Ramipril Hexal</v>
      </c>
      <c r="B30" t="str">
        <f>'o34 közép s7 med'!A89</f>
        <v>O28</v>
      </c>
      <c r="C30">
        <f>'o34 s34 s7 med'!CU146</f>
        <v>11.72</v>
      </c>
      <c r="D30">
        <f>'o34 s34 s7 med'!CU269</f>
        <v>11.72</v>
      </c>
      <c r="E30">
        <f>'o33 s7 átl'!CU88</f>
        <v>7.81</v>
      </c>
      <c r="F30">
        <f>'o34 közép s7 med'!CU89</f>
        <v>4.6100000000000003</v>
      </c>
      <c r="G30">
        <f>'o33 s7 med'!CU88</f>
        <v>8.23</v>
      </c>
      <c r="H30">
        <v>1000</v>
      </c>
      <c r="J30">
        <f t="shared" si="9"/>
        <v>8.8180000000000014</v>
      </c>
      <c r="K30">
        <f t="shared" si="10"/>
        <v>11.72</v>
      </c>
      <c r="L30">
        <f t="shared" si="11"/>
        <v>4.6100000000000003</v>
      </c>
      <c r="M30">
        <f t="shared" si="12"/>
        <v>2.9963427707790689</v>
      </c>
      <c r="N30">
        <f t="shared" si="13"/>
        <v>8.23</v>
      </c>
      <c r="O30">
        <f t="shared" si="14"/>
        <v>7.81</v>
      </c>
      <c r="P30">
        <f t="shared" si="15"/>
        <v>11.72</v>
      </c>
      <c r="Q30">
        <v>1000</v>
      </c>
      <c r="S30">
        <f t="shared" si="1"/>
        <v>25</v>
      </c>
      <c r="T30">
        <f t="shared" si="2"/>
        <v>21</v>
      </c>
      <c r="U30">
        <f t="shared" si="3"/>
        <v>25</v>
      </c>
      <c r="V30">
        <f t="shared" si="4"/>
        <v>1</v>
      </c>
      <c r="W30">
        <f t="shared" si="5"/>
        <v>24</v>
      </c>
      <c r="X30">
        <f t="shared" si="6"/>
        <v>25</v>
      </c>
      <c r="Y30">
        <f t="shared" si="7"/>
        <v>22</v>
      </c>
      <c r="Z30">
        <v>1000</v>
      </c>
      <c r="AA30">
        <f t="shared" si="8"/>
        <v>1038</v>
      </c>
      <c r="AB30">
        <f t="shared" si="16"/>
        <v>11</v>
      </c>
      <c r="AC30" t="str">
        <f t="shared" si="17"/>
        <v>Ramipril Hexal</v>
      </c>
    </row>
    <row r="31" spans="1:29" x14ac:dyDescent="0.3">
      <c r="A31" t="str">
        <f>'gyakoriság (számmal)'!A33</f>
        <v>Ramipril-Zentiva</v>
      </c>
      <c r="B31" t="str">
        <f>'o34 közép s7 med'!A90</f>
        <v>O29</v>
      </c>
      <c r="C31">
        <f>'o34 s34 s7 med'!CU147</f>
        <v>-24.53</v>
      </c>
      <c r="D31">
        <f>'o34 s34 s7 med'!CU270</f>
        <v>-24.52</v>
      </c>
      <c r="E31">
        <f>'o33 s7 átl'!CU89</f>
        <v>-28.97</v>
      </c>
      <c r="F31">
        <f>'o34 közép s7 med'!CU90</f>
        <v>-34.549999999999997</v>
      </c>
      <c r="G31">
        <f>'o33 s7 med'!CU89</f>
        <v>-28.38</v>
      </c>
      <c r="H31">
        <v>1000</v>
      </c>
      <c r="J31">
        <f t="shared" si="9"/>
        <v>-28.189999999999998</v>
      </c>
      <c r="K31">
        <f t="shared" si="10"/>
        <v>-24.52</v>
      </c>
      <c r="L31">
        <f t="shared" si="11"/>
        <v>-34.549999999999997</v>
      </c>
      <c r="M31">
        <f t="shared" si="12"/>
        <v>4.1218503126630033</v>
      </c>
      <c r="N31">
        <f t="shared" si="13"/>
        <v>-28.38</v>
      </c>
      <c r="O31">
        <f t="shared" si="14"/>
        <v>-28.97</v>
      </c>
      <c r="P31">
        <f t="shared" si="15"/>
        <v>-24.52</v>
      </c>
      <c r="Q31">
        <v>1000</v>
      </c>
      <c r="S31">
        <f t="shared" si="1"/>
        <v>5</v>
      </c>
      <c r="T31">
        <f t="shared" si="2"/>
        <v>3</v>
      </c>
      <c r="U31">
        <f t="shared" si="3"/>
        <v>7</v>
      </c>
      <c r="V31">
        <f t="shared" si="4"/>
        <v>8</v>
      </c>
      <c r="W31">
        <f t="shared" si="5"/>
        <v>5</v>
      </c>
      <c r="X31">
        <f t="shared" si="6"/>
        <v>7</v>
      </c>
      <c r="Y31">
        <f t="shared" si="7"/>
        <v>3</v>
      </c>
      <c r="Z31">
        <v>1000</v>
      </c>
      <c r="AA31">
        <f t="shared" si="8"/>
        <v>1090.7</v>
      </c>
      <c r="AB31">
        <f t="shared" si="16"/>
        <v>1</v>
      </c>
      <c r="AC31" t="str">
        <f t="shared" si="17"/>
        <v>Ramipril-Zentiva</v>
      </c>
    </row>
    <row r="32" spans="1:29" x14ac:dyDescent="0.3">
      <c r="A32" t="str">
        <f>'gyakoriság (számmal)'!A34</f>
        <v>Renitec</v>
      </c>
      <c r="B32" t="str">
        <f>'o34 közép s7 med'!A91</f>
        <v>O30</v>
      </c>
      <c r="C32">
        <f>'o34 s34 s7 med'!CU148</f>
        <v>16.059999999999999</v>
      </c>
      <c r="D32">
        <f>'o34 s34 s7 med'!CU271</f>
        <v>14.86</v>
      </c>
      <c r="E32">
        <f>'o33 s7 átl'!CU90</f>
        <v>1.25</v>
      </c>
      <c r="F32">
        <f>'o34 közép s7 med'!CU91</f>
        <v>8</v>
      </c>
      <c r="G32">
        <f>'o33 s7 med'!CU90</f>
        <v>-1.52</v>
      </c>
      <c r="H32">
        <v>1000</v>
      </c>
      <c r="J32">
        <f t="shared" si="9"/>
        <v>7.7299999999999995</v>
      </c>
      <c r="K32">
        <f t="shared" si="10"/>
        <v>16.059999999999999</v>
      </c>
      <c r="L32">
        <f t="shared" si="11"/>
        <v>-1.52</v>
      </c>
      <c r="M32">
        <f t="shared" si="12"/>
        <v>7.8716516691225582</v>
      </c>
      <c r="N32">
        <f t="shared" si="13"/>
        <v>8</v>
      </c>
      <c r="O32">
        <f t="shared" si="14"/>
        <v>1.25</v>
      </c>
      <c r="P32">
        <f t="shared" si="15"/>
        <v>14.86</v>
      </c>
      <c r="Q32">
        <v>1000</v>
      </c>
      <c r="S32">
        <f t="shared" si="1"/>
        <v>24</v>
      </c>
      <c r="T32">
        <f t="shared" si="2"/>
        <v>24</v>
      </c>
      <c r="U32">
        <f t="shared" si="3"/>
        <v>24</v>
      </c>
      <c r="V32">
        <f t="shared" si="4"/>
        <v>25</v>
      </c>
      <c r="W32">
        <f t="shared" si="5"/>
        <v>23</v>
      </c>
      <c r="X32">
        <f t="shared" si="6"/>
        <v>23</v>
      </c>
      <c r="Y32">
        <f t="shared" si="7"/>
        <v>24</v>
      </c>
      <c r="Z32">
        <v>1000</v>
      </c>
      <c r="AA32">
        <f t="shared" si="8"/>
        <v>938.7</v>
      </c>
      <c r="AB32">
        <f t="shared" si="16"/>
        <v>28</v>
      </c>
      <c r="AC32" t="str">
        <f t="shared" si="17"/>
        <v>Renitec</v>
      </c>
    </row>
    <row r="33" spans="1:29" x14ac:dyDescent="0.3">
      <c r="A33" t="str">
        <f>'gyakoriság (számmal)'!A35</f>
        <v>Tensiomin</v>
      </c>
      <c r="B33" t="str">
        <f>'o34 közép s7 med'!A92</f>
        <v>O31</v>
      </c>
      <c r="C33">
        <f>'o34 s34 s7 med'!CU149</f>
        <v>32.25</v>
      </c>
      <c r="D33">
        <f>'o34 s34 s7 med'!CU272</f>
        <v>32.25</v>
      </c>
      <c r="E33">
        <f>'o33 s7 átl'!CU91</f>
        <v>21.83</v>
      </c>
      <c r="F33">
        <f>'o34 közép s7 med'!CU92</f>
        <v>26.79</v>
      </c>
      <c r="G33">
        <f>'o33 s7 med'!CU91</f>
        <v>22.19</v>
      </c>
      <c r="H33">
        <v>1000</v>
      </c>
      <c r="J33">
        <f t="shared" si="9"/>
        <v>27.062000000000001</v>
      </c>
      <c r="K33">
        <f t="shared" si="10"/>
        <v>32.25</v>
      </c>
      <c r="L33">
        <f t="shared" si="11"/>
        <v>21.83</v>
      </c>
      <c r="M33">
        <f t="shared" si="12"/>
        <v>5.123838404946035</v>
      </c>
      <c r="N33">
        <f t="shared" si="13"/>
        <v>26.79</v>
      </c>
      <c r="O33">
        <f t="shared" si="14"/>
        <v>22.19</v>
      </c>
      <c r="P33">
        <f t="shared" si="15"/>
        <v>32.25</v>
      </c>
      <c r="Q33">
        <v>1000</v>
      </c>
      <c r="S33">
        <f t="shared" si="1"/>
        <v>31</v>
      </c>
      <c r="T33">
        <f t="shared" si="2"/>
        <v>31</v>
      </c>
      <c r="U33">
        <f t="shared" si="3"/>
        <v>31</v>
      </c>
      <c r="V33">
        <f t="shared" si="4"/>
        <v>12</v>
      </c>
      <c r="W33">
        <f t="shared" si="5"/>
        <v>31</v>
      </c>
      <c r="X33">
        <f t="shared" si="6"/>
        <v>30</v>
      </c>
      <c r="Y33">
        <f t="shared" si="7"/>
        <v>31</v>
      </c>
      <c r="Z33">
        <v>1000</v>
      </c>
      <c r="AA33">
        <f t="shared" si="8"/>
        <v>931.2</v>
      </c>
      <c r="AB33">
        <f t="shared" si="16"/>
        <v>29</v>
      </c>
      <c r="AC33" t="str">
        <f t="shared" si="17"/>
        <v>Tensiomin</v>
      </c>
    </row>
    <row r="34" spans="1:29" x14ac:dyDescent="0.3">
      <c r="A34" t="str">
        <f>'gyakoriság (számmal)'!A36</f>
        <v>Tritace</v>
      </c>
      <c r="B34" t="str">
        <f>'o34 közép s7 med'!A93</f>
        <v>O32</v>
      </c>
      <c r="C34">
        <f>'o34 s34 s7 med'!CU150</f>
        <v>23.23</v>
      </c>
      <c r="D34">
        <f>'o34 s34 s7 med'!CU273</f>
        <v>23.23</v>
      </c>
      <c r="E34">
        <f>'o33 s7 átl'!CU92</f>
        <v>11.34</v>
      </c>
      <c r="F34">
        <f>'o34 közép s7 med'!CU93</f>
        <v>17.05</v>
      </c>
      <c r="G34">
        <f>'o33 s7 med'!CU92</f>
        <v>9.86</v>
      </c>
      <c r="H34">
        <v>1000</v>
      </c>
      <c r="J34">
        <f t="shared" si="9"/>
        <v>16.942</v>
      </c>
      <c r="K34">
        <f t="shared" si="10"/>
        <v>23.23</v>
      </c>
      <c r="L34">
        <f t="shared" si="11"/>
        <v>9.86</v>
      </c>
      <c r="M34">
        <f t="shared" si="12"/>
        <v>6.3369290669850589</v>
      </c>
      <c r="N34">
        <f t="shared" si="13"/>
        <v>17.05</v>
      </c>
      <c r="O34">
        <f t="shared" si="14"/>
        <v>11.34</v>
      </c>
      <c r="P34">
        <f t="shared" si="15"/>
        <v>23.23</v>
      </c>
      <c r="Q34">
        <v>1000</v>
      </c>
      <c r="S34">
        <f t="shared" si="1"/>
        <v>27</v>
      </c>
      <c r="T34">
        <f t="shared" si="2"/>
        <v>27</v>
      </c>
      <c r="U34">
        <f t="shared" si="3"/>
        <v>27</v>
      </c>
      <c r="V34">
        <f t="shared" si="4"/>
        <v>18</v>
      </c>
      <c r="W34">
        <f t="shared" si="5"/>
        <v>27</v>
      </c>
      <c r="X34">
        <f t="shared" si="6"/>
        <v>27</v>
      </c>
      <c r="Y34">
        <f t="shared" si="7"/>
        <v>27</v>
      </c>
      <c r="Z34">
        <v>1000</v>
      </c>
      <c r="AA34">
        <f t="shared" si="8"/>
        <v>940.2</v>
      </c>
      <c r="AB34">
        <f t="shared" si="16"/>
        <v>27</v>
      </c>
      <c r="AC34" t="str">
        <f t="shared" si="17"/>
        <v>Tritace</v>
      </c>
    </row>
    <row r="35" spans="1:29" x14ac:dyDescent="0.3">
      <c r="A35" t="str">
        <f>'gyakoriság (számmal)'!A37</f>
        <v>Vidotin</v>
      </c>
      <c r="B35" t="str">
        <f>'o34 közép s7 med'!A94</f>
        <v>O33</v>
      </c>
      <c r="C35">
        <f>'o34 s34 s7 med'!CU151</f>
        <v>9.94</v>
      </c>
      <c r="D35">
        <f>'o34 s34 s7 med'!CU274</f>
        <v>9.94</v>
      </c>
      <c r="E35">
        <f>'o33 s7 átl'!CU93</f>
        <v>-2.2999999999999998</v>
      </c>
      <c r="F35">
        <f>'o34 közép s7 med'!CU94</f>
        <v>2.69</v>
      </c>
      <c r="G35">
        <f>'o33 s7 med'!CU93</f>
        <v>-1.83</v>
      </c>
      <c r="H35">
        <v>1000</v>
      </c>
      <c r="J35">
        <f t="shared" si="9"/>
        <v>3.6879999999999997</v>
      </c>
      <c r="K35">
        <f t="shared" si="10"/>
        <v>9.94</v>
      </c>
      <c r="L35">
        <f t="shared" si="11"/>
        <v>-2.2999999999999998</v>
      </c>
      <c r="M35">
        <f t="shared" si="12"/>
        <v>6.0306608261450085</v>
      </c>
      <c r="N35">
        <f t="shared" si="13"/>
        <v>2.69</v>
      </c>
      <c r="O35">
        <f t="shared" si="14"/>
        <v>-1.83</v>
      </c>
      <c r="P35">
        <f t="shared" si="15"/>
        <v>9.94</v>
      </c>
      <c r="Q35">
        <v>1000</v>
      </c>
      <c r="S35">
        <f t="shared" si="1"/>
        <v>19</v>
      </c>
      <c r="T35">
        <f t="shared" si="2"/>
        <v>17</v>
      </c>
      <c r="U35">
        <f t="shared" si="3"/>
        <v>19</v>
      </c>
      <c r="V35">
        <f t="shared" si="4"/>
        <v>17</v>
      </c>
      <c r="W35">
        <f t="shared" si="5"/>
        <v>17</v>
      </c>
      <c r="X35">
        <f t="shared" si="6"/>
        <v>18</v>
      </c>
      <c r="Y35">
        <f t="shared" si="7"/>
        <v>17</v>
      </c>
      <c r="Z35">
        <v>1000</v>
      </c>
      <c r="AA35">
        <f t="shared" si="8"/>
        <v>996.4</v>
      </c>
      <c r="AB35">
        <f t="shared" si="16"/>
        <v>18</v>
      </c>
      <c r="AC35" t="str">
        <f t="shared" si="17"/>
        <v>Vidotin</v>
      </c>
    </row>
    <row r="36" spans="1:29" x14ac:dyDescent="0.3">
      <c r="A36" t="str">
        <f>'gyakoriság (számmal)'!A38</f>
        <v>Zofipress</v>
      </c>
      <c r="B36" t="str">
        <f>'o34 közép s7 med'!A95</f>
        <v>O34</v>
      </c>
    </row>
    <row r="42" spans="1:29" ht="18" x14ac:dyDescent="0.3">
      <c r="A42" s="26"/>
    </row>
    <row r="43" spans="1:29" x14ac:dyDescent="0.3">
      <c r="A43" s="27"/>
    </row>
    <row r="46" spans="1:29" ht="18" x14ac:dyDescent="0.3">
      <c r="A46" s="28" t="s">
        <v>283</v>
      </c>
      <c r="B46" s="29">
        <v>3006792</v>
      </c>
      <c r="C46" s="28" t="s">
        <v>284</v>
      </c>
      <c r="D46" s="29">
        <v>33</v>
      </c>
      <c r="E46" s="28" t="s">
        <v>285</v>
      </c>
      <c r="F46" s="29">
        <v>7</v>
      </c>
      <c r="G46" s="28" t="s">
        <v>286</v>
      </c>
      <c r="H46" s="29">
        <v>33</v>
      </c>
      <c r="I46" s="28" t="s">
        <v>287</v>
      </c>
      <c r="J46" s="29">
        <v>0</v>
      </c>
      <c r="K46" s="28" t="s">
        <v>288</v>
      </c>
      <c r="L46" s="29" t="s">
        <v>633</v>
      </c>
    </row>
    <row r="47" spans="1:29" ht="18.600000000000001" thickBot="1" x14ac:dyDescent="0.35">
      <c r="A47" s="26"/>
    </row>
    <row r="48" spans="1:29" ht="15" thickBot="1" x14ac:dyDescent="0.35">
      <c r="A48" s="30" t="s">
        <v>289</v>
      </c>
      <c r="B48" s="30" t="s">
        <v>290</v>
      </c>
      <c r="C48" s="30" t="s">
        <v>291</v>
      </c>
      <c r="D48" s="30" t="s">
        <v>292</v>
      </c>
      <c r="E48" s="30" t="s">
        <v>293</v>
      </c>
      <c r="F48" s="30" t="s">
        <v>294</v>
      </c>
      <c r="G48" s="30" t="s">
        <v>295</v>
      </c>
      <c r="H48" s="30" t="s">
        <v>296</v>
      </c>
      <c r="I48" s="30" t="s">
        <v>634</v>
      </c>
    </row>
    <row r="49" spans="1:9" ht="15" thickBot="1" x14ac:dyDescent="0.35">
      <c r="A49" s="30" t="s">
        <v>385</v>
      </c>
      <c r="B49" s="31">
        <v>21</v>
      </c>
      <c r="C49" s="31">
        <v>22</v>
      </c>
      <c r="D49" s="31">
        <v>19</v>
      </c>
      <c r="E49" s="31">
        <v>21</v>
      </c>
      <c r="F49" s="31">
        <v>18</v>
      </c>
      <c r="G49" s="31">
        <v>18</v>
      </c>
      <c r="H49" s="31">
        <v>18</v>
      </c>
      <c r="I49" s="31">
        <v>1000</v>
      </c>
    </row>
    <row r="50" spans="1:9" ht="15" thickBot="1" x14ac:dyDescent="0.35">
      <c r="A50" s="30" t="s">
        <v>386</v>
      </c>
      <c r="B50" s="31">
        <v>6</v>
      </c>
      <c r="C50" s="31">
        <v>9</v>
      </c>
      <c r="D50" s="31">
        <v>6</v>
      </c>
      <c r="E50" s="31">
        <v>29</v>
      </c>
      <c r="F50" s="31">
        <v>11</v>
      </c>
      <c r="G50" s="31">
        <v>6</v>
      </c>
      <c r="H50" s="31">
        <v>9</v>
      </c>
      <c r="I50" s="31">
        <v>1000</v>
      </c>
    </row>
    <row r="51" spans="1:9" ht="15" thickBot="1" x14ac:dyDescent="0.35">
      <c r="A51" s="30" t="s">
        <v>387</v>
      </c>
      <c r="B51" s="31">
        <v>22</v>
      </c>
      <c r="C51" s="31">
        <v>23</v>
      </c>
      <c r="D51" s="31">
        <v>18</v>
      </c>
      <c r="E51" s="31">
        <v>23</v>
      </c>
      <c r="F51" s="31">
        <v>22</v>
      </c>
      <c r="G51" s="31">
        <v>22</v>
      </c>
      <c r="H51" s="31">
        <v>23</v>
      </c>
      <c r="I51" s="31">
        <v>1000</v>
      </c>
    </row>
    <row r="52" spans="1:9" ht="15" thickBot="1" x14ac:dyDescent="0.35">
      <c r="A52" s="30" t="s">
        <v>388</v>
      </c>
      <c r="B52" s="31">
        <v>29</v>
      </c>
      <c r="C52" s="31">
        <v>29</v>
      </c>
      <c r="D52" s="31">
        <v>29</v>
      </c>
      <c r="E52" s="31">
        <v>20</v>
      </c>
      <c r="F52" s="31">
        <v>30</v>
      </c>
      <c r="G52" s="31">
        <v>29</v>
      </c>
      <c r="H52" s="31">
        <v>30</v>
      </c>
      <c r="I52" s="31">
        <v>1000</v>
      </c>
    </row>
    <row r="53" spans="1:9" ht="15" thickBot="1" x14ac:dyDescent="0.35">
      <c r="A53" s="30" t="s">
        <v>389</v>
      </c>
      <c r="B53" s="31">
        <v>32</v>
      </c>
      <c r="C53" s="31">
        <v>32</v>
      </c>
      <c r="D53" s="31">
        <v>32</v>
      </c>
      <c r="E53" s="31">
        <v>9</v>
      </c>
      <c r="F53" s="31">
        <v>32</v>
      </c>
      <c r="G53" s="31">
        <v>33</v>
      </c>
      <c r="H53" s="31">
        <v>32</v>
      </c>
      <c r="I53" s="31">
        <v>1000</v>
      </c>
    </row>
    <row r="54" spans="1:9" ht="15" thickBot="1" x14ac:dyDescent="0.35">
      <c r="A54" s="30" t="s">
        <v>390</v>
      </c>
      <c r="B54" s="31">
        <v>7</v>
      </c>
      <c r="C54" s="31">
        <v>6</v>
      </c>
      <c r="D54" s="31">
        <v>9</v>
      </c>
      <c r="E54" s="31">
        <v>14</v>
      </c>
      <c r="F54" s="31">
        <v>6</v>
      </c>
      <c r="G54" s="31">
        <v>8</v>
      </c>
      <c r="H54" s="31">
        <v>6</v>
      </c>
      <c r="I54" s="31">
        <v>1000</v>
      </c>
    </row>
    <row r="55" spans="1:9" ht="15" thickBot="1" x14ac:dyDescent="0.35">
      <c r="A55" s="30" t="s">
        <v>391</v>
      </c>
      <c r="B55" s="31">
        <v>20</v>
      </c>
      <c r="C55" s="31">
        <v>18</v>
      </c>
      <c r="D55" s="31">
        <v>19</v>
      </c>
      <c r="E55" s="31">
        <v>19</v>
      </c>
      <c r="F55" s="31">
        <v>18</v>
      </c>
      <c r="G55" s="31">
        <v>18</v>
      </c>
      <c r="H55" s="31">
        <v>18</v>
      </c>
      <c r="I55" s="31">
        <v>1000</v>
      </c>
    </row>
    <row r="56" spans="1:9" ht="15" thickBot="1" x14ac:dyDescent="0.35">
      <c r="A56" s="30" t="s">
        <v>392</v>
      </c>
      <c r="B56" s="31">
        <v>16</v>
      </c>
      <c r="C56" s="31">
        <v>15</v>
      </c>
      <c r="D56" s="31">
        <v>17</v>
      </c>
      <c r="E56" s="31">
        <v>2</v>
      </c>
      <c r="F56" s="31">
        <v>14</v>
      </c>
      <c r="G56" s="31">
        <v>16</v>
      </c>
      <c r="H56" s="31">
        <v>15</v>
      </c>
      <c r="I56" s="31">
        <v>1000</v>
      </c>
    </row>
    <row r="57" spans="1:9" ht="15" thickBot="1" x14ac:dyDescent="0.35">
      <c r="A57" s="30" t="s">
        <v>393</v>
      </c>
      <c r="B57" s="31">
        <v>12</v>
      </c>
      <c r="C57" s="31">
        <v>26</v>
      </c>
      <c r="D57" s="31">
        <v>5</v>
      </c>
      <c r="E57" s="31">
        <v>31</v>
      </c>
      <c r="F57" s="31">
        <v>25</v>
      </c>
      <c r="G57" s="31">
        <v>5</v>
      </c>
      <c r="H57" s="31">
        <v>26</v>
      </c>
      <c r="I57" s="31">
        <v>1000</v>
      </c>
    </row>
    <row r="58" spans="1:9" ht="15" thickBot="1" x14ac:dyDescent="0.35">
      <c r="A58" s="30" t="s">
        <v>394</v>
      </c>
      <c r="B58" s="31">
        <v>33</v>
      </c>
      <c r="C58" s="31">
        <v>33</v>
      </c>
      <c r="D58" s="31">
        <v>33</v>
      </c>
      <c r="E58" s="31">
        <v>15</v>
      </c>
      <c r="F58" s="31">
        <v>33</v>
      </c>
      <c r="G58" s="31">
        <v>32</v>
      </c>
      <c r="H58" s="31">
        <v>33</v>
      </c>
      <c r="I58" s="31">
        <v>1000</v>
      </c>
    </row>
    <row r="59" spans="1:9" ht="15" thickBot="1" x14ac:dyDescent="0.35">
      <c r="A59" s="30" t="s">
        <v>395</v>
      </c>
      <c r="B59" s="31">
        <v>2</v>
      </c>
      <c r="C59" s="31">
        <v>11</v>
      </c>
      <c r="D59" s="31">
        <v>2</v>
      </c>
      <c r="E59" s="31">
        <v>32</v>
      </c>
      <c r="F59" s="31">
        <v>3</v>
      </c>
      <c r="G59" s="31">
        <v>2</v>
      </c>
      <c r="H59" s="31">
        <v>11</v>
      </c>
      <c r="I59" s="31">
        <v>1000</v>
      </c>
    </row>
    <row r="60" spans="1:9" ht="15" thickBot="1" x14ac:dyDescent="0.35">
      <c r="A60" s="30" t="s">
        <v>396</v>
      </c>
      <c r="B60" s="31">
        <v>18</v>
      </c>
      <c r="C60" s="31">
        <v>16</v>
      </c>
      <c r="D60" s="31">
        <v>19</v>
      </c>
      <c r="E60" s="31">
        <v>13</v>
      </c>
      <c r="F60" s="31">
        <v>16</v>
      </c>
      <c r="G60" s="31">
        <v>18</v>
      </c>
      <c r="H60" s="31">
        <v>16</v>
      </c>
      <c r="I60" s="31">
        <v>1000</v>
      </c>
    </row>
    <row r="61" spans="1:9" ht="15" thickBot="1" x14ac:dyDescent="0.35">
      <c r="A61" s="30" t="s">
        <v>397</v>
      </c>
      <c r="B61" s="31">
        <v>26</v>
      </c>
      <c r="C61" s="31">
        <v>25</v>
      </c>
      <c r="D61" s="31">
        <v>26</v>
      </c>
      <c r="E61" s="31">
        <v>11</v>
      </c>
      <c r="F61" s="31">
        <v>26</v>
      </c>
      <c r="G61" s="31">
        <v>26</v>
      </c>
      <c r="H61" s="31">
        <v>25</v>
      </c>
      <c r="I61" s="31">
        <v>1000</v>
      </c>
    </row>
    <row r="62" spans="1:9" ht="15" thickBot="1" x14ac:dyDescent="0.35">
      <c r="A62" s="30" t="s">
        <v>398</v>
      </c>
      <c r="B62" s="31">
        <v>1</v>
      </c>
      <c r="C62" s="31">
        <v>4</v>
      </c>
      <c r="D62" s="31">
        <v>1</v>
      </c>
      <c r="E62" s="31">
        <v>33</v>
      </c>
      <c r="F62" s="31">
        <v>1</v>
      </c>
      <c r="G62" s="31">
        <v>1</v>
      </c>
      <c r="H62" s="31">
        <v>4</v>
      </c>
      <c r="I62" s="31">
        <v>1000</v>
      </c>
    </row>
    <row r="63" spans="1:9" ht="15" thickBot="1" x14ac:dyDescent="0.35">
      <c r="A63" s="30" t="s">
        <v>399</v>
      </c>
      <c r="B63" s="31">
        <v>8</v>
      </c>
      <c r="C63" s="31">
        <v>5</v>
      </c>
      <c r="D63" s="31">
        <v>10</v>
      </c>
      <c r="E63" s="31">
        <v>7</v>
      </c>
      <c r="F63" s="31">
        <v>8</v>
      </c>
      <c r="G63" s="31">
        <v>10</v>
      </c>
      <c r="H63" s="31">
        <v>5</v>
      </c>
      <c r="I63" s="31">
        <v>1000</v>
      </c>
    </row>
    <row r="64" spans="1:9" ht="15" thickBot="1" x14ac:dyDescent="0.35">
      <c r="A64" s="30" t="s">
        <v>400</v>
      </c>
      <c r="B64" s="31">
        <v>23</v>
      </c>
      <c r="C64" s="31">
        <v>18</v>
      </c>
      <c r="D64" s="31">
        <v>23</v>
      </c>
      <c r="E64" s="31">
        <v>16</v>
      </c>
      <c r="F64" s="31">
        <v>18</v>
      </c>
      <c r="G64" s="31">
        <v>24</v>
      </c>
      <c r="H64" s="31">
        <v>18</v>
      </c>
      <c r="I64" s="31">
        <v>1000</v>
      </c>
    </row>
    <row r="65" spans="1:9" ht="15" thickBot="1" x14ac:dyDescent="0.35">
      <c r="A65" s="30" t="s">
        <v>401</v>
      </c>
      <c r="B65" s="31">
        <v>15</v>
      </c>
      <c r="C65" s="31">
        <v>14</v>
      </c>
      <c r="D65" s="31">
        <v>16</v>
      </c>
      <c r="E65" s="31">
        <v>3</v>
      </c>
      <c r="F65" s="31">
        <v>14</v>
      </c>
      <c r="G65" s="31">
        <v>16</v>
      </c>
      <c r="H65" s="31">
        <v>14</v>
      </c>
      <c r="I65" s="31">
        <v>1000</v>
      </c>
    </row>
    <row r="66" spans="1:9" ht="15" thickBot="1" x14ac:dyDescent="0.35">
      <c r="A66" s="30" t="s">
        <v>402</v>
      </c>
      <c r="B66" s="31">
        <v>14</v>
      </c>
      <c r="C66" s="31">
        <v>11</v>
      </c>
      <c r="D66" s="31">
        <v>15</v>
      </c>
      <c r="E66" s="31">
        <v>10</v>
      </c>
      <c r="F66" s="31">
        <v>13</v>
      </c>
      <c r="G66" s="31">
        <v>15</v>
      </c>
      <c r="H66" s="31">
        <v>11</v>
      </c>
      <c r="I66" s="31">
        <v>1000</v>
      </c>
    </row>
    <row r="67" spans="1:9" ht="15" thickBot="1" x14ac:dyDescent="0.35">
      <c r="A67" s="30" t="s">
        <v>403</v>
      </c>
      <c r="B67" s="31">
        <v>3</v>
      </c>
      <c r="C67" s="31">
        <v>1</v>
      </c>
      <c r="D67" s="31">
        <v>3</v>
      </c>
      <c r="E67" s="31">
        <v>27</v>
      </c>
      <c r="F67" s="31">
        <v>2</v>
      </c>
      <c r="G67" s="31">
        <v>3</v>
      </c>
      <c r="H67" s="31">
        <v>1</v>
      </c>
      <c r="I67" s="31">
        <v>1000</v>
      </c>
    </row>
    <row r="68" spans="1:9" ht="15" thickBot="1" x14ac:dyDescent="0.35">
      <c r="A68" s="30" t="s">
        <v>404</v>
      </c>
      <c r="B68" s="31">
        <v>9</v>
      </c>
      <c r="C68" s="31">
        <v>13</v>
      </c>
      <c r="D68" s="31">
        <v>8</v>
      </c>
      <c r="E68" s="31">
        <v>26</v>
      </c>
      <c r="F68" s="31">
        <v>7</v>
      </c>
      <c r="G68" s="31">
        <v>9</v>
      </c>
      <c r="H68" s="31">
        <v>13</v>
      </c>
      <c r="I68" s="31">
        <v>1000</v>
      </c>
    </row>
    <row r="69" spans="1:9" ht="15" thickBot="1" x14ac:dyDescent="0.35">
      <c r="A69" s="30" t="s">
        <v>405</v>
      </c>
      <c r="B69" s="31">
        <v>13</v>
      </c>
      <c r="C69" s="31">
        <v>10</v>
      </c>
      <c r="D69" s="31">
        <v>11</v>
      </c>
      <c r="E69" s="31">
        <v>22</v>
      </c>
      <c r="F69" s="31">
        <v>12</v>
      </c>
      <c r="G69" s="31">
        <v>14</v>
      </c>
      <c r="H69" s="31">
        <v>10</v>
      </c>
      <c r="I69" s="31">
        <v>1000</v>
      </c>
    </row>
    <row r="70" spans="1:9" ht="15" thickBot="1" x14ac:dyDescent="0.35">
      <c r="A70" s="30" t="s">
        <v>406</v>
      </c>
      <c r="B70" s="31">
        <v>30</v>
      </c>
      <c r="C70" s="31">
        <v>28</v>
      </c>
      <c r="D70" s="31">
        <v>30</v>
      </c>
      <c r="E70" s="31">
        <v>5</v>
      </c>
      <c r="F70" s="31">
        <v>28</v>
      </c>
      <c r="G70" s="31">
        <v>31</v>
      </c>
      <c r="H70" s="31">
        <v>28</v>
      </c>
      <c r="I70" s="31">
        <v>1000</v>
      </c>
    </row>
    <row r="71" spans="1:9" ht="15" thickBot="1" x14ac:dyDescent="0.35">
      <c r="A71" s="30" t="s">
        <v>407</v>
      </c>
      <c r="B71" s="31">
        <v>4</v>
      </c>
      <c r="C71" s="31">
        <v>2</v>
      </c>
      <c r="D71" s="31">
        <v>4</v>
      </c>
      <c r="E71" s="31">
        <v>30</v>
      </c>
      <c r="F71" s="31">
        <v>4</v>
      </c>
      <c r="G71" s="31">
        <v>4</v>
      </c>
      <c r="H71" s="31">
        <v>2</v>
      </c>
      <c r="I71" s="31">
        <v>1000</v>
      </c>
    </row>
    <row r="72" spans="1:9" ht="15" thickBot="1" x14ac:dyDescent="0.35">
      <c r="A72" s="30" t="s">
        <v>408</v>
      </c>
      <c r="B72" s="31">
        <v>28</v>
      </c>
      <c r="C72" s="31">
        <v>30</v>
      </c>
      <c r="D72" s="31">
        <v>28</v>
      </c>
      <c r="E72" s="31">
        <v>24</v>
      </c>
      <c r="F72" s="31">
        <v>29</v>
      </c>
      <c r="G72" s="31">
        <v>28</v>
      </c>
      <c r="H72" s="31">
        <v>29</v>
      </c>
      <c r="I72" s="31">
        <v>1000</v>
      </c>
    </row>
    <row r="73" spans="1:9" ht="15" thickBot="1" x14ac:dyDescent="0.35">
      <c r="A73" s="30" t="s">
        <v>409</v>
      </c>
      <c r="B73" s="31">
        <v>17</v>
      </c>
      <c r="C73" s="31">
        <v>18</v>
      </c>
      <c r="D73" s="31">
        <v>14</v>
      </c>
      <c r="E73" s="31">
        <v>28</v>
      </c>
      <c r="F73" s="31">
        <v>18</v>
      </c>
      <c r="G73" s="31">
        <v>13</v>
      </c>
      <c r="H73" s="31">
        <v>18</v>
      </c>
      <c r="I73" s="31">
        <v>1000</v>
      </c>
    </row>
    <row r="74" spans="1:9" ht="15" thickBot="1" x14ac:dyDescent="0.35">
      <c r="A74" s="30" t="s">
        <v>410</v>
      </c>
      <c r="B74" s="31">
        <v>11</v>
      </c>
      <c r="C74" s="31">
        <v>8</v>
      </c>
      <c r="D74" s="31">
        <v>13</v>
      </c>
      <c r="E74" s="31">
        <v>6</v>
      </c>
      <c r="F74" s="31">
        <v>10</v>
      </c>
      <c r="G74" s="31">
        <v>12</v>
      </c>
      <c r="H74" s="31">
        <v>8</v>
      </c>
      <c r="I74" s="31">
        <v>1000</v>
      </c>
    </row>
    <row r="75" spans="1:9" ht="15" thickBot="1" x14ac:dyDescent="0.35">
      <c r="A75" s="30" t="s">
        <v>411</v>
      </c>
      <c r="B75" s="31">
        <v>10</v>
      </c>
      <c r="C75" s="31">
        <v>7</v>
      </c>
      <c r="D75" s="31">
        <v>12</v>
      </c>
      <c r="E75" s="31">
        <v>4</v>
      </c>
      <c r="F75" s="31">
        <v>9</v>
      </c>
      <c r="G75" s="31">
        <v>11</v>
      </c>
      <c r="H75" s="31">
        <v>7</v>
      </c>
      <c r="I75" s="31">
        <v>1000</v>
      </c>
    </row>
    <row r="76" spans="1:9" ht="15" thickBot="1" x14ac:dyDescent="0.35">
      <c r="A76" s="30" t="s">
        <v>412</v>
      </c>
      <c r="B76" s="31">
        <v>25</v>
      </c>
      <c r="C76" s="31">
        <v>21</v>
      </c>
      <c r="D76" s="31">
        <v>25</v>
      </c>
      <c r="E76" s="31">
        <v>1</v>
      </c>
      <c r="F76" s="31">
        <v>24</v>
      </c>
      <c r="G76" s="31">
        <v>25</v>
      </c>
      <c r="H76" s="31">
        <v>22</v>
      </c>
      <c r="I76" s="31">
        <v>1000</v>
      </c>
    </row>
    <row r="77" spans="1:9" ht="15" thickBot="1" x14ac:dyDescent="0.35">
      <c r="A77" s="30" t="s">
        <v>413</v>
      </c>
      <c r="B77" s="31">
        <v>5</v>
      </c>
      <c r="C77" s="31">
        <v>3</v>
      </c>
      <c r="D77" s="31">
        <v>7</v>
      </c>
      <c r="E77" s="31">
        <v>8</v>
      </c>
      <c r="F77" s="31">
        <v>5</v>
      </c>
      <c r="G77" s="31">
        <v>7</v>
      </c>
      <c r="H77" s="31">
        <v>3</v>
      </c>
      <c r="I77" s="31">
        <v>1000</v>
      </c>
    </row>
    <row r="78" spans="1:9" ht="15" thickBot="1" x14ac:dyDescent="0.35">
      <c r="A78" s="30" t="s">
        <v>414</v>
      </c>
      <c r="B78" s="31">
        <v>24</v>
      </c>
      <c r="C78" s="31">
        <v>24</v>
      </c>
      <c r="D78" s="31">
        <v>24</v>
      </c>
      <c r="E78" s="31">
        <v>25</v>
      </c>
      <c r="F78" s="31">
        <v>23</v>
      </c>
      <c r="G78" s="31">
        <v>23</v>
      </c>
      <c r="H78" s="31">
        <v>24</v>
      </c>
      <c r="I78" s="31">
        <v>1000</v>
      </c>
    </row>
    <row r="79" spans="1:9" ht="15" thickBot="1" x14ac:dyDescent="0.35">
      <c r="A79" s="30" t="s">
        <v>415</v>
      </c>
      <c r="B79" s="31">
        <v>31</v>
      </c>
      <c r="C79" s="31">
        <v>31</v>
      </c>
      <c r="D79" s="31">
        <v>31</v>
      </c>
      <c r="E79" s="31">
        <v>12</v>
      </c>
      <c r="F79" s="31">
        <v>31</v>
      </c>
      <c r="G79" s="31">
        <v>30</v>
      </c>
      <c r="H79" s="31">
        <v>31</v>
      </c>
      <c r="I79" s="31">
        <v>1000</v>
      </c>
    </row>
    <row r="80" spans="1:9" ht="15" thickBot="1" x14ac:dyDescent="0.35">
      <c r="A80" s="30" t="s">
        <v>416</v>
      </c>
      <c r="B80" s="31">
        <v>27</v>
      </c>
      <c r="C80" s="31">
        <v>27</v>
      </c>
      <c r="D80" s="31">
        <v>27</v>
      </c>
      <c r="E80" s="31">
        <v>18</v>
      </c>
      <c r="F80" s="31">
        <v>27</v>
      </c>
      <c r="G80" s="31">
        <v>27</v>
      </c>
      <c r="H80" s="31">
        <v>27</v>
      </c>
      <c r="I80" s="31">
        <v>1000</v>
      </c>
    </row>
    <row r="81" spans="1:9" ht="15" thickBot="1" x14ac:dyDescent="0.35">
      <c r="A81" s="30" t="s">
        <v>417</v>
      </c>
      <c r="B81" s="31">
        <v>19</v>
      </c>
      <c r="C81" s="31">
        <v>17</v>
      </c>
      <c r="D81" s="31">
        <v>19</v>
      </c>
      <c r="E81" s="31">
        <v>17</v>
      </c>
      <c r="F81" s="31">
        <v>17</v>
      </c>
      <c r="G81" s="31">
        <v>18</v>
      </c>
      <c r="H81" s="31">
        <v>17</v>
      </c>
      <c r="I81" s="31">
        <v>1000</v>
      </c>
    </row>
    <row r="82" spans="1:9" ht="18.600000000000001" thickBot="1" x14ac:dyDescent="0.35">
      <c r="A82" s="26"/>
    </row>
    <row r="83" spans="1:9" ht="15" thickBot="1" x14ac:dyDescent="0.35">
      <c r="A83" s="30" t="s">
        <v>419</v>
      </c>
      <c r="B83" s="30" t="s">
        <v>290</v>
      </c>
      <c r="C83" s="30" t="s">
        <v>291</v>
      </c>
      <c r="D83" s="30" t="s">
        <v>292</v>
      </c>
      <c r="E83" s="30" t="s">
        <v>293</v>
      </c>
      <c r="F83" s="30" t="s">
        <v>294</v>
      </c>
      <c r="G83" s="30" t="s">
        <v>295</v>
      </c>
      <c r="H83" s="30" t="s">
        <v>296</v>
      </c>
    </row>
    <row r="84" spans="1:9" ht="15" thickBot="1" x14ac:dyDescent="0.35">
      <c r="A84" s="30" t="s">
        <v>420</v>
      </c>
      <c r="B84" s="31" t="s">
        <v>635</v>
      </c>
      <c r="C84" s="31" t="s">
        <v>636</v>
      </c>
      <c r="D84" s="31" t="s">
        <v>637</v>
      </c>
      <c r="E84" s="31" t="s">
        <v>638</v>
      </c>
      <c r="F84" s="31" t="s">
        <v>636</v>
      </c>
      <c r="G84" s="31" t="s">
        <v>639</v>
      </c>
      <c r="H84" s="31" t="s">
        <v>636</v>
      </c>
    </row>
    <row r="85" spans="1:9" ht="15" thickBot="1" x14ac:dyDescent="0.35">
      <c r="A85" s="30" t="s">
        <v>422</v>
      </c>
      <c r="B85" s="31" t="s">
        <v>640</v>
      </c>
      <c r="C85" s="31" t="s">
        <v>641</v>
      </c>
      <c r="D85" s="31" t="s">
        <v>642</v>
      </c>
      <c r="E85" s="31" t="s">
        <v>643</v>
      </c>
      <c r="F85" s="31" t="s">
        <v>641</v>
      </c>
      <c r="G85" s="31" t="s">
        <v>644</v>
      </c>
      <c r="H85" s="31" t="s">
        <v>641</v>
      </c>
    </row>
    <row r="86" spans="1:9" ht="15" thickBot="1" x14ac:dyDescent="0.35">
      <c r="A86" s="30" t="s">
        <v>423</v>
      </c>
      <c r="B86" s="31" t="s">
        <v>645</v>
      </c>
      <c r="C86" s="31" t="s">
        <v>646</v>
      </c>
      <c r="D86" s="31" t="s">
        <v>647</v>
      </c>
      <c r="E86" s="31" t="s">
        <v>648</v>
      </c>
      <c r="F86" s="31" t="s">
        <v>646</v>
      </c>
      <c r="G86" s="31" t="s">
        <v>649</v>
      </c>
      <c r="H86" s="31" t="s">
        <v>646</v>
      </c>
    </row>
    <row r="87" spans="1:9" ht="15" thickBot="1" x14ac:dyDescent="0.35">
      <c r="A87" s="30" t="s">
        <v>424</v>
      </c>
      <c r="B87" s="31" t="s">
        <v>650</v>
      </c>
      <c r="C87" s="31" t="s">
        <v>651</v>
      </c>
      <c r="D87" s="31" t="s">
        <v>652</v>
      </c>
      <c r="E87" s="31" t="s">
        <v>653</v>
      </c>
      <c r="F87" s="31" t="s">
        <v>651</v>
      </c>
      <c r="G87" s="31" t="s">
        <v>654</v>
      </c>
      <c r="H87" s="31" t="s">
        <v>651</v>
      </c>
    </row>
    <row r="88" spans="1:9" ht="15" thickBot="1" x14ac:dyDescent="0.35">
      <c r="A88" s="30" t="s">
        <v>425</v>
      </c>
      <c r="B88" s="31" t="s">
        <v>655</v>
      </c>
      <c r="C88" s="31" t="s">
        <v>656</v>
      </c>
      <c r="D88" s="31" t="s">
        <v>657</v>
      </c>
      <c r="E88" s="31" t="s">
        <v>658</v>
      </c>
      <c r="F88" s="31" t="s">
        <v>656</v>
      </c>
      <c r="G88" s="31" t="s">
        <v>659</v>
      </c>
      <c r="H88" s="31" t="s">
        <v>656</v>
      </c>
    </row>
    <row r="89" spans="1:9" ht="15" thickBot="1" x14ac:dyDescent="0.35">
      <c r="A89" s="30" t="s">
        <v>426</v>
      </c>
      <c r="B89" s="31" t="s">
        <v>660</v>
      </c>
      <c r="C89" s="31" t="s">
        <v>661</v>
      </c>
      <c r="D89" s="31" t="s">
        <v>661</v>
      </c>
      <c r="E89" s="31" t="s">
        <v>662</v>
      </c>
      <c r="F89" s="31" t="s">
        <v>661</v>
      </c>
      <c r="G89" s="31" t="s">
        <v>663</v>
      </c>
      <c r="H89" s="31" t="s">
        <v>661</v>
      </c>
    </row>
    <row r="90" spans="1:9" ht="15" thickBot="1" x14ac:dyDescent="0.35">
      <c r="A90" s="30" t="s">
        <v>427</v>
      </c>
      <c r="B90" s="31" t="s">
        <v>664</v>
      </c>
      <c r="C90" s="31" t="s">
        <v>665</v>
      </c>
      <c r="D90" s="31" t="s">
        <v>665</v>
      </c>
      <c r="E90" s="31" t="s">
        <v>666</v>
      </c>
      <c r="F90" s="31" t="s">
        <v>665</v>
      </c>
      <c r="G90" s="31" t="s">
        <v>667</v>
      </c>
      <c r="H90" s="31" t="s">
        <v>665</v>
      </c>
    </row>
    <row r="91" spans="1:9" ht="15" thickBot="1" x14ac:dyDescent="0.35">
      <c r="A91" s="30" t="s">
        <v>428</v>
      </c>
      <c r="B91" s="31" t="s">
        <v>668</v>
      </c>
      <c r="C91" s="31" t="s">
        <v>669</v>
      </c>
      <c r="D91" s="31" t="s">
        <v>669</v>
      </c>
      <c r="E91" s="31" t="s">
        <v>670</v>
      </c>
      <c r="F91" s="31" t="s">
        <v>669</v>
      </c>
      <c r="G91" s="31" t="s">
        <v>671</v>
      </c>
      <c r="H91" s="31" t="s">
        <v>669</v>
      </c>
    </row>
    <row r="92" spans="1:9" ht="15" thickBot="1" x14ac:dyDescent="0.35">
      <c r="A92" s="30" t="s">
        <v>429</v>
      </c>
      <c r="B92" s="31" t="s">
        <v>672</v>
      </c>
      <c r="C92" s="31" t="s">
        <v>673</v>
      </c>
      <c r="D92" s="31" t="s">
        <v>673</v>
      </c>
      <c r="E92" s="31" t="s">
        <v>674</v>
      </c>
      <c r="F92" s="31" t="s">
        <v>673</v>
      </c>
      <c r="G92" s="31" t="s">
        <v>675</v>
      </c>
      <c r="H92" s="31" t="s">
        <v>673</v>
      </c>
    </row>
    <row r="93" spans="1:9" ht="15" thickBot="1" x14ac:dyDescent="0.35">
      <c r="A93" s="30" t="s">
        <v>430</v>
      </c>
      <c r="B93" s="31" t="s">
        <v>676</v>
      </c>
      <c r="C93" s="31" t="s">
        <v>677</v>
      </c>
      <c r="D93" s="31" t="s">
        <v>677</v>
      </c>
      <c r="E93" s="31" t="s">
        <v>678</v>
      </c>
      <c r="F93" s="31" t="s">
        <v>677</v>
      </c>
      <c r="G93" s="31" t="s">
        <v>679</v>
      </c>
      <c r="H93" s="31" t="s">
        <v>677</v>
      </c>
    </row>
    <row r="94" spans="1:9" ht="15" thickBot="1" x14ac:dyDescent="0.35">
      <c r="A94" s="30" t="s">
        <v>431</v>
      </c>
      <c r="B94" s="31" t="s">
        <v>680</v>
      </c>
      <c r="C94" s="31" t="s">
        <v>681</v>
      </c>
      <c r="D94" s="31" t="s">
        <v>681</v>
      </c>
      <c r="E94" s="31" t="s">
        <v>682</v>
      </c>
      <c r="F94" s="31" t="s">
        <v>681</v>
      </c>
      <c r="G94" s="31" t="s">
        <v>683</v>
      </c>
      <c r="H94" s="31" t="s">
        <v>681</v>
      </c>
    </row>
    <row r="95" spans="1:9" ht="15" thickBot="1" x14ac:dyDescent="0.35">
      <c r="A95" s="30" t="s">
        <v>432</v>
      </c>
      <c r="B95" s="31" t="s">
        <v>684</v>
      </c>
      <c r="C95" s="31" t="s">
        <v>685</v>
      </c>
      <c r="D95" s="31" t="s">
        <v>685</v>
      </c>
      <c r="E95" s="31" t="s">
        <v>686</v>
      </c>
      <c r="F95" s="31" t="s">
        <v>685</v>
      </c>
      <c r="G95" s="31" t="s">
        <v>687</v>
      </c>
      <c r="H95" s="31" t="s">
        <v>685</v>
      </c>
    </row>
    <row r="96" spans="1:9" ht="15" thickBot="1" x14ac:dyDescent="0.35">
      <c r="A96" s="30" t="s">
        <v>433</v>
      </c>
      <c r="B96" s="31" t="s">
        <v>688</v>
      </c>
      <c r="C96" s="31" t="s">
        <v>689</v>
      </c>
      <c r="D96" s="31" t="s">
        <v>689</v>
      </c>
      <c r="E96" s="31" t="s">
        <v>690</v>
      </c>
      <c r="F96" s="31" t="s">
        <v>689</v>
      </c>
      <c r="G96" s="31" t="s">
        <v>691</v>
      </c>
      <c r="H96" s="31" t="s">
        <v>689</v>
      </c>
    </row>
    <row r="97" spans="1:8" ht="15" thickBot="1" x14ac:dyDescent="0.35">
      <c r="A97" s="30" t="s">
        <v>434</v>
      </c>
      <c r="B97" s="31" t="s">
        <v>692</v>
      </c>
      <c r="C97" s="31" t="s">
        <v>693</v>
      </c>
      <c r="D97" s="31" t="s">
        <v>693</v>
      </c>
      <c r="E97" s="31" t="s">
        <v>694</v>
      </c>
      <c r="F97" s="31" t="s">
        <v>693</v>
      </c>
      <c r="G97" s="31" t="s">
        <v>695</v>
      </c>
      <c r="H97" s="31" t="s">
        <v>693</v>
      </c>
    </row>
    <row r="98" spans="1:8" ht="15" thickBot="1" x14ac:dyDescent="0.35">
      <c r="A98" s="30" t="s">
        <v>435</v>
      </c>
      <c r="B98" s="31" t="s">
        <v>696</v>
      </c>
      <c r="C98" s="31" t="s">
        <v>697</v>
      </c>
      <c r="D98" s="31" t="s">
        <v>697</v>
      </c>
      <c r="E98" s="31" t="s">
        <v>698</v>
      </c>
      <c r="F98" s="31" t="s">
        <v>697</v>
      </c>
      <c r="G98" s="31" t="s">
        <v>699</v>
      </c>
      <c r="H98" s="31" t="s">
        <v>697</v>
      </c>
    </row>
    <row r="99" spans="1:8" ht="15" thickBot="1" x14ac:dyDescent="0.35">
      <c r="A99" s="30" t="s">
        <v>436</v>
      </c>
      <c r="B99" s="31" t="s">
        <v>700</v>
      </c>
      <c r="C99" s="31" t="s">
        <v>701</v>
      </c>
      <c r="D99" s="31" t="s">
        <v>701</v>
      </c>
      <c r="E99" s="31" t="s">
        <v>702</v>
      </c>
      <c r="F99" s="31" t="s">
        <v>701</v>
      </c>
      <c r="G99" s="31" t="s">
        <v>703</v>
      </c>
      <c r="H99" s="31" t="s">
        <v>701</v>
      </c>
    </row>
    <row r="100" spans="1:8" ht="15" thickBot="1" x14ac:dyDescent="0.35">
      <c r="A100" s="30" t="s">
        <v>437</v>
      </c>
      <c r="B100" s="31" t="s">
        <v>704</v>
      </c>
      <c r="C100" s="31" t="s">
        <v>705</v>
      </c>
      <c r="D100" s="31" t="s">
        <v>705</v>
      </c>
      <c r="E100" s="31" t="s">
        <v>706</v>
      </c>
      <c r="F100" s="31" t="s">
        <v>705</v>
      </c>
      <c r="G100" s="31" t="s">
        <v>707</v>
      </c>
      <c r="H100" s="31" t="s">
        <v>705</v>
      </c>
    </row>
    <row r="101" spans="1:8" ht="15" thickBot="1" x14ac:dyDescent="0.35">
      <c r="A101" s="30" t="s">
        <v>438</v>
      </c>
      <c r="B101" s="31" t="s">
        <v>708</v>
      </c>
      <c r="C101" s="31" t="s">
        <v>709</v>
      </c>
      <c r="D101" s="31" t="s">
        <v>709</v>
      </c>
      <c r="E101" s="31" t="s">
        <v>710</v>
      </c>
      <c r="F101" s="31" t="s">
        <v>709</v>
      </c>
      <c r="G101" s="31" t="s">
        <v>711</v>
      </c>
      <c r="H101" s="31" t="s">
        <v>709</v>
      </c>
    </row>
    <row r="102" spans="1:8" ht="15" thickBot="1" x14ac:dyDescent="0.35">
      <c r="A102" s="30" t="s">
        <v>439</v>
      </c>
      <c r="B102" s="31" t="s">
        <v>712</v>
      </c>
      <c r="C102" s="31" t="s">
        <v>713</v>
      </c>
      <c r="D102" s="31" t="s">
        <v>713</v>
      </c>
      <c r="E102" s="31" t="s">
        <v>714</v>
      </c>
      <c r="F102" s="31" t="s">
        <v>713</v>
      </c>
      <c r="G102" s="31" t="s">
        <v>715</v>
      </c>
      <c r="H102" s="31" t="s">
        <v>713</v>
      </c>
    </row>
    <row r="103" spans="1:8" ht="15" thickBot="1" x14ac:dyDescent="0.35">
      <c r="A103" s="30" t="s">
        <v>440</v>
      </c>
      <c r="B103" s="31" t="s">
        <v>716</v>
      </c>
      <c r="C103" s="31" t="s">
        <v>717</v>
      </c>
      <c r="D103" s="31" t="s">
        <v>717</v>
      </c>
      <c r="E103" s="31" t="s">
        <v>718</v>
      </c>
      <c r="F103" s="31" t="s">
        <v>717</v>
      </c>
      <c r="G103" s="31" t="s">
        <v>719</v>
      </c>
      <c r="H103" s="31" t="s">
        <v>717</v>
      </c>
    </row>
    <row r="104" spans="1:8" ht="15" thickBot="1" x14ac:dyDescent="0.35">
      <c r="A104" s="30" t="s">
        <v>441</v>
      </c>
      <c r="B104" s="31" t="s">
        <v>720</v>
      </c>
      <c r="C104" s="31" t="s">
        <v>721</v>
      </c>
      <c r="D104" s="31" t="s">
        <v>721</v>
      </c>
      <c r="E104" s="31" t="s">
        <v>722</v>
      </c>
      <c r="F104" s="31" t="s">
        <v>721</v>
      </c>
      <c r="G104" s="31" t="s">
        <v>723</v>
      </c>
      <c r="H104" s="31" t="s">
        <v>721</v>
      </c>
    </row>
    <row r="105" spans="1:8" ht="15" thickBot="1" x14ac:dyDescent="0.35">
      <c r="A105" s="30" t="s">
        <v>442</v>
      </c>
      <c r="B105" s="31" t="s">
        <v>724</v>
      </c>
      <c r="C105" s="31" t="s">
        <v>725</v>
      </c>
      <c r="D105" s="31" t="s">
        <v>725</v>
      </c>
      <c r="E105" s="31" t="s">
        <v>726</v>
      </c>
      <c r="F105" s="31" t="s">
        <v>725</v>
      </c>
      <c r="G105" s="31" t="s">
        <v>727</v>
      </c>
      <c r="H105" s="31" t="s">
        <v>725</v>
      </c>
    </row>
    <row r="106" spans="1:8" ht="15" thickBot="1" x14ac:dyDescent="0.35">
      <c r="A106" s="30" t="s">
        <v>443</v>
      </c>
      <c r="B106" s="31" t="s">
        <v>728</v>
      </c>
      <c r="C106" s="31" t="s">
        <v>729</v>
      </c>
      <c r="D106" s="31" t="s">
        <v>729</v>
      </c>
      <c r="E106" s="31" t="s">
        <v>730</v>
      </c>
      <c r="F106" s="31" t="s">
        <v>729</v>
      </c>
      <c r="G106" s="31" t="s">
        <v>731</v>
      </c>
      <c r="H106" s="31" t="s">
        <v>729</v>
      </c>
    </row>
    <row r="107" spans="1:8" ht="15" thickBot="1" x14ac:dyDescent="0.35">
      <c r="A107" s="30" t="s">
        <v>444</v>
      </c>
      <c r="B107" s="31" t="s">
        <v>732</v>
      </c>
      <c r="C107" s="31" t="s">
        <v>733</v>
      </c>
      <c r="D107" s="31" t="s">
        <v>733</v>
      </c>
      <c r="E107" s="31" t="s">
        <v>734</v>
      </c>
      <c r="F107" s="31" t="s">
        <v>733</v>
      </c>
      <c r="G107" s="31" t="s">
        <v>735</v>
      </c>
      <c r="H107" s="31" t="s">
        <v>733</v>
      </c>
    </row>
    <row r="108" spans="1:8" ht="15" thickBot="1" x14ac:dyDescent="0.35">
      <c r="A108" s="30" t="s">
        <v>445</v>
      </c>
      <c r="B108" s="31" t="s">
        <v>736</v>
      </c>
      <c r="C108" s="31" t="s">
        <v>737</v>
      </c>
      <c r="D108" s="31" t="s">
        <v>737</v>
      </c>
      <c r="E108" s="31" t="s">
        <v>738</v>
      </c>
      <c r="F108" s="31" t="s">
        <v>737</v>
      </c>
      <c r="G108" s="31" t="s">
        <v>739</v>
      </c>
      <c r="H108" s="31" t="s">
        <v>737</v>
      </c>
    </row>
    <row r="109" spans="1:8" ht="15" thickBot="1" x14ac:dyDescent="0.35">
      <c r="A109" s="30" t="s">
        <v>446</v>
      </c>
      <c r="B109" s="31" t="s">
        <v>740</v>
      </c>
      <c r="C109" s="31" t="s">
        <v>741</v>
      </c>
      <c r="D109" s="31" t="s">
        <v>741</v>
      </c>
      <c r="E109" s="31" t="s">
        <v>742</v>
      </c>
      <c r="F109" s="31" t="s">
        <v>741</v>
      </c>
      <c r="G109" s="31" t="s">
        <v>743</v>
      </c>
      <c r="H109" s="31" t="s">
        <v>741</v>
      </c>
    </row>
    <row r="110" spans="1:8" ht="15" thickBot="1" x14ac:dyDescent="0.35">
      <c r="A110" s="30" t="s">
        <v>447</v>
      </c>
      <c r="B110" s="31" t="s">
        <v>744</v>
      </c>
      <c r="C110" s="31" t="s">
        <v>745</v>
      </c>
      <c r="D110" s="31" t="s">
        <v>745</v>
      </c>
      <c r="E110" s="31" t="s">
        <v>746</v>
      </c>
      <c r="F110" s="31" t="s">
        <v>745</v>
      </c>
      <c r="G110" s="31" t="s">
        <v>747</v>
      </c>
      <c r="H110" s="31" t="s">
        <v>745</v>
      </c>
    </row>
    <row r="111" spans="1:8" ht="15" thickBot="1" x14ac:dyDescent="0.35">
      <c r="A111" s="30" t="s">
        <v>448</v>
      </c>
      <c r="B111" s="31" t="s">
        <v>748</v>
      </c>
      <c r="C111" s="31" t="s">
        <v>749</v>
      </c>
      <c r="D111" s="31" t="s">
        <v>749</v>
      </c>
      <c r="E111" s="31" t="s">
        <v>750</v>
      </c>
      <c r="F111" s="31" t="s">
        <v>749</v>
      </c>
      <c r="G111" s="31" t="s">
        <v>751</v>
      </c>
      <c r="H111" s="31" t="s">
        <v>749</v>
      </c>
    </row>
    <row r="112" spans="1:8" ht="15" thickBot="1" x14ac:dyDescent="0.35">
      <c r="A112" s="30" t="s">
        <v>449</v>
      </c>
      <c r="B112" s="31" t="s">
        <v>752</v>
      </c>
      <c r="C112" s="31" t="s">
        <v>753</v>
      </c>
      <c r="D112" s="31" t="s">
        <v>753</v>
      </c>
      <c r="E112" s="31" t="s">
        <v>754</v>
      </c>
      <c r="F112" s="31" t="s">
        <v>753</v>
      </c>
      <c r="G112" s="31" t="s">
        <v>755</v>
      </c>
      <c r="H112" s="31" t="s">
        <v>753</v>
      </c>
    </row>
    <row r="113" spans="1:8" ht="15" thickBot="1" x14ac:dyDescent="0.35">
      <c r="A113" s="30" t="s">
        <v>450</v>
      </c>
      <c r="B113" s="31" t="s">
        <v>756</v>
      </c>
      <c r="C113" s="31" t="s">
        <v>757</v>
      </c>
      <c r="D113" s="31" t="s">
        <v>757</v>
      </c>
      <c r="E113" s="31" t="s">
        <v>758</v>
      </c>
      <c r="F113" s="31" t="s">
        <v>757</v>
      </c>
      <c r="G113" s="31" t="s">
        <v>759</v>
      </c>
      <c r="H113" s="31" t="s">
        <v>757</v>
      </c>
    </row>
    <row r="114" spans="1:8" ht="15" thickBot="1" x14ac:dyDescent="0.35">
      <c r="A114" s="30" t="s">
        <v>451</v>
      </c>
      <c r="B114" s="31" t="s">
        <v>760</v>
      </c>
      <c r="C114" s="31" t="s">
        <v>761</v>
      </c>
      <c r="D114" s="31" t="s">
        <v>761</v>
      </c>
      <c r="E114" s="31" t="s">
        <v>762</v>
      </c>
      <c r="F114" s="31" t="s">
        <v>761</v>
      </c>
      <c r="G114" s="31" t="s">
        <v>763</v>
      </c>
      <c r="H114" s="31" t="s">
        <v>761</v>
      </c>
    </row>
    <row r="115" spans="1:8" ht="15" thickBot="1" x14ac:dyDescent="0.35">
      <c r="A115" s="30" t="s">
        <v>452</v>
      </c>
      <c r="B115" s="31" t="s">
        <v>764</v>
      </c>
      <c r="C115" s="31" t="s">
        <v>765</v>
      </c>
      <c r="D115" s="31" t="s">
        <v>765</v>
      </c>
      <c r="E115" s="31" t="s">
        <v>693</v>
      </c>
      <c r="F115" s="31" t="s">
        <v>765</v>
      </c>
      <c r="G115" s="31" t="s">
        <v>766</v>
      </c>
      <c r="H115" s="31" t="s">
        <v>765</v>
      </c>
    </row>
    <row r="116" spans="1:8" ht="15" thickBot="1" x14ac:dyDescent="0.35">
      <c r="A116" s="30" t="s">
        <v>453</v>
      </c>
      <c r="B116" s="31" t="s">
        <v>767</v>
      </c>
      <c r="C116" s="31" t="s">
        <v>421</v>
      </c>
      <c r="D116" s="31" t="s">
        <v>421</v>
      </c>
      <c r="E116" s="31" t="s">
        <v>421</v>
      </c>
      <c r="F116" s="31" t="s">
        <v>421</v>
      </c>
      <c r="G116" s="31" t="s">
        <v>768</v>
      </c>
      <c r="H116" s="31" t="s">
        <v>421</v>
      </c>
    </row>
    <row r="117" spans="1:8" ht="18.600000000000001" thickBot="1" x14ac:dyDescent="0.35">
      <c r="A117" s="26"/>
    </row>
    <row r="118" spans="1:8" ht="15" thickBot="1" x14ac:dyDescent="0.35">
      <c r="A118" s="30" t="s">
        <v>455</v>
      </c>
      <c r="B118" s="30" t="s">
        <v>290</v>
      </c>
      <c r="C118" s="30" t="s">
        <v>291</v>
      </c>
      <c r="D118" s="30" t="s">
        <v>292</v>
      </c>
      <c r="E118" s="30" t="s">
        <v>293</v>
      </c>
      <c r="F118" s="30" t="s">
        <v>294</v>
      </c>
      <c r="G118" s="30" t="s">
        <v>295</v>
      </c>
      <c r="H118" s="30" t="s">
        <v>296</v>
      </c>
    </row>
    <row r="119" spans="1:8" ht="15" thickBot="1" x14ac:dyDescent="0.35">
      <c r="A119" s="30" t="s">
        <v>420</v>
      </c>
      <c r="B119" s="31">
        <v>445</v>
      </c>
      <c r="C119" s="31">
        <v>32.1</v>
      </c>
      <c r="D119" s="31">
        <v>34.1</v>
      </c>
      <c r="E119" s="31">
        <v>179.6</v>
      </c>
      <c r="F119" s="31">
        <v>32.1</v>
      </c>
      <c r="G119" s="31">
        <v>434</v>
      </c>
      <c r="H119" s="31">
        <v>32.1</v>
      </c>
    </row>
    <row r="120" spans="1:8" ht="15" thickBot="1" x14ac:dyDescent="0.35">
      <c r="A120" s="30" t="s">
        <v>422</v>
      </c>
      <c r="B120" s="31">
        <v>444</v>
      </c>
      <c r="C120" s="31">
        <v>31.1</v>
      </c>
      <c r="D120" s="31">
        <v>33.1</v>
      </c>
      <c r="E120" s="31">
        <v>154.5</v>
      </c>
      <c r="F120" s="31">
        <v>31.1</v>
      </c>
      <c r="G120" s="31">
        <v>433</v>
      </c>
      <c r="H120" s="31">
        <v>31.1</v>
      </c>
    </row>
    <row r="121" spans="1:8" ht="15" thickBot="1" x14ac:dyDescent="0.35">
      <c r="A121" s="30" t="s">
        <v>423</v>
      </c>
      <c r="B121" s="31">
        <v>431.5</v>
      </c>
      <c r="C121" s="31">
        <v>30.1</v>
      </c>
      <c r="D121" s="31">
        <v>32.1</v>
      </c>
      <c r="E121" s="31">
        <v>152</v>
      </c>
      <c r="F121" s="31">
        <v>30.1</v>
      </c>
      <c r="G121" s="31">
        <v>432</v>
      </c>
      <c r="H121" s="31">
        <v>30.1</v>
      </c>
    </row>
    <row r="122" spans="1:8" ht="15" thickBot="1" x14ac:dyDescent="0.35">
      <c r="A122" s="30" t="s">
        <v>424</v>
      </c>
      <c r="B122" s="31">
        <v>430.5</v>
      </c>
      <c r="C122" s="31">
        <v>29.1</v>
      </c>
      <c r="D122" s="31">
        <v>31.1</v>
      </c>
      <c r="E122" s="31">
        <v>135</v>
      </c>
      <c r="F122" s="31">
        <v>29.1</v>
      </c>
      <c r="G122" s="31">
        <v>431</v>
      </c>
      <c r="H122" s="31">
        <v>29.1</v>
      </c>
    </row>
    <row r="123" spans="1:8" ht="15" thickBot="1" x14ac:dyDescent="0.35">
      <c r="A123" s="30" t="s">
        <v>425</v>
      </c>
      <c r="B123" s="31">
        <v>429.5</v>
      </c>
      <c r="C123" s="31">
        <v>28.1</v>
      </c>
      <c r="D123" s="31">
        <v>30.1</v>
      </c>
      <c r="E123" s="31">
        <v>134</v>
      </c>
      <c r="F123" s="31">
        <v>28.1</v>
      </c>
      <c r="G123" s="31">
        <v>430</v>
      </c>
      <c r="H123" s="31">
        <v>28.1</v>
      </c>
    </row>
    <row r="124" spans="1:8" ht="15" thickBot="1" x14ac:dyDescent="0.35">
      <c r="A124" s="30" t="s">
        <v>426</v>
      </c>
      <c r="B124" s="31">
        <v>428.5</v>
      </c>
      <c r="C124" s="31">
        <v>27.1</v>
      </c>
      <c r="D124" s="31">
        <v>27.1</v>
      </c>
      <c r="E124" s="31">
        <v>133</v>
      </c>
      <c r="F124" s="31">
        <v>27.1</v>
      </c>
      <c r="G124" s="31">
        <v>429</v>
      </c>
      <c r="H124" s="31">
        <v>27.1</v>
      </c>
    </row>
    <row r="125" spans="1:8" ht="15" thickBot="1" x14ac:dyDescent="0.35">
      <c r="A125" s="30" t="s">
        <v>427</v>
      </c>
      <c r="B125" s="31">
        <v>427.5</v>
      </c>
      <c r="C125" s="31">
        <v>26.1</v>
      </c>
      <c r="D125" s="31">
        <v>26.1</v>
      </c>
      <c r="E125" s="31">
        <v>128.4</v>
      </c>
      <c r="F125" s="31">
        <v>26.1</v>
      </c>
      <c r="G125" s="31">
        <v>426.9</v>
      </c>
      <c r="H125" s="31">
        <v>26.1</v>
      </c>
    </row>
    <row r="126" spans="1:8" ht="15" thickBot="1" x14ac:dyDescent="0.35">
      <c r="A126" s="30" t="s">
        <v>428</v>
      </c>
      <c r="B126" s="31">
        <v>426.4</v>
      </c>
      <c r="C126" s="31">
        <v>25.1</v>
      </c>
      <c r="D126" s="31">
        <v>25.1</v>
      </c>
      <c r="E126" s="31">
        <v>119.9</v>
      </c>
      <c r="F126" s="31">
        <v>25.1</v>
      </c>
      <c r="G126" s="31">
        <v>425.9</v>
      </c>
      <c r="H126" s="31">
        <v>25.1</v>
      </c>
    </row>
    <row r="127" spans="1:8" ht="15" thickBot="1" x14ac:dyDescent="0.35">
      <c r="A127" s="30" t="s">
        <v>429</v>
      </c>
      <c r="B127" s="31">
        <v>425.4</v>
      </c>
      <c r="C127" s="31">
        <v>24.1</v>
      </c>
      <c r="D127" s="31">
        <v>24.1</v>
      </c>
      <c r="E127" s="31">
        <v>118.9</v>
      </c>
      <c r="F127" s="31">
        <v>24.1</v>
      </c>
      <c r="G127" s="31">
        <v>424.9</v>
      </c>
      <c r="H127" s="31">
        <v>24.1</v>
      </c>
    </row>
    <row r="128" spans="1:8" ht="15" thickBot="1" x14ac:dyDescent="0.35">
      <c r="A128" s="30" t="s">
        <v>430</v>
      </c>
      <c r="B128" s="31">
        <v>424.4</v>
      </c>
      <c r="C128" s="31">
        <v>23.1</v>
      </c>
      <c r="D128" s="31">
        <v>23.1</v>
      </c>
      <c r="E128" s="31">
        <v>117.9</v>
      </c>
      <c r="F128" s="31">
        <v>23.1</v>
      </c>
      <c r="G128" s="31">
        <v>423.9</v>
      </c>
      <c r="H128" s="31">
        <v>23.1</v>
      </c>
    </row>
    <row r="129" spans="1:8" ht="15" thickBot="1" x14ac:dyDescent="0.35">
      <c r="A129" s="30" t="s">
        <v>431</v>
      </c>
      <c r="B129" s="31">
        <v>423.4</v>
      </c>
      <c r="C129" s="31">
        <v>22.1</v>
      </c>
      <c r="D129" s="31">
        <v>22.1</v>
      </c>
      <c r="E129" s="31">
        <v>116.9</v>
      </c>
      <c r="F129" s="31">
        <v>22.1</v>
      </c>
      <c r="G129" s="31">
        <v>422.9</v>
      </c>
      <c r="H129" s="31">
        <v>22.1</v>
      </c>
    </row>
    <row r="130" spans="1:8" ht="15" thickBot="1" x14ac:dyDescent="0.35">
      <c r="A130" s="30" t="s">
        <v>432</v>
      </c>
      <c r="B130" s="31">
        <v>422.4</v>
      </c>
      <c r="C130" s="31">
        <v>21.1</v>
      </c>
      <c r="D130" s="31">
        <v>21.1</v>
      </c>
      <c r="E130" s="31">
        <v>115.9</v>
      </c>
      <c r="F130" s="31">
        <v>21.1</v>
      </c>
      <c r="G130" s="31">
        <v>421.9</v>
      </c>
      <c r="H130" s="31">
        <v>21.1</v>
      </c>
    </row>
    <row r="131" spans="1:8" ht="15" thickBot="1" x14ac:dyDescent="0.35">
      <c r="A131" s="30" t="s">
        <v>433</v>
      </c>
      <c r="B131" s="31">
        <v>421.4</v>
      </c>
      <c r="C131" s="31">
        <v>20.100000000000001</v>
      </c>
      <c r="D131" s="31">
        <v>20.100000000000001</v>
      </c>
      <c r="E131" s="31">
        <v>114.9</v>
      </c>
      <c r="F131" s="31">
        <v>20.100000000000001</v>
      </c>
      <c r="G131" s="31">
        <v>420.9</v>
      </c>
      <c r="H131" s="31">
        <v>20.100000000000001</v>
      </c>
    </row>
    <row r="132" spans="1:8" ht="15" thickBot="1" x14ac:dyDescent="0.35">
      <c r="A132" s="30" t="s">
        <v>434</v>
      </c>
      <c r="B132" s="31">
        <v>420.4</v>
      </c>
      <c r="C132" s="31">
        <v>19.100000000000001</v>
      </c>
      <c r="D132" s="31">
        <v>19.100000000000001</v>
      </c>
      <c r="E132" s="31">
        <v>113.9</v>
      </c>
      <c r="F132" s="31">
        <v>19.100000000000001</v>
      </c>
      <c r="G132" s="31">
        <v>419.9</v>
      </c>
      <c r="H132" s="31">
        <v>19.100000000000001</v>
      </c>
    </row>
    <row r="133" spans="1:8" ht="15" thickBot="1" x14ac:dyDescent="0.35">
      <c r="A133" s="30" t="s">
        <v>435</v>
      </c>
      <c r="B133" s="31">
        <v>419.4</v>
      </c>
      <c r="C133" s="31">
        <v>18.100000000000001</v>
      </c>
      <c r="D133" s="31">
        <v>18.100000000000001</v>
      </c>
      <c r="E133" s="31">
        <v>112.9</v>
      </c>
      <c r="F133" s="31">
        <v>18.100000000000001</v>
      </c>
      <c r="G133" s="31">
        <v>418.9</v>
      </c>
      <c r="H133" s="31">
        <v>18.100000000000001</v>
      </c>
    </row>
    <row r="134" spans="1:8" ht="15" thickBot="1" x14ac:dyDescent="0.35">
      <c r="A134" s="30" t="s">
        <v>436</v>
      </c>
      <c r="B134" s="31">
        <v>418.4</v>
      </c>
      <c r="C134" s="31">
        <v>17.100000000000001</v>
      </c>
      <c r="D134" s="31">
        <v>17.100000000000001</v>
      </c>
      <c r="E134" s="31">
        <v>103.9</v>
      </c>
      <c r="F134" s="31">
        <v>17.100000000000001</v>
      </c>
      <c r="G134" s="31">
        <v>417.9</v>
      </c>
      <c r="H134" s="31">
        <v>17.100000000000001</v>
      </c>
    </row>
    <row r="135" spans="1:8" ht="15" thickBot="1" x14ac:dyDescent="0.35">
      <c r="A135" s="30" t="s">
        <v>437</v>
      </c>
      <c r="B135" s="31">
        <v>417.4</v>
      </c>
      <c r="C135" s="31">
        <v>16.100000000000001</v>
      </c>
      <c r="D135" s="31">
        <v>16.100000000000001</v>
      </c>
      <c r="E135" s="31">
        <v>102.8</v>
      </c>
      <c r="F135" s="31">
        <v>16.100000000000001</v>
      </c>
      <c r="G135" s="31">
        <v>416.9</v>
      </c>
      <c r="H135" s="31">
        <v>16.100000000000001</v>
      </c>
    </row>
    <row r="136" spans="1:8" ht="15" thickBot="1" x14ac:dyDescent="0.35">
      <c r="A136" s="30" t="s">
        <v>438</v>
      </c>
      <c r="B136" s="31">
        <v>416.4</v>
      </c>
      <c r="C136" s="31">
        <v>15.1</v>
      </c>
      <c r="D136" s="31">
        <v>15.1</v>
      </c>
      <c r="E136" s="31">
        <v>101.8</v>
      </c>
      <c r="F136" s="31">
        <v>15.1</v>
      </c>
      <c r="G136" s="31">
        <v>415.9</v>
      </c>
      <c r="H136" s="31">
        <v>15.1</v>
      </c>
    </row>
    <row r="137" spans="1:8" ht="15" thickBot="1" x14ac:dyDescent="0.35">
      <c r="A137" s="30" t="s">
        <v>439</v>
      </c>
      <c r="B137" s="31">
        <v>415.4</v>
      </c>
      <c r="C137" s="31">
        <v>14</v>
      </c>
      <c r="D137" s="31">
        <v>14</v>
      </c>
      <c r="E137" s="31">
        <v>100.8</v>
      </c>
      <c r="F137" s="31">
        <v>14</v>
      </c>
      <c r="G137" s="31">
        <v>414.9</v>
      </c>
      <c r="H137" s="31">
        <v>14</v>
      </c>
    </row>
    <row r="138" spans="1:8" ht="15" thickBot="1" x14ac:dyDescent="0.35">
      <c r="A138" s="30" t="s">
        <v>440</v>
      </c>
      <c r="B138" s="31">
        <v>414.4</v>
      </c>
      <c r="C138" s="31">
        <v>13</v>
      </c>
      <c r="D138" s="31">
        <v>13</v>
      </c>
      <c r="E138" s="31">
        <v>99.8</v>
      </c>
      <c r="F138" s="31">
        <v>13</v>
      </c>
      <c r="G138" s="31">
        <v>413.9</v>
      </c>
      <c r="H138" s="31">
        <v>13</v>
      </c>
    </row>
    <row r="139" spans="1:8" ht="15" thickBot="1" x14ac:dyDescent="0.35">
      <c r="A139" s="30" t="s">
        <v>441</v>
      </c>
      <c r="B139" s="31">
        <v>413.4</v>
      </c>
      <c r="C139" s="31">
        <v>12</v>
      </c>
      <c r="D139" s="31">
        <v>12</v>
      </c>
      <c r="E139" s="31">
        <v>98.8</v>
      </c>
      <c r="F139" s="31">
        <v>12</v>
      </c>
      <c r="G139" s="31">
        <v>412.9</v>
      </c>
      <c r="H139" s="31">
        <v>12</v>
      </c>
    </row>
    <row r="140" spans="1:8" ht="15" thickBot="1" x14ac:dyDescent="0.35">
      <c r="A140" s="30" t="s">
        <v>442</v>
      </c>
      <c r="B140" s="31">
        <v>412.4</v>
      </c>
      <c r="C140" s="31">
        <v>11</v>
      </c>
      <c r="D140" s="31">
        <v>11</v>
      </c>
      <c r="E140" s="31">
        <v>97.8</v>
      </c>
      <c r="F140" s="31">
        <v>11</v>
      </c>
      <c r="G140" s="31">
        <v>411.9</v>
      </c>
      <c r="H140" s="31">
        <v>11</v>
      </c>
    </row>
    <row r="141" spans="1:8" ht="15" thickBot="1" x14ac:dyDescent="0.35">
      <c r="A141" s="30" t="s">
        <v>443</v>
      </c>
      <c r="B141" s="31">
        <v>411.4</v>
      </c>
      <c r="C141" s="31">
        <v>10</v>
      </c>
      <c r="D141" s="31">
        <v>10</v>
      </c>
      <c r="E141" s="31">
        <v>96.8</v>
      </c>
      <c r="F141" s="31">
        <v>10</v>
      </c>
      <c r="G141" s="31">
        <v>410.9</v>
      </c>
      <c r="H141" s="31">
        <v>10</v>
      </c>
    </row>
    <row r="142" spans="1:8" ht="15" thickBot="1" x14ac:dyDescent="0.35">
      <c r="A142" s="30" t="s">
        <v>444</v>
      </c>
      <c r="B142" s="31">
        <v>410.4</v>
      </c>
      <c r="C142" s="31">
        <v>9</v>
      </c>
      <c r="D142" s="31">
        <v>9</v>
      </c>
      <c r="E142" s="31">
        <v>95.8</v>
      </c>
      <c r="F142" s="31">
        <v>9</v>
      </c>
      <c r="G142" s="31">
        <v>409.9</v>
      </c>
      <c r="H142" s="31">
        <v>9</v>
      </c>
    </row>
    <row r="143" spans="1:8" ht="15" thickBot="1" x14ac:dyDescent="0.35">
      <c r="A143" s="30" t="s">
        <v>445</v>
      </c>
      <c r="B143" s="31">
        <v>409.4</v>
      </c>
      <c r="C143" s="31">
        <v>8</v>
      </c>
      <c r="D143" s="31">
        <v>8</v>
      </c>
      <c r="E143" s="31">
        <v>80.3</v>
      </c>
      <c r="F143" s="31">
        <v>8</v>
      </c>
      <c r="G143" s="31">
        <v>408.9</v>
      </c>
      <c r="H143" s="31">
        <v>8</v>
      </c>
    </row>
    <row r="144" spans="1:8" ht="15" thickBot="1" x14ac:dyDescent="0.35">
      <c r="A144" s="30" t="s">
        <v>446</v>
      </c>
      <c r="B144" s="31">
        <v>408.4</v>
      </c>
      <c r="C144" s="31">
        <v>7</v>
      </c>
      <c r="D144" s="31">
        <v>7</v>
      </c>
      <c r="E144" s="31">
        <v>58.7</v>
      </c>
      <c r="F144" s="31">
        <v>7</v>
      </c>
      <c r="G144" s="31">
        <v>407.9</v>
      </c>
      <c r="H144" s="31">
        <v>7</v>
      </c>
    </row>
    <row r="145" spans="1:12" ht="15" thickBot="1" x14ac:dyDescent="0.35">
      <c r="A145" s="30" t="s">
        <v>447</v>
      </c>
      <c r="B145" s="31">
        <v>407.4</v>
      </c>
      <c r="C145" s="31">
        <v>6</v>
      </c>
      <c r="D145" s="31">
        <v>6</v>
      </c>
      <c r="E145" s="31">
        <v>57.7</v>
      </c>
      <c r="F145" s="31">
        <v>6</v>
      </c>
      <c r="G145" s="31">
        <v>406.9</v>
      </c>
      <c r="H145" s="31">
        <v>6</v>
      </c>
    </row>
    <row r="146" spans="1:12" ht="15" thickBot="1" x14ac:dyDescent="0.35">
      <c r="A146" s="30" t="s">
        <v>448</v>
      </c>
      <c r="B146" s="31">
        <v>406.4</v>
      </c>
      <c r="C146" s="31">
        <v>5</v>
      </c>
      <c r="D146" s="31">
        <v>5</v>
      </c>
      <c r="E146" s="31">
        <v>56.7</v>
      </c>
      <c r="F146" s="31">
        <v>5</v>
      </c>
      <c r="G146" s="31">
        <v>405.9</v>
      </c>
      <c r="H146" s="31">
        <v>5</v>
      </c>
    </row>
    <row r="147" spans="1:12" ht="15" thickBot="1" x14ac:dyDescent="0.35">
      <c r="A147" s="30" t="s">
        <v>449</v>
      </c>
      <c r="B147" s="31">
        <v>405.4</v>
      </c>
      <c r="C147" s="31">
        <v>4</v>
      </c>
      <c r="D147" s="31">
        <v>4</v>
      </c>
      <c r="E147" s="31">
        <v>55.7</v>
      </c>
      <c r="F147" s="31">
        <v>4</v>
      </c>
      <c r="G147" s="31">
        <v>404.9</v>
      </c>
      <c r="H147" s="31">
        <v>4</v>
      </c>
    </row>
    <row r="148" spans="1:12" ht="15" thickBot="1" x14ac:dyDescent="0.35">
      <c r="A148" s="30" t="s">
        <v>450</v>
      </c>
      <c r="B148" s="31">
        <v>404.4</v>
      </c>
      <c r="C148" s="31">
        <v>3</v>
      </c>
      <c r="D148" s="31">
        <v>3</v>
      </c>
      <c r="E148" s="31">
        <v>54.7</v>
      </c>
      <c r="F148" s="31">
        <v>3</v>
      </c>
      <c r="G148" s="31">
        <v>403.9</v>
      </c>
      <c r="H148" s="31">
        <v>3</v>
      </c>
    </row>
    <row r="149" spans="1:12" ht="15" thickBot="1" x14ac:dyDescent="0.35">
      <c r="A149" s="30" t="s">
        <v>451</v>
      </c>
      <c r="B149" s="31">
        <v>403.4</v>
      </c>
      <c r="C149" s="31">
        <v>2</v>
      </c>
      <c r="D149" s="31">
        <v>2</v>
      </c>
      <c r="E149" s="31">
        <v>53.7</v>
      </c>
      <c r="F149" s="31">
        <v>2</v>
      </c>
      <c r="G149" s="31">
        <v>402.9</v>
      </c>
      <c r="H149" s="31">
        <v>2</v>
      </c>
    </row>
    <row r="150" spans="1:12" ht="15" thickBot="1" x14ac:dyDescent="0.35">
      <c r="A150" s="30" t="s">
        <v>452</v>
      </c>
      <c r="B150" s="31">
        <v>402.4</v>
      </c>
      <c r="C150" s="31">
        <v>1</v>
      </c>
      <c r="D150" s="31">
        <v>1</v>
      </c>
      <c r="E150" s="31">
        <v>19.100000000000001</v>
      </c>
      <c r="F150" s="31">
        <v>1</v>
      </c>
      <c r="G150" s="31">
        <v>401.9</v>
      </c>
      <c r="H150" s="31">
        <v>1</v>
      </c>
    </row>
    <row r="151" spans="1:12" ht="15" thickBot="1" x14ac:dyDescent="0.35">
      <c r="A151" s="30" t="s">
        <v>453</v>
      </c>
      <c r="B151" s="31">
        <v>401.4</v>
      </c>
      <c r="C151" s="31">
        <v>0</v>
      </c>
      <c r="D151" s="31">
        <v>0</v>
      </c>
      <c r="E151" s="31">
        <v>0</v>
      </c>
      <c r="F151" s="31">
        <v>0</v>
      </c>
      <c r="G151" s="31">
        <v>395.8</v>
      </c>
      <c r="H151" s="31">
        <v>0</v>
      </c>
    </row>
    <row r="152" spans="1:12" ht="18.600000000000001" thickBot="1" x14ac:dyDescent="0.35">
      <c r="A152" s="26"/>
    </row>
    <row r="153" spans="1:12" ht="15" thickBot="1" x14ac:dyDescent="0.35">
      <c r="A153" s="30" t="s">
        <v>769</v>
      </c>
      <c r="B153" s="30" t="s">
        <v>290</v>
      </c>
      <c r="C153" s="30" t="s">
        <v>291</v>
      </c>
      <c r="D153" s="30" t="s">
        <v>292</v>
      </c>
      <c r="E153" s="30" t="s">
        <v>293</v>
      </c>
      <c r="F153" s="30" t="s">
        <v>294</v>
      </c>
      <c r="G153" s="30" t="s">
        <v>295</v>
      </c>
      <c r="H153" s="30" t="s">
        <v>296</v>
      </c>
      <c r="I153" s="30" t="s">
        <v>457</v>
      </c>
      <c r="J153" s="30" t="s">
        <v>458</v>
      </c>
      <c r="K153" s="30" t="s">
        <v>459</v>
      </c>
      <c r="L153" s="30" t="s">
        <v>460</v>
      </c>
    </row>
    <row r="154" spans="1:12" ht="15" thickBot="1" x14ac:dyDescent="0.35">
      <c r="A154" s="30" t="s">
        <v>385</v>
      </c>
      <c r="B154" s="31">
        <v>413.4</v>
      </c>
      <c r="C154" s="31">
        <v>11</v>
      </c>
      <c r="D154" s="31">
        <v>14</v>
      </c>
      <c r="E154" s="31">
        <v>98.8</v>
      </c>
      <c r="F154" s="31">
        <v>15.1</v>
      </c>
      <c r="G154" s="31">
        <v>415.9</v>
      </c>
      <c r="H154" s="31">
        <v>15.1</v>
      </c>
      <c r="I154" s="31">
        <v>983.3</v>
      </c>
      <c r="J154" s="31">
        <v>1000</v>
      </c>
      <c r="K154" s="31">
        <v>16.7</v>
      </c>
      <c r="L154" s="31">
        <v>1.67</v>
      </c>
    </row>
    <row r="155" spans="1:12" ht="15" thickBot="1" x14ac:dyDescent="0.35">
      <c r="A155" s="30" t="s">
        <v>386</v>
      </c>
      <c r="B155" s="31">
        <v>428.5</v>
      </c>
      <c r="C155" s="31">
        <v>24.1</v>
      </c>
      <c r="D155" s="31">
        <v>27.1</v>
      </c>
      <c r="E155" s="31">
        <v>55.7</v>
      </c>
      <c r="F155" s="31">
        <v>22.1</v>
      </c>
      <c r="G155" s="31">
        <v>429</v>
      </c>
      <c r="H155" s="31">
        <v>24.1</v>
      </c>
      <c r="I155" s="31">
        <v>1010.4</v>
      </c>
      <c r="J155" s="31">
        <v>1000</v>
      </c>
      <c r="K155" s="31">
        <v>-10.4</v>
      </c>
      <c r="L155" s="31">
        <v>-1.04</v>
      </c>
    </row>
    <row r="156" spans="1:12" ht="15" thickBot="1" x14ac:dyDescent="0.35">
      <c r="A156" s="30" t="s">
        <v>387</v>
      </c>
      <c r="B156" s="31">
        <v>412.4</v>
      </c>
      <c r="C156" s="31">
        <v>10</v>
      </c>
      <c r="D156" s="31">
        <v>15.1</v>
      </c>
      <c r="E156" s="31">
        <v>96.8</v>
      </c>
      <c r="F156" s="31">
        <v>11</v>
      </c>
      <c r="G156" s="31">
        <v>411.9</v>
      </c>
      <c r="H156" s="31">
        <v>10</v>
      </c>
      <c r="I156" s="31">
        <v>967.3</v>
      </c>
      <c r="J156" s="31">
        <v>1000</v>
      </c>
      <c r="K156" s="31">
        <v>32.700000000000003</v>
      </c>
      <c r="L156" s="31">
        <v>3.27</v>
      </c>
    </row>
    <row r="157" spans="1:12" ht="15" thickBot="1" x14ac:dyDescent="0.35">
      <c r="A157" s="30" t="s">
        <v>388</v>
      </c>
      <c r="B157" s="31">
        <v>405.4</v>
      </c>
      <c r="C157" s="31">
        <v>4</v>
      </c>
      <c r="D157" s="31">
        <v>4</v>
      </c>
      <c r="E157" s="31">
        <v>99.8</v>
      </c>
      <c r="F157" s="31">
        <v>3</v>
      </c>
      <c r="G157" s="31">
        <v>404.9</v>
      </c>
      <c r="H157" s="31">
        <v>3</v>
      </c>
      <c r="I157" s="31">
        <v>924.1</v>
      </c>
      <c r="J157" s="31">
        <v>1000</v>
      </c>
      <c r="K157" s="31">
        <v>75.900000000000006</v>
      </c>
      <c r="L157" s="31">
        <v>7.59</v>
      </c>
    </row>
    <row r="158" spans="1:12" ht="15" thickBot="1" x14ac:dyDescent="0.35">
      <c r="A158" s="30" t="s">
        <v>389</v>
      </c>
      <c r="B158" s="31">
        <v>402.4</v>
      </c>
      <c r="C158" s="31">
        <v>1</v>
      </c>
      <c r="D158" s="31">
        <v>1</v>
      </c>
      <c r="E158" s="31">
        <v>118.9</v>
      </c>
      <c r="F158" s="31">
        <v>1</v>
      </c>
      <c r="G158" s="31">
        <v>395.8</v>
      </c>
      <c r="H158" s="31">
        <v>1</v>
      </c>
      <c r="I158" s="31">
        <v>921.1</v>
      </c>
      <c r="J158" s="31">
        <v>1000</v>
      </c>
      <c r="K158" s="31">
        <v>78.900000000000006</v>
      </c>
      <c r="L158" s="31">
        <v>7.89</v>
      </c>
    </row>
    <row r="159" spans="1:12" ht="15" thickBot="1" x14ac:dyDescent="0.35">
      <c r="A159" s="30" t="s">
        <v>390</v>
      </c>
      <c r="B159" s="31">
        <v>427.5</v>
      </c>
      <c r="C159" s="31">
        <v>27.1</v>
      </c>
      <c r="D159" s="31">
        <v>24.1</v>
      </c>
      <c r="E159" s="31">
        <v>113.9</v>
      </c>
      <c r="F159" s="31">
        <v>27.1</v>
      </c>
      <c r="G159" s="31">
        <v>425.9</v>
      </c>
      <c r="H159" s="31">
        <v>27.1</v>
      </c>
      <c r="I159" s="31">
        <v>1072.5999999999999</v>
      </c>
      <c r="J159" s="31">
        <v>1000</v>
      </c>
      <c r="K159" s="31">
        <v>-72.599999999999994</v>
      </c>
      <c r="L159" s="31">
        <v>-7.26</v>
      </c>
    </row>
    <row r="160" spans="1:12" ht="15" thickBot="1" x14ac:dyDescent="0.35">
      <c r="A160" s="30" t="s">
        <v>391</v>
      </c>
      <c r="B160" s="31">
        <v>414.4</v>
      </c>
      <c r="C160" s="31">
        <v>15.1</v>
      </c>
      <c r="D160" s="31">
        <v>14</v>
      </c>
      <c r="E160" s="31">
        <v>100.8</v>
      </c>
      <c r="F160" s="31">
        <v>15.1</v>
      </c>
      <c r="G160" s="31">
        <v>415.9</v>
      </c>
      <c r="H160" s="31">
        <v>15.1</v>
      </c>
      <c r="I160" s="31">
        <v>990.4</v>
      </c>
      <c r="J160" s="31">
        <v>1000</v>
      </c>
      <c r="K160" s="31">
        <v>9.6</v>
      </c>
      <c r="L160" s="31">
        <v>0.96</v>
      </c>
    </row>
    <row r="161" spans="1:12" ht="15" thickBot="1" x14ac:dyDescent="0.35">
      <c r="A161" s="30" t="s">
        <v>392</v>
      </c>
      <c r="B161" s="31">
        <v>418.4</v>
      </c>
      <c r="C161" s="31">
        <v>18.100000000000001</v>
      </c>
      <c r="D161" s="31">
        <v>16.100000000000001</v>
      </c>
      <c r="E161" s="31">
        <v>154.5</v>
      </c>
      <c r="F161" s="31">
        <v>19.100000000000001</v>
      </c>
      <c r="G161" s="31">
        <v>417.9</v>
      </c>
      <c r="H161" s="31">
        <v>18.100000000000001</v>
      </c>
      <c r="I161" s="31">
        <v>1062.0999999999999</v>
      </c>
      <c r="J161" s="31">
        <v>1000</v>
      </c>
      <c r="K161" s="31">
        <v>-62.1</v>
      </c>
      <c r="L161" s="31">
        <v>-6.21</v>
      </c>
    </row>
    <row r="162" spans="1:12" ht="15" thickBot="1" x14ac:dyDescent="0.35">
      <c r="A162" s="30" t="s">
        <v>393</v>
      </c>
      <c r="B162" s="31">
        <v>422.4</v>
      </c>
      <c r="C162" s="31">
        <v>7</v>
      </c>
      <c r="D162" s="31">
        <v>30.1</v>
      </c>
      <c r="E162" s="31">
        <v>53.7</v>
      </c>
      <c r="F162" s="31">
        <v>8</v>
      </c>
      <c r="G162" s="31">
        <v>430</v>
      </c>
      <c r="H162" s="31">
        <v>7</v>
      </c>
      <c r="I162" s="31">
        <v>958.3</v>
      </c>
      <c r="J162" s="31">
        <v>1000</v>
      </c>
      <c r="K162" s="31">
        <v>41.7</v>
      </c>
      <c r="L162" s="31">
        <v>4.17</v>
      </c>
    </row>
    <row r="163" spans="1:12" ht="15" thickBot="1" x14ac:dyDescent="0.35">
      <c r="A163" s="30" t="s">
        <v>394</v>
      </c>
      <c r="B163" s="31">
        <v>401.4</v>
      </c>
      <c r="C163" s="31">
        <v>0</v>
      </c>
      <c r="D163" s="31">
        <v>0</v>
      </c>
      <c r="E163" s="31">
        <v>112.9</v>
      </c>
      <c r="F163" s="31">
        <v>0</v>
      </c>
      <c r="G163" s="31">
        <v>401.9</v>
      </c>
      <c r="H163" s="31">
        <v>0</v>
      </c>
      <c r="I163" s="31">
        <v>916.1</v>
      </c>
      <c r="J163" s="31">
        <v>1000</v>
      </c>
      <c r="K163" s="31">
        <v>83.9</v>
      </c>
      <c r="L163" s="31">
        <v>8.39</v>
      </c>
    </row>
    <row r="164" spans="1:12" ht="15" thickBot="1" x14ac:dyDescent="0.35">
      <c r="A164" s="30" t="s">
        <v>395</v>
      </c>
      <c r="B164" s="31">
        <v>444</v>
      </c>
      <c r="C164" s="31">
        <v>22.1</v>
      </c>
      <c r="D164" s="31">
        <v>33.1</v>
      </c>
      <c r="E164" s="31">
        <v>19.100000000000001</v>
      </c>
      <c r="F164" s="31">
        <v>30.1</v>
      </c>
      <c r="G164" s="31">
        <v>433</v>
      </c>
      <c r="H164" s="31">
        <v>22.1</v>
      </c>
      <c r="I164" s="31">
        <v>1003.4</v>
      </c>
      <c r="J164" s="31">
        <v>1000</v>
      </c>
      <c r="K164" s="31">
        <v>-3.4</v>
      </c>
      <c r="L164" s="31">
        <v>-0.34</v>
      </c>
    </row>
    <row r="165" spans="1:12" ht="15" thickBot="1" x14ac:dyDescent="0.35">
      <c r="A165" s="30" t="s">
        <v>396</v>
      </c>
      <c r="B165" s="31">
        <v>416.4</v>
      </c>
      <c r="C165" s="31">
        <v>17.100000000000001</v>
      </c>
      <c r="D165" s="31">
        <v>14</v>
      </c>
      <c r="E165" s="31">
        <v>114.9</v>
      </c>
      <c r="F165" s="31">
        <v>17.100000000000001</v>
      </c>
      <c r="G165" s="31">
        <v>415.9</v>
      </c>
      <c r="H165" s="31">
        <v>17.100000000000001</v>
      </c>
      <c r="I165" s="31">
        <v>1012.4</v>
      </c>
      <c r="J165" s="31">
        <v>1000</v>
      </c>
      <c r="K165" s="31">
        <v>-12.4</v>
      </c>
      <c r="L165" s="31">
        <v>-1.24</v>
      </c>
    </row>
    <row r="166" spans="1:12" ht="15" thickBot="1" x14ac:dyDescent="0.35">
      <c r="A166" s="30" t="s">
        <v>397</v>
      </c>
      <c r="B166" s="31">
        <v>408.4</v>
      </c>
      <c r="C166" s="31">
        <v>8</v>
      </c>
      <c r="D166" s="31">
        <v>7</v>
      </c>
      <c r="E166" s="31">
        <v>116.9</v>
      </c>
      <c r="F166" s="31">
        <v>7</v>
      </c>
      <c r="G166" s="31">
        <v>407.9</v>
      </c>
      <c r="H166" s="31">
        <v>8</v>
      </c>
      <c r="I166" s="31">
        <v>963.3</v>
      </c>
      <c r="J166" s="31">
        <v>1000</v>
      </c>
      <c r="K166" s="31">
        <v>36.700000000000003</v>
      </c>
      <c r="L166" s="31">
        <v>3.67</v>
      </c>
    </row>
    <row r="167" spans="1:12" ht="15" thickBot="1" x14ac:dyDescent="0.35">
      <c r="A167" s="30" t="s">
        <v>398</v>
      </c>
      <c r="B167" s="31">
        <v>445</v>
      </c>
      <c r="C167" s="31">
        <v>29.1</v>
      </c>
      <c r="D167" s="31">
        <v>34.1</v>
      </c>
      <c r="E167" s="31">
        <v>0</v>
      </c>
      <c r="F167" s="31">
        <v>32.1</v>
      </c>
      <c r="G167" s="31">
        <v>434</v>
      </c>
      <c r="H167" s="31">
        <v>29.1</v>
      </c>
      <c r="I167" s="31">
        <v>1003.4</v>
      </c>
      <c r="J167" s="31">
        <v>1000</v>
      </c>
      <c r="K167" s="31">
        <v>-3.4</v>
      </c>
      <c r="L167" s="31">
        <v>-0.34</v>
      </c>
    </row>
    <row r="168" spans="1:12" ht="15" thickBot="1" x14ac:dyDescent="0.35">
      <c r="A168" s="30" t="s">
        <v>399</v>
      </c>
      <c r="B168" s="31">
        <v>426.4</v>
      </c>
      <c r="C168" s="31">
        <v>28.1</v>
      </c>
      <c r="D168" s="31">
        <v>23.1</v>
      </c>
      <c r="E168" s="31">
        <v>128.4</v>
      </c>
      <c r="F168" s="31">
        <v>25.1</v>
      </c>
      <c r="G168" s="31">
        <v>423.9</v>
      </c>
      <c r="H168" s="31">
        <v>28.1</v>
      </c>
      <c r="I168" s="31">
        <v>1083.2</v>
      </c>
      <c r="J168" s="31">
        <v>1000</v>
      </c>
      <c r="K168" s="31">
        <v>-83.2</v>
      </c>
      <c r="L168" s="31">
        <v>-8.32</v>
      </c>
    </row>
    <row r="169" spans="1:12" ht="15" thickBot="1" x14ac:dyDescent="0.35">
      <c r="A169" s="30" t="s">
        <v>400</v>
      </c>
      <c r="B169" s="31">
        <v>411.4</v>
      </c>
      <c r="C169" s="31">
        <v>15.1</v>
      </c>
      <c r="D169" s="31">
        <v>10</v>
      </c>
      <c r="E169" s="31">
        <v>103.9</v>
      </c>
      <c r="F169" s="31">
        <v>15.1</v>
      </c>
      <c r="G169" s="31">
        <v>409.9</v>
      </c>
      <c r="H169" s="31">
        <v>15.1</v>
      </c>
      <c r="I169" s="31">
        <v>980.3</v>
      </c>
      <c r="J169" s="31">
        <v>1000</v>
      </c>
      <c r="K169" s="31">
        <v>19.7</v>
      </c>
      <c r="L169" s="31">
        <v>1.97</v>
      </c>
    </row>
    <row r="170" spans="1:12" ht="15" thickBot="1" x14ac:dyDescent="0.35">
      <c r="A170" s="30" t="s">
        <v>401</v>
      </c>
      <c r="B170" s="31">
        <v>419.4</v>
      </c>
      <c r="C170" s="31">
        <v>19.100000000000001</v>
      </c>
      <c r="D170" s="31">
        <v>17.100000000000001</v>
      </c>
      <c r="E170" s="31">
        <v>152</v>
      </c>
      <c r="F170" s="31">
        <v>19.100000000000001</v>
      </c>
      <c r="G170" s="31">
        <v>417.9</v>
      </c>
      <c r="H170" s="31">
        <v>19.100000000000001</v>
      </c>
      <c r="I170" s="31">
        <v>1063.5999999999999</v>
      </c>
      <c r="J170" s="31">
        <v>1000</v>
      </c>
      <c r="K170" s="31">
        <v>-63.6</v>
      </c>
      <c r="L170" s="31">
        <v>-6.36</v>
      </c>
    </row>
    <row r="171" spans="1:12" ht="15" thickBot="1" x14ac:dyDescent="0.35">
      <c r="A171" s="30" t="s">
        <v>402</v>
      </c>
      <c r="B171" s="31">
        <v>420.4</v>
      </c>
      <c r="C171" s="31">
        <v>22.1</v>
      </c>
      <c r="D171" s="31">
        <v>18.100000000000001</v>
      </c>
      <c r="E171" s="31">
        <v>117.9</v>
      </c>
      <c r="F171" s="31">
        <v>20.100000000000001</v>
      </c>
      <c r="G171" s="31">
        <v>418.9</v>
      </c>
      <c r="H171" s="31">
        <v>22.1</v>
      </c>
      <c r="I171" s="31">
        <v>1039.5</v>
      </c>
      <c r="J171" s="31">
        <v>1000</v>
      </c>
      <c r="K171" s="31">
        <v>-39.5</v>
      </c>
      <c r="L171" s="31">
        <v>-3.95</v>
      </c>
    </row>
    <row r="172" spans="1:12" ht="15" thickBot="1" x14ac:dyDescent="0.35">
      <c r="A172" s="30" t="s">
        <v>403</v>
      </c>
      <c r="B172" s="31">
        <v>431.5</v>
      </c>
      <c r="C172" s="31">
        <v>32.1</v>
      </c>
      <c r="D172" s="31">
        <v>32.1</v>
      </c>
      <c r="E172" s="31">
        <v>57.7</v>
      </c>
      <c r="F172" s="31">
        <v>31.1</v>
      </c>
      <c r="G172" s="31">
        <v>432</v>
      </c>
      <c r="H172" s="31">
        <v>32.1</v>
      </c>
      <c r="I172" s="31">
        <v>1048.5999999999999</v>
      </c>
      <c r="J172" s="31">
        <v>1000</v>
      </c>
      <c r="K172" s="31">
        <v>-48.6</v>
      </c>
      <c r="L172" s="31">
        <v>-4.8600000000000003</v>
      </c>
    </row>
    <row r="173" spans="1:12" ht="15" thickBot="1" x14ac:dyDescent="0.35">
      <c r="A173" s="30" t="s">
        <v>404</v>
      </c>
      <c r="B173" s="31">
        <v>425.4</v>
      </c>
      <c r="C173" s="31">
        <v>20.100000000000001</v>
      </c>
      <c r="D173" s="31">
        <v>25.1</v>
      </c>
      <c r="E173" s="31">
        <v>58.7</v>
      </c>
      <c r="F173" s="31">
        <v>26.1</v>
      </c>
      <c r="G173" s="31">
        <v>424.9</v>
      </c>
      <c r="H173" s="31">
        <v>20.100000000000001</v>
      </c>
      <c r="I173" s="31">
        <v>1000.4</v>
      </c>
      <c r="J173" s="31">
        <v>1000</v>
      </c>
      <c r="K173" s="31">
        <v>-0.4</v>
      </c>
      <c r="L173" s="31">
        <v>-0.04</v>
      </c>
    </row>
    <row r="174" spans="1:12" ht="15" thickBot="1" x14ac:dyDescent="0.35">
      <c r="A174" s="30" t="s">
        <v>405</v>
      </c>
      <c r="B174" s="31">
        <v>421.4</v>
      </c>
      <c r="C174" s="31">
        <v>23.1</v>
      </c>
      <c r="D174" s="31">
        <v>22.1</v>
      </c>
      <c r="E174" s="31">
        <v>97.8</v>
      </c>
      <c r="F174" s="31">
        <v>21.1</v>
      </c>
      <c r="G174" s="31">
        <v>419.9</v>
      </c>
      <c r="H174" s="31">
        <v>23.1</v>
      </c>
      <c r="I174" s="31">
        <v>1028.5</v>
      </c>
      <c r="J174" s="31">
        <v>1000</v>
      </c>
      <c r="K174" s="31">
        <v>-28.5</v>
      </c>
      <c r="L174" s="31">
        <v>-2.85</v>
      </c>
    </row>
    <row r="175" spans="1:12" ht="15" thickBot="1" x14ac:dyDescent="0.35">
      <c r="A175" s="30" t="s">
        <v>406</v>
      </c>
      <c r="B175" s="31">
        <v>404.4</v>
      </c>
      <c r="C175" s="31">
        <v>5</v>
      </c>
      <c r="D175" s="31">
        <v>3</v>
      </c>
      <c r="E175" s="31">
        <v>134</v>
      </c>
      <c r="F175" s="31">
        <v>5</v>
      </c>
      <c r="G175" s="31">
        <v>402.9</v>
      </c>
      <c r="H175" s="31">
        <v>5</v>
      </c>
      <c r="I175" s="31">
        <v>959.3</v>
      </c>
      <c r="J175" s="31">
        <v>1000</v>
      </c>
      <c r="K175" s="31">
        <v>40.700000000000003</v>
      </c>
      <c r="L175" s="31">
        <v>4.07</v>
      </c>
    </row>
    <row r="176" spans="1:12" ht="15" thickBot="1" x14ac:dyDescent="0.35">
      <c r="A176" s="30" t="s">
        <v>407</v>
      </c>
      <c r="B176" s="31">
        <v>430.5</v>
      </c>
      <c r="C176" s="31">
        <v>31.1</v>
      </c>
      <c r="D176" s="31">
        <v>31.1</v>
      </c>
      <c r="E176" s="31">
        <v>54.7</v>
      </c>
      <c r="F176" s="31">
        <v>29.1</v>
      </c>
      <c r="G176" s="31">
        <v>431</v>
      </c>
      <c r="H176" s="31">
        <v>31.1</v>
      </c>
      <c r="I176" s="31">
        <v>1038.5</v>
      </c>
      <c r="J176" s="31">
        <v>1000</v>
      </c>
      <c r="K176" s="31">
        <v>-38.5</v>
      </c>
      <c r="L176" s="31">
        <v>-3.85</v>
      </c>
    </row>
    <row r="177" spans="1:12" ht="15" thickBot="1" x14ac:dyDescent="0.35">
      <c r="A177" s="30" t="s">
        <v>408</v>
      </c>
      <c r="B177" s="31">
        <v>406.4</v>
      </c>
      <c r="C177" s="31">
        <v>3</v>
      </c>
      <c r="D177" s="31">
        <v>5</v>
      </c>
      <c r="E177" s="31">
        <v>95.8</v>
      </c>
      <c r="F177" s="31">
        <v>4</v>
      </c>
      <c r="G177" s="31">
        <v>405.9</v>
      </c>
      <c r="H177" s="31">
        <v>4</v>
      </c>
      <c r="I177" s="31">
        <v>924.1</v>
      </c>
      <c r="J177" s="31">
        <v>1000</v>
      </c>
      <c r="K177" s="31">
        <v>75.900000000000006</v>
      </c>
      <c r="L177" s="31">
        <v>7.59</v>
      </c>
    </row>
    <row r="178" spans="1:12" ht="15" thickBot="1" x14ac:dyDescent="0.35">
      <c r="A178" s="30" t="s">
        <v>409</v>
      </c>
      <c r="B178" s="31">
        <v>417.4</v>
      </c>
      <c r="C178" s="31">
        <v>15.1</v>
      </c>
      <c r="D178" s="31">
        <v>19.100000000000001</v>
      </c>
      <c r="E178" s="31">
        <v>56.7</v>
      </c>
      <c r="F178" s="31">
        <v>15.1</v>
      </c>
      <c r="G178" s="31">
        <v>420.9</v>
      </c>
      <c r="H178" s="31">
        <v>15.1</v>
      </c>
      <c r="I178" s="31">
        <v>959.3</v>
      </c>
      <c r="J178" s="31">
        <v>1000</v>
      </c>
      <c r="K178" s="31">
        <v>40.700000000000003</v>
      </c>
      <c r="L178" s="31">
        <v>4.07</v>
      </c>
    </row>
    <row r="179" spans="1:12" ht="15" thickBot="1" x14ac:dyDescent="0.35">
      <c r="A179" s="30" t="s">
        <v>410</v>
      </c>
      <c r="B179" s="31">
        <v>423.4</v>
      </c>
      <c r="C179" s="31">
        <v>25.1</v>
      </c>
      <c r="D179" s="31">
        <v>20.100000000000001</v>
      </c>
      <c r="E179" s="31">
        <v>133</v>
      </c>
      <c r="F179" s="31">
        <v>23.1</v>
      </c>
      <c r="G179" s="31">
        <v>421.9</v>
      </c>
      <c r="H179" s="31">
        <v>25.1</v>
      </c>
      <c r="I179" s="31">
        <v>1071.5999999999999</v>
      </c>
      <c r="J179" s="31">
        <v>1000</v>
      </c>
      <c r="K179" s="31">
        <v>-71.599999999999994</v>
      </c>
      <c r="L179" s="31">
        <v>-7.16</v>
      </c>
    </row>
    <row r="180" spans="1:12" ht="15" thickBot="1" x14ac:dyDescent="0.35">
      <c r="A180" s="30" t="s">
        <v>411</v>
      </c>
      <c r="B180" s="31">
        <v>424.4</v>
      </c>
      <c r="C180" s="31">
        <v>26.1</v>
      </c>
      <c r="D180" s="31">
        <v>21.1</v>
      </c>
      <c r="E180" s="31">
        <v>135</v>
      </c>
      <c r="F180" s="31">
        <v>24.1</v>
      </c>
      <c r="G180" s="31">
        <v>422.9</v>
      </c>
      <c r="H180" s="31">
        <v>26.1</v>
      </c>
      <c r="I180" s="31">
        <v>1079.7</v>
      </c>
      <c r="J180" s="31">
        <v>1000</v>
      </c>
      <c r="K180" s="31">
        <v>-79.7</v>
      </c>
      <c r="L180" s="31">
        <v>-7.97</v>
      </c>
    </row>
    <row r="181" spans="1:12" ht="15" thickBot="1" x14ac:dyDescent="0.35">
      <c r="A181" s="30" t="s">
        <v>412</v>
      </c>
      <c r="B181" s="31">
        <v>409.4</v>
      </c>
      <c r="C181" s="31">
        <v>12</v>
      </c>
      <c r="D181" s="31">
        <v>8</v>
      </c>
      <c r="E181" s="31">
        <v>179.6</v>
      </c>
      <c r="F181" s="31">
        <v>9</v>
      </c>
      <c r="G181" s="31">
        <v>408.9</v>
      </c>
      <c r="H181" s="31">
        <v>11</v>
      </c>
      <c r="I181" s="31">
        <v>1038</v>
      </c>
      <c r="J181" s="31">
        <v>1000</v>
      </c>
      <c r="K181" s="31">
        <v>-38</v>
      </c>
      <c r="L181" s="31">
        <v>-3.8</v>
      </c>
    </row>
    <row r="182" spans="1:12" ht="15" thickBot="1" x14ac:dyDescent="0.35">
      <c r="A182" s="30" t="s">
        <v>413</v>
      </c>
      <c r="B182" s="31">
        <v>429.5</v>
      </c>
      <c r="C182" s="31">
        <v>30.1</v>
      </c>
      <c r="D182" s="31">
        <v>26.1</v>
      </c>
      <c r="E182" s="31">
        <v>119.9</v>
      </c>
      <c r="F182" s="31">
        <v>28.1</v>
      </c>
      <c r="G182" s="31">
        <v>426.9</v>
      </c>
      <c r="H182" s="31">
        <v>30.1</v>
      </c>
      <c r="I182" s="31">
        <v>1090.7</v>
      </c>
      <c r="J182" s="31">
        <v>1000</v>
      </c>
      <c r="K182" s="31">
        <v>-90.7</v>
      </c>
      <c r="L182" s="31">
        <v>-9.07</v>
      </c>
    </row>
    <row r="183" spans="1:12" ht="15" thickBot="1" x14ac:dyDescent="0.35">
      <c r="A183" s="30" t="s">
        <v>414</v>
      </c>
      <c r="B183" s="31">
        <v>410.4</v>
      </c>
      <c r="C183" s="31">
        <v>9</v>
      </c>
      <c r="D183" s="31">
        <v>9</v>
      </c>
      <c r="E183" s="31">
        <v>80.3</v>
      </c>
      <c r="F183" s="31">
        <v>10</v>
      </c>
      <c r="G183" s="31">
        <v>410.9</v>
      </c>
      <c r="H183" s="31">
        <v>9</v>
      </c>
      <c r="I183" s="31">
        <v>938.7</v>
      </c>
      <c r="J183" s="31">
        <v>1000</v>
      </c>
      <c r="K183" s="31">
        <v>61.3</v>
      </c>
      <c r="L183" s="31">
        <v>6.13</v>
      </c>
    </row>
    <row r="184" spans="1:12" ht="15" thickBot="1" x14ac:dyDescent="0.35">
      <c r="A184" s="30" t="s">
        <v>415</v>
      </c>
      <c r="B184" s="31">
        <v>403.4</v>
      </c>
      <c r="C184" s="31">
        <v>2</v>
      </c>
      <c r="D184" s="31">
        <v>2</v>
      </c>
      <c r="E184" s="31">
        <v>115.9</v>
      </c>
      <c r="F184" s="31">
        <v>2</v>
      </c>
      <c r="G184" s="31">
        <v>403.9</v>
      </c>
      <c r="H184" s="31">
        <v>2</v>
      </c>
      <c r="I184" s="31">
        <v>931.2</v>
      </c>
      <c r="J184" s="31">
        <v>1000</v>
      </c>
      <c r="K184" s="31">
        <v>68.8</v>
      </c>
      <c r="L184" s="31">
        <v>6.88</v>
      </c>
    </row>
    <row r="185" spans="1:12" ht="15" thickBot="1" x14ac:dyDescent="0.35">
      <c r="A185" s="30" t="s">
        <v>416</v>
      </c>
      <c r="B185" s="31">
        <v>407.4</v>
      </c>
      <c r="C185" s="31">
        <v>6</v>
      </c>
      <c r="D185" s="31">
        <v>6</v>
      </c>
      <c r="E185" s="31">
        <v>101.8</v>
      </c>
      <c r="F185" s="31">
        <v>6</v>
      </c>
      <c r="G185" s="31">
        <v>406.9</v>
      </c>
      <c r="H185" s="31">
        <v>6</v>
      </c>
      <c r="I185" s="31">
        <v>940.2</v>
      </c>
      <c r="J185" s="31">
        <v>1000</v>
      </c>
      <c r="K185" s="31">
        <v>59.8</v>
      </c>
      <c r="L185" s="31">
        <v>5.98</v>
      </c>
    </row>
    <row r="186" spans="1:12" ht="15" thickBot="1" x14ac:dyDescent="0.35">
      <c r="A186" s="30" t="s">
        <v>417</v>
      </c>
      <c r="B186" s="31">
        <v>415.4</v>
      </c>
      <c r="C186" s="31">
        <v>16.100000000000001</v>
      </c>
      <c r="D186" s="31">
        <v>14</v>
      </c>
      <c r="E186" s="31">
        <v>102.8</v>
      </c>
      <c r="F186" s="31">
        <v>16.100000000000001</v>
      </c>
      <c r="G186" s="31">
        <v>415.9</v>
      </c>
      <c r="H186" s="31">
        <v>16.100000000000001</v>
      </c>
      <c r="I186" s="31">
        <v>996.4</v>
      </c>
      <c r="J186" s="31">
        <v>1000</v>
      </c>
      <c r="K186" s="31">
        <v>3.6</v>
      </c>
      <c r="L186" s="31">
        <v>0.36</v>
      </c>
    </row>
    <row r="187" spans="1:12" ht="15" thickBot="1" x14ac:dyDescent="0.35"/>
    <row r="188" spans="1:12" ht="15" thickBot="1" x14ac:dyDescent="0.35">
      <c r="A188" s="32" t="s">
        <v>461</v>
      </c>
      <c r="B188" s="33">
        <v>1189</v>
      </c>
    </row>
    <row r="189" spans="1:12" ht="15" thickBot="1" x14ac:dyDescent="0.35">
      <c r="A189" s="32" t="s">
        <v>770</v>
      </c>
      <c r="B189" s="33">
        <v>797.2</v>
      </c>
    </row>
    <row r="190" spans="1:12" ht="15" thickBot="1" x14ac:dyDescent="0.35">
      <c r="A190" s="32" t="s">
        <v>463</v>
      </c>
      <c r="B190" s="33">
        <v>33000</v>
      </c>
    </row>
    <row r="191" spans="1:12" ht="15" thickBot="1" x14ac:dyDescent="0.35">
      <c r="A191" s="32" t="s">
        <v>464</v>
      </c>
      <c r="B191" s="33">
        <v>33000</v>
      </c>
    </row>
    <row r="192" spans="1:12" ht="15" thickBot="1" x14ac:dyDescent="0.35">
      <c r="A192" s="32" t="s">
        <v>465</v>
      </c>
      <c r="B192" s="33">
        <v>0</v>
      </c>
    </row>
    <row r="193" spans="1:2" ht="15" thickBot="1" x14ac:dyDescent="0.35">
      <c r="A193" s="32" t="s">
        <v>466</v>
      </c>
      <c r="B193" s="33"/>
    </row>
    <row r="194" spans="1:2" ht="15" thickBot="1" x14ac:dyDescent="0.35">
      <c r="A194" s="32" t="s">
        <v>467</v>
      </c>
      <c r="B194" s="33"/>
    </row>
    <row r="195" spans="1:2" ht="15" thickBot="1" x14ac:dyDescent="0.35">
      <c r="A195" s="32" t="s">
        <v>468</v>
      </c>
      <c r="B195" s="33">
        <v>0</v>
      </c>
    </row>
    <row r="197" spans="1:2" x14ac:dyDescent="0.3">
      <c r="A197" s="34" t="s">
        <v>469</v>
      </c>
    </row>
    <row r="199" spans="1:2" x14ac:dyDescent="0.3">
      <c r="A199" s="35" t="s">
        <v>771</v>
      </c>
    </row>
    <row r="200" spans="1:2" x14ac:dyDescent="0.3">
      <c r="A200" s="35" t="s">
        <v>772</v>
      </c>
    </row>
  </sheetData>
  <conditionalFormatting sqref="S3:Y3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:AA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97" r:id="rId1" display="https://miau.my-x.hu/myx-free/coco/test/300679220210516172744.html" xr:uid="{00000000-0004-0000-0C00-000000000000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96"/>
  <sheetViews>
    <sheetView workbookViewId="0"/>
  </sheetViews>
  <sheetFormatPr defaultRowHeight="14.4" x14ac:dyDescent="0.3"/>
  <sheetData>
    <row r="1" spans="1:11" x14ac:dyDescent="0.3">
      <c r="A1" t="str">
        <f>'Direkt kép'!J2</f>
        <v>átlag</v>
      </c>
      <c r="B1" t="str">
        <f>'Direkt kép'!K2</f>
        <v>max</v>
      </c>
      <c r="C1" t="str">
        <f>'Direkt kép'!L2</f>
        <v>min</v>
      </c>
      <c r="D1" t="str">
        <f>'Direkt kép'!M2</f>
        <v>szórás</v>
      </c>
      <c r="E1" t="str">
        <f>'Direkt kép'!N2</f>
        <v>medián</v>
      </c>
      <c r="F1" t="str">
        <f>'Direkt kép'!O2</f>
        <v>kvart1</v>
      </c>
      <c r="G1" t="str">
        <f>'Direkt kép'!P2</f>
        <v>kvart3</v>
      </c>
      <c r="H1" t="str">
        <f>'Direkt kép'!Q2</f>
        <v>Y0</v>
      </c>
      <c r="I1" t="str">
        <f>K149</f>
        <v>Delta</v>
      </c>
      <c r="J1" t="s">
        <v>951</v>
      </c>
      <c r="K1" t="s">
        <v>622</v>
      </c>
    </row>
    <row r="2" spans="1:11" x14ac:dyDescent="0.3">
      <c r="A2">
        <f>34-'Direkt kép'!S3</f>
        <v>13</v>
      </c>
      <c r="B2">
        <f>34-'Direkt kép'!T3</f>
        <v>12</v>
      </c>
      <c r="C2">
        <f>34-'Direkt kép'!U3</f>
        <v>15</v>
      </c>
      <c r="D2">
        <f>34-'Direkt kép'!V3</f>
        <v>13</v>
      </c>
      <c r="E2">
        <f>34-'Direkt kép'!W3</f>
        <v>16</v>
      </c>
      <c r="F2">
        <f>34-'Direkt kép'!X3</f>
        <v>16</v>
      </c>
      <c r="G2">
        <f>34-'Direkt kép'!Y3</f>
        <v>16</v>
      </c>
      <c r="H2">
        <v>1000</v>
      </c>
      <c r="I2">
        <f t="shared" ref="I2:I34" si="0">K150</f>
        <v>-16.600000000000001</v>
      </c>
      <c r="J2">
        <f>'Direkt kép'!K154</f>
        <v>16.7</v>
      </c>
      <c r="K2">
        <f>IF(I2*J2&lt;0,1,0)</f>
        <v>1</v>
      </c>
    </row>
    <row r="3" spans="1:11" x14ac:dyDescent="0.3">
      <c r="A3">
        <f>34-'Direkt kép'!S4</f>
        <v>28</v>
      </c>
      <c r="B3">
        <f>34-'Direkt kép'!T4</f>
        <v>25</v>
      </c>
      <c r="C3">
        <f>34-'Direkt kép'!U4</f>
        <v>28</v>
      </c>
      <c r="D3">
        <f>34-'Direkt kép'!V4</f>
        <v>5</v>
      </c>
      <c r="E3">
        <f>34-'Direkt kép'!W4</f>
        <v>23</v>
      </c>
      <c r="F3">
        <f>34-'Direkt kép'!X4</f>
        <v>28</v>
      </c>
      <c r="G3">
        <f>34-'Direkt kép'!Y4</f>
        <v>25</v>
      </c>
      <c r="H3">
        <v>1000</v>
      </c>
      <c r="I3">
        <f t="shared" si="0"/>
        <v>10.3</v>
      </c>
      <c r="J3">
        <f>'Direkt kép'!K155</f>
        <v>-10.4</v>
      </c>
      <c r="K3">
        <f t="shared" ref="K3:K34" si="1">IF(I3*J3&lt;0,1,0)</f>
        <v>1</v>
      </c>
    </row>
    <row r="4" spans="1:11" x14ac:dyDescent="0.3">
      <c r="A4">
        <f>34-'Direkt kép'!S5</f>
        <v>12</v>
      </c>
      <c r="B4">
        <f>34-'Direkt kép'!T5</f>
        <v>11</v>
      </c>
      <c r="C4">
        <f>34-'Direkt kép'!U5</f>
        <v>16</v>
      </c>
      <c r="D4">
        <f>34-'Direkt kép'!V5</f>
        <v>11</v>
      </c>
      <c r="E4">
        <f>34-'Direkt kép'!W5</f>
        <v>12</v>
      </c>
      <c r="F4">
        <f>34-'Direkt kép'!X5</f>
        <v>12</v>
      </c>
      <c r="G4">
        <f>34-'Direkt kép'!Y5</f>
        <v>11</v>
      </c>
      <c r="H4">
        <v>1000</v>
      </c>
      <c r="I4">
        <f t="shared" si="0"/>
        <v>-32.5</v>
      </c>
      <c r="J4">
        <f>'Direkt kép'!K156</f>
        <v>32.700000000000003</v>
      </c>
      <c r="K4">
        <f t="shared" si="1"/>
        <v>1</v>
      </c>
    </row>
    <row r="5" spans="1:11" x14ac:dyDescent="0.3">
      <c r="A5">
        <f>34-'Direkt kép'!S6</f>
        <v>5</v>
      </c>
      <c r="B5">
        <f>34-'Direkt kép'!T6</f>
        <v>5</v>
      </c>
      <c r="C5">
        <f>34-'Direkt kép'!U6</f>
        <v>5</v>
      </c>
      <c r="D5">
        <f>34-'Direkt kép'!V6</f>
        <v>14</v>
      </c>
      <c r="E5">
        <f>34-'Direkt kép'!W6</f>
        <v>4</v>
      </c>
      <c r="F5">
        <f>34-'Direkt kép'!X6</f>
        <v>5</v>
      </c>
      <c r="G5">
        <f>34-'Direkt kép'!Y6</f>
        <v>4</v>
      </c>
      <c r="H5">
        <v>1000</v>
      </c>
      <c r="I5">
        <f t="shared" si="0"/>
        <v>-75.400000000000006</v>
      </c>
      <c r="J5">
        <f>'Direkt kép'!K157</f>
        <v>75.900000000000006</v>
      </c>
      <c r="K5">
        <f t="shared" si="1"/>
        <v>1</v>
      </c>
    </row>
    <row r="6" spans="1:11" x14ac:dyDescent="0.3">
      <c r="A6">
        <f>34-'Direkt kép'!S7</f>
        <v>2</v>
      </c>
      <c r="B6">
        <f>34-'Direkt kép'!T7</f>
        <v>2</v>
      </c>
      <c r="C6">
        <f>34-'Direkt kép'!U7</f>
        <v>2</v>
      </c>
      <c r="D6">
        <f>34-'Direkt kép'!V7</f>
        <v>25</v>
      </c>
      <c r="E6">
        <f>34-'Direkt kép'!W7</f>
        <v>2</v>
      </c>
      <c r="F6">
        <f>34-'Direkt kép'!X7</f>
        <v>1</v>
      </c>
      <c r="G6">
        <f>34-'Direkt kép'!Y7</f>
        <v>2</v>
      </c>
      <c r="H6">
        <v>1000</v>
      </c>
      <c r="I6">
        <f t="shared" si="0"/>
        <v>-78.400000000000006</v>
      </c>
      <c r="J6">
        <f>'Direkt kép'!K158</f>
        <v>78.900000000000006</v>
      </c>
      <c r="K6">
        <f t="shared" si="1"/>
        <v>1</v>
      </c>
    </row>
    <row r="7" spans="1:11" x14ac:dyDescent="0.3">
      <c r="A7">
        <f>34-'Direkt kép'!S8</f>
        <v>27</v>
      </c>
      <c r="B7">
        <f>34-'Direkt kép'!T8</f>
        <v>28</v>
      </c>
      <c r="C7">
        <f>34-'Direkt kép'!U8</f>
        <v>25</v>
      </c>
      <c r="D7">
        <f>34-'Direkt kép'!V8</f>
        <v>20</v>
      </c>
      <c r="E7">
        <f>34-'Direkt kép'!W8</f>
        <v>28</v>
      </c>
      <c r="F7">
        <f>34-'Direkt kép'!X8</f>
        <v>26</v>
      </c>
      <c r="G7">
        <f>34-'Direkt kép'!Y8</f>
        <v>28</v>
      </c>
      <c r="H7">
        <v>1000</v>
      </c>
      <c r="I7">
        <f t="shared" si="0"/>
        <v>72.099999999999994</v>
      </c>
      <c r="J7">
        <f>'Direkt kép'!K159</f>
        <v>-72.599999999999994</v>
      </c>
      <c r="K7">
        <f t="shared" si="1"/>
        <v>1</v>
      </c>
    </row>
    <row r="8" spans="1:11" x14ac:dyDescent="0.3">
      <c r="A8">
        <f>34-'Direkt kép'!S9</f>
        <v>14</v>
      </c>
      <c r="B8">
        <f>34-'Direkt kép'!T9</f>
        <v>16</v>
      </c>
      <c r="C8">
        <f>34-'Direkt kép'!U9</f>
        <v>15</v>
      </c>
      <c r="D8">
        <f>34-'Direkt kép'!V9</f>
        <v>15</v>
      </c>
      <c r="E8">
        <f>34-'Direkt kép'!W9</f>
        <v>16</v>
      </c>
      <c r="F8">
        <f>34-'Direkt kép'!X9</f>
        <v>16</v>
      </c>
      <c r="G8">
        <f>34-'Direkt kép'!Y9</f>
        <v>16</v>
      </c>
      <c r="H8">
        <v>1000</v>
      </c>
      <c r="I8">
        <f t="shared" si="0"/>
        <v>-9.6</v>
      </c>
      <c r="J8">
        <f>'Direkt kép'!K160</f>
        <v>9.6</v>
      </c>
      <c r="K8">
        <f t="shared" si="1"/>
        <v>1</v>
      </c>
    </row>
    <row r="9" spans="1:11" x14ac:dyDescent="0.3">
      <c r="A9">
        <f>34-'Direkt kép'!S10</f>
        <v>18</v>
      </c>
      <c r="B9">
        <f>34-'Direkt kép'!T10</f>
        <v>19</v>
      </c>
      <c r="C9">
        <f>34-'Direkt kép'!U10</f>
        <v>17</v>
      </c>
      <c r="D9">
        <f>34-'Direkt kép'!V10</f>
        <v>32</v>
      </c>
      <c r="E9">
        <f>34-'Direkt kép'!W10</f>
        <v>20</v>
      </c>
      <c r="F9">
        <f>34-'Direkt kép'!X10</f>
        <v>18</v>
      </c>
      <c r="G9">
        <f>34-'Direkt kép'!Y10</f>
        <v>19</v>
      </c>
      <c r="H9">
        <v>1000</v>
      </c>
      <c r="I9">
        <f t="shared" si="0"/>
        <v>61.7</v>
      </c>
      <c r="J9">
        <f>'Direkt kép'!K161</f>
        <v>-62.1</v>
      </c>
      <c r="K9">
        <f t="shared" si="1"/>
        <v>1</v>
      </c>
    </row>
    <row r="10" spans="1:11" x14ac:dyDescent="0.3">
      <c r="A10">
        <f>34-'Direkt kép'!S11</f>
        <v>22</v>
      </c>
      <c r="B10">
        <f>34-'Direkt kép'!T11</f>
        <v>8</v>
      </c>
      <c r="C10">
        <f>34-'Direkt kép'!U11</f>
        <v>29</v>
      </c>
      <c r="D10">
        <f>34-'Direkt kép'!V11</f>
        <v>3</v>
      </c>
      <c r="E10">
        <f>34-'Direkt kép'!W11</f>
        <v>9</v>
      </c>
      <c r="F10">
        <f>34-'Direkt kép'!X11</f>
        <v>29</v>
      </c>
      <c r="G10">
        <f>34-'Direkt kép'!Y11</f>
        <v>8</v>
      </c>
      <c r="H10">
        <v>1000</v>
      </c>
      <c r="I10">
        <f t="shared" si="0"/>
        <v>-41.5</v>
      </c>
      <c r="J10">
        <f>'Direkt kép'!K162</f>
        <v>41.7</v>
      </c>
      <c r="K10">
        <f t="shared" si="1"/>
        <v>1</v>
      </c>
    </row>
    <row r="11" spans="1:11" x14ac:dyDescent="0.3">
      <c r="A11">
        <f>34-'Direkt kép'!S12</f>
        <v>1</v>
      </c>
      <c r="B11">
        <f>34-'Direkt kép'!T12</f>
        <v>1</v>
      </c>
      <c r="C11">
        <f>34-'Direkt kép'!U12</f>
        <v>1</v>
      </c>
      <c r="D11">
        <f>34-'Direkt kép'!V12</f>
        <v>19</v>
      </c>
      <c r="E11">
        <f>34-'Direkt kép'!W12</f>
        <v>1</v>
      </c>
      <c r="F11">
        <f>34-'Direkt kép'!X12</f>
        <v>2</v>
      </c>
      <c r="G11">
        <f>34-'Direkt kép'!Y12</f>
        <v>1</v>
      </c>
      <c r="H11">
        <v>1000</v>
      </c>
      <c r="I11">
        <f t="shared" si="0"/>
        <v>-83.3</v>
      </c>
      <c r="J11">
        <f>'Direkt kép'!K163</f>
        <v>83.9</v>
      </c>
      <c r="K11">
        <f t="shared" si="1"/>
        <v>1</v>
      </c>
    </row>
    <row r="12" spans="1:11" x14ac:dyDescent="0.3">
      <c r="A12">
        <f>34-'Direkt kép'!S13</f>
        <v>32</v>
      </c>
      <c r="B12">
        <f>34-'Direkt kép'!T13</f>
        <v>23</v>
      </c>
      <c r="C12">
        <f>34-'Direkt kép'!U13</f>
        <v>32</v>
      </c>
      <c r="D12">
        <f>34-'Direkt kép'!V13</f>
        <v>2</v>
      </c>
      <c r="E12">
        <f>34-'Direkt kép'!W13</f>
        <v>31</v>
      </c>
      <c r="F12">
        <f>34-'Direkt kép'!X13</f>
        <v>32</v>
      </c>
      <c r="G12">
        <f>34-'Direkt kép'!Y13</f>
        <v>23</v>
      </c>
      <c r="H12">
        <v>1000</v>
      </c>
      <c r="I12">
        <f t="shared" si="0"/>
        <v>3.4</v>
      </c>
      <c r="J12">
        <f>'Direkt kép'!K164</f>
        <v>-3.4</v>
      </c>
      <c r="K12">
        <f t="shared" si="1"/>
        <v>1</v>
      </c>
    </row>
    <row r="13" spans="1:11" x14ac:dyDescent="0.3">
      <c r="A13">
        <f>34-'Direkt kép'!S14</f>
        <v>16</v>
      </c>
      <c r="B13">
        <f>34-'Direkt kép'!T14</f>
        <v>18</v>
      </c>
      <c r="C13">
        <f>34-'Direkt kép'!U14</f>
        <v>15</v>
      </c>
      <c r="D13">
        <f>34-'Direkt kép'!V14</f>
        <v>21</v>
      </c>
      <c r="E13">
        <f>34-'Direkt kép'!W14</f>
        <v>18</v>
      </c>
      <c r="F13">
        <f>34-'Direkt kép'!X14</f>
        <v>16</v>
      </c>
      <c r="G13">
        <f>34-'Direkt kép'!Y14</f>
        <v>18</v>
      </c>
      <c r="H13">
        <v>1000</v>
      </c>
      <c r="I13">
        <f t="shared" si="0"/>
        <v>12.3</v>
      </c>
      <c r="J13">
        <f>'Direkt kép'!K165</f>
        <v>-12.4</v>
      </c>
      <c r="K13">
        <f t="shared" si="1"/>
        <v>1</v>
      </c>
    </row>
    <row r="14" spans="1:11" x14ac:dyDescent="0.3">
      <c r="A14">
        <f>34-'Direkt kép'!S15</f>
        <v>8</v>
      </c>
      <c r="B14">
        <f>34-'Direkt kép'!T15</f>
        <v>9</v>
      </c>
      <c r="C14">
        <f>34-'Direkt kép'!U15</f>
        <v>8</v>
      </c>
      <c r="D14">
        <f>34-'Direkt kép'!V15</f>
        <v>23</v>
      </c>
      <c r="E14">
        <f>34-'Direkt kép'!W15</f>
        <v>8</v>
      </c>
      <c r="F14">
        <f>34-'Direkt kép'!X15</f>
        <v>8</v>
      </c>
      <c r="G14">
        <f>34-'Direkt kép'!Y15</f>
        <v>9</v>
      </c>
      <c r="H14">
        <v>1000</v>
      </c>
      <c r="I14">
        <f t="shared" si="0"/>
        <v>-36.5</v>
      </c>
      <c r="J14">
        <f>'Direkt kép'!K166</f>
        <v>36.700000000000003</v>
      </c>
      <c r="K14">
        <f t="shared" si="1"/>
        <v>1</v>
      </c>
    </row>
    <row r="15" spans="1:11" x14ac:dyDescent="0.3">
      <c r="A15">
        <f>34-'Direkt kép'!S16</f>
        <v>33</v>
      </c>
      <c r="B15">
        <f>34-'Direkt kép'!T16</f>
        <v>30</v>
      </c>
      <c r="C15">
        <f>34-'Direkt kép'!U16</f>
        <v>33</v>
      </c>
      <c r="D15">
        <f>34-'Direkt kép'!V16</f>
        <v>1</v>
      </c>
      <c r="E15">
        <f>34-'Direkt kép'!W16</f>
        <v>33</v>
      </c>
      <c r="F15">
        <f>34-'Direkt kép'!X16</f>
        <v>33</v>
      </c>
      <c r="G15">
        <f>34-'Direkt kép'!Y16</f>
        <v>30</v>
      </c>
      <c r="H15">
        <v>1000</v>
      </c>
      <c r="I15">
        <f t="shared" si="0"/>
        <v>3.4</v>
      </c>
      <c r="J15">
        <f>'Direkt kép'!K167</f>
        <v>-3.4</v>
      </c>
      <c r="K15">
        <f t="shared" si="1"/>
        <v>1</v>
      </c>
    </row>
    <row r="16" spans="1:11" x14ac:dyDescent="0.3">
      <c r="A16">
        <f>34-'Direkt kép'!S17</f>
        <v>26</v>
      </c>
      <c r="B16">
        <f>34-'Direkt kép'!T17</f>
        <v>29</v>
      </c>
      <c r="C16">
        <f>34-'Direkt kép'!U17</f>
        <v>24</v>
      </c>
      <c r="D16">
        <f>34-'Direkt kép'!V17</f>
        <v>27</v>
      </c>
      <c r="E16">
        <f>34-'Direkt kép'!W17</f>
        <v>26</v>
      </c>
      <c r="F16">
        <f>34-'Direkt kép'!X17</f>
        <v>24</v>
      </c>
      <c r="G16">
        <f>34-'Direkt kép'!Y17</f>
        <v>29</v>
      </c>
      <c r="H16">
        <v>1000</v>
      </c>
      <c r="I16">
        <f t="shared" si="0"/>
        <v>82.6</v>
      </c>
      <c r="J16">
        <f>'Direkt kép'!K168</f>
        <v>-83.2</v>
      </c>
      <c r="K16">
        <f t="shared" si="1"/>
        <v>1</v>
      </c>
    </row>
    <row r="17" spans="1:11" x14ac:dyDescent="0.3">
      <c r="A17">
        <f>34-'Direkt kép'!S18</f>
        <v>11</v>
      </c>
      <c r="B17">
        <f>34-'Direkt kép'!T18</f>
        <v>16</v>
      </c>
      <c r="C17">
        <f>34-'Direkt kép'!U18</f>
        <v>11</v>
      </c>
      <c r="D17">
        <f>34-'Direkt kép'!V18</f>
        <v>18</v>
      </c>
      <c r="E17">
        <f>34-'Direkt kép'!W18</f>
        <v>16</v>
      </c>
      <c r="F17">
        <f>34-'Direkt kép'!X18</f>
        <v>10</v>
      </c>
      <c r="G17">
        <f>34-'Direkt kép'!Y18</f>
        <v>16</v>
      </c>
      <c r="H17">
        <v>1000</v>
      </c>
      <c r="I17">
        <f t="shared" si="0"/>
        <v>-19.600000000000001</v>
      </c>
      <c r="J17">
        <f>'Direkt kép'!K169</f>
        <v>19.7</v>
      </c>
      <c r="K17">
        <f t="shared" si="1"/>
        <v>1</v>
      </c>
    </row>
    <row r="18" spans="1:11" x14ac:dyDescent="0.3">
      <c r="A18">
        <f>34-'Direkt kép'!S19</f>
        <v>19</v>
      </c>
      <c r="B18">
        <f>34-'Direkt kép'!T19</f>
        <v>20</v>
      </c>
      <c r="C18">
        <f>34-'Direkt kép'!U19</f>
        <v>18</v>
      </c>
      <c r="D18">
        <f>34-'Direkt kép'!V19</f>
        <v>31</v>
      </c>
      <c r="E18">
        <f>34-'Direkt kép'!W19</f>
        <v>20</v>
      </c>
      <c r="F18">
        <f>34-'Direkt kép'!X19</f>
        <v>18</v>
      </c>
      <c r="G18">
        <f>34-'Direkt kép'!Y19</f>
        <v>20</v>
      </c>
      <c r="H18">
        <v>1000</v>
      </c>
      <c r="I18">
        <f t="shared" si="0"/>
        <v>63.2</v>
      </c>
      <c r="J18">
        <f>'Direkt kép'!K170</f>
        <v>-63.6</v>
      </c>
      <c r="K18">
        <f t="shared" si="1"/>
        <v>1</v>
      </c>
    </row>
    <row r="19" spans="1:11" x14ac:dyDescent="0.3">
      <c r="A19">
        <f>34-'Direkt kép'!S20</f>
        <v>20</v>
      </c>
      <c r="B19">
        <f>34-'Direkt kép'!T20</f>
        <v>23</v>
      </c>
      <c r="C19">
        <f>34-'Direkt kép'!U20</f>
        <v>19</v>
      </c>
      <c r="D19">
        <f>34-'Direkt kép'!V20</f>
        <v>24</v>
      </c>
      <c r="E19">
        <f>34-'Direkt kép'!W20</f>
        <v>21</v>
      </c>
      <c r="F19">
        <f>34-'Direkt kép'!X20</f>
        <v>19</v>
      </c>
      <c r="G19">
        <f>34-'Direkt kép'!Y20</f>
        <v>23</v>
      </c>
      <c r="H19">
        <v>1000</v>
      </c>
      <c r="I19">
        <f t="shared" si="0"/>
        <v>39.200000000000003</v>
      </c>
      <c r="J19">
        <f>'Direkt kép'!K171</f>
        <v>-39.5</v>
      </c>
      <c r="K19">
        <f t="shared" si="1"/>
        <v>1</v>
      </c>
    </row>
    <row r="20" spans="1:11" x14ac:dyDescent="0.3">
      <c r="A20">
        <f>34-'Direkt kép'!S21</f>
        <v>31</v>
      </c>
      <c r="B20">
        <f>34-'Direkt kép'!T21</f>
        <v>33</v>
      </c>
      <c r="C20">
        <f>34-'Direkt kép'!U21</f>
        <v>31</v>
      </c>
      <c r="D20">
        <f>34-'Direkt kép'!V21</f>
        <v>7</v>
      </c>
      <c r="E20">
        <f>34-'Direkt kép'!W21</f>
        <v>32</v>
      </c>
      <c r="F20">
        <f>34-'Direkt kép'!X21</f>
        <v>31</v>
      </c>
      <c r="G20">
        <f>34-'Direkt kép'!Y21</f>
        <v>33</v>
      </c>
      <c r="H20">
        <v>1000</v>
      </c>
      <c r="I20">
        <f t="shared" si="0"/>
        <v>48.2</v>
      </c>
      <c r="J20">
        <f>'Direkt kép'!K172</f>
        <v>-48.6</v>
      </c>
      <c r="K20">
        <f t="shared" si="1"/>
        <v>1</v>
      </c>
    </row>
    <row r="21" spans="1:11" x14ac:dyDescent="0.3">
      <c r="A21">
        <f>34-'Direkt kép'!S22</f>
        <v>25</v>
      </c>
      <c r="B21">
        <f>34-'Direkt kép'!T22</f>
        <v>21</v>
      </c>
      <c r="C21">
        <f>34-'Direkt kép'!U22</f>
        <v>26</v>
      </c>
      <c r="D21">
        <f>34-'Direkt kép'!V22</f>
        <v>8</v>
      </c>
      <c r="E21">
        <f>34-'Direkt kép'!W22</f>
        <v>27</v>
      </c>
      <c r="F21">
        <f>34-'Direkt kép'!X22</f>
        <v>25</v>
      </c>
      <c r="G21">
        <f>34-'Direkt kép'!Y22</f>
        <v>21</v>
      </c>
      <c r="H21">
        <v>1000</v>
      </c>
      <c r="I21">
        <f t="shared" si="0"/>
        <v>0.4</v>
      </c>
      <c r="J21">
        <f>'Direkt kép'!K173</f>
        <v>-0.4</v>
      </c>
      <c r="K21">
        <f t="shared" si="1"/>
        <v>1</v>
      </c>
    </row>
    <row r="22" spans="1:11" x14ac:dyDescent="0.3">
      <c r="A22">
        <f>34-'Direkt kép'!S23</f>
        <v>21</v>
      </c>
      <c r="B22">
        <f>34-'Direkt kép'!T23</f>
        <v>24</v>
      </c>
      <c r="C22">
        <f>34-'Direkt kép'!U23</f>
        <v>23</v>
      </c>
      <c r="D22">
        <f>34-'Direkt kép'!V23</f>
        <v>12</v>
      </c>
      <c r="E22">
        <f>34-'Direkt kép'!W23</f>
        <v>22</v>
      </c>
      <c r="F22">
        <f>34-'Direkt kép'!X23</f>
        <v>20</v>
      </c>
      <c r="G22">
        <f>34-'Direkt kép'!Y23</f>
        <v>24</v>
      </c>
      <c r="H22">
        <v>1000</v>
      </c>
      <c r="I22">
        <f t="shared" si="0"/>
        <v>28.3</v>
      </c>
      <c r="J22">
        <f>'Direkt kép'!K174</f>
        <v>-28.5</v>
      </c>
      <c r="K22">
        <f t="shared" si="1"/>
        <v>1</v>
      </c>
    </row>
    <row r="23" spans="1:11" x14ac:dyDescent="0.3">
      <c r="A23">
        <f>34-'Direkt kép'!S24</f>
        <v>4</v>
      </c>
      <c r="B23">
        <f>34-'Direkt kép'!T24</f>
        <v>6</v>
      </c>
      <c r="C23">
        <f>34-'Direkt kép'!U24</f>
        <v>4</v>
      </c>
      <c r="D23">
        <f>34-'Direkt kép'!V24</f>
        <v>29</v>
      </c>
      <c r="E23">
        <f>34-'Direkt kép'!W24</f>
        <v>6</v>
      </c>
      <c r="F23">
        <f>34-'Direkt kép'!X24</f>
        <v>3</v>
      </c>
      <c r="G23">
        <f>34-'Direkt kép'!Y24</f>
        <v>6</v>
      </c>
      <c r="H23">
        <v>1000</v>
      </c>
      <c r="I23">
        <f t="shared" si="0"/>
        <v>-40.5</v>
      </c>
      <c r="J23">
        <f>'Direkt kép'!K175</f>
        <v>40.700000000000003</v>
      </c>
      <c r="K23">
        <f t="shared" si="1"/>
        <v>1</v>
      </c>
    </row>
    <row r="24" spans="1:11" x14ac:dyDescent="0.3">
      <c r="A24">
        <f>34-'Direkt kép'!S25</f>
        <v>30</v>
      </c>
      <c r="B24">
        <f>34-'Direkt kép'!T25</f>
        <v>32</v>
      </c>
      <c r="C24">
        <f>34-'Direkt kép'!U25</f>
        <v>30</v>
      </c>
      <c r="D24">
        <f>34-'Direkt kép'!V25</f>
        <v>4</v>
      </c>
      <c r="E24">
        <f>34-'Direkt kép'!W25</f>
        <v>30</v>
      </c>
      <c r="F24">
        <f>34-'Direkt kép'!X25</f>
        <v>30</v>
      </c>
      <c r="G24">
        <f>34-'Direkt kép'!Y25</f>
        <v>32</v>
      </c>
      <c r="H24">
        <v>1000</v>
      </c>
      <c r="I24">
        <f t="shared" si="0"/>
        <v>38.299999999999997</v>
      </c>
      <c r="J24">
        <f>'Direkt kép'!K176</f>
        <v>-38.5</v>
      </c>
      <c r="K24">
        <f t="shared" si="1"/>
        <v>1</v>
      </c>
    </row>
    <row r="25" spans="1:11" x14ac:dyDescent="0.3">
      <c r="A25">
        <f>34-'Direkt kép'!S26</f>
        <v>6</v>
      </c>
      <c r="B25">
        <f>34-'Direkt kép'!T26</f>
        <v>4</v>
      </c>
      <c r="C25">
        <f>34-'Direkt kép'!U26</f>
        <v>6</v>
      </c>
      <c r="D25">
        <f>34-'Direkt kép'!V26</f>
        <v>10</v>
      </c>
      <c r="E25">
        <f>34-'Direkt kép'!W26</f>
        <v>5</v>
      </c>
      <c r="F25">
        <f>34-'Direkt kép'!X26</f>
        <v>6</v>
      </c>
      <c r="G25">
        <f>34-'Direkt kép'!Y26</f>
        <v>5</v>
      </c>
      <c r="H25">
        <v>1000</v>
      </c>
      <c r="I25">
        <f t="shared" si="0"/>
        <v>-75.400000000000006</v>
      </c>
      <c r="J25">
        <f>'Direkt kép'!K177</f>
        <v>75.900000000000006</v>
      </c>
      <c r="K25">
        <f t="shared" si="1"/>
        <v>1</v>
      </c>
    </row>
    <row r="26" spans="1:11" x14ac:dyDescent="0.3">
      <c r="A26">
        <f>34-'Direkt kép'!S27</f>
        <v>17</v>
      </c>
      <c r="B26">
        <f>34-'Direkt kép'!T27</f>
        <v>16</v>
      </c>
      <c r="C26">
        <f>34-'Direkt kép'!U27</f>
        <v>20</v>
      </c>
      <c r="D26">
        <f>34-'Direkt kép'!V27</f>
        <v>6</v>
      </c>
      <c r="E26">
        <f>34-'Direkt kép'!W27</f>
        <v>16</v>
      </c>
      <c r="F26">
        <f>34-'Direkt kép'!X27</f>
        <v>21</v>
      </c>
      <c r="G26">
        <f>34-'Direkt kép'!Y27</f>
        <v>16</v>
      </c>
      <c r="H26">
        <v>1000</v>
      </c>
      <c r="I26">
        <f t="shared" si="0"/>
        <v>-40.5</v>
      </c>
      <c r="J26">
        <f>'Direkt kép'!K178</f>
        <v>40.700000000000003</v>
      </c>
      <c r="K26">
        <f t="shared" si="1"/>
        <v>1</v>
      </c>
    </row>
    <row r="27" spans="1:11" x14ac:dyDescent="0.3">
      <c r="A27">
        <f>34-'Direkt kép'!S28</f>
        <v>23</v>
      </c>
      <c r="B27">
        <f>34-'Direkt kép'!T28</f>
        <v>26</v>
      </c>
      <c r="C27">
        <f>34-'Direkt kép'!U28</f>
        <v>21</v>
      </c>
      <c r="D27">
        <f>34-'Direkt kép'!V28</f>
        <v>28</v>
      </c>
      <c r="E27">
        <f>34-'Direkt kép'!W28</f>
        <v>24</v>
      </c>
      <c r="F27">
        <f>34-'Direkt kép'!X28</f>
        <v>22</v>
      </c>
      <c r="G27">
        <f>34-'Direkt kép'!Y28</f>
        <v>26</v>
      </c>
      <c r="H27">
        <v>1000</v>
      </c>
      <c r="I27">
        <f t="shared" si="0"/>
        <v>71.099999999999994</v>
      </c>
      <c r="J27">
        <f>'Direkt kép'!K179</f>
        <v>-71.599999999999994</v>
      </c>
      <c r="K27">
        <f t="shared" si="1"/>
        <v>1</v>
      </c>
    </row>
    <row r="28" spans="1:11" x14ac:dyDescent="0.3">
      <c r="A28">
        <f>34-'Direkt kép'!S29</f>
        <v>24</v>
      </c>
      <c r="B28">
        <f>34-'Direkt kép'!T29</f>
        <v>27</v>
      </c>
      <c r="C28">
        <f>34-'Direkt kép'!U29</f>
        <v>22</v>
      </c>
      <c r="D28">
        <f>34-'Direkt kép'!V29</f>
        <v>30</v>
      </c>
      <c r="E28">
        <f>34-'Direkt kép'!W29</f>
        <v>25</v>
      </c>
      <c r="F28">
        <f>34-'Direkt kép'!X29</f>
        <v>23</v>
      </c>
      <c r="G28">
        <f>34-'Direkt kép'!Y29</f>
        <v>27</v>
      </c>
      <c r="H28">
        <v>1000</v>
      </c>
      <c r="I28">
        <f t="shared" si="0"/>
        <v>79.099999999999994</v>
      </c>
      <c r="J28">
        <f>'Direkt kép'!K180</f>
        <v>-79.7</v>
      </c>
      <c r="K28">
        <f t="shared" si="1"/>
        <v>1</v>
      </c>
    </row>
    <row r="29" spans="1:11" x14ac:dyDescent="0.3">
      <c r="A29">
        <f>34-'Direkt kép'!S30</f>
        <v>9</v>
      </c>
      <c r="B29">
        <f>34-'Direkt kép'!T30</f>
        <v>13</v>
      </c>
      <c r="C29">
        <f>34-'Direkt kép'!U30</f>
        <v>9</v>
      </c>
      <c r="D29">
        <f>34-'Direkt kép'!V30</f>
        <v>33</v>
      </c>
      <c r="E29">
        <f>34-'Direkt kép'!W30</f>
        <v>10</v>
      </c>
      <c r="F29">
        <f>34-'Direkt kép'!X30</f>
        <v>9</v>
      </c>
      <c r="G29">
        <f>34-'Direkt kép'!Y30</f>
        <v>12</v>
      </c>
      <c r="H29">
        <v>1000</v>
      </c>
      <c r="I29">
        <f t="shared" si="0"/>
        <v>37.799999999999997</v>
      </c>
      <c r="J29">
        <f>'Direkt kép'!K181</f>
        <v>-38</v>
      </c>
      <c r="K29">
        <f t="shared" si="1"/>
        <v>1</v>
      </c>
    </row>
    <row r="30" spans="1:11" x14ac:dyDescent="0.3">
      <c r="A30">
        <f>34-'Direkt kép'!S31</f>
        <v>29</v>
      </c>
      <c r="B30">
        <f>34-'Direkt kép'!T31</f>
        <v>31</v>
      </c>
      <c r="C30">
        <f>34-'Direkt kép'!U31</f>
        <v>27</v>
      </c>
      <c r="D30">
        <f>34-'Direkt kép'!V31</f>
        <v>26</v>
      </c>
      <c r="E30">
        <f>34-'Direkt kép'!W31</f>
        <v>29</v>
      </c>
      <c r="F30">
        <f>34-'Direkt kép'!X31</f>
        <v>27</v>
      </c>
      <c r="G30">
        <f>34-'Direkt kép'!Y31</f>
        <v>31</v>
      </c>
      <c r="H30">
        <v>1000</v>
      </c>
      <c r="I30">
        <f t="shared" si="0"/>
        <v>90.1</v>
      </c>
      <c r="J30">
        <f>'Direkt kép'!K182</f>
        <v>-90.7</v>
      </c>
      <c r="K30">
        <f t="shared" si="1"/>
        <v>1</v>
      </c>
    </row>
    <row r="31" spans="1:11" x14ac:dyDescent="0.3">
      <c r="A31">
        <f>34-'Direkt kép'!S32</f>
        <v>10</v>
      </c>
      <c r="B31">
        <f>34-'Direkt kép'!T32</f>
        <v>10</v>
      </c>
      <c r="C31">
        <f>34-'Direkt kép'!U32</f>
        <v>10</v>
      </c>
      <c r="D31">
        <f>34-'Direkt kép'!V32</f>
        <v>9</v>
      </c>
      <c r="E31">
        <f>34-'Direkt kép'!W32</f>
        <v>11</v>
      </c>
      <c r="F31">
        <f>34-'Direkt kép'!X32</f>
        <v>11</v>
      </c>
      <c r="G31">
        <f>34-'Direkt kép'!Y32</f>
        <v>10</v>
      </c>
      <c r="H31">
        <v>1000</v>
      </c>
      <c r="I31">
        <f t="shared" si="0"/>
        <v>-60.9</v>
      </c>
      <c r="J31">
        <f>'Direkt kép'!K183</f>
        <v>61.3</v>
      </c>
      <c r="K31">
        <f t="shared" si="1"/>
        <v>1</v>
      </c>
    </row>
    <row r="32" spans="1:11" x14ac:dyDescent="0.3">
      <c r="A32">
        <f>34-'Direkt kép'!S33</f>
        <v>3</v>
      </c>
      <c r="B32">
        <f>34-'Direkt kép'!T33</f>
        <v>3</v>
      </c>
      <c r="C32">
        <f>34-'Direkt kép'!U33</f>
        <v>3</v>
      </c>
      <c r="D32">
        <f>34-'Direkt kép'!V33</f>
        <v>22</v>
      </c>
      <c r="E32">
        <f>34-'Direkt kép'!W33</f>
        <v>3</v>
      </c>
      <c r="F32">
        <f>34-'Direkt kép'!X33</f>
        <v>4</v>
      </c>
      <c r="G32">
        <f>34-'Direkt kép'!Y33</f>
        <v>3</v>
      </c>
      <c r="H32">
        <v>1000</v>
      </c>
      <c r="I32">
        <f t="shared" si="0"/>
        <v>-68.400000000000006</v>
      </c>
      <c r="J32">
        <f>'Direkt kép'!K184</f>
        <v>68.8</v>
      </c>
      <c r="K32">
        <f t="shared" si="1"/>
        <v>1</v>
      </c>
    </row>
    <row r="33" spans="1:12" x14ac:dyDescent="0.3">
      <c r="A33">
        <f>34-'Direkt kép'!S34</f>
        <v>7</v>
      </c>
      <c r="B33">
        <f>34-'Direkt kép'!T34</f>
        <v>7</v>
      </c>
      <c r="C33">
        <f>34-'Direkt kép'!U34</f>
        <v>7</v>
      </c>
      <c r="D33">
        <f>34-'Direkt kép'!V34</f>
        <v>16</v>
      </c>
      <c r="E33">
        <f>34-'Direkt kép'!W34</f>
        <v>7</v>
      </c>
      <c r="F33">
        <f>34-'Direkt kép'!X34</f>
        <v>7</v>
      </c>
      <c r="G33">
        <f>34-'Direkt kép'!Y34</f>
        <v>7</v>
      </c>
      <c r="H33">
        <v>1000</v>
      </c>
      <c r="I33">
        <f t="shared" si="0"/>
        <v>-59.4</v>
      </c>
      <c r="J33">
        <f>'Direkt kép'!K185</f>
        <v>59.8</v>
      </c>
      <c r="K33">
        <f t="shared" si="1"/>
        <v>1</v>
      </c>
    </row>
    <row r="34" spans="1:12" x14ac:dyDescent="0.3">
      <c r="A34">
        <f>34-'Direkt kép'!S35</f>
        <v>15</v>
      </c>
      <c r="B34">
        <f>34-'Direkt kép'!T35</f>
        <v>17</v>
      </c>
      <c r="C34">
        <f>34-'Direkt kép'!U35</f>
        <v>15</v>
      </c>
      <c r="D34">
        <f>34-'Direkt kép'!V35</f>
        <v>17</v>
      </c>
      <c r="E34">
        <f>34-'Direkt kép'!W35</f>
        <v>17</v>
      </c>
      <c r="F34">
        <f>34-'Direkt kép'!X35</f>
        <v>16</v>
      </c>
      <c r="G34">
        <f>34-'Direkt kép'!Y35</f>
        <v>17</v>
      </c>
      <c r="H34">
        <v>1000</v>
      </c>
      <c r="I34">
        <f t="shared" si="0"/>
        <v>-3.6</v>
      </c>
      <c r="J34">
        <f>'Direkt kép'!K186</f>
        <v>3.6</v>
      </c>
      <c r="K34">
        <f t="shared" si="1"/>
        <v>1</v>
      </c>
    </row>
    <row r="38" spans="1:12" ht="18" x14ac:dyDescent="0.3">
      <c r="A38" s="26"/>
    </row>
    <row r="39" spans="1:12" x14ac:dyDescent="0.3">
      <c r="A39" s="27"/>
    </row>
    <row r="42" spans="1:12" ht="18" x14ac:dyDescent="0.3">
      <c r="A42" s="28" t="s">
        <v>283</v>
      </c>
      <c r="B42" s="29">
        <v>7879518</v>
      </c>
      <c r="C42" s="28" t="s">
        <v>284</v>
      </c>
      <c r="D42" s="29">
        <v>33</v>
      </c>
      <c r="E42" s="28" t="s">
        <v>285</v>
      </c>
      <c r="F42" s="29">
        <v>7</v>
      </c>
      <c r="G42" s="28" t="s">
        <v>286</v>
      </c>
      <c r="H42" s="29">
        <v>33</v>
      </c>
      <c r="I42" s="28" t="s">
        <v>287</v>
      </c>
      <c r="J42" s="29">
        <v>0</v>
      </c>
      <c r="K42" s="28" t="s">
        <v>288</v>
      </c>
      <c r="L42" s="29" t="s">
        <v>773</v>
      </c>
    </row>
    <row r="43" spans="1:12" ht="18.600000000000001" thickBot="1" x14ac:dyDescent="0.35">
      <c r="A43" s="26"/>
    </row>
    <row r="44" spans="1:12" ht="15" thickBot="1" x14ac:dyDescent="0.35">
      <c r="A44" s="30" t="s">
        <v>289</v>
      </c>
      <c r="B44" s="30" t="s">
        <v>290</v>
      </c>
      <c r="C44" s="30" t="s">
        <v>291</v>
      </c>
      <c r="D44" s="30" t="s">
        <v>292</v>
      </c>
      <c r="E44" s="30" t="s">
        <v>293</v>
      </c>
      <c r="F44" s="30" t="s">
        <v>294</v>
      </c>
      <c r="G44" s="30" t="s">
        <v>295</v>
      </c>
      <c r="H44" s="30" t="s">
        <v>296</v>
      </c>
      <c r="I44" s="30" t="s">
        <v>634</v>
      </c>
    </row>
    <row r="45" spans="1:12" ht="15" thickBot="1" x14ac:dyDescent="0.35">
      <c r="A45" s="30" t="s">
        <v>385</v>
      </c>
      <c r="B45" s="31">
        <v>13</v>
      </c>
      <c r="C45" s="31">
        <v>12</v>
      </c>
      <c r="D45" s="31">
        <v>15</v>
      </c>
      <c r="E45" s="31">
        <v>13</v>
      </c>
      <c r="F45" s="31">
        <v>16</v>
      </c>
      <c r="G45" s="31">
        <v>16</v>
      </c>
      <c r="H45" s="31">
        <v>16</v>
      </c>
      <c r="I45" s="31">
        <v>1000</v>
      </c>
    </row>
    <row r="46" spans="1:12" ht="15" thickBot="1" x14ac:dyDescent="0.35">
      <c r="A46" s="30" t="s">
        <v>386</v>
      </c>
      <c r="B46" s="31">
        <v>28</v>
      </c>
      <c r="C46" s="31">
        <v>25</v>
      </c>
      <c r="D46" s="31">
        <v>28</v>
      </c>
      <c r="E46" s="31">
        <v>5</v>
      </c>
      <c r="F46" s="31">
        <v>23</v>
      </c>
      <c r="G46" s="31">
        <v>28</v>
      </c>
      <c r="H46" s="31">
        <v>25</v>
      </c>
      <c r="I46" s="31">
        <v>1000</v>
      </c>
    </row>
    <row r="47" spans="1:12" ht="15" thickBot="1" x14ac:dyDescent="0.35">
      <c r="A47" s="30" t="s">
        <v>387</v>
      </c>
      <c r="B47" s="31">
        <v>12</v>
      </c>
      <c r="C47" s="31">
        <v>11</v>
      </c>
      <c r="D47" s="31">
        <v>16</v>
      </c>
      <c r="E47" s="31">
        <v>11</v>
      </c>
      <c r="F47" s="31">
        <v>12</v>
      </c>
      <c r="G47" s="31">
        <v>12</v>
      </c>
      <c r="H47" s="31">
        <v>11</v>
      </c>
      <c r="I47" s="31">
        <v>1000</v>
      </c>
    </row>
    <row r="48" spans="1:12" ht="15" thickBot="1" x14ac:dyDescent="0.35">
      <c r="A48" s="30" t="s">
        <v>388</v>
      </c>
      <c r="B48" s="31">
        <v>5</v>
      </c>
      <c r="C48" s="31">
        <v>5</v>
      </c>
      <c r="D48" s="31">
        <v>5</v>
      </c>
      <c r="E48" s="31">
        <v>14</v>
      </c>
      <c r="F48" s="31">
        <v>4</v>
      </c>
      <c r="G48" s="31">
        <v>5</v>
      </c>
      <c r="H48" s="31">
        <v>4</v>
      </c>
      <c r="I48" s="31">
        <v>1000</v>
      </c>
    </row>
    <row r="49" spans="1:9" ht="15" thickBot="1" x14ac:dyDescent="0.35">
      <c r="A49" s="30" t="s">
        <v>389</v>
      </c>
      <c r="B49" s="31">
        <v>2</v>
      </c>
      <c r="C49" s="31">
        <v>2</v>
      </c>
      <c r="D49" s="31">
        <v>2</v>
      </c>
      <c r="E49" s="31">
        <v>25</v>
      </c>
      <c r="F49" s="31">
        <v>2</v>
      </c>
      <c r="G49" s="31">
        <v>1</v>
      </c>
      <c r="H49" s="31">
        <v>2</v>
      </c>
      <c r="I49" s="31">
        <v>1000</v>
      </c>
    </row>
    <row r="50" spans="1:9" ht="15" thickBot="1" x14ac:dyDescent="0.35">
      <c r="A50" s="30" t="s">
        <v>390</v>
      </c>
      <c r="B50" s="31">
        <v>27</v>
      </c>
      <c r="C50" s="31">
        <v>28</v>
      </c>
      <c r="D50" s="31">
        <v>25</v>
      </c>
      <c r="E50" s="31">
        <v>20</v>
      </c>
      <c r="F50" s="31">
        <v>28</v>
      </c>
      <c r="G50" s="31">
        <v>26</v>
      </c>
      <c r="H50" s="31">
        <v>28</v>
      </c>
      <c r="I50" s="31">
        <v>1000</v>
      </c>
    </row>
    <row r="51" spans="1:9" ht="15" thickBot="1" x14ac:dyDescent="0.35">
      <c r="A51" s="30" t="s">
        <v>391</v>
      </c>
      <c r="B51" s="31">
        <v>14</v>
      </c>
      <c r="C51" s="31">
        <v>16</v>
      </c>
      <c r="D51" s="31">
        <v>15</v>
      </c>
      <c r="E51" s="31">
        <v>15</v>
      </c>
      <c r="F51" s="31">
        <v>16</v>
      </c>
      <c r="G51" s="31">
        <v>16</v>
      </c>
      <c r="H51" s="31">
        <v>16</v>
      </c>
      <c r="I51" s="31">
        <v>1000</v>
      </c>
    </row>
    <row r="52" spans="1:9" ht="15" thickBot="1" x14ac:dyDescent="0.35">
      <c r="A52" s="30" t="s">
        <v>392</v>
      </c>
      <c r="B52" s="31">
        <v>18</v>
      </c>
      <c r="C52" s="31">
        <v>19</v>
      </c>
      <c r="D52" s="31">
        <v>17</v>
      </c>
      <c r="E52" s="31">
        <v>32</v>
      </c>
      <c r="F52" s="31">
        <v>20</v>
      </c>
      <c r="G52" s="31">
        <v>18</v>
      </c>
      <c r="H52" s="31">
        <v>19</v>
      </c>
      <c r="I52" s="31">
        <v>1000</v>
      </c>
    </row>
    <row r="53" spans="1:9" ht="15" thickBot="1" x14ac:dyDescent="0.35">
      <c r="A53" s="30" t="s">
        <v>393</v>
      </c>
      <c r="B53" s="31">
        <v>22</v>
      </c>
      <c r="C53" s="31">
        <v>8</v>
      </c>
      <c r="D53" s="31">
        <v>29</v>
      </c>
      <c r="E53" s="31">
        <v>3</v>
      </c>
      <c r="F53" s="31">
        <v>9</v>
      </c>
      <c r="G53" s="31">
        <v>29</v>
      </c>
      <c r="H53" s="31">
        <v>8</v>
      </c>
      <c r="I53" s="31">
        <v>1000</v>
      </c>
    </row>
    <row r="54" spans="1:9" ht="15" thickBot="1" x14ac:dyDescent="0.35">
      <c r="A54" s="30" t="s">
        <v>394</v>
      </c>
      <c r="B54" s="31">
        <v>1</v>
      </c>
      <c r="C54" s="31">
        <v>1</v>
      </c>
      <c r="D54" s="31">
        <v>1</v>
      </c>
      <c r="E54" s="31">
        <v>19</v>
      </c>
      <c r="F54" s="31">
        <v>1</v>
      </c>
      <c r="G54" s="31">
        <v>2</v>
      </c>
      <c r="H54" s="31">
        <v>1</v>
      </c>
      <c r="I54" s="31">
        <v>1000</v>
      </c>
    </row>
    <row r="55" spans="1:9" ht="15" thickBot="1" x14ac:dyDescent="0.35">
      <c r="A55" s="30" t="s">
        <v>395</v>
      </c>
      <c r="B55" s="31">
        <v>32</v>
      </c>
      <c r="C55" s="31">
        <v>23</v>
      </c>
      <c r="D55" s="31">
        <v>32</v>
      </c>
      <c r="E55" s="31">
        <v>2</v>
      </c>
      <c r="F55" s="31">
        <v>31</v>
      </c>
      <c r="G55" s="31">
        <v>32</v>
      </c>
      <c r="H55" s="31">
        <v>23</v>
      </c>
      <c r="I55" s="31">
        <v>1000</v>
      </c>
    </row>
    <row r="56" spans="1:9" ht="15" thickBot="1" x14ac:dyDescent="0.35">
      <c r="A56" s="30" t="s">
        <v>396</v>
      </c>
      <c r="B56" s="31">
        <v>16</v>
      </c>
      <c r="C56" s="31">
        <v>18</v>
      </c>
      <c r="D56" s="31">
        <v>15</v>
      </c>
      <c r="E56" s="31">
        <v>21</v>
      </c>
      <c r="F56" s="31">
        <v>18</v>
      </c>
      <c r="G56" s="31">
        <v>16</v>
      </c>
      <c r="H56" s="31">
        <v>18</v>
      </c>
      <c r="I56" s="31">
        <v>1000</v>
      </c>
    </row>
    <row r="57" spans="1:9" ht="15" thickBot="1" x14ac:dyDescent="0.35">
      <c r="A57" s="30" t="s">
        <v>397</v>
      </c>
      <c r="B57" s="31">
        <v>8</v>
      </c>
      <c r="C57" s="31">
        <v>9</v>
      </c>
      <c r="D57" s="31">
        <v>8</v>
      </c>
      <c r="E57" s="31">
        <v>23</v>
      </c>
      <c r="F57" s="31">
        <v>8</v>
      </c>
      <c r="G57" s="31">
        <v>8</v>
      </c>
      <c r="H57" s="31">
        <v>9</v>
      </c>
      <c r="I57" s="31">
        <v>1000</v>
      </c>
    </row>
    <row r="58" spans="1:9" ht="15" thickBot="1" x14ac:dyDescent="0.35">
      <c r="A58" s="30" t="s">
        <v>398</v>
      </c>
      <c r="B58" s="31">
        <v>33</v>
      </c>
      <c r="C58" s="31">
        <v>30</v>
      </c>
      <c r="D58" s="31">
        <v>33</v>
      </c>
      <c r="E58" s="31">
        <v>1</v>
      </c>
      <c r="F58" s="31">
        <v>33</v>
      </c>
      <c r="G58" s="31">
        <v>33</v>
      </c>
      <c r="H58" s="31">
        <v>30</v>
      </c>
      <c r="I58" s="31">
        <v>1000</v>
      </c>
    </row>
    <row r="59" spans="1:9" ht="15" thickBot="1" x14ac:dyDescent="0.35">
      <c r="A59" s="30" t="s">
        <v>399</v>
      </c>
      <c r="B59" s="31">
        <v>26</v>
      </c>
      <c r="C59" s="31">
        <v>29</v>
      </c>
      <c r="D59" s="31">
        <v>24</v>
      </c>
      <c r="E59" s="31">
        <v>27</v>
      </c>
      <c r="F59" s="31">
        <v>26</v>
      </c>
      <c r="G59" s="31">
        <v>24</v>
      </c>
      <c r="H59" s="31">
        <v>29</v>
      </c>
      <c r="I59" s="31">
        <v>1000</v>
      </c>
    </row>
    <row r="60" spans="1:9" ht="15" thickBot="1" x14ac:dyDescent="0.35">
      <c r="A60" s="30" t="s">
        <v>400</v>
      </c>
      <c r="B60" s="31">
        <v>11</v>
      </c>
      <c r="C60" s="31">
        <v>16</v>
      </c>
      <c r="D60" s="31">
        <v>11</v>
      </c>
      <c r="E60" s="31">
        <v>18</v>
      </c>
      <c r="F60" s="31">
        <v>16</v>
      </c>
      <c r="G60" s="31">
        <v>10</v>
      </c>
      <c r="H60" s="31">
        <v>16</v>
      </c>
      <c r="I60" s="31">
        <v>1000</v>
      </c>
    </row>
    <row r="61" spans="1:9" ht="15" thickBot="1" x14ac:dyDescent="0.35">
      <c r="A61" s="30" t="s">
        <v>401</v>
      </c>
      <c r="B61" s="31">
        <v>19</v>
      </c>
      <c r="C61" s="31">
        <v>20</v>
      </c>
      <c r="D61" s="31">
        <v>18</v>
      </c>
      <c r="E61" s="31">
        <v>31</v>
      </c>
      <c r="F61" s="31">
        <v>20</v>
      </c>
      <c r="G61" s="31">
        <v>18</v>
      </c>
      <c r="H61" s="31">
        <v>20</v>
      </c>
      <c r="I61" s="31">
        <v>1000</v>
      </c>
    </row>
    <row r="62" spans="1:9" ht="15" thickBot="1" x14ac:dyDescent="0.35">
      <c r="A62" s="30" t="s">
        <v>402</v>
      </c>
      <c r="B62" s="31">
        <v>20</v>
      </c>
      <c r="C62" s="31">
        <v>23</v>
      </c>
      <c r="D62" s="31">
        <v>19</v>
      </c>
      <c r="E62" s="31">
        <v>24</v>
      </c>
      <c r="F62" s="31">
        <v>21</v>
      </c>
      <c r="G62" s="31">
        <v>19</v>
      </c>
      <c r="H62" s="31">
        <v>23</v>
      </c>
      <c r="I62" s="31">
        <v>1000</v>
      </c>
    </row>
    <row r="63" spans="1:9" ht="15" thickBot="1" x14ac:dyDescent="0.35">
      <c r="A63" s="30" t="s">
        <v>403</v>
      </c>
      <c r="B63" s="31">
        <v>31</v>
      </c>
      <c r="C63" s="31">
        <v>33</v>
      </c>
      <c r="D63" s="31">
        <v>31</v>
      </c>
      <c r="E63" s="31">
        <v>7</v>
      </c>
      <c r="F63" s="31">
        <v>32</v>
      </c>
      <c r="G63" s="31">
        <v>31</v>
      </c>
      <c r="H63" s="31">
        <v>33</v>
      </c>
      <c r="I63" s="31">
        <v>1000</v>
      </c>
    </row>
    <row r="64" spans="1:9" ht="15" thickBot="1" x14ac:dyDescent="0.35">
      <c r="A64" s="30" t="s">
        <v>404</v>
      </c>
      <c r="B64" s="31">
        <v>25</v>
      </c>
      <c r="C64" s="31">
        <v>21</v>
      </c>
      <c r="D64" s="31">
        <v>26</v>
      </c>
      <c r="E64" s="31">
        <v>8</v>
      </c>
      <c r="F64" s="31">
        <v>27</v>
      </c>
      <c r="G64" s="31">
        <v>25</v>
      </c>
      <c r="H64" s="31">
        <v>21</v>
      </c>
      <c r="I64" s="31">
        <v>1000</v>
      </c>
    </row>
    <row r="65" spans="1:9" ht="15" thickBot="1" x14ac:dyDescent="0.35">
      <c r="A65" s="30" t="s">
        <v>405</v>
      </c>
      <c r="B65" s="31">
        <v>21</v>
      </c>
      <c r="C65" s="31">
        <v>24</v>
      </c>
      <c r="D65" s="31">
        <v>23</v>
      </c>
      <c r="E65" s="31">
        <v>12</v>
      </c>
      <c r="F65" s="31">
        <v>22</v>
      </c>
      <c r="G65" s="31">
        <v>20</v>
      </c>
      <c r="H65" s="31">
        <v>24</v>
      </c>
      <c r="I65" s="31">
        <v>1000</v>
      </c>
    </row>
    <row r="66" spans="1:9" ht="15" thickBot="1" x14ac:dyDescent="0.35">
      <c r="A66" s="30" t="s">
        <v>406</v>
      </c>
      <c r="B66" s="31">
        <v>4</v>
      </c>
      <c r="C66" s="31">
        <v>6</v>
      </c>
      <c r="D66" s="31">
        <v>4</v>
      </c>
      <c r="E66" s="31">
        <v>29</v>
      </c>
      <c r="F66" s="31">
        <v>6</v>
      </c>
      <c r="G66" s="31">
        <v>3</v>
      </c>
      <c r="H66" s="31">
        <v>6</v>
      </c>
      <c r="I66" s="31">
        <v>1000</v>
      </c>
    </row>
    <row r="67" spans="1:9" ht="15" thickBot="1" x14ac:dyDescent="0.35">
      <c r="A67" s="30" t="s">
        <v>407</v>
      </c>
      <c r="B67" s="31">
        <v>30</v>
      </c>
      <c r="C67" s="31">
        <v>32</v>
      </c>
      <c r="D67" s="31">
        <v>30</v>
      </c>
      <c r="E67" s="31">
        <v>4</v>
      </c>
      <c r="F67" s="31">
        <v>30</v>
      </c>
      <c r="G67" s="31">
        <v>30</v>
      </c>
      <c r="H67" s="31">
        <v>32</v>
      </c>
      <c r="I67" s="31">
        <v>1000</v>
      </c>
    </row>
    <row r="68" spans="1:9" ht="15" thickBot="1" x14ac:dyDescent="0.35">
      <c r="A68" s="30" t="s">
        <v>408</v>
      </c>
      <c r="B68" s="31">
        <v>6</v>
      </c>
      <c r="C68" s="31">
        <v>4</v>
      </c>
      <c r="D68" s="31">
        <v>6</v>
      </c>
      <c r="E68" s="31">
        <v>10</v>
      </c>
      <c r="F68" s="31">
        <v>5</v>
      </c>
      <c r="G68" s="31">
        <v>6</v>
      </c>
      <c r="H68" s="31">
        <v>5</v>
      </c>
      <c r="I68" s="31">
        <v>1000</v>
      </c>
    </row>
    <row r="69" spans="1:9" ht="15" thickBot="1" x14ac:dyDescent="0.35">
      <c r="A69" s="30" t="s">
        <v>409</v>
      </c>
      <c r="B69" s="31">
        <v>17</v>
      </c>
      <c r="C69" s="31">
        <v>16</v>
      </c>
      <c r="D69" s="31">
        <v>20</v>
      </c>
      <c r="E69" s="31">
        <v>6</v>
      </c>
      <c r="F69" s="31">
        <v>16</v>
      </c>
      <c r="G69" s="31">
        <v>21</v>
      </c>
      <c r="H69" s="31">
        <v>16</v>
      </c>
      <c r="I69" s="31">
        <v>1000</v>
      </c>
    </row>
    <row r="70" spans="1:9" ht="15" thickBot="1" x14ac:dyDescent="0.35">
      <c r="A70" s="30" t="s">
        <v>410</v>
      </c>
      <c r="B70" s="31">
        <v>23</v>
      </c>
      <c r="C70" s="31">
        <v>26</v>
      </c>
      <c r="D70" s="31">
        <v>21</v>
      </c>
      <c r="E70" s="31">
        <v>28</v>
      </c>
      <c r="F70" s="31">
        <v>24</v>
      </c>
      <c r="G70" s="31">
        <v>22</v>
      </c>
      <c r="H70" s="31">
        <v>26</v>
      </c>
      <c r="I70" s="31">
        <v>1000</v>
      </c>
    </row>
    <row r="71" spans="1:9" ht="15" thickBot="1" x14ac:dyDescent="0.35">
      <c r="A71" s="30" t="s">
        <v>411</v>
      </c>
      <c r="B71" s="31">
        <v>24</v>
      </c>
      <c r="C71" s="31">
        <v>27</v>
      </c>
      <c r="D71" s="31">
        <v>22</v>
      </c>
      <c r="E71" s="31">
        <v>30</v>
      </c>
      <c r="F71" s="31">
        <v>25</v>
      </c>
      <c r="G71" s="31">
        <v>23</v>
      </c>
      <c r="H71" s="31">
        <v>27</v>
      </c>
      <c r="I71" s="31">
        <v>1000</v>
      </c>
    </row>
    <row r="72" spans="1:9" ht="15" thickBot="1" x14ac:dyDescent="0.35">
      <c r="A72" s="30" t="s">
        <v>412</v>
      </c>
      <c r="B72" s="31">
        <v>9</v>
      </c>
      <c r="C72" s="31">
        <v>13</v>
      </c>
      <c r="D72" s="31">
        <v>9</v>
      </c>
      <c r="E72" s="31">
        <v>33</v>
      </c>
      <c r="F72" s="31">
        <v>10</v>
      </c>
      <c r="G72" s="31">
        <v>9</v>
      </c>
      <c r="H72" s="31">
        <v>12</v>
      </c>
      <c r="I72" s="31">
        <v>1000</v>
      </c>
    </row>
    <row r="73" spans="1:9" ht="15" thickBot="1" x14ac:dyDescent="0.35">
      <c r="A73" s="30" t="s">
        <v>413</v>
      </c>
      <c r="B73" s="31">
        <v>29</v>
      </c>
      <c r="C73" s="31">
        <v>31</v>
      </c>
      <c r="D73" s="31">
        <v>27</v>
      </c>
      <c r="E73" s="31">
        <v>26</v>
      </c>
      <c r="F73" s="31">
        <v>29</v>
      </c>
      <c r="G73" s="31">
        <v>27</v>
      </c>
      <c r="H73" s="31">
        <v>31</v>
      </c>
      <c r="I73" s="31">
        <v>1000</v>
      </c>
    </row>
    <row r="74" spans="1:9" ht="15" thickBot="1" x14ac:dyDescent="0.35">
      <c r="A74" s="30" t="s">
        <v>414</v>
      </c>
      <c r="B74" s="31">
        <v>10</v>
      </c>
      <c r="C74" s="31">
        <v>10</v>
      </c>
      <c r="D74" s="31">
        <v>10</v>
      </c>
      <c r="E74" s="31">
        <v>9</v>
      </c>
      <c r="F74" s="31">
        <v>11</v>
      </c>
      <c r="G74" s="31">
        <v>11</v>
      </c>
      <c r="H74" s="31">
        <v>10</v>
      </c>
      <c r="I74" s="31">
        <v>1000</v>
      </c>
    </row>
    <row r="75" spans="1:9" ht="15" thickBot="1" x14ac:dyDescent="0.35">
      <c r="A75" s="30" t="s">
        <v>415</v>
      </c>
      <c r="B75" s="31">
        <v>3</v>
      </c>
      <c r="C75" s="31">
        <v>3</v>
      </c>
      <c r="D75" s="31">
        <v>3</v>
      </c>
      <c r="E75" s="31">
        <v>22</v>
      </c>
      <c r="F75" s="31">
        <v>3</v>
      </c>
      <c r="G75" s="31">
        <v>4</v>
      </c>
      <c r="H75" s="31">
        <v>3</v>
      </c>
      <c r="I75" s="31">
        <v>1000</v>
      </c>
    </row>
    <row r="76" spans="1:9" ht="15" thickBot="1" x14ac:dyDescent="0.35">
      <c r="A76" s="30" t="s">
        <v>416</v>
      </c>
      <c r="B76" s="31">
        <v>7</v>
      </c>
      <c r="C76" s="31">
        <v>7</v>
      </c>
      <c r="D76" s="31">
        <v>7</v>
      </c>
      <c r="E76" s="31">
        <v>16</v>
      </c>
      <c r="F76" s="31">
        <v>7</v>
      </c>
      <c r="G76" s="31">
        <v>7</v>
      </c>
      <c r="H76" s="31">
        <v>7</v>
      </c>
      <c r="I76" s="31">
        <v>1000</v>
      </c>
    </row>
    <row r="77" spans="1:9" ht="15" thickBot="1" x14ac:dyDescent="0.35">
      <c r="A77" s="30" t="s">
        <v>417</v>
      </c>
      <c r="B77" s="31">
        <v>15</v>
      </c>
      <c r="C77" s="31">
        <v>17</v>
      </c>
      <c r="D77" s="31">
        <v>15</v>
      </c>
      <c r="E77" s="31">
        <v>17</v>
      </c>
      <c r="F77" s="31">
        <v>17</v>
      </c>
      <c r="G77" s="31">
        <v>16</v>
      </c>
      <c r="H77" s="31">
        <v>17</v>
      </c>
      <c r="I77" s="31">
        <v>1000</v>
      </c>
    </row>
    <row r="78" spans="1:9" ht="18.600000000000001" thickBot="1" x14ac:dyDescent="0.35">
      <c r="A78" s="26"/>
    </row>
    <row r="79" spans="1:9" ht="15" thickBot="1" x14ac:dyDescent="0.35">
      <c r="A79" s="30" t="s">
        <v>419</v>
      </c>
      <c r="B79" s="30" t="s">
        <v>290</v>
      </c>
      <c r="C79" s="30" t="s">
        <v>291</v>
      </c>
      <c r="D79" s="30" t="s">
        <v>292</v>
      </c>
      <c r="E79" s="30" t="s">
        <v>293</v>
      </c>
      <c r="F79" s="30" t="s">
        <v>294</v>
      </c>
      <c r="G79" s="30" t="s">
        <v>295</v>
      </c>
      <c r="H79" s="30" t="s">
        <v>296</v>
      </c>
    </row>
    <row r="80" spans="1:9" ht="15" thickBot="1" x14ac:dyDescent="0.35">
      <c r="A80" s="30" t="s">
        <v>420</v>
      </c>
      <c r="B80" s="31" t="s">
        <v>774</v>
      </c>
      <c r="C80" s="31" t="s">
        <v>775</v>
      </c>
      <c r="D80" s="31" t="s">
        <v>776</v>
      </c>
      <c r="E80" s="31" t="s">
        <v>777</v>
      </c>
      <c r="F80" s="31" t="s">
        <v>778</v>
      </c>
      <c r="G80" s="31" t="s">
        <v>779</v>
      </c>
      <c r="H80" s="31" t="s">
        <v>775</v>
      </c>
    </row>
    <row r="81" spans="1:8" ht="15" thickBot="1" x14ac:dyDescent="0.35">
      <c r="A81" s="30" t="s">
        <v>422</v>
      </c>
      <c r="B81" s="31" t="s">
        <v>780</v>
      </c>
      <c r="C81" s="31" t="s">
        <v>781</v>
      </c>
      <c r="D81" s="31" t="s">
        <v>782</v>
      </c>
      <c r="E81" s="31" t="s">
        <v>783</v>
      </c>
      <c r="F81" s="31" t="s">
        <v>784</v>
      </c>
      <c r="G81" s="31" t="s">
        <v>785</v>
      </c>
      <c r="H81" s="31" t="s">
        <v>781</v>
      </c>
    </row>
    <row r="82" spans="1:8" ht="15" thickBot="1" x14ac:dyDescent="0.35">
      <c r="A82" s="30" t="s">
        <v>423</v>
      </c>
      <c r="B82" s="31" t="s">
        <v>786</v>
      </c>
      <c r="C82" s="31" t="s">
        <v>787</v>
      </c>
      <c r="D82" s="31" t="s">
        <v>788</v>
      </c>
      <c r="E82" s="31" t="s">
        <v>789</v>
      </c>
      <c r="F82" s="31" t="s">
        <v>790</v>
      </c>
      <c r="G82" s="31" t="s">
        <v>791</v>
      </c>
      <c r="H82" s="31" t="s">
        <v>787</v>
      </c>
    </row>
    <row r="83" spans="1:8" ht="15" thickBot="1" x14ac:dyDescent="0.35">
      <c r="A83" s="30" t="s">
        <v>424</v>
      </c>
      <c r="B83" s="31" t="s">
        <v>792</v>
      </c>
      <c r="C83" s="31" t="s">
        <v>793</v>
      </c>
      <c r="D83" s="31" t="s">
        <v>794</v>
      </c>
      <c r="E83" s="31" t="s">
        <v>795</v>
      </c>
      <c r="F83" s="31" t="s">
        <v>796</v>
      </c>
      <c r="G83" s="31" t="s">
        <v>797</v>
      </c>
      <c r="H83" s="31" t="s">
        <v>793</v>
      </c>
    </row>
    <row r="84" spans="1:8" ht="15" thickBot="1" x14ac:dyDescent="0.35">
      <c r="A84" s="30" t="s">
        <v>425</v>
      </c>
      <c r="B84" s="31" t="s">
        <v>798</v>
      </c>
      <c r="C84" s="31" t="s">
        <v>799</v>
      </c>
      <c r="D84" s="31" t="s">
        <v>800</v>
      </c>
      <c r="E84" s="31" t="s">
        <v>801</v>
      </c>
      <c r="F84" s="31" t="s">
        <v>802</v>
      </c>
      <c r="G84" s="31" t="s">
        <v>803</v>
      </c>
      <c r="H84" s="31" t="s">
        <v>799</v>
      </c>
    </row>
    <row r="85" spans="1:8" ht="15" thickBot="1" x14ac:dyDescent="0.35">
      <c r="A85" s="30" t="s">
        <v>426</v>
      </c>
      <c r="B85" s="31" t="s">
        <v>804</v>
      </c>
      <c r="C85" s="31" t="s">
        <v>805</v>
      </c>
      <c r="D85" s="31" t="s">
        <v>806</v>
      </c>
      <c r="E85" s="31" t="s">
        <v>807</v>
      </c>
      <c r="F85" s="31" t="s">
        <v>808</v>
      </c>
      <c r="G85" s="31" t="s">
        <v>809</v>
      </c>
      <c r="H85" s="31" t="s">
        <v>805</v>
      </c>
    </row>
    <row r="86" spans="1:8" ht="15" thickBot="1" x14ac:dyDescent="0.35">
      <c r="A86" s="30" t="s">
        <v>427</v>
      </c>
      <c r="B86" s="31" t="s">
        <v>810</v>
      </c>
      <c r="C86" s="31" t="s">
        <v>811</v>
      </c>
      <c r="D86" s="31" t="s">
        <v>812</v>
      </c>
      <c r="E86" s="31" t="s">
        <v>813</v>
      </c>
      <c r="F86" s="31" t="s">
        <v>814</v>
      </c>
      <c r="G86" s="31" t="s">
        <v>815</v>
      </c>
      <c r="H86" s="31" t="s">
        <v>811</v>
      </c>
    </row>
    <row r="87" spans="1:8" ht="15" thickBot="1" x14ac:dyDescent="0.35">
      <c r="A87" s="30" t="s">
        <v>428</v>
      </c>
      <c r="B87" s="31" t="s">
        <v>816</v>
      </c>
      <c r="C87" s="31" t="s">
        <v>817</v>
      </c>
      <c r="D87" s="31" t="s">
        <v>818</v>
      </c>
      <c r="E87" s="31" t="s">
        <v>819</v>
      </c>
      <c r="F87" s="31" t="s">
        <v>820</v>
      </c>
      <c r="G87" s="31" t="s">
        <v>821</v>
      </c>
      <c r="H87" s="31" t="s">
        <v>817</v>
      </c>
    </row>
    <row r="88" spans="1:8" ht="15" thickBot="1" x14ac:dyDescent="0.35">
      <c r="A88" s="30" t="s">
        <v>429</v>
      </c>
      <c r="B88" s="31" t="s">
        <v>822</v>
      </c>
      <c r="C88" s="31" t="s">
        <v>823</v>
      </c>
      <c r="D88" s="31" t="s">
        <v>824</v>
      </c>
      <c r="E88" s="31" t="s">
        <v>825</v>
      </c>
      <c r="F88" s="31" t="s">
        <v>826</v>
      </c>
      <c r="G88" s="31" t="s">
        <v>827</v>
      </c>
      <c r="H88" s="31" t="s">
        <v>823</v>
      </c>
    </row>
    <row r="89" spans="1:8" ht="15" thickBot="1" x14ac:dyDescent="0.35">
      <c r="A89" s="30" t="s">
        <v>430</v>
      </c>
      <c r="B89" s="31" t="s">
        <v>828</v>
      </c>
      <c r="C89" s="31" t="s">
        <v>829</v>
      </c>
      <c r="D89" s="31" t="s">
        <v>830</v>
      </c>
      <c r="E89" s="31" t="s">
        <v>831</v>
      </c>
      <c r="F89" s="31" t="s">
        <v>832</v>
      </c>
      <c r="G89" s="31" t="s">
        <v>833</v>
      </c>
      <c r="H89" s="31" t="s">
        <v>829</v>
      </c>
    </row>
    <row r="90" spans="1:8" ht="15" thickBot="1" x14ac:dyDescent="0.35">
      <c r="A90" s="30" t="s">
        <v>431</v>
      </c>
      <c r="B90" s="31" t="s">
        <v>834</v>
      </c>
      <c r="C90" s="31" t="s">
        <v>835</v>
      </c>
      <c r="D90" s="31" t="s">
        <v>836</v>
      </c>
      <c r="E90" s="31" t="s">
        <v>837</v>
      </c>
      <c r="F90" s="31" t="s">
        <v>838</v>
      </c>
      <c r="G90" s="31" t="s">
        <v>839</v>
      </c>
      <c r="H90" s="31" t="s">
        <v>835</v>
      </c>
    </row>
    <row r="91" spans="1:8" ht="15" thickBot="1" x14ac:dyDescent="0.35">
      <c r="A91" s="30" t="s">
        <v>432</v>
      </c>
      <c r="B91" s="31" t="s">
        <v>840</v>
      </c>
      <c r="C91" s="31" t="s">
        <v>841</v>
      </c>
      <c r="D91" s="31" t="s">
        <v>842</v>
      </c>
      <c r="E91" s="31" t="s">
        <v>843</v>
      </c>
      <c r="F91" s="31" t="s">
        <v>844</v>
      </c>
      <c r="G91" s="31" t="s">
        <v>845</v>
      </c>
      <c r="H91" s="31" t="s">
        <v>841</v>
      </c>
    </row>
    <row r="92" spans="1:8" ht="15" thickBot="1" x14ac:dyDescent="0.35">
      <c r="A92" s="30" t="s">
        <v>433</v>
      </c>
      <c r="B92" s="31" t="s">
        <v>846</v>
      </c>
      <c r="C92" s="31" t="s">
        <v>847</v>
      </c>
      <c r="D92" s="31" t="s">
        <v>848</v>
      </c>
      <c r="E92" s="31" t="s">
        <v>849</v>
      </c>
      <c r="F92" s="31" t="s">
        <v>850</v>
      </c>
      <c r="G92" s="31" t="s">
        <v>851</v>
      </c>
      <c r="H92" s="31" t="s">
        <v>847</v>
      </c>
    </row>
    <row r="93" spans="1:8" ht="15" thickBot="1" x14ac:dyDescent="0.35">
      <c r="A93" s="30" t="s">
        <v>434</v>
      </c>
      <c r="B93" s="31" t="s">
        <v>852</v>
      </c>
      <c r="C93" s="31" t="s">
        <v>853</v>
      </c>
      <c r="D93" s="31" t="s">
        <v>854</v>
      </c>
      <c r="E93" s="31" t="s">
        <v>855</v>
      </c>
      <c r="F93" s="31" t="s">
        <v>856</v>
      </c>
      <c r="G93" s="31" t="s">
        <v>857</v>
      </c>
      <c r="H93" s="31" t="s">
        <v>853</v>
      </c>
    </row>
    <row r="94" spans="1:8" ht="15" thickBot="1" x14ac:dyDescent="0.35">
      <c r="A94" s="30" t="s">
        <v>435</v>
      </c>
      <c r="B94" s="31" t="s">
        <v>858</v>
      </c>
      <c r="C94" s="31" t="s">
        <v>859</v>
      </c>
      <c r="D94" s="31" t="s">
        <v>860</v>
      </c>
      <c r="E94" s="31" t="s">
        <v>861</v>
      </c>
      <c r="F94" s="31" t="s">
        <v>862</v>
      </c>
      <c r="G94" s="31" t="s">
        <v>863</v>
      </c>
      <c r="H94" s="31" t="s">
        <v>859</v>
      </c>
    </row>
    <row r="95" spans="1:8" ht="15" thickBot="1" x14ac:dyDescent="0.35">
      <c r="A95" s="30" t="s">
        <v>436</v>
      </c>
      <c r="B95" s="31" t="s">
        <v>864</v>
      </c>
      <c r="C95" s="31" t="s">
        <v>865</v>
      </c>
      <c r="D95" s="31" t="s">
        <v>866</v>
      </c>
      <c r="E95" s="31" t="s">
        <v>867</v>
      </c>
      <c r="F95" s="31" t="s">
        <v>868</v>
      </c>
      <c r="G95" s="31" t="s">
        <v>869</v>
      </c>
      <c r="H95" s="31" t="s">
        <v>865</v>
      </c>
    </row>
    <row r="96" spans="1:8" ht="15" thickBot="1" x14ac:dyDescent="0.35">
      <c r="A96" s="30" t="s">
        <v>437</v>
      </c>
      <c r="B96" s="31" t="s">
        <v>870</v>
      </c>
      <c r="C96" s="31" t="s">
        <v>871</v>
      </c>
      <c r="D96" s="31" t="s">
        <v>872</v>
      </c>
      <c r="E96" s="31" t="s">
        <v>873</v>
      </c>
      <c r="F96" s="31" t="s">
        <v>874</v>
      </c>
      <c r="G96" s="31" t="s">
        <v>875</v>
      </c>
      <c r="H96" s="31" t="s">
        <v>871</v>
      </c>
    </row>
    <row r="97" spans="1:8" ht="15" thickBot="1" x14ac:dyDescent="0.35">
      <c r="A97" s="30" t="s">
        <v>438</v>
      </c>
      <c r="B97" s="31" t="s">
        <v>876</v>
      </c>
      <c r="C97" s="31" t="s">
        <v>877</v>
      </c>
      <c r="D97" s="31" t="s">
        <v>878</v>
      </c>
      <c r="E97" s="31" t="s">
        <v>879</v>
      </c>
      <c r="F97" s="31" t="s">
        <v>880</v>
      </c>
      <c r="G97" s="31" t="s">
        <v>881</v>
      </c>
      <c r="H97" s="31" t="s">
        <v>877</v>
      </c>
    </row>
    <row r="98" spans="1:8" ht="15" thickBot="1" x14ac:dyDescent="0.35">
      <c r="A98" s="30" t="s">
        <v>439</v>
      </c>
      <c r="B98" s="31" t="s">
        <v>882</v>
      </c>
      <c r="C98" s="31" t="s">
        <v>883</v>
      </c>
      <c r="D98" s="31" t="s">
        <v>884</v>
      </c>
      <c r="E98" s="31" t="s">
        <v>885</v>
      </c>
      <c r="F98" s="31" t="s">
        <v>886</v>
      </c>
      <c r="G98" s="31" t="s">
        <v>887</v>
      </c>
      <c r="H98" s="31" t="s">
        <v>883</v>
      </c>
    </row>
    <row r="99" spans="1:8" ht="15" thickBot="1" x14ac:dyDescent="0.35">
      <c r="A99" s="30" t="s">
        <v>440</v>
      </c>
      <c r="B99" s="31" t="s">
        <v>888</v>
      </c>
      <c r="C99" s="31" t="s">
        <v>889</v>
      </c>
      <c r="D99" s="31" t="s">
        <v>890</v>
      </c>
      <c r="E99" s="31" t="s">
        <v>891</v>
      </c>
      <c r="F99" s="31" t="s">
        <v>892</v>
      </c>
      <c r="G99" s="31" t="s">
        <v>893</v>
      </c>
      <c r="H99" s="31" t="s">
        <v>889</v>
      </c>
    </row>
    <row r="100" spans="1:8" ht="15" thickBot="1" x14ac:dyDescent="0.35">
      <c r="A100" s="30" t="s">
        <v>441</v>
      </c>
      <c r="B100" s="31" t="s">
        <v>894</v>
      </c>
      <c r="C100" s="31" t="s">
        <v>895</v>
      </c>
      <c r="D100" s="31" t="s">
        <v>896</v>
      </c>
      <c r="E100" s="31" t="s">
        <v>897</v>
      </c>
      <c r="F100" s="31" t="s">
        <v>898</v>
      </c>
      <c r="G100" s="31" t="s">
        <v>899</v>
      </c>
      <c r="H100" s="31" t="s">
        <v>895</v>
      </c>
    </row>
    <row r="101" spans="1:8" ht="15" thickBot="1" x14ac:dyDescent="0.35">
      <c r="A101" s="30" t="s">
        <v>442</v>
      </c>
      <c r="B101" s="31" t="s">
        <v>900</v>
      </c>
      <c r="C101" s="31" t="s">
        <v>901</v>
      </c>
      <c r="D101" s="31" t="s">
        <v>902</v>
      </c>
      <c r="E101" s="31" t="s">
        <v>903</v>
      </c>
      <c r="F101" s="31" t="s">
        <v>904</v>
      </c>
      <c r="G101" s="31" t="s">
        <v>905</v>
      </c>
      <c r="H101" s="31" t="s">
        <v>901</v>
      </c>
    </row>
    <row r="102" spans="1:8" ht="15" thickBot="1" x14ac:dyDescent="0.35">
      <c r="A102" s="30" t="s">
        <v>443</v>
      </c>
      <c r="B102" s="31" t="s">
        <v>906</v>
      </c>
      <c r="C102" s="31" t="s">
        <v>907</v>
      </c>
      <c r="D102" s="31" t="s">
        <v>908</v>
      </c>
      <c r="E102" s="31" t="s">
        <v>909</v>
      </c>
      <c r="F102" s="31" t="s">
        <v>910</v>
      </c>
      <c r="G102" s="31" t="s">
        <v>911</v>
      </c>
      <c r="H102" s="31" t="s">
        <v>907</v>
      </c>
    </row>
    <row r="103" spans="1:8" ht="15" thickBot="1" x14ac:dyDescent="0.35">
      <c r="A103" s="30" t="s">
        <v>444</v>
      </c>
      <c r="B103" s="31" t="s">
        <v>912</v>
      </c>
      <c r="C103" s="31" t="s">
        <v>913</v>
      </c>
      <c r="D103" s="31" t="s">
        <v>914</v>
      </c>
      <c r="E103" s="31" t="s">
        <v>915</v>
      </c>
      <c r="F103" s="31" t="s">
        <v>916</v>
      </c>
      <c r="G103" s="31" t="s">
        <v>917</v>
      </c>
      <c r="H103" s="31" t="s">
        <v>913</v>
      </c>
    </row>
    <row r="104" spans="1:8" ht="15" thickBot="1" x14ac:dyDescent="0.35">
      <c r="A104" s="30" t="s">
        <v>445</v>
      </c>
      <c r="B104" s="31" t="s">
        <v>918</v>
      </c>
      <c r="C104" s="31" t="s">
        <v>919</v>
      </c>
      <c r="D104" s="31" t="s">
        <v>920</v>
      </c>
      <c r="E104" s="31" t="s">
        <v>921</v>
      </c>
      <c r="F104" s="31" t="s">
        <v>922</v>
      </c>
      <c r="G104" s="31" t="s">
        <v>923</v>
      </c>
      <c r="H104" s="31" t="s">
        <v>919</v>
      </c>
    </row>
    <row r="105" spans="1:8" ht="15" thickBot="1" x14ac:dyDescent="0.35">
      <c r="A105" s="30" t="s">
        <v>446</v>
      </c>
      <c r="B105" s="31" t="s">
        <v>924</v>
      </c>
      <c r="C105" s="31" t="s">
        <v>741</v>
      </c>
      <c r="D105" s="31" t="s">
        <v>925</v>
      </c>
      <c r="E105" s="31" t="s">
        <v>926</v>
      </c>
      <c r="F105" s="31" t="s">
        <v>927</v>
      </c>
      <c r="G105" s="31" t="s">
        <v>928</v>
      </c>
      <c r="H105" s="31" t="s">
        <v>741</v>
      </c>
    </row>
    <row r="106" spans="1:8" ht="15" thickBot="1" x14ac:dyDescent="0.35">
      <c r="A106" s="30" t="s">
        <v>447</v>
      </c>
      <c r="B106" s="31" t="s">
        <v>929</v>
      </c>
      <c r="C106" s="31" t="s">
        <v>745</v>
      </c>
      <c r="D106" s="31" t="s">
        <v>930</v>
      </c>
      <c r="E106" s="31" t="s">
        <v>931</v>
      </c>
      <c r="F106" s="31" t="s">
        <v>932</v>
      </c>
      <c r="G106" s="31" t="s">
        <v>933</v>
      </c>
      <c r="H106" s="31" t="s">
        <v>745</v>
      </c>
    </row>
    <row r="107" spans="1:8" ht="15" thickBot="1" x14ac:dyDescent="0.35">
      <c r="A107" s="30" t="s">
        <v>448</v>
      </c>
      <c r="B107" s="31" t="s">
        <v>934</v>
      </c>
      <c r="C107" s="31" t="s">
        <v>749</v>
      </c>
      <c r="D107" s="31" t="s">
        <v>935</v>
      </c>
      <c r="E107" s="31" t="s">
        <v>936</v>
      </c>
      <c r="F107" s="31" t="s">
        <v>937</v>
      </c>
      <c r="G107" s="31" t="s">
        <v>749</v>
      </c>
      <c r="H107" s="31" t="s">
        <v>749</v>
      </c>
    </row>
    <row r="108" spans="1:8" ht="15" thickBot="1" x14ac:dyDescent="0.35">
      <c r="A108" s="30" t="s">
        <v>449</v>
      </c>
      <c r="B108" s="31" t="s">
        <v>938</v>
      </c>
      <c r="C108" s="31" t="s">
        <v>753</v>
      </c>
      <c r="D108" s="31" t="s">
        <v>753</v>
      </c>
      <c r="E108" s="31" t="s">
        <v>939</v>
      </c>
      <c r="F108" s="31" t="s">
        <v>940</v>
      </c>
      <c r="G108" s="31" t="s">
        <v>753</v>
      </c>
      <c r="H108" s="31" t="s">
        <v>753</v>
      </c>
    </row>
    <row r="109" spans="1:8" ht="15" thickBot="1" x14ac:dyDescent="0.35">
      <c r="A109" s="30" t="s">
        <v>450</v>
      </c>
      <c r="B109" s="31" t="s">
        <v>941</v>
      </c>
      <c r="C109" s="31" t="s">
        <v>757</v>
      </c>
      <c r="D109" s="31" t="s">
        <v>757</v>
      </c>
      <c r="E109" s="31" t="s">
        <v>942</v>
      </c>
      <c r="F109" s="31" t="s">
        <v>943</v>
      </c>
      <c r="G109" s="31" t="s">
        <v>757</v>
      </c>
      <c r="H109" s="31" t="s">
        <v>757</v>
      </c>
    </row>
    <row r="110" spans="1:8" ht="15" thickBot="1" x14ac:dyDescent="0.35">
      <c r="A110" s="30" t="s">
        <v>451</v>
      </c>
      <c r="B110" s="31" t="s">
        <v>944</v>
      </c>
      <c r="C110" s="31" t="s">
        <v>761</v>
      </c>
      <c r="D110" s="31" t="s">
        <v>761</v>
      </c>
      <c r="E110" s="31" t="s">
        <v>945</v>
      </c>
      <c r="F110" s="31" t="s">
        <v>946</v>
      </c>
      <c r="G110" s="31" t="s">
        <v>761</v>
      </c>
      <c r="H110" s="31" t="s">
        <v>761</v>
      </c>
    </row>
    <row r="111" spans="1:8" ht="15" thickBot="1" x14ac:dyDescent="0.35">
      <c r="A111" s="30" t="s">
        <v>452</v>
      </c>
      <c r="B111" s="31" t="s">
        <v>765</v>
      </c>
      <c r="C111" s="31" t="s">
        <v>765</v>
      </c>
      <c r="D111" s="31" t="s">
        <v>765</v>
      </c>
      <c r="E111" s="31" t="s">
        <v>947</v>
      </c>
      <c r="F111" s="31" t="s">
        <v>948</v>
      </c>
      <c r="G111" s="31" t="s">
        <v>765</v>
      </c>
      <c r="H111" s="31" t="s">
        <v>765</v>
      </c>
    </row>
    <row r="112" spans="1:8" ht="15" thickBot="1" x14ac:dyDescent="0.35">
      <c r="A112" s="30" t="s">
        <v>453</v>
      </c>
      <c r="B112" s="31" t="s">
        <v>421</v>
      </c>
      <c r="C112" s="31" t="s">
        <v>421</v>
      </c>
      <c r="D112" s="31" t="s">
        <v>421</v>
      </c>
      <c r="E112" s="31" t="s">
        <v>421</v>
      </c>
      <c r="F112" s="31" t="s">
        <v>949</v>
      </c>
      <c r="G112" s="31" t="s">
        <v>421</v>
      </c>
      <c r="H112" s="31" t="s">
        <v>421</v>
      </c>
    </row>
    <row r="113" spans="1:8" ht="18.600000000000001" thickBot="1" x14ac:dyDescent="0.35">
      <c r="A113" s="26"/>
    </row>
    <row r="114" spans="1:8" ht="15" thickBot="1" x14ac:dyDescent="0.35">
      <c r="A114" s="30" t="s">
        <v>455</v>
      </c>
      <c r="B114" s="30" t="s">
        <v>290</v>
      </c>
      <c r="C114" s="30" t="s">
        <v>291</v>
      </c>
      <c r="D114" s="30" t="s">
        <v>292</v>
      </c>
      <c r="E114" s="30" t="s">
        <v>293</v>
      </c>
      <c r="F114" s="30" t="s">
        <v>294</v>
      </c>
      <c r="G114" s="30" t="s">
        <v>295</v>
      </c>
      <c r="H114" s="30" t="s">
        <v>296</v>
      </c>
    </row>
    <row r="115" spans="1:8" ht="15" thickBot="1" x14ac:dyDescent="0.35">
      <c r="A115" s="30" t="s">
        <v>420</v>
      </c>
      <c r="B115" s="31">
        <v>461.4</v>
      </c>
      <c r="C115" s="31">
        <v>31.9</v>
      </c>
      <c r="D115" s="31">
        <v>33.9</v>
      </c>
      <c r="E115" s="31">
        <v>596.5</v>
      </c>
      <c r="F115" s="31">
        <v>426.1</v>
      </c>
      <c r="G115" s="31">
        <v>37.9</v>
      </c>
      <c r="H115" s="31">
        <v>31.9</v>
      </c>
    </row>
    <row r="116" spans="1:8" ht="15" thickBot="1" x14ac:dyDescent="0.35">
      <c r="A116" s="30" t="s">
        <v>422</v>
      </c>
      <c r="B116" s="31">
        <v>460.4</v>
      </c>
      <c r="C116" s="31">
        <v>30.9</v>
      </c>
      <c r="D116" s="31">
        <v>32.9</v>
      </c>
      <c r="E116" s="31">
        <v>577.5</v>
      </c>
      <c r="F116" s="31">
        <v>425.1</v>
      </c>
      <c r="G116" s="31">
        <v>31.9</v>
      </c>
      <c r="H116" s="31">
        <v>30.9</v>
      </c>
    </row>
    <row r="117" spans="1:8" ht="15" thickBot="1" x14ac:dyDescent="0.35">
      <c r="A117" s="30" t="s">
        <v>423</v>
      </c>
      <c r="B117" s="31">
        <v>459.4</v>
      </c>
      <c r="C117" s="31">
        <v>29.9</v>
      </c>
      <c r="D117" s="31">
        <v>31.9</v>
      </c>
      <c r="E117" s="31">
        <v>125.1</v>
      </c>
      <c r="F117" s="31">
        <v>424.1</v>
      </c>
      <c r="G117" s="31">
        <v>30.9</v>
      </c>
      <c r="H117" s="31">
        <v>29.9</v>
      </c>
    </row>
    <row r="118" spans="1:8" ht="15" thickBot="1" x14ac:dyDescent="0.35">
      <c r="A118" s="30" t="s">
        <v>424</v>
      </c>
      <c r="B118" s="31">
        <v>458.4</v>
      </c>
      <c r="C118" s="31">
        <v>28.9</v>
      </c>
      <c r="D118" s="31">
        <v>30.9</v>
      </c>
      <c r="E118" s="31">
        <v>124.1</v>
      </c>
      <c r="F118" s="31">
        <v>423.1</v>
      </c>
      <c r="G118" s="31">
        <v>29.9</v>
      </c>
      <c r="H118" s="31">
        <v>28.9</v>
      </c>
    </row>
    <row r="119" spans="1:8" ht="15" thickBot="1" x14ac:dyDescent="0.35">
      <c r="A119" s="30" t="s">
        <v>425</v>
      </c>
      <c r="B119" s="31">
        <v>457.5</v>
      </c>
      <c r="C119" s="31">
        <v>27.9</v>
      </c>
      <c r="D119" s="31">
        <v>29.9</v>
      </c>
      <c r="E119" s="31">
        <v>123.1</v>
      </c>
      <c r="F119" s="31">
        <v>422.1</v>
      </c>
      <c r="G119" s="31">
        <v>28.9</v>
      </c>
      <c r="H119" s="31">
        <v>27.9</v>
      </c>
    </row>
    <row r="120" spans="1:8" ht="15" thickBot="1" x14ac:dyDescent="0.35">
      <c r="A120" s="30" t="s">
        <v>426</v>
      </c>
      <c r="B120" s="31">
        <v>456.5</v>
      </c>
      <c r="C120" s="31">
        <v>26.9</v>
      </c>
      <c r="D120" s="31">
        <v>28.9</v>
      </c>
      <c r="E120" s="31">
        <v>122.1</v>
      </c>
      <c r="F120" s="31">
        <v>421.1</v>
      </c>
      <c r="G120" s="31">
        <v>27.9</v>
      </c>
      <c r="H120" s="31">
        <v>26.9</v>
      </c>
    </row>
    <row r="121" spans="1:8" ht="15" thickBot="1" x14ac:dyDescent="0.35">
      <c r="A121" s="30" t="s">
        <v>427</v>
      </c>
      <c r="B121" s="31">
        <v>455.5</v>
      </c>
      <c r="C121" s="31">
        <v>25.9</v>
      </c>
      <c r="D121" s="31">
        <v>27.9</v>
      </c>
      <c r="E121" s="31">
        <v>121.1</v>
      </c>
      <c r="F121" s="31">
        <v>420.1</v>
      </c>
      <c r="G121" s="31">
        <v>26.9</v>
      </c>
      <c r="H121" s="31">
        <v>25.9</v>
      </c>
    </row>
    <row r="122" spans="1:8" ht="15" thickBot="1" x14ac:dyDescent="0.35">
      <c r="A122" s="30" t="s">
        <v>428</v>
      </c>
      <c r="B122" s="31">
        <v>454.5</v>
      </c>
      <c r="C122" s="31">
        <v>24.9</v>
      </c>
      <c r="D122" s="31">
        <v>26.9</v>
      </c>
      <c r="E122" s="31">
        <v>120.1</v>
      </c>
      <c r="F122" s="31">
        <v>419.1</v>
      </c>
      <c r="G122" s="31">
        <v>25.9</v>
      </c>
      <c r="H122" s="31">
        <v>24.9</v>
      </c>
    </row>
    <row r="123" spans="1:8" ht="15" thickBot="1" x14ac:dyDescent="0.35">
      <c r="A123" s="30" t="s">
        <v>429</v>
      </c>
      <c r="B123" s="31">
        <v>453.5</v>
      </c>
      <c r="C123" s="31">
        <v>23.9</v>
      </c>
      <c r="D123" s="31">
        <v>25.9</v>
      </c>
      <c r="E123" s="31">
        <v>98.7</v>
      </c>
      <c r="F123" s="31">
        <v>418.1</v>
      </c>
      <c r="G123" s="31">
        <v>24.9</v>
      </c>
      <c r="H123" s="31">
        <v>23.9</v>
      </c>
    </row>
    <row r="124" spans="1:8" ht="15" thickBot="1" x14ac:dyDescent="0.35">
      <c r="A124" s="30" t="s">
        <v>430</v>
      </c>
      <c r="B124" s="31">
        <v>452.5</v>
      </c>
      <c r="C124" s="31">
        <v>22.9</v>
      </c>
      <c r="D124" s="31">
        <v>24.9</v>
      </c>
      <c r="E124" s="31">
        <v>83.2</v>
      </c>
      <c r="F124" s="31">
        <v>417.1</v>
      </c>
      <c r="G124" s="31">
        <v>23.9</v>
      </c>
      <c r="H124" s="31">
        <v>22.9</v>
      </c>
    </row>
    <row r="125" spans="1:8" ht="15" thickBot="1" x14ac:dyDescent="0.35">
      <c r="A125" s="30" t="s">
        <v>431</v>
      </c>
      <c r="B125" s="31">
        <v>451.5</v>
      </c>
      <c r="C125" s="31">
        <v>21.9</v>
      </c>
      <c r="D125" s="31">
        <v>23.9</v>
      </c>
      <c r="E125" s="31">
        <v>82.2</v>
      </c>
      <c r="F125" s="31">
        <v>416.1</v>
      </c>
      <c r="G125" s="31">
        <v>22.9</v>
      </c>
      <c r="H125" s="31">
        <v>21.9</v>
      </c>
    </row>
    <row r="126" spans="1:8" ht="15" thickBot="1" x14ac:dyDescent="0.35">
      <c r="A126" s="30" t="s">
        <v>432</v>
      </c>
      <c r="B126" s="31">
        <v>450.5</v>
      </c>
      <c r="C126" s="31">
        <v>20.9</v>
      </c>
      <c r="D126" s="31">
        <v>22.9</v>
      </c>
      <c r="E126" s="31">
        <v>81.2</v>
      </c>
      <c r="F126" s="31">
        <v>415.1</v>
      </c>
      <c r="G126" s="31">
        <v>21.9</v>
      </c>
      <c r="H126" s="31">
        <v>20.9</v>
      </c>
    </row>
    <row r="127" spans="1:8" ht="15" thickBot="1" x14ac:dyDescent="0.35">
      <c r="A127" s="30" t="s">
        <v>433</v>
      </c>
      <c r="B127" s="31">
        <v>449.5</v>
      </c>
      <c r="C127" s="31">
        <v>19.899999999999999</v>
      </c>
      <c r="D127" s="31">
        <v>21.9</v>
      </c>
      <c r="E127" s="31">
        <v>80.2</v>
      </c>
      <c r="F127" s="31">
        <v>414.1</v>
      </c>
      <c r="G127" s="31">
        <v>20.9</v>
      </c>
      <c r="H127" s="31">
        <v>19.899999999999999</v>
      </c>
    </row>
    <row r="128" spans="1:8" ht="15" thickBot="1" x14ac:dyDescent="0.35">
      <c r="A128" s="30" t="s">
        <v>434</v>
      </c>
      <c r="B128" s="31">
        <v>448.5</v>
      </c>
      <c r="C128" s="31">
        <v>18.899999999999999</v>
      </c>
      <c r="D128" s="31">
        <v>20.9</v>
      </c>
      <c r="E128" s="31">
        <v>79.2</v>
      </c>
      <c r="F128" s="31">
        <v>413.1</v>
      </c>
      <c r="G128" s="31">
        <v>19.899999999999999</v>
      </c>
      <c r="H128" s="31">
        <v>18.899999999999999</v>
      </c>
    </row>
    <row r="129" spans="1:8" ht="15" thickBot="1" x14ac:dyDescent="0.35">
      <c r="A129" s="30" t="s">
        <v>435</v>
      </c>
      <c r="B129" s="31">
        <v>447.5</v>
      </c>
      <c r="C129" s="31">
        <v>17.899999999999999</v>
      </c>
      <c r="D129" s="31">
        <v>19.899999999999999</v>
      </c>
      <c r="E129" s="31">
        <v>78.2</v>
      </c>
      <c r="F129" s="31">
        <v>412.1</v>
      </c>
      <c r="G129" s="31">
        <v>18.899999999999999</v>
      </c>
      <c r="H129" s="31">
        <v>17.899999999999999</v>
      </c>
    </row>
    <row r="130" spans="1:8" ht="15" thickBot="1" x14ac:dyDescent="0.35">
      <c r="A130" s="30" t="s">
        <v>436</v>
      </c>
      <c r="B130" s="31">
        <v>446.5</v>
      </c>
      <c r="C130" s="31">
        <v>16.899999999999999</v>
      </c>
      <c r="D130" s="31">
        <v>18.899999999999999</v>
      </c>
      <c r="E130" s="31">
        <v>77.2</v>
      </c>
      <c r="F130" s="31">
        <v>411.1</v>
      </c>
      <c r="G130" s="31">
        <v>17.899999999999999</v>
      </c>
      <c r="H130" s="31">
        <v>16.899999999999999</v>
      </c>
    </row>
    <row r="131" spans="1:8" ht="15" thickBot="1" x14ac:dyDescent="0.35">
      <c r="A131" s="30" t="s">
        <v>437</v>
      </c>
      <c r="B131" s="31">
        <v>445.5</v>
      </c>
      <c r="C131" s="31">
        <v>15.9</v>
      </c>
      <c r="D131" s="31">
        <v>17.899999999999999</v>
      </c>
      <c r="E131" s="31">
        <v>76.2</v>
      </c>
      <c r="F131" s="31">
        <v>410.1</v>
      </c>
      <c r="G131" s="31">
        <v>16.899999999999999</v>
      </c>
      <c r="H131" s="31">
        <v>15.9</v>
      </c>
    </row>
    <row r="132" spans="1:8" ht="15" thickBot="1" x14ac:dyDescent="0.35">
      <c r="A132" s="30" t="s">
        <v>438</v>
      </c>
      <c r="B132" s="31">
        <v>444.5</v>
      </c>
      <c r="C132" s="31">
        <v>14.9</v>
      </c>
      <c r="D132" s="31">
        <v>16.899999999999999</v>
      </c>
      <c r="E132" s="31">
        <v>75.2</v>
      </c>
      <c r="F132" s="31">
        <v>409.1</v>
      </c>
      <c r="G132" s="31">
        <v>15.9</v>
      </c>
      <c r="H132" s="31">
        <v>14.9</v>
      </c>
    </row>
    <row r="133" spans="1:8" ht="15" thickBot="1" x14ac:dyDescent="0.35">
      <c r="A133" s="30" t="s">
        <v>439</v>
      </c>
      <c r="B133" s="31">
        <v>443.5</v>
      </c>
      <c r="C133" s="31">
        <v>14</v>
      </c>
      <c r="D133" s="31">
        <v>15.9</v>
      </c>
      <c r="E133" s="31">
        <v>66.3</v>
      </c>
      <c r="F133" s="31">
        <v>408.1</v>
      </c>
      <c r="G133" s="31">
        <v>14.9</v>
      </c>
      <c r="H133" s="31">
        <v>14</v>
      </c>
    </row>
    <row r="134" spans="1:8" ht="15" thickBot="1" x14ac:dyDescent="0.35">
      <c r="A134" s="30" t="s">
        <v>440</v>
      </c>
      <c r="B134" s="31">
        <v>442.5</v>
      </c>
      <c r="C134" s="31">
        <v>13</v>
      </c>
      <c r="D134" s="31">
        <v>14.9</v>
      </c>
      <c r="E134" s="31">
        <v>65.3</v>
      </c>
      <c r="F134" s="31">
        <v>407.1</v>
      </c>
      <c r="G134" s="31">
        <v>14</v>
      </c>
      <c r="H134" s="31">
        <v>13</v>
      </c>
    </row>
    <row r="135" spans="1:8" ht="15" thickBot="1" x14ac:dyDescent="0.35">
      <c r="A135" s="30" t="s">
        <v>441</v>
      </c>
      <c r="B135" s="31">
        <v>441.5</v>
      </c>
      <c r="C135" s="31">
        <v>12</v>
      </c>
      <c r="D135" s="31">
        <v>14</v>
      </c>
      <c r="E135" s="31">
        <v>64.3</v>
      </c>
      <c r="F135" s="31">
        <v>406.1</v>
      </c>
      <c r="G135" s="31">
        <v>13</v>
      </c>
      <c r="H135" s="31">
        <v>12</v>
      </c>
    </row>
    <row r="136" spans="1:8" ht="15" thickBot="1" x14ac:dyDescent="0.35">
      <c r="A136" s="30" t="s">
        <v>442</v>
      </c>
      <c r="B136" s="31">
        <v>440.5</v>
      </c>
      <c r="C136" s="31">
        <v>11</v>
      </c>
      <c r="D136" s="31">
        <v>13</v>
      </c>
      <c r="E136" s="31">
        <v>63.3</v>
      </c>
      <c r="F136" s="31">
        <v>405.1</v>
      </c>
      <c r="G136" s="31">
        <v>12</v>
      </c>
      <c r="H136" s="31">
        <v>11</v>
      </c>
    </row>
    <row r="137" spans="1:8" ht="15" thickBot="1" x14ac:dyDescent="0.35">
      <c r="A137" s="30" t="s">
        <v>443</v>
      </c>
      <c r="B137" s="31">
        <v>439.5</v>
      </c>
      <c r="C137" s="31">
        <v>10</v>
      </c>
      <c r="D137" s="31">
        <v>12</v>
      </c>
      <c r="E137" s="31">
        <v>62.3</v>
      </c>
      <c r="F137" s="31">
        <v>404.1</v>
      </c>
      <c r="G137" s="31">
        <v>11</v>
      </c>
      <c r="H137" s="31">
        <v>10</v>
      </c>
    </row>
    <row r="138" spans="1:8" ht="15" thickBot="1" x14ac:dyDescent="0.35">
      <c r="A138" s="30" t="s">
        <v>444</v>
      </c>
      <c r="B138" s="31">
        <v>438.5</v>
      </c>
      <c r="C138" s="31">
        <v>9</v>
      </c>
      <c r="D138" s="31">
        <v>11</v>
      </c>
      <c r="E138" s="31">
        <v>61.3</v>
      </c>
      <c r="F138" s="31">
        <v>403.1</v>
      </c>
      <c r="G138" s="31">
        <v>10</v>
      </c>
      <c r="H138" s="31">
        <v>9</v>
      </c>
    </row>
    <row r="139" spans="1:8" ht="15" thickBot="1" x14ac:dyDescent="0.35">
      <c r="A139" s="30" t="s">
        <v>445</v>
      </c>
      <c r="B139" s="31">
        <v>437.5</v>
      </c>
      <c r="C139" s="31">
        <v>8</v>
      </c>
      <c r="D139" s="31">
        <v>10</v>
      </c>
      <c r="E139" s="31">
        <v>60.3</v>
      </c>
      <c r="F139" s="31">
        <v>402.1</v>
      </c>
      <c r="G139" s="31">
        <v>9</v>
      </c>
      <c r="H139" s="31">
        <v>8</v>
      </c>
    </row>
    <row r="140" spans="1:8" ht="15" thickBot="1" x14ac:dyDescent="0.35">
      <c r="A140" s="30" t="s">
        <v>446</v>
      </c>
      <c r="B140" s="31">
        <v>436.5</v>
      </c>
      <c r="C140" s="31">
        <v>7</v>
      </c>
      <c r="D140" s="31">
        <v>9</v>
      </c>
      <c r="E140" s="31">
        <v>59.3</v>
      </c>
      <c r="F140" s="31">
        <v>401.1</v>
      </c>
      <c r="G140" s="31">
        <v>8</v>
      </c>
      <c r="H140" s="31">
        <v>7</v>
      </c>
    </row>
    <row r="141" spans="1:8" ht="15" thickBot="1" x14ac:dyDescent="0.35">
      <c r="A141" s="30" t="s">
        <v>447</v>
      </c>
      <c r="B141" s="31">
        <v>435.5</v>
      </c>
      <c r="C141" s="31">
        <v>6</v>
      </c>
      <c r="D141" s="31">
        <v>8</v>
      </c>
      <c r="E141" s="31">
        <v>50.8</v>
      </c>
      <c r="F141" s="31">
        <v>400.1</v>
      </c>
      <c r="G141" s="31">
        <v>7</v>
      </c>
      <c r="H141" s="31">
        <v>6</v>
      </c>
    </row>
    <row r="142" spans="1:8" ht="15" thickBot="1" x14ac:dyDescent="0.35">
      <c r="A142" s="30" t="s">
        <v>448</v>
      </c>
      <c r="B142" s="31">
        <v>434.5</v>
      </c>
      <c r="C142" s="31">
        <v>5</v>
      </c>
      <c r="D142" s="31">
        <v>7</v>
      </c>
      <c r="E142" s="31">
        <v>46.3</v>
      </c>
      <c r="F142" s="31">
        <v>399.1</v>
      </c>
      <c r="G142" s="31">
        <v>5</v>
      </c>
      <c r="H142" s="31">
        <v>5</v>
      </c>
    </row>
    <row r="143" spans="1:8" ht="15" thickBot="1" x14ac:dyDescent="0.35">
      <c r="A143" s="30" t="s">
        <v>449</v>
      </c>
      <c r="B143" s="31">
        <v>433.5</v>
      </c>
      <c r="C143" s="31">
        <v>4</v>
      </c>
      <c r="D143" s="31">
        <v>4</v>
      </c>
      <c r="E143" s="31">
        <v>45.3</v>
      </c>
      <c r="F143" s="31">
        <v>398.2</v>
      </c>
      <c r="G143" s="31">
        <v>4</v>
      </c>
      <c r="H143" s="31">
        <v>4</v>
      </c>
    </row>
    <row r="144" spans="1:8" ht="15" thickBot="1" x14ac:dyDescent="0.35">
      <c r="A144" s="30" t="s">
        <v>450</v>
      </c>
      <c r="B144" s="31">
        <v>432.5</v>
      </c>
      <c r="C144" s="31">
        <v>3</v>
      </c>
      <c r="D144" s="31">
        <v>3</v>
      </c>
      <c r="E144" s="31">
        <v>44.3</v>
      </c>
      <c r="F144" s="31">
        <v>397.2</v>
      </c>
      <c r="G144" s="31">
        <v>3</v>
      </c>
      <c r="H144" s="31">
        <v>3</v>
      </c>
    </row>
    <row r="145" spans="1:12" ht="15" thickBot="1" x14ac:dyDescent="0.35">
      <c r="A145" s="30" t="s">
        <v>451</v>
      </c>
      <c r="B145" s="31">
        <v>431.5</v>
      </c>
      <c r="C145" s="31">
        <v>2</v>
      </c>
      <c r="D145" s="31">
        <v>2</v>
      </c>
      <c r="E145" s="31">
        <v>27.4</v>
      </c>
      <c r="F145" s="31">
        <v>396.2</v>
      </c>
      <c r="G145" s="31">
        <v>2</v>
      </c>
      <c r="H145" s="31">
        <v>2</v>
      </c>
    </row>
    <row r="146" spans="1:12" ht="15" thickBot="1" x14ac:dyDescent="0.35">
      <c r="A146" s="30" t="s">
        <v>452</v>
      </c>
      <c r="B146" s="31">
        <v>1</v>
      </c>
      <c r="C146" s="31">
        <v>1</v>
      </c>
      <c r="D146" s="31">
        <v>1</v>
      </c>
      <c r="E146" s="31">
        <v>24.9</v>
      </c>
      <c r="F146" s="31">
        <v>395.2</v>
      </c>
      <c r="G146" s="31">
        <v>1</v>
      </c>
      <c r="H146" s="31">
        <v>1</v>
      </c>
    </row>
    <row r="147" spans="1:12" ht="15" thickBot="1" x14ac:dyDescent="0.35">
      <c r="A147" s="30" t="s">
        <v>453</v>
      </c>
      <c r="B147" s="31">
        <v>0</v>
      </c>
      <c r="C147" s="31">
        <v>0</v>
      </c>
      <c r="D147" s="31">
        <v>0</v>
      </c>
      <c r="E147" s="31">
        <v>0</v>
      </c>
      <c r="F147" s="31">
        <v>394.2</v>
      </c>
      <c r="G147" s="31">
        <v>0</v>
      </c>
      <c r="H147" s="31">
        <v>0</v>
      </c>
    </row>
    <row r="148" spans="1:12" ht="18.600000000000001" thickBot="1" x14ac:dyDescent="0.35">
      <c r="A148" s="26"/>
    </row>
    <row r="149" spans="1:12" ht="15" thickBot="1" x14ac:dyDescent="0.35">
      <c r="A149" s="30" t="s">
        <v>769</v>
      </c>
      <c r="B149" s="30" t="s">
        <v>290</v>
      </c>
      <c r="C149" s="30" t="s">
        <v>291</v>
      </c>
      <c r="D149" s="30" t="s">
        <v>292</v>
      </c>
      <c r="E149" s="30" t="s">
        <v>293</v>
      </c>
      <c r="F149" s="30" t="s">
        <v>294</v>
      </c>
      <c r="G149" s="30" t="s">
        <v>295</v>
      </c>
      <c r="H149" s="30" t="s">
        <v>296</v>
      </c>
      <c r="I149" s="30" t="s">
        <v>457</v>
      </c>
      <c r="J149" s="30" t="s">
        <v>458</v>
      </c>
      <c r="K149" s="30" t="s">
        <v>459</v>
      </c>
      <c r="L149" s="30" t="s">
        <v>460</v>
      </c>
    </row>
    <row r="150" spans="1:12" ht="15" thickBot="1" x14ac:dyDescent="0.35">
      <c r="A150" s="30" t="s">
        <v>385</v>
      </c>
      <c r="B150" s="31">
        <v>449.5</v>
      </c>
      <c r="C150" s="31">
        <v>20.9</v>
      </c>
      <c r="D150" s="31">
        <v>19.899999999999999</v>
      </c>
      <c r="E150" s="31">
        <v>80.2</v>
      </c>
      <c r="F150" s="31">
        <v>411.1</v>
      </c>
      <c r="G150" s="31">
        <v>17.899999999999999</v>
      </c>
      <c r="H150" s="31">
        <v>16.899999999999999</v>
      </c>
      <c r="I150" s="31">
        <v>1016.6</v>
      </c>
      <c r="J150" s="31">
        <v>1000</v>
      </c>
      <c r="K150" s="31">
        <v>-16.600000000000001</v>
      </c>
      <c r="L150" s="31">
        <v>-1.66</v>
      </c>
    </row>
    <row r="151" spans="1:12" ht="15" thickBot="1" x14ac:dyDescent="0.35">
      <c r="A151" s="30" t="s">
        <v>386</v>
      </c>
      <c r="B151" s="31">
        <v>434.5</v>
      </c>
      <c r="C151" s="31">
        <v>8</v>
      </c>
      <c r="D151" s="31">
        <v>7</v>
      </c>
      <c r="E151" s="31">
        <v>123.1</v>
      </c>
      <c r="F151" s="31">
        <v>404.1</v>
      </c>
      <c r="G151" s="31">
        <v>5</v>
      </c>
      <c r="H151" s="31">
        <v>8</v>
      </c>
      <c r="I151" s="31">
        <v>989.7</v>
      </c>
      <c r="J151" s="31">
        <v>1000</v>
      </c>
      <c r="K151" s="31">
        <v>10.3</v>
      </c>
      <c r="L151" s="31">
        <v>1.03</v>
      </c>
    </row>
    <row r="152" spans="1:12" ht="15" thickBot="1" x14ac:dyDescent="0.35">
      <c r="A152" s="30" t="s">
        <v>387</v>
      </c>
      <c r="B152" s="31">
        <v>450.5</v>
      </c>
      <c r="C152" s="31">
        <v>21.9</v>
      </c>
      <c r="D152" s="31">
        <v>18.899999999999999</v>
      </c>
      <c r="E152" s="31">
        <v>82.2</v>
      </c>
      <c r="F152" s="31">
        <v>415.1</v>
      </c>
      <c r="G152" s="31">
        <v>21.9</v>
      </c>
      <c r="H152" s="31">
        <v>21.9</v>
      </c>
      <c r="I152" s="31">
        <v>1032.5</v>
      </c>
      <c r="J152" s="31">
        <v>1000</v>
      </c>
      <c r="K152" s="31">
        <v>-32.5</v>
      </c>
      <c r="L152" s="31">
        <v>-3.25</v>
      </c>
    </row>
    <row r="153" spans="1:12" ht="15" thickBot="1" x14ac:dyDescent="0.35">
      <c r="A153" s="30" t="s">
        <v>388</v>
      </c>
      <c r="B153" s="31">
        <v>457.5</v>
      </c>
      <c r="C153" s="31">
        <v>27.9</v>
      </c>
      <c r="D153" s="31">
        <v>29.9</v>
      </c>
      <c r="E153" s="31">
        <v>79.2</v>
      </c>
      <c r="F153" s="31">
        <v>423.1</v>
      </c>
      <c r="G153" s="31">
        <v>28.9</v>
      </c>
      <c r="H153" s="31">
        <v>28.9</v>
      </c>
      <c r="I153" s="31">
        <v>1075.4000000000001</v>
      </c>
      <c r="J153" s="31">
        <v>1000</v>
      </c>
      <c r="K153" s="31">
        <v>-75.400000000000006</v>
      </c>
      <c r="L153" s="31">
        <v>-7.54</v>
      </c>
    </row>
    <row r="154" spans="1:12" ht="15" thickBot="1" x14ac:dyDescent="0.35">
      <c r="A154" s="30" t="s">
        <v>389</v>
      </c>
      <c r="B154" s="31">
        <v>460.4</v>
      </c>
      <c r="C154" s="31">
        <v>30.9</v>
      </c>
      <c r="D154" s="31">
        <v>32.9</v>
      </c>
      <c r="E154" s="31">
        <v>60.3</v>
      </c>
      <c r="F154" s="31">
        <v>425.1</v>
      </c>
      <c r="G154" s="31">
        <v>37.9</v>
      </c>
      <c r="H154" s="31">
        <v>30.9</v>
      </c>
      <c r="I154" s="31">
        <v>1078.4000000000001</v>
      </c>
      <c r="J154" s="31">
        <v>1000</v>
      </c>
      <c r="K154" s="31">
        <v>-78.400000000000006</v>
      </c>
      <c r="L154" s="31">
        <v>-7.84</v>
      </c>
    </row>
    <row r="155" spans="1:12" ht="15" thickBot="1" x14ac:dyDescent="0.35">
      <c r="A155" s="30" t="s">
        <v>390</v>
      </c>
      <c r="B155" s="31">
        <v>435.5</v>
      </c>
      <c r="C155" s="31">
        <v>5</v>
      </c>
      <c r="D155" s="31">
        <v>10</v>
      </c>
      <c r="E155" s="31">
        <v>65.3</v>
      </c>
      <c r="F155" s="31">
        <v>399.1</v>
      </c>
      <c r="G155" s="31">
        <v>8</v>
      </c>
      <c r="H155" s="31">
        <v>5</v>
      </c>
      <c r="I155" s="31">
        <v>927.9</v>
      </c>
      <c r="J155" s="31">
        <v>1000</v>
      </c>
      <c r="K155" s="31">
        <v>72.099999999999994</v>
      </c>
      <c r="L155" s="31">
        <v>7.21</v>
      </c>
    </row>
    <row r="156" spans="1:12" ht="15" thickBot="1" x14ac:dyDescent="0.35">
      <c r="A156" s="30" t="s">
        <v>391</v>
      </c>
      <c r="B156" s="31">
        <v>448.5</v>
      </c>
      <c r="C156" s="31">
        <v>16.899999999999999</v>
      </c>
      <c r="D156" s="31">
        <v>19.899999999999999</v>
      </c>
      <c r="E156" s="31">
        <v>78.2</v>
      </c>
      <c r="F156" s="31">
        <v>411.1</v>
      </c>
      <c r="G156" s="31">
        <v>17.899999999999999</v>
      </c>
      <c r="H156" s="31">
        <v>16.899999999999999</v>
      </c>
      <c r="I156" s="31">
        <v>1009.6</v>
      </c>
      <c r="J156" s="31">
        <v>1000</v>
      </c>
      <c r="K156" s="31">
        <v>-9.6</v>
      </c>
      <c r="L156" s="31">
        <v>-0.96</v>
      </c>
    </row>
    <row r="157" spans="1:12" ht="15" thickBot="1" x14ac:dyDescent="0.35">
      <c r="A157" s="30" t="s">
        <v>392</v>
      </c>
      <c r="B157" s="31">
        <v>444.5</v>
      </c>
      <c r="C157" s="31">
        <v>14</v>
      </c>
      <c r="D157" s="31">
        <v>17.899999999999999</v>
      </c>
      <c r="E157" s="31">
        <v>24.9</v>
      </c>
      <c r="F157" s="31">
        <v>407.1</v>
      </c>
      <c r="G157" s="31">
        <v>15.9</v>
      </c>
      <c r="H157" s="31">
        <v>14</v>
      </c>
      <c r="I157" s="31">
        <v>938.3</v>
      </c>
      <c r="J157" s="31">
        <v>1000</v>
      </c>
      <c r="K157" s="31">
        <v>61.7</v>
      </c>
      <c r="L157" s="31">
        <v>6.17</v>
      </c>
    </row>
    <row r="158" spans="1:12" ht="15" thickBot="1" x14ac:dyDescent="0.35">
      <c r="A158" s="30" t="s">
        <v>393</v>
      </c>
      <c r="B158" s="31">
        <v>440.5</v>
      </c>
      <c r="C158" s="31">
        <v>24.9</v>
      </c>
      <c r="D158" s="31">
        <v>4</v>
      </c>
      <c r="E158" s="31">
        <v>125.1</v>
      </c>
      <c r="F158" s="31">
        <v>418.1</v>
      </c>
      <c r="G158" s="31">
        <v>4</v>
      </c>
      <c r="H158" s="31">
        <v>24.9</v>
      </c>
      <c r="I158" s="31">
        <v>1041.5</v>
      </c>
      <c r="J158" s="31">
        <v>1000</v>
      </c>
      <c r="K158" s="31">
        <v>-41.5</v>
      </c>
      <c r="L158" s="31">
        <v>-4.1500000000000004</v>
      </c>
    </row>
    <row r="159" spans="1:12" ht="15" thickBot="1" x14ac:dyDescent="0.35">
      <c r="A159" s="30" t="s">
        <v>394</v>
      </c>
      <c r="B159" s="31">
        <v>461.4</v>
      </c>
      <c r="C159" s="31">
        <v>31.9</v>
      </c>
      <c r="D159" s="31">
        <v>33.9</v>
      </c>
      <c r="E159" s="31">
        <v>66.3</v>
      </c>
      <c r="F159" s="31">
        <v>426.1</v>
      </c>
      <c r="G159" s="31">
        <v>31.9</v>
      </c>
      <c r="H159" s="31">
        <v>31.9</v>
      </c>
      <c r="I159" s="31">
        <v>1083.3</v>
      </c>
      <c r="J159" s="31">
        <v>1000</v>
      </c>
      <c r="K159" s="31">
        <v>-83.3</v>
      </c>
      <c r="L159" s="31">
        <v>-8.33</v>
      </c>
    </row>
    <row r="160" spans="1:12" ht="15" thickBot="1" x14ac:dyDescent="0.35">
      <c r="A160" s="30" t="s">
        <v>395</v>
      </c>
      <c r="B160" s="31">
        <v>1</v>
      </c>
      <c r="C160" s="31">
        <v>10</v>
      </c>
      <c r="D160" s="31">
        <v>1</v>
      </c>
      <c r="E160" s="31">
        <v>577.5</v>
      </c>
      <c r="F160" s="31">
        <v>396.2</v>
      </c>
      <c r="G160" s="31">
        <v>1</v>
      </c>
      <c r="H160" s="31">
        <v>10</v>
      </c>
      <c r="I160" s="31">
        <v>996.6</v>
      </c>
      <c r="J160" s="31">
        <v>1000</v>
      </c>
      <c r="K160" s="31">
        <v>3.4</v>
      </c>
      <c r="L160" s="31">
        <v>0.34</v>
      </c>
    </row>
    <row r="161" spans="1:12" ht="15" thickBot="1" x14ac:dyDescent="0.35">
      <c r="A161" s="30" t="s">
        <v>396</v>
      </c>
      <c r="B161" s="31">
        <v>446.5</v>
      </c>
      <c r="C161" s="31">
        <v>14.9</v>
      </c>
      <c r="D161" s="31">
        <v>19.899999999999999</v>
      </c>
      <c r="E161" s="31">
        <v>64.3</v>
      </c>
      <c r="F161" s="31">
        <v>409.1</v>
      </c>
      <c r="G161" s="31">
        <v>17.899999999999999</v>
      </c>
      <c r="H161" s="31">
        <v>14.9</v>
      </c>
      <c r="I161" s="31">
        <v>987.7</v>
      </c>
      <c r="J161" s="31">
        <v>1000</v>
      </c>
      <c r="K161" s="31">
        <v>12.3</v>
      </c>
      <c r="L161" s="31">
        <v>1.23</v>
      </c>
    </row>
    <row r="162" spans="1:12" ht="15" thickBot="1" x14ac:dyDescent="0.35">
      <c r="A162" s="30" t="s">
        <v>397</v>
      </c>
      <c r="B162" s="31">
        <v>454.5</v>
      </c>
      <c r="C162" s="31">
        <v>23.9</v>
      </c>
      <c r="D162" s="31">
        <v>26.9</v>
      </c>
      <c r="E162" s="31">
        <v>62.3</v>
      </c>
      <c r="F162" s="31">
        <v>419.1</v>
      </c>
      <c r="G162" s="31">
        <v>25.9</v>
      </c>
      <c r="H162" s="31">
        <v>23.9</v>
      </c>
      <c r="I162" s="31">
        <v>1036.5</v>
      </c>
      <c r="J162" s="31">
        <v>1000</v>
      </c>
      <c r="K162" s="31">
        <v>-36.5</v>
      </c>
      <c r="L162" s="31">
        <v>-3.65</v>
      </c>
    </row>
    <row r="163" spans="1:12" ht="15" thickBot="1" x14ac:dyDescent="0.35">
      <c r="A163" s="30" t="s">
        <v>398</v>
      </c>
      <c r="B163" s="31">
        <v>0</v>
      </c>
      <c r="C163" s="31">
        <v>3</v>
      </c>
      <c r="D163" s="31">
        <v>0</v>
      </c>
      <c r="E163" s="31">
        <v>596.5</v>
      </c>
      <c r="F163" s="31">
        <v>394.2</v>
      </c>
      <c r="G163" s="31">
        <v>0</v>
      </c>
      <c r="H163" s="31">
        <v>3</v>
      </c>
      <c r="I163" s="31">
        <v>996.6</v>
      </c>
      <c r="J163" s="31">
        <v>1000</v>
      </c>
      <c r="K163" s="31">
        <v>3.4</v>
      </c>
      <c r="L163" s="31">
        <v>0.34</v>
      </c>
    </row>
    <row r="164" spans="1:12" ht="15" thickBot="1" x14ac:dyDescent="0.35">
      <c r="A164" s="30" t="s">
        <v>399</v>
      </c>
      <c r="B164" s="31">
        <v>436.5</v>
      </c>
      <c r="C164" s="31">
        <v>4</v>
      </c>
      <c r="D164" s="31">
        <v>11</v>
      </c>
      <c r="E164" s="31">
        <v>50.8</v>
      </c>
      <c r="F164" s="31">
        <v>401.1</v>
      </c>
      <c r="G164" s="31">
        <v>10</v>
      </c>
      <c r="H164" s="31">
        <v>4</v>
      </c>
      <c r="I164" s="31">
        <v>917.4</v>
      </c>
      <c r="J164" s="31">
        <v>1000</v>
      </c>
      <c r="K164" s="31">
        <v>82.6</v>
      </c>
      <c r="L164" s="31">
        <v>8.26</v>
      </c>
    </row>
    <row r="165" spans="1:12" ht="15" thickBot="1" x14ac:dyDescent="0.35">
      <c r="A165" s="30" t="s">
        <v>400</v>
      </c>
      <c r="B165" s="31">
        <v>451.5</v>
      </c>
      <c r="C165" s="31">
        <v>16.899999999999999</v>
      </c>
      <c r="D165" s="31">
        <v>23.9</v>
      </c>
      <c r="E165" s="31">
        <v>75.2</v>
      </c>
      <c r="F165" s="31">
        <v>411.1</v>
      </c>
      <c r="G165" s="31">
        <v>23.9</v>
      </c>
      <c r="H165" s="31">
        <v>16.899999999999999</v>
      </c>
      <c r="I165" s="31">
        <v>1019.6</v>
      </c>
      <c r="J165" s="31">
        <v>1000</v>
      </c>
      <c r="K165" s="31">
        <v>-19.600000000000001</v>
      </c>
      <c r="L165" s="31">
        <v>-1.96</v>
      </c>
    </row>
    <row r="166" spans="1:12" ht="15" thickBot="1" x14ac:dyDescent="0.35">
      <c r="A166" s="30" t="s">
        <v>401</v>
      </c>
      <c r="B166" s="31">
        <v>443.5</v>
      </c>
      <c r="C166" s="31">
        <v>13</v>
      </c>
      <c r="D166" s="31">
        <v>16.899999999999999</v>
      </c>
      <c r="E166" s="31">
        <v>27.4</v>
      </c>
      <c r="F166" s="31">
        <v>407.1</v>
      </c>
      <c r="G166" s="31">
        <v>15.9</v>
      </c>
      <c r="H166" s="31">
        <v>13</v>
      </c>
      <c r="I166" s="31">
        <v>936.8</v>
      </c>
      <c r="J166" s="31">
        <v>1000</v>
      </c>
      <c r="K166" s="31">
        <v>63.2</v>
      </c>
      <c r="L166" s="31">
        <v>6.32</v>
      </c>
    </row>
    <row r="167" spans="1:12" ht="15" thickBot="1" x14ac:dyDescent="0.35">
      <c r="A167" s="30" t="s">
        <v>402</v>
      </c>
      <c r="B167" s="31">
        <v>442.5</v>
      </c>
      <c r="C167" s="31">
        <v>10</v>
      </c>
      <c r="D167" s="31">
        <v>15.9</v>
      </c>
      <c r="E167" s="31">
        <v>61.3</v>
      </c>
      <c r="F167" s="31">
        <v>406.1</v>
      </c>
      <c r="G167" s="31">
        <v>14.9</v>
      </c>
      <c r="H167" s="31">
        <v>10</v>
      </c>
      <c r="I167" s="31">
        <v>960.8</v>
      </c>
      <c r="J167" s="31">
        <v>1000</v>
      </c>
      <c r="K167" s="31">
        <v>39.200000000000003</v>
      </c>
      <c r="L167" s="31">
        <v>3.92</v>
      </c>
    </row>
    <row r="168" spans="1:12" ht="15" thickBot="1" x14ac:dyDescent="0.35">
      <c r="A168" s="30" t="s">
        <v>403</v>
      </c>
      <c r="B168" s="31">
        <v>431.5</v>
      </c>
      <c r="C168" s="31">
        <v>0</v>
      </c>
      <c r="D168" s="31">
        <v>2</v>
      </c>
      <c r="E168" s="31">
        <v>121.1</v>
      </c>
      <c r="F168" s="31">
        <v>395.2</v>
      </c>
      <c r="G168" s="31">
        <v>2</v>
      </c>
      <c r="H168" s="31">
        <v>0</v>
      </c>
      <c r="I168" s="31">
        <v>951.8</v>
      </c>
      <c r="J168" s="31">
        <v>1000</v>
      </c>
      <c r="K168" s="31">
        <v>48.2</v>
      </c>
      <c r="L168" s="31">
        <v>4.82</v>
      </c>
    </row>
    <row r="169" spans="1:12" ht="15" thickBot="1" x14ac:dyDescent="0.35">
      <c r="A169" s="30" t="s">
        <v>404</v>
      </c>
      <c r="B169" s="31">
        <v>437.5</v>
      </c>
      <c r="C169" s="31">
        <v>12</v>
      </c>
      <c r="D169" s="31">
        <v>9</v>
      </c>
      <c r="E169" s="31">
        <v>120.1</v>
      </c>
      <c r="F169" s="31">
        <v>400.1</v>
      </c>
      <c r="G169" s="31">
        <v>9</v>
      </c>
      <c r="H169" s="31">
        <v>12</v>
      </c>
      <c r="I169" s="31">
        <v>999.6</v>
      </c>
      <c r="J169" s="31">
        <v>1000</v>
      </c>
      <c r="K169" s="31">
        <v>0.4</v>
      </c>
      <c r="L169" s="31">
        <v>0.04</v>
      </c>
    </row>
    <row r="170" spans="1:12" ht="15" thickBot="1" x14ac:dyDescent="0.35">
      <c r="A170" s="30" t="s">
        <v>405</v>
      </c>
      <c r="B170" s="31">
        <v>441.5</v>
      </c>
      <c r="C170" s="31">
        <v>9</v>
      </c>
      <c r="D170" s="31">
        <v>12</v>
      </c>
      <c r="E170" s="31">
        <v>81.2</v>
      </c>
      <c r="F170" s="31">
        <v>405.1</v>
      </c>
      <c r="G170" s="31">
        <v>14</v>
      </c>
      <c r="H170" s="31">
        <v>9</v>
      </c>
      <c r="I170" s="31">
        <v>971.7</v>
      </c>
      <c r="J170" s="31">
        <v>1000</v>
      </c>
      <c r="K170" s="31">
        <v>28.3</v>
      </c>
      <c r="L170" s="31">
        <v>2.83</v>
      </c>
    </row>
    <row r="171" spans="1:12" ht="15" thickBot="1" x14ac:dyDescent="0.35">
      <c r="A171" s="30" t="s">
        <v>406</v>
      </c>
      <c r="B171" s="31">
        <v>458.4</v>
      </c>
      <c r="C171" s="31">
        <v>26.9</v>
      </c>
      <c r="D171" s="31">
        <v>30.9</v>
      </c>
      <c r="E171" s="31">
        <v>45.3</v>
      </c>
      <c r="F171" s="31">
        <v>421.1</v>
      </c>
      <c r="G171" s="31">
        <v>30.9</v>
      </c>
      <c r="H171" s="31">
        <v>26.9</v>
      </c>
      <c r="I171" s="31">
        <v>1040.5</v>
      </c>
      <c r="J171" s="31">
        <v>1000</v>
      </c>
      <c r="K171" s="31">
        <v>-40.5</v>
      </c>
      <c r="L171" s="31">
        <v>-4.05</v>
      </c>
    </row>
    <row r="172" spans="1:12" ht="15" thickBot="1" x14ac:dyDescent="0.35">
      <c r="A172" s="30" t="s">
        <v>407</v>
      </c>
      <c r="B172" s="31">
        <v>432.5</v>
      </c>
      <c r="C172" s="31">
        <v>1</v>
      </c>
      <c r="D172" s="31">
        <v>3</v>
      </c>
      <c r="E172" s="31">
        <v>124.1</v>
      </c>
      <c r="F172" s="31">
        <v>397.2</v>
      </c>
      <c r="G172" s="31">
        <v>3</v>
      </c>
      <c r="H172" s="31">
        <v>1</v>
      </c>
      <c r="I172" s="31">
        <v>961.7</v>
      </c>
      <c r="J172" s="31">
        <v>1000</v>
      </c>
      <c r="K172" s="31">
        <v>38.299999999999997</v>
      </c>
      <c r="L172" s="31">
        <v>3.83</v>
      </c>
    </row>
    <row r="173" spans="1:12" ht="15" thickBot="1" x14ac:dyDescent="0.35">
      <c r="A173" s="30" t="s">
        <v>408</v>
      </c>
      <c r="B173" s="31">
        <v>456.5</v>
      </c>
      <c r="C173" s="31">
        <v>28.9</v>
      </c>
      <c r="D173" s="31">
        <v>28.9</v>
      </c>
      <c r="E173" s="31">
        <v>83.2</v>
      </c>
      <c r="F173" s="31">
        <v>422.1</v>
      </c>
      <c r="G173" s="31">
        <v>27.9</v>
      </c>
      <c r="H173" s="31">
        <v>27.9</v>
      </c>
      <c r="I173" s="31">
        <v>1075.4000000000001</v>
      </c>
      <c r="J173" s="31">
        <v>1000</v>
      </c>
      <c r="K173" s="31">
        <v>-75.400000000000006</v>
      </c>
      <c r="L173" s="31">
        <v>-7.54</v>
      </c>
    </row>
    <row r="174" spans="1:12" ht="15" thickBot="1" x14ac:dyDescent="0.35">
      <c r="A174" s="30" t="s">
        <v>409</v>
      </c>
      <c r="B174" s="31">
        <v>445.5</v>
      </c>
      <c r="C174" s="31">
        <v>16.899999999999999</v>
      </c>
      <c r="D174" s="31">
        <v>14.9</v>
      </c>
      <c r="E174" s="31">
        <v>122.1</v>
      </c>
      <c r="F174" s="31">
        <v>411.1</v>
      </c>
      <c r="G174" s="31">
        <v>13</v>
      </c>
      <c r="H174" s="31">
        <v>16.899999999999999</v>
      </c>
      <c r="I174" s="31">
        <v>1040.5</v>
      </c>
      <c r="J174" s="31">
        <v>1000</v>
      </c>
      <c r="K174" s="31">
        <v>-40.5</v>
      </c>
      <c r="L174" s="31">
        <v>-4.05</v>
      </c>
    </row>
    <row r="175" spans="1:12" ht="15" thickBot="1" x14ac:dyDescent="0.35">
      <c r="A175" s="30" t="s">
        <v>410</v>
      </c>
      <c r="B175" s="31">
        <v>439.5</v>
      </c>
      <c r="C175" s="31">
        <v>7</v>
      </c>
      <c r="D175" s="31">
        <v>14</v>
      </c>
      <c r="E175" s="31">
        <v>46.3</v>
      </c>
      <c r="F175" s="31">
        <v>403.1</v>
      </c>
      <c r="G175" s="31">
        <v>12</v>
      </c>
      <c r="H175" s="31">
        <v>7</v>
      </c>
      <c r="I175" s="31">
        <v>928.9</v>
      </c>
      <c r="J175" s="31">
        <v>1000</v>
      </c>
      <c r="K175" s="31">
        <v>71.099999999999994</v>
      </c>
      <c r="L175" s="31">
        <v>7.11</v>
      </c>
    </row>
    <row r="176" spans="1:12" ht="15" thickBot="1" x14ac:dyDescent="0.35">
      <c r="A176" s="30" t="s">
        <v>411</v>
      </c>
      <c r="B176" s="31">
        <v>438.5</v>
      </c>
      <c r="C176" s="31">
        <v>6</v>
      </c>
      <c r="D176" s="31">
        <v>13</v>
      </c>
      <c r="E176" s="31">
        <v>44.3</v>
      </c>
      <c r="F176" s="31">
        <v>402.1</v>
      </c>
      <c r="G176" s="31">
        <v>11</v>
      </c>
      <c r="H176" s="31">
        <v>6</v>
      </c>
      <c r="I176" s="31">
        <v>920.9</v>
      </c>
      <c r="J176" s="31">
        <v>1000</v>
      </c>
      <c r="K176" s="31">
        <v>79.099999999999994</v>
      </c>
      <c r="L176" s="31">
        <v>7.91</v>
      </c>
    </row>
    <row r="177" spans="1:12" ht="15" thickBot="1" x14ac:dyDescent="0.35">
      <c r="A177" s="30" t="s">
        <v>412</v>
      </c>
      <c r="B177" s="31">
        <v>453.5</v>
      </c>
      <c r="C177" s="31">
        <v>19.899999999999999</v>
      </c>
      <c r="D177" s="31">
        <v>25.9</v>
      </c>
      <c r="E177" s="31">
        <v>0</v>
      </c>
      <c r="F177" s="31">
        <v>417.1</v>
      </c>
      <c r="G177" s="31">
        <v>24.9</v>
      </c>
      <c r="H177" s="31">
        <v>20.9</v>
      </c>
      <c r="I177" s="31">
        <v>962.2</v>
      </c>
      <c r="J177" s="31">
        <v>1000</v>
      </c>
      <c r="K177" s="31">
        <v>37.799999999999997</v>
      </c>
      <c r="L177" s="31">
        <v>3.78</v>
      </c>
    </row>
    <row r="178" spans="1:12" ht="15" thickBot="1" x14ac:dyDescent="0.35">
      <c r="A178" s="30" t="s">
        <v>413</v>
      </c>
      <c r="B178" s="31">
        <v>433.5</v>
      </c>
      <c r="C178" s="31">
        <v>2</v>
      </c>
      <c r="D178" s="31">
        <v>8</v>
      </c>
      <c r="E178" s="31">
        <v>59.3</v>
      </c>
      <c r="F178" s="31">
        <v>398.2</v>
      </c>
      <c r="G178" s="31">
        <v>7</v>
      </c>
      <c r="H178" s="31">
        <v>2</v>
      </c>
      <c r="I178" s="31">
        <v>909.9</v>
      </c>
      <c r="J178" s="31">
        <v>1000</v>
      </c>
      <c r="K178" s="31">
        <v>90.1</v>
      </c>
      <c r="L178" s="31">
        <v>9.01</v>
      </c>
    </row>
    <row r="179" spans="1:12" ht="15" thickBot="1" x14ac:dyDescent="0.35">
      <c r="A179" s="30" t="s">
        <v>414</v>
      </c>
      <c r="B179" s="31">
        <v>452.5</v>
      </c>
      <c r="C179" s="31">
        <v>22.9</v>
      </c>
      <c r="D179" s="31">
        <v>24.9</v>
      </c>
      <c r="E179" s="31">
        <v>98.7</v>
      </c>
      <c r="F179" s="31">
        <v>416.1</v>
      </c>
      <c r="G179" s="31">
        <v>22.9</v>
      </c>
      <c r="H179" s="31">
        <v>22.9</v>
      </c>
      <c r="I179" s="31">
        <v>1060.9000000000001</v>
      </c>
      <c r="J179" s="31">
        <v>1000</v>
      </c>
      <c r="K179" s="31">
        <v>-60.9</v>
      </c>
      <c r="L179" s="31">
        <v>-6.09</v>
      </c>
    </row>
    <row r="180" spans="1:12" ht="15" thickBot="1" x14ac:dyDescent="0.35">
      <c r="A180" s="30" t="s">
        <v>415</v>
      </c>
      <c r="B180" s="31">
        <v>459.4</v>
      </c>
      <c r="C180" s="31">
        <v>29.9</v>
      </c>
      <c r="D180" s="31">
        <v>31.9</v>
      </c>
      <c r="E180" s="31">
        <v>63.3</v>
      </c>
      <c r="F180" s="31">
        <v>424.1</v>
      </c>
      <c r="G180" s="31">
        <v>29.9</v>
      </c>
      <c r="H180" s="31">
        <v>29.9</v>
      </c>
      <c r="I180" s="31">
        <v>1068.4000000000001</v>
      </c>
      <c r="J180" s="31">
        <v>1000</v>
      </c>
      <c r="K180" s="31">
        <v>-68.400000000000006</v>
      </c>
      <c r="L180" s="31">
        <v>-6.84</v>
      </c>
    </row>
    <row r="181" spans="1:12" ht="15" thickBot="1" x14ac:dyDescent="0.35">
      <c r="A181" s="30" t="s">
        <v>416</v>
      </c>
      <c r="B181" s="31">
        <v>455.5</v>
      </c>
      <c r="C181" s="31">
        <v>25.9</v>
      </c>
      <c r="D181" s="31">
        <v>27.9</v>
      </c>
      <c r="E181" s="31">
        <v>77.2</v>
      </c>
      <c r="F181" s="31">
        <v>420.1</v>
      </c>
      <c r="G181" s="31">
        <v>26.9</v>
      </c>
      <c r="H181" s="31">
        <v>25.9</v>
      </c>
      <c r="I181" s="31">
        <v>1059.4000000000001</v>
      </c>
      <c r="J181" s="31">
        <v>1000</v>
      </c>
      <c r="K181" s="31">
        <v>-59.4</v>
      </c>
      <c r="L181" s="31">
        <v>-5.94</v>
      </c>
    </row>
    <row r="182" spans="1:12" ht="15" thickBot="1" x14ac:dyDescent="0.35">
      <c r="A182" s="30" t="s">
        <v>417</v>
      </c>
      <c r="B182" s="31">
        <v>447.5</v>
      </c>
      <c r="C182" s="31">
        <v>15.9</v>
      </c>
      <c r="D182" s="31">
        <v>19.899999999999999</v>
      </c>
      <c r="E182" s="31">
        <v>76.2</v>
      </c>
      <c r="F182" s="31">
        <v>410.1</v>
      </c>
      <c r="G182" s="31">
        <v>17.899999999999999</v>
      </c>
      <c r="H182" s="31">
        <v>15.9</v>
      </c>
      <c r="I182" s="31">
        <v>1003.6</v>
      </c>
      <c r="J182" s="31">
        <v>1000</v>
      </c>
      <c r="K182" s="31">
        <v>-3.6</v>
      </c>
      <c r="L182" s="31">
        <v>-0.36</v>
      </c>
    </row>
    <row r="183" spans="1:12" ht="15" thickBot="1" x14ac:dyDescent="0.35"/>
    <row r="184" spans="1:12" ht="15" thickBot="1" x14ac:dyDescent="0.35">
      <c r="A184" s="32" t="s">
        <v>461</v>
      </c>
      <c r="B184" s="33">
        <v>1619.6</v>
      </c>
    </row>
    <row r="185" spans="1:12" ht="15" thickBot="1" x14ac:dyDescent="0.35">
      <c r="A185" s="32" t="s">
        <v>770</v>
      </c>
      <c r="B185" s="33">
        <v>394.2</v>
      </c>
    </row>
    <row r="186" spans="1:12" ht="15" thickBot="1" x14ac:dyDescent="0.35">
      <c r="A186" s="32" t="s">
        <v>463</v>
      </c>
      <c r="B186" s="33">
        <v>33000.6</v>
      </c>
    </row>
    <row r="187" spans="1:12" ht="15" thickBot="1" x14ac:dyDescent="0.35">
      <c r="A187" s="32" t="s">
        <v>464</v>
      </c>
      <c r="B187" s="33">
        <v>33000</v>
      </c>
    </row>
    <row r="188" spans="1:12" ht="15" thickBot="1" x14ac:dyDescent="0.35">
      <c r="A188" s="32" t="s">
        <v>465</v>
      </c>
      <c r="B188" s="33">
        <v>0.6</v>
      </c>
    </row>
    <row r="189" spans="1:12" ht="20.399999999999999" thickBot="1" x14ac:dyDescent="0.35">
      <c r="A189" s="32" t="s">
        <v>466</v>
      </c>
      <c r="B189" s="33"/>
    </row>
    <row r="190" spans="1:12" ht="20.399999999999999" thickBot="1" x14ac:dyDescent="0.35">
      <c r="A190" s="32" t="s">
        <v>467</v>
      </c>
      <c r="B190" s="33"/>
    </row>
    <row r="191" spans="1:12" ht="15" thickBot="1" x14ac:dyDescent="0.35">
      <c r="A191" s="32" t="s">
        <v>468</v>
      </c>
      <c r="B191" s="33">
        <v>0</v>
      </c>
    </row>
    <row r="193" spans="1:1" x14ac:dyDescent="0.3">
      <c r="A193" s="34" t="s">
        <v>469</v>
      </c>
    </row>
    <row r="195" spans="1:1" x14ac:dyDescent="0.3">
      <c r="A195" s="35" t="s">
        <v>771</v>
      </c>
    </row>
    <row r="196" spans="1:1" x14ac:dyDescent="0.3">
      <c r="A196" s="35" t="s">
        <v>950</v>
      </c>
    </row>
  </sheetData>
  <hyperlinks>
    <hyperlink ref="A193" r:id="rId1" display="https://miau.my-x.hu/myx-free/coco/test/787951820210516173536.html" xr:uid="{00000000-0004-0000-0D00-000000000000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56"/>
  <sheetViews>
    <sheetView zoomScale="55" zoomScaleNormal="55" workbookViewId="0">
      <selection sqref="A1:D1"/>
    </sheetView>
  </sheetViews>
  <sheetFormatPr defaultRowHeight="14.4" x14ac:dyDescent="0.3"/>
  <cols>
    <col min="1" max="1" width="8.88671875" customWidth="1"/>
    <col min="7" max="7" width="23.77734375" customWidth="1"/>
    <col min="27" max="27" width="22.33203125" customWidth="1"/>
    <col min="31" max="31" width="13.33203125" customWidth="1"/>
    <col min="32" max="32" width="10" customWidth="1"/>
  </cols>
  <sheetData>
    <row r="1" spans="1:33" x14ac:dyDescent="0.3">
      <c r="A1" s="56" t="s">
        <v>958</v>
      </c>
      <c r="B1" s="56"/>
      <c r="C1" s="56"/>
      <c r="D1" s="56"/>
      <c r="H1" t="s">
        <v>959</v>
      </c>
      <c r="S1" s="49"/>
      <c r="T1" s="50"/>
      <c r="U1" s="50"/>
      <c r="V1" s="50"/>
      <c r="W1" s="50"/>
      <c r="X1" s="50"/>
      <c r="Y1" s="49"/>
      <c r="Z1" s="49"/>
      <c r="AA1" s="49"/>
      <c r="AB1" s="49"/>
      <c r="AC1" s="49"/>
      <c r="AD1" s="49"/>
      <c r="AE1" s="49"/>
      <c r="AF1" s="49"/>
      <c r="AG1" s="49"/>
    </row>
    <row r="2" spans="1:33" ht="15" thickBot="1" x14ac:dyDescent="0.35">
      <c r="B2" t="s">
        <v>955</v>
      </c>
      <c r="C2" t="s">
        <v>956</v>
      </c>
      <c r="D2" t="s">
        <v>957</v>
      </c>
      <c r="S2" s="49"/>
      <c r="T2" s="50"/>
      <c r="U2" s="50"/>
      <c r="V2" s="50"/>
      <c r="W2" s="50"/>
      <c r="X2" s="50"/>
      <c r="Y2" s="49"/>
      <c r="Z2" s="49"/>
      <c r="AA2" s="49"/>
      <c r="AB2" s="49"/>
      <c r="AC2" s="49"/>
      <c r="AD2" s="49"/>
      <c r="AE2" s="49"/>
      <c r="AF2" s="49"/>
      <c r="AG2" s="49"/>
    </row>
    <row r="3" spans="1:33" ht="15" thickBot="1" x14ac:dyDescent="0.35">
      <c r="A3" t="s">
        <v>623</v>
      </c>
      <c r="B3" t="str">
        <f>'o34 s34 s7 med'!CT241</f>
        <v>Delta</v>
      </c>
      <c r="C3" t="str">
        <f>'o34 közép s7 med'!CT61</f>
        <v>Delta</v>
      </c>
      <c r="D3" t="str">
        <f>'o33 s7 med'!CT60</f>
        <v>Delta</v>
      </c>
      <c r="H3" s="30" t="s">
        <v>455</v>
      </c>
      <c r="I3" s="30" t="s">
        <v>290</v>
      </c>
      <c r="J3" s="30" t="s">
        <v>291</v>
      </c>
      <c r="K3" s="30" t="s">
        <v>292</v>
      </c>
      <c r="L3" s="30" t="s">
        <v>293</v>
      </c>
      <c r="M3" s="30" t="s">
        <v>294</v>
      </c>
      <c r="N3" s="30" t="s">
        <v>295</v>
      </c>
      <c r="O3" s="30" t="s">
        <v>296</v>
      </c>
      <c r="P3" s="30" t="s">
        <v>297</v>
      </c>
      <c r="Q3" s="30" t="s">
        <v>298</v>
      </c>
      <c r="R3" s="30" t="s">
        <v>299</v>
      </c>
      <c r="S3" s="51"/>
      <c r="T3" s="51"/>
      <c r="U3" s="51"/>
      <c r="V3" s="51"/>
      <c r="W3" s="51"/>
      <c r="X3" s="51"/>
      <c r="Y3" s="49"/>
      <c r="Z3" s="49"/>
      <c r="AA3" s="49"/>
      <c r="AB3" s="49"/>
      <c r="AC3" s="49"/>
      <c r="AD3" s="49"/>
      <c r="AE3" s="49"/>
      <c r="AF3" s="49"/>
      <c r="AG3" s="49"/>
    </row>
    <row r="4" spans="1:33" ht="15" thickBot="1" x14ac:dyDescent="0.35">
      <c r="A4" t="str">
        <f>'o34 s34 s7 med'!A242</f>
        <v>O1</v>
      </c>
      <c r="B4">
        <f>'o34 s34 s7 med'!CT242</f>
        <v>4384.7</v>
      </c>
      <c r="C4">
        <f>'o34 közép s7 med'!CT62</f>
        <v>1622.2</v>
      </c>
      <c r="D4">
        <f>'o33 s7 med'!CT61</f>
        <v>-709.9</v>
      </c>
      <c r="H4" s="30" t="s">
        <v>420</v>
      </c>
      <c r="I4" s="31">
        <v>0</v>
      </c>
      <c r="J4" s="31">
        <v>0</v>
      </c>
      <c r="K4" s="42">
        <v>334.3</v>
      </c>
      <c r="L4" s="31">
        <v>0</v>
      </c>
      <c r="M4" s="31">
        <v>0</v>
      </c>
      <c r="N4" s="31">
        <v>2061.6</v>
      </c>
      <c r="O4" s="31">
        <v>0</v>
      </c>
      <c r="P4" s="42">
        <v>5803</v>
      </c>
      <c r="Q4" s="42">
        <v>15086.3</v>
      </c>
      <c r="R4" s="31">
        <v>0</v>
      </c>
      <c r="S4" s="41"/>
      <c r="T4" s="41"/>
      <c r="U4" s="41"/>
      <c r="V4" s="41"/>
      <c r="W4" s="41"/>
      <c r="X4" s="51"/>
      <c r="Y4" s="49"/>
      <c r="Z4" s="49"/>
      <c r="AA4" s="49"/>
      <c r="AB4" s="49"/>
      <c r="AC4" s="49"/>
      <c r="AD4" s="49"/>
      <c r="AE4" s="49"/>
      <c r="AF4" s="49"/>
      <c r="AG4" s="49"/>
    </row>
    <row r="5" spans="1:33" ht="15" thickBot="1" x14ac:dyDescent="0.35">
      <c r="A5" t="str">
        <f>'o34 s34 s7 med'!A243</f>
        <v>O2</v>
      </c>
      <c r="B5">
        <f>'o34 s34 s7 med'!CT243</f>
        <v>-687.3</v>
      </c>
      <c r="C5">
        <f>'o34 közép s7 med'!CT63</f>
        <v>-1958.2</v>
      </c>
      <c r="D5">
        <f>'o33 s7 med'!CT62</f>
        <v>-5223.1000000000004</v>
      </c>
      <c r="H5" s="30" t="s">
        <v>422</v>
      </c>
      <c r="I5" s="31">
        <v>0</v>
      </c>
      <c r="J5" s="31">
        <v>0</v>
      </c>
      <c r="K5" s="42">
        <v>334.3</v>
      </c>
      <c r="L5" s="31">
        <v>0</v>
      </c>
      <c r="M5" s="31">
        <v>0</v>
      </c>
      <c r="N5" s="31">
        <v>0</v>
      </c>
      <c r="O5" s="31">
        <v>0</v>
      </c>
      <c r="P5" s="42">
        <v>5803</v>
      </c>
      <c r="Q5" s="42">
        <v>4450.8</v>
      </c>
      <c r="R5" s="31">
        <v>0</v>
      </c>
      <c r="S5" s="41"/>
      <c r="T5" s="41"/>
      <c r="U5" s="41"/>
      <c r="V5" s="41"/>
      <c r="W5" s="41"/>
      <c r="X5" s="51"/>
      <c r="Y5" s="49"/>
      <c r="Z5" s="49"/>
      <c r="AA5" s="49"/>
      <c r="AB5" s="49"/>
      <c r="AC5" s="49"/>
      <c r="AD5" s="49"/>
      <c r="AE5" s="49"/>
      <c r="AF5" s="49"/>
      <c r="AG5" s="49"/>
    </row>
    <row r="6" spans="1:33" ht="15" thickBot="1" x14ac:dyDescent="0.35">
      <c r="A6" t="str">
        <f>'o34 s34 s7 med'!A244</f>
        <v>O3</v>
      </c>
      <c r="B6">
        <f>'o34 s34 s7 med'!CT244</f>
        <v>1931.5</v>
      </c>
      <c r="C6">
        <f>'o34 közép s7 med'!CT64</f>
        <v>831.2</v>
      </c>
      <c r="D6">
        <f>'o33 s7 med'!CT63</f>
        <v>-529.5</v>
      </c>
      <c r="H6" s="30" t="s">
        <v>423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42">
        <v>5803</v>
      </c>
      <c r="Q6" s="42">
        <v>4450.8</v>
      </c>
      <c r="R6" s="31">
        <v>0</v>
      </c>
      <c r="S6" s="41"/>
      <c r="T6" s="41"/>
      <c r="U6" s="41"/>
      <c r="V6" s="41"/>
      <c r="W6" s="41"/>
      <c r="X6" s="51"/>
      <c r="Y6" s="49"/>
      <c r="Z6" s="49"/>
      <c r="AA6" s="49"/>
      <c r="AB6" s="49"/>
      <c r="AC6" s="49"/>
      <c r="AD6" s="49"/>
      <c r="AE6" s="49"/>
      <c r="AF6" s="49"/>
      <c r="AG6" s="49"/>
    </row>
    <row r="7" spans="1:33" ht="15" thickBot="1" x14ac:dyDescent="0.35">
      <c r="A7" t="str">
        <f>'o34 s34 s7 med'!A245</f>
        <v>O4</v>
      </c>
      <c r="B7">
        <f>'o34 s34 s7 med'!CT245</f>
        <v>9733.9</v>
      </c>
      <c r="C7">
        <f>'o34 közép s7 med'!CT65</f>
        <v>7968.3</v>
      </c>
      <c r="D7">
        <f>'o33 s7 med'!CT64</f>
        <v>5170.7</v>
      </c>
      <c r="H7" s="30" t="s">
        <v>424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42">
        <v>5803</v>
      </c>
      <c r="Q7" s="42">
        <v>4450.8</v>
      </c>
      <c r="R7" s="31">
        <v>0</v>
      </c>
      <c r="S7" s="41"/>
      <c r="T7" s="41"/>
      <c r="U7" s="41"/>
      <c r="V7" s="41"/>
      <c r="W7" s="41"/>
      <c r="X7" s="51"/>
      <c r="Y7" s="49"/>
      <c r="Z7" s="49"/>
      <c r="AA7" s="49"/>
      <c r="AB7" s="49"/>
      <c r="AC7" s="49"/>
      <c r="AD7" s="49"/>
      <c r="AE7" s="49"/>
      <c r="AF7" s="49"/>
      <c r="AG7" s="49"/>
    </row>
    <row r="8" spans="1:33" ht="15" thickBot="1" x14ac:dyDescent="0.35">
      <c r="A8" t="str">
        <f>'o34 s34 s7 med'!A246</f>
        <v>O5</v>
      </c>
      <c r="B8">
        <f>'o34 s34 s7 med'!CT246</f>
        <v>10200.1</v>
      </c>
      <c r="C8">
        <f>'o34 közép s7 med'!CT66</f>
        <v>8531.1</v>
      </c>
      <c r="D8">
        <f>'o33 s7 med'!CT65</f>
        <v>8019.3</v>
      </c>
      <c r="H8" s="30" t="s">
        <v>425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42">
        <v>5803</v>
      </c>
      <c r="Q8" s="31">
        <v>4450.8</v>
      </c>
      <c r="R8" s="31">
        <v>0</v>
      </c>
      <c r="S8" s="41"/>
      <c r="T8" s="41"/>
      <c r="U8" s="41"/>
      <c r="V8" s="41"/>
      <c r="W8" s="41"/>
      <c r="X8" s="51"/>
      <c r="Y8" s="49"/>
      <c r="Z8" s="49"/>
      <c r="AA8" s="49"/>
      <c r="AB8" s="49"/>
      <c r="AC8" s="49"/>
      <c r="AD8" s="49"/>
      <c r="AE8" s="49"/>
      <c r="AF8" s="49"/>
      <c r="AG8" s="49"/>
    </row>
    <row r="9" spans="1:33" ht="15" thickBot="1" x14ac:dyDescent="0.35">
      <c r="A9" t="str">
        <f>'o34 s34 s7 med'!A247</f>
        <v>O6</v>
      </c>
      <c r="B9">
        <f>'o34 s34 s7 med'!CT247</f>
        <v>-1311</v>
      </c>
      <c r="C9">
        <f>'o34 közép s7 med'!CT67</f>
        <v>-2446.9</v>
      </c>
      <c r="D9">
        <f>'o33 s7 med'!CT66</f>
        <v>-2562.6999999999998</v>
      </c>
      <c r="H9" s="30" t="s">
        <v>426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41"/>
      <c r="T9" s="41"/>
      <c r="U9" s="41"/>
      <c r="V9" s="41"/>
      <c r="W9" s="41"/>
      <c r="X9" s="51"/>
      <c r="Y9" s="49"/>
      <c r="Z9" s="49"/>
      <c r="AA9" s="49"/>
      <c r="AB9" s="49"/>
      <c r="AC9" s="49"/>
      <c r="AD9" s="49"/>
      <c r="AE9" s="49"/>
      <c r="AF9" s="49"/>
      <c r="AG9" s="49"/>
    </row>
    <row r="10" spans="1:33" ht="15" thickBot="1" x14ac:dyDescent="0.35">
      <c r="A10" t="str">
        <f>'o34 s34 s7 med'!A248</f>
        <v>O7</v>
      </c>
      <c r="B10">
        <f>'o34 s34 s7 med'!CT248</f>
        <v>1710.8</v>
      </c>
      <c r="C10">
        <f>'o34 közép s7 med'!CT68</f>
        <v>633</v>
      </c>
      <c r="D10">
        <f>'o33 s7 med'!CT67</f>
        <v>-277</v>
      </c>
      <c r="H10" s="30" t="s">
        <v>427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41"/>
      <c r="T10" s="41"/>
      <c r="U10" s="41"/>
      <c r="V10" s="41"/>
      <c r="W10" s="41"/>
      <c r="X10" s="51"/>
      <c r="Y10" s="49"/>
      <c r="Z10" s="49"/>
      <c r="AA10" s="49"/>
      <c r="AB10" s="49"/>
      <c r="AC10" s="49"/>
      <c r="AD10" s="49"/>
      <c r="AE10" s="49"/>
      <c r="AF10" s="49"/>
      <c r="AG10" s="49"/>
    </row>
    <row r="11" spans="1:33" ht="15" thickBot="1" x14ac:dyDescent="0.35">
      <c r="A11" t="str">
        <f>'o34 s34 s7 med'!A249</f>
        <v>O8</v>
      </c>
      <c r="B11">
        <f>'o34 s34 s7 med'!CT249</f>
        <v>191.4</v>
      </c>
      <c r="C11">
        <f>'o34 közép s7 med'!CT69</f>
        <v>-802.1</v>
      </c>
      <c r="D11">
        <f>'o33 s7 med'!CT68</f>
        <v>-229.9</v>
      </c>
      <c r="H11" s="30" t="str">
        <f>'o34 s34 s7 med'!A82</f>
        <v>L�pcs�k(2)</v>
      </c>
      <c r="I11" s="30" t="str">
        <f>'o34 s34 s7 med'!B82</f>
        <v>X(A1)</v>
      </c>
      <c r="J11" s="30" t="str">
        <f>'o34 s34 s7 med'!C82</f>
        <v>X(A2)</v>
      </c>
      <c r="K11" s="30" t="str">
        <f>'o34 s34 s7 med'!D82</f>
        <v>X(A3)</v>
      </c>
      <c r="L11" s="30" t="str">
        <f>'o34 s34 s7 med'!E82</f>
        <v>X(A4)</v>
      </c>
      <c r="M11" s="30" t="str">
        <f>'o34 s34 s7 med'!F82</f>
        <v>X(A5)</v>
      </c>
      <c r="N11" s="30" t="str">
        <f>'o34 s34 s7 med'!G82</f>
        <v>X(A6)</v>
      </c>
      <c r="O11" s="30" t="str">
        <f>'o34 s34 s7 med'!H82</f>
        <v>X(A7)</v>
      </c>
      <c r="P11" s="30" t="str">
        <f>'o34 s34 s7 med'!I82</f>
        <v>X(A8)</v>
      </c>
      <c r="Q11" s="30" t="str">
        <f>'o34 s34 s7 med'!J82</f>
        <v>X(A9)</v>
      </c>
      <c r="R11" s="30" t="str">
        <f>'o34 s34 s7 med'!K82</f>
        <v>X(A10)</v>
      </c>
      <c r="S11" s="51"/>
      <c r="T11" s="51"/>
      <c r="U11" s="51"/>
      <c r="V11" s="51"/>
      <c r="W11" s="51"/>
      <c r="X11" s="51"/>
      <c r="Y11" s="49"/>
      <c r="Z11" s="49"/>
      <c r="AA11" s="49"/>
      <c r="AB11" s="49"/>
      <c r="AC11" s="49"/>
      <c r="AD11" s="49"/>
      <c r="AE11" s="49"/>
      <c r="AF11" s="49"/>
      <c r="AG11" s="49"/>
    </row>
    <row r="12" spans="1:33" ht="15" thickBot="1" x14ac:dyDescent="0.35">
      <c r="A12" t="str">
        <f>'o34 s34 s7 med'!A250</f>
        <v>O9</v>
      </c>
      <c r="B12">
        <f>'o34 s34 s7 med'!CT250</f>
        <v>-37729.199999999997</v>
      </c>
      <c r="C12">
        <f>'o34 közép s7 med'!CT70</f>
        <v>6383</v>
      </c>
      <c r="D12">
        <f>'o33 s7 med'!CT69</f>
        <v>13922.4</v>
      </c>
      <c r="H12" s="30" t="str">
        <f>'o34 s34 s7 med'!A83</f>
        <v>S1</v>
      </c>
      <c r="I12" s="31">
        <f>'o34 s34 s7 med'!B83</f>
        <v>0</v>
      </c>
      <c r="J12" s="31">
        <f>'o34 s34 s7 med'!C83</f>
        <v>0</v>
      </c>
      <c r="K12" s="42">
        <f>'o34 s34 s7 med'!D83</f>
        <v>0</v>
      </c>
      <c r="L12" s="31">
        <f>'o34 s34 s7 med'!E83</f>
        <v>0</v>
      </c>
      <c r="M12" s="31">
        <f>'o34 s34 s7 med'!F83</f>
        <v>0</v>
      </c>
      <c r="N12" s="31">
        <f>'o34 s34 s7 med'!G83</f>
        <v>2061.6</v>
      </c>
      <c r="O12" s="31">
        <f>'o34 s34 s7 med'!H83</f>
        <v>0</v>
      </c>
      <c r="P12" s="42">
        <f>'o34 s34 s7 med'!I83</f>
        <v>6523.4</v>
      </c>
      <c r="Q12" s="42">
        <f>'o34 s34 s7 med'!J83</f>
        <v>14700.1</v>
      </c>
      <c r="R12" s="31">
        <f>'o34 s34 s7 med'!K83</f>
        <v>0</v>
      </c>
      <c r="S12" s="41"/>
      <c r="T12" s="41"/>
      <c r="U12" s="41"/>
      <c r="V12" s="41"/>
      <c r="W12" s="41"/>
      <c r="X12" s="51"/>
      <c r="Y12" s="49"/>
      <c r="Z12" s="49"/>
      <c r="AA12" s="49"/>
      <c r="AB12" s="49"/>
      <c r="AC12" s="49"/>
      <c r="AD12" s="49"/>
      <c r="AE12" s="49"/>
      <c r="AF12" s="49"/>
      <c r="AG12" s="49"/>
    </row>
    <row r="13" spans="1:33" ht="15" thickBot="1" x14ac:dyDescent="0.35">
      <c r="A13" t="str">
        <f>'o34 s34 s7 med'!A251</f>
        <v>O10</v>
      </c>
      <c r="B13">
        <f>'o34 s34 s7 med'!CT251</f>
        <v>9164.1</v>
      </c>
      <c r="C13">
        <f>'o34 közép s7 med'!CT71</f>
        <v>7811.7</v>
      </c>
      <c r="D13">
        <f>'o33 s7 med'!CT70</f>
        <v>6057.9</v>
      </c>
      <c r="H13" s="30" t="str">
        <f>'o34 s34 s7 med'!A84</f>
        <v>S2</v>
      </c>
      <c r="I13" s="31">
        <f>'o34 s34 s7 med'!B84</f>
        <v>0</v>
      </c>
      <c r="J13" s="31">
        <f>'o34 s34 s7 med'!C84</f>
        <v>0</v>
      </c>
      <c r="K13" s="42">
        <f>'o34 s34 s7 med'!D84</f>
        <v>0</v>
      </c>
      <c r="L13" s="31">
        <f>'o34 s34 s7 med'!E84</f>
        <v>0</v>
      </c>
      <c r="M13" s="31">
        <f>'o34 s34 s7 med'!F84</f>
        <v>0</v>
      </c>
      <c r="N13" s="31">
        <f>'o34 s34 s7 med'!G84</f>
        <v>0</v>
      </c>
      <c r="O13" s="31">
        <f>'o34 s34 s7 med'!H84</f>
        <v>0</v>
      </c>
      <c r="P13" s="42">
        <f>'o34 s34 s7 med'!I84</f>
        <v>6523.4</v>
      </c>
      <c r="Q13" s="42">
        <f>'o34 s34 s7 med'!J84</f>
        <v>4064.6</v>
      </c>
      <c r="R13" s="31">
        <f>'o34 s34 s7 med'!K84</f>
        <v>0</v>
      </c>
      <c r="S13" s="41"/>
      <c r="T13" s="41"/>
      <c r="U13" s="41"/>
      <c r="V13" s="41"/>
      <c r="W13" s="41"/>
      <c r="X13" s="51"/>
      <c r="Y13" s="49"/>
      <c r="Z13" s="49"/>
      <c r="AA13" s="49"/>
      <c r="AB13" s="49"/>
      <c r="AC13" s="49"/>
      <c r="AD13" s="49"/>
      <c r="AE13" s="49"/>
      <c r="AF13" s="49"/>
      <c r="AG13" s="49"/>
    </row>
    <row r="14" spans="1:33" ht="15" thickBot="1" x14ac:dyDescent="0.35">
      <c r="A14" t="str">
        <f>'o34 s34 s7 med'!A252</f>
        <v>O11</v>
      </c>
      <c r="B14">
        <f>'o34 s34 s7 med'!CT252</f>
        <v>-68691.5</v>
      </c>
      <c r="C14">
        <f>'o34 közép s7 med'!CT72</f>
        <v>-24222.799999999999</v>
      </c>
      <c r="D14">
        <f>'o33 s7 med'!CT71</f>
        <v>-715.3</v>
      </c>
      <c r="H14" s="30" t="str">
        <f>'o34 s34 s7 med'!A85</f>
        <v>S3</v>
      </c>
      <c r="I14" s="31">
        <f>'o34 s34 s7 med'!B85</f>
        <v>0</v>
      </c>
      <c r="J14" s="31">
        <f>'o34 s34 s7 med'!C85</f>
        <v>0</v>
      </c>
      <c r="K14" s="31">
        <f>'o34 s34 s7 med'!D85</f>
        <v>0</v>
      </c>
      <c r="L14" s="31">
        <f>'o34 s34 s7 med'!E85</f>
        <v>0</v>
      </c>
      <c r="M14" s="31">
        <f>'o34 s34 s7 med'!F85</f>
        <v>0</v>
      </c>
      <c r="N14" s="31">
        <f>'o34 s34 s7 med'!G85</f>
        <v>0</v>
      </c>
      <c r="O14" s="31">
        <f>'o34 s34 s7 med'!H85</f>
        <v>0</v>
      </c>
      <c r="P14" s="42">
        <f>'o34 s34 s7 med'!I85</f>
        <v>6189.2</v>
      </c>
      <c r="Q14" s="42">
        <f>'o34 s34 s7 med'!J85</f>
        <v>4064.6</v>
      </c>
      <c r="R14" s="31">
        <f>'o34 s34 s7 med'!K85</f>
        <v>0</v>
      </c>
      <c r="S14" s="41"/>
      <c r="T14" s="41"/>
      <c r="U14" s="41"/>
      <c r="V14" s="41"/>
      <c r="W14" s="41"/>
      <c r="X14" s="41"/>
      <c r="Y14" s="49"/>
      <c r="Z14" s="49"/>
      <c r="AA14" s="49"/>
      <c r="AB14" s="49"/>
      <c r="AC14" s="49"/>
      <c r="AD14" s="49"/>
      <c r="AE14" s="49"/>
      <c r="AF14" s="49"/>
      <c r="AG14" s="49"/>
    </row>
    <row r="15" spans="1:33" ht="15" thickBot="1" x14ac:dyDescent="0.35">
      <c r="A15" t="str">
        <f>'o34 s34 s7 med'!A253</f>
        <v>O12</v>
      </c>
      <c r="B15">
        <f>'o34 s34 s7 med'!CT253</f>
        <v>2221.6</v>
      </c>
      <c r="C15">
        <f>'o34 közép s7 med'!CT73</f>
        <v>157.9</v>
      </c>
      <c r="D15">
        <f>'o33 s7 med'!CT72</f>
        <v>-511</v>
      </c>
      <c r="H15" s="30" t="str">
        <f>'o34 s34 s7 med'!A86</f>
        <v>S4</v>
      </c>
      <c r="I15" s="31">
        <f>'o34 s34 s7 med'!B86</f>
        <v>0</v>
      </c>
      <c r="J15" s="31">
        <f>'o34 s34 s7 med'!C86</f>
        <v>0</v>
      </c>
      <c r="K15" s="31">
        <f>'o34 s34 s7 med'!D86</f>
        <v>0</v>
      </c>
      <c r="L15" s="31">
        <f>'o34 s34 s7 med'!E86</f>
        <v>0</v>
      </c>
      <c r="M15" s="31">
        <f>'o34 s34 s7 med'!F86</f>
        <v>0</v>
      </c>
      <c r="N15" s="31">
        <f>'o34 s34 s7 med'!G86</f>
        <v>0</v>
      </c>
      <c r="O15" s="31">
        <f>'o34 s34 s7 med'!H86</f>
        <v>0</v>
      </c>
      <c r="P15" s="42">
        <f>'o34 s34 s7 med'!I86</f>
        <v>6189.2</v>
      </c>
      <c r="Q15" s="42">
        <f>'o34 s34 s7 med'!J86</f>
        <v>4064.6</v>
      </c>
      <c r="R15" s="31">
        <f>'o34 s34 s7 med'!K86</f>
        <v>0</v>
      </c>
      <c r="S15" s="41"/>
      <c r="T15" s="41"/>
      <c r="U15" s="41"/>
      <c r="V15" s="41"/>
      <c r="W15" s="41"/>
      <c r="X15" s="41"/>
      <c r="Y15" s="49"/>
      <c r="Z15" s="49"/>
      <c r="AA15" s="49"/>
      <c r="AB15" s="49"/>
      <c r="AC15" s="49"/>
      <c r="AD15" s="49"/>
      <c r="AE15" s="49"/>
      <c r="AF15" s="49"/>
      <c r="AG15" s="49"/>
    </row>
    <row r="16" spans="1:33" ht="15" thickBot="1" x14ac:dyDescent="0.35">
      <c r="A16" t="str">
        <f>'o34 s34 s7 med'!A254</f>
        <v>O13</v>
      </c>
      <c r="B16">
        <f>'o34 s34 s7 med'!CT254</f>
        <v>4236.1000000000004</v>
      </c>
      <c r="C16">
        <f>'o34 közép s7 med'!CT74</f>
        <v>2559.1999999999998</v>
      </c>
      <c r="D16">
        <f>'o33 s7 med'!CT73</f>
        <v>2061.6</v>
      </c>
      <c r="H16" s="30" t="str">
        <f>'o34 s34 s7 med'!A87</f>
        <v>S5</v>
      </c>
      <c r="I16" s="31">
        <f>'o34 s34 s7 med'!B87</f>
        <v>0</v>
      </c>
      <c r="J16" s="31">
        <f>'o34 s34 s7 med'!C87</f>
        <v>0</v>
      </c>
      <c r="K16" s="31">
        <f>'o34 s34 s7 med'!D87</f>
        <v>0</v>
      </c>
      <c r="L16" s="31">
        <f>'o34 s34 s7 med'!E87</f>
        <v>0</v>
      </c>
      <c r="M16" s="31">
        <f>'o34 s34 s7 med'!F87</f>
        <v>0</v>
      </c>
      <c r="N16" s="31">
        <f>'o34 s34 s7 med'!G87</f>
        <v>0</v>
      </c>
      <c r="O16" s="31">
        <f>'o34 s34 s7 med'!H87</f>
        <v>0</v>
      </c>
      <c r="P16" s="42">
        <f>'o34 s34 s7 med'!I87</f>
        <v>6189.2</v>
      </c>
      <c r="Q16" s="31">
        <f>'o34 s34 s7 med'!J87</f>
        <v>4064.6</v>
      </c>
      <c r="R16" s="31">
        <f>'o34 s34 s7 med'!K87</f>
        <v>0</v>
      </c>
      <c r="S16" s="41"/>
      <c r="T16" s="41"/>
      <c r="U16" s="41"/>
      <c r="V16" s="41"/>
      <c r="W16" s="41"/>
      <c r="X16" s="41"/>
      <c r="Y16" s="49"/>
      <c r="Z16" s="49"/>
      <c r="AA16" s="49"/>
      <c r="AB16" s="49"/>
      <c r="AC16" s="49"/>
      <c r="AD16" s="49"/>
      <c r="AE16" s="49"/>
      <c r="AF16" s="49"/>
      <c r="AG16" s="49"/>
    </row>
    <row r="17" spans="1:33" ht="15" thickBot="1" x14ac:dyDescent="0.35">
      <c r="A17" t="str">
        <f>'o34 s34 s7 med'!A255</f>
        <v>O14</v>
      </c>
      <c r="B17">
        <f>'o34 s34 s7 med'!CT255</f>
        <v>-83033.399999999994</v>
      </c>
      <c r="C17">
        <f>'o34 közép s7 med'!CT75</f>
        <v>-38825</v>
      </c>
      <c r="D17">
        <f>'o33 s7 med'!CT74</f>
        <v>-4260.5</v>
      </c>
      <c r="H17" s="30" t="str">
        <f>'o34 s34 s7 med'!A88</f>
        <v>S6</v>
      </c>
      <c r="I17" s="31">
        <f>'o34 s34 s7 med'!B88</f>
        <v>0</v>
      </c>
      <c r="J17" s="31">
        <f>'o34 s34 s7 med'!C88</f>
        <v>0</v>
      </c>
      <c r="K17" s="31">
        <f>'o34 s34 s7 med'!D88</f>
        <v>0</v>
      </c>
      <c r="L17" s="31">
        <f>'o34 s34 s7 med'!E88</f>
        <v>0</v>
      </c>
      <c r="M17" s="31">
        <f>'o34 s34 s7 med'!F88</f>
        <v>0</v>
      </c>
      <c r="N17" s="31">
        <f>'o34 s34 s7 med'!G88</f>
        <v>0</v>
      </c>
      <c r="O17" s="31">
        <f>'o34 s34 s7 med'!H88</f>
        <v>0</v>
      </c>
      <c r="P17" s="31">
        <f>'o34 s34 s7 med'!I88</f>
        <v>0</v>
      </c>
      <c r="Q17" s="31">
        <f>'o34 s34 s7 med'!J88</f>
        <v>0</v>
      </c>
      <c r="R17" s="31">
        <f>'o34 s34 s7 med'!K88</f>
        <v>0</v>
      </c>
      <c r="S17" s="41"/>
      <c r="T17" s="41"/>
      <c r="U17" s="41"/>
      <c r="V17" s="41"/>
      <c r="W17" s="41"/>
      <c r="X17" s="41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3" ht="15" thickBot="1" x14ac:dyDescent="0.35">
      <c r="A18" t="str">
        <f>'o34 s34 s7 med'!A256</f>
        <v>O15</v>
      </c>
      <c r="B18">
        <f>'o34 s34 s7 med'!CT256</f>
        <v>-1426.3</v>
      </c>
      <c r="C18">
        <f>'o34 közép s7 med'!CT76</f>
        <v>-2633.2</v>
      </c>
      <c r="D18">
        <f>'o33 s7 med'!CT75</f>
        <v>-2237.6999999999998</v>
      </c>
      <c r="H18" s="30" t="str">
        <f>'o34 s34 s7 med'!A89</f>
        <v>S7</v>
      </c>
      <c r="I18" s="31">
        <f>'o34 s34 s7 med'!B89</f>
        <v>0</v>
      </c>
      <c r="J18" s="31">
        <f>'o34 s34 s7 med'!C89</f>
        <v>0</v>
      </c>
      <c r="K18" s="31">
        <f>'o34 s34 s7 med'!D89</f>
        <v>0</v>
      </c>
      <c r="L18" s="31">
        <f>'o34 s34 s7 med'!E89</f>
        <v>0</v>
      </c>
      <c r="M18" s="31">
        <f>'o34 s34 s7 med'!F89</f>
        <v>0</v>
      </c>
      <c r="N18" s="31">
        <f>'o34 s34 s7 med'!G89</f>
        <v>0</v>
      </c>
      <c r="O18" s="31">
        <f>'o34 s34 s7 med'!H89</f>
        <v>0</v>
      </c>
      <c r="P18" s="31">
        <f>'o34 s34 s7 med'!I89</f>
        <v>0</v>
      </c>
      <c r="Q18" s="31">
        <f>'o34 s34 s7 med'!J89</f>
        <v>0</v>
      </c>
      <c r="R18" s="31">
        <f>'o34 s34 s7 med'!K89</f>
        <v>0</v>
      </c>
      <c r="S18" s="44"/>
      <c r="T18" s="44"/>
      <c r="U18" s="44"/>
      <c r="V18" s="44"/>
      <c r="W18" s="44"/>
      <c r="X18" s="44"/>
    </row>
    <row r="19" spans="1:33" x14ac:dyDescent="0.3">
      <c r="A19" t="str">
        <f>'o34 s34 s7 med'!A257</f>
        <v>O16</v>
      </c>
      <c r="B19">
        <f>'o34 s34 s7 med'!CT257</f>
        <v>4446.5</v>
      </c>
      <c r="C19">
        <f>'o34 közép s7 med'!CT77</f>
        <v>1644.8</v>
      </c>
      <c r="D19">
        <f>'o33 s7 med'!CT76</f>
        <v>595.20000000000005</v>
      </c>
      <c r="T19" s="43"/>
      <c r="U19" s="43"/>
      <c r="V19" s="43"/>
      <c r="W19" s="43"/>
      <c r="X19" s="43"/>
    </row>
    <row r="20" spans="1:33" x14ac:dyDescent="0.3">
      <c r="A20" t="str">
        <f>'o34 s34 s7 med'!A258</f>
        <v>O17</v>
      </c>
      <c r="B20">
        <f>'o34 s34 s7 med'!CT258</f>
        <v>-337</v>
      </c>
      <c r="C20">
        <f>'o34 közép s7 med'!CT78</f>
        <v>-2999.1</v>
      </c>
      <c r="D20">
        <f>'o33 s7 med'!CT77</f>
        <v>-600.4</v>
      </c>
    </row>
    <row r="21" spans="1:33" x14ac:dyDescent="0.3">
      <c r="A21" t="str">
        <f>'o34 s34 s7 med'!A259</f>
        <v>O18</v>
      </c>
      <c r="B21">
        <f>'o34 s34 s7 med'!CT259</f>
        <v>-1043.0999999999999</v>
      </c>
      <c r="C21">
        <f>'o34 közép s7 med'!CT79</f>
        <v>-2790.7</v>
      </c>
      <c r="D21">
        <f>'o33 s7 med'!CT78</f>
        <v>-379.6</v>
      </c>
      <c r="G21" t="s">
        <v>960</v>
      </c>
      <c r="U21" t="s">
        <v>1242</v>
      </c>
    </row>
    <row r="22" spans="1:33" x14ac:dyDescent="0.3">
      <c r="A22" t="str">
        <f>'o34 s34 s7 med'!A260</f>
        <v>O19</v>
      </c>
      <c r="B22">
        <f>'o34 s34 s7 med'!CT260</f>
        <v>-14286.2</v>
      </c>
      <c r="C22">
        <f>'o34 közép s7 med'!CT80</f>
        <v>-16963</v>
      </c>
      <c r="D22">
        <f>'o33 s7 med'!CT79</f>
        <v>-11520.7</v>
      </c>
      <c r="G22" t="s">
        <v>962</v>
      </c>
      <c r="H22" t="s">
        <v>623</v>
      </c>
      <c r="I22" t="str">
        <f>'Direkt 100%'!S3</f>
        <v>átlag</v>
      </c>
      <c r="J22" t="str">
        <f>'Direkt 100%'!T3</f>
        <v>max</v>
      </c>
      <c r="K22" t="str">
        <f>'Direkt 100%'!U3</f>
        <v>min</v>
      </c>
      <c r="L22" t="str">
        <f>'Direkt 100%'!V3</f>
        <v>szórás</v>
      </c>
      <c r="M22" t="str">
        <f>'Direkt 100%'!W3</f>
        <v>medián</v>
      </c>
      <c r="N22" t="str">
        <f>'Direkt 100%'!X3</f>
        <v>kvart1</v>
      </c>
      <c r="O22" t="str">
        <f>'Direkt 100%'!Y3</f>
        <v>kvart3</v>
      </c>
      <c r="P22" t="str">
        <f>'Direkt 100%'!Z3</f>
        <v>Y0</v>
      </c>
      <c r="Q22" t="str">
        <f>'Direkt 100%'!AA3</f>
        <v>Becslés</v>
      </c>
      <c r="R22" t="str">
        <f>'Direkt 100%'!AB3</f>
        <v>Sorrend</v>
      </c>
      <c r="S22" t="str">
        <f>'Direkt 100%'!AN3</f>
        <v>Valid</v>
      </c>
    </row>
    <row r="23" spans="1:33" x14ac:dyDescent="0.3">
      <c r="A23" t="str">
        <f>'o34 s34 s7 med'!A261</f>
        <v>O20</v>
      </c>
      <c r="B23">
        <f>'o34 s34 s7 med'!CT261</f>
        <v>-3104.7</v>
      </c>
      <c r="C23">
        <f>'o34 közép s7 med'!CT81</f>
        <v>-4707</v>
      </c>
      <c r="D23">
        <f>'o33 s7 med'!CT80</f>
        <v>-308.2</v>
      </c>
      <c r="G23" t="str">
        <f>'Direkt 100%'!A4</f>
        <v>Aceomel</v>
      </c>
      <c r="H23" t="str">
        <f>'Direkt 100%'!B4</f>
        <v>O2</v>
      </c>
      <c r="I23">
        <f>'Direkt 100%'!S4</f>
        <v>2</v>
      </c>
      <c r="J23">
        <f>'Direkt 100%'!T4</f>
        <v>4</v>
      </c>
      <c r="K23">
        <f>'Direkt 100%'!U4</f>
        <v>2</v>
      </c>
      <c r="L23">
        <f>'Direkt 100%'!V4</f>
        <v>14</v>
      </c>
      <c r="M23">
        <f>'Direkt 100%'!W4</f>
        <v>5</v>
      </c>
      <c r="N23">
        <f>'Direkt 100%'!X4</f>
        <v>2</v>
      </c>
      <c r="O23">
        <f>'Direkt 100%'!Y4</f>
        <v>4</v>
      </c>
      <c r="P23">
        <f>'Direkt 100%'!Z4</f>
        <v>1000</v>
      </c>
      <c r="Q23">
        <f>'Direkt 100%'!AA4</f>
        <v>1002.6</v>
      </c>
      <c r="R23">
        <f>'Direkt 100%'!AB4</f>
        <v>6</v>
      </c>
      <c r="S23">
        <f>'Direkt 100%'!AN4</f>
        <v>1</v>
      </c>
      <c r="U23" t="s">
        <v>1243</v>
      </c>
      <c r="V23" t="s">
        <v>1244</v>
      </c>
    </row>
    <row r="24" spans="1:33" x14ac:dyDescent="0.3">
      <c r="A24" t="str">
        <f>'o34 s34 s7 med'!A262</f>
        <v>O21</v>
      </c>
      <c r="B24">
        <f>'o34 s34 s7 med'!CT262</f>
        <v>-640.29999999999995</v>
      </c>
      <c r="C24">
        <f>'o34 közép s7 med'!CT82</f>
        <v>-2642.6</v>
      </c>
      <c r="D24">
        <f>'o33 s7 med'!CT81</f>
        <v>-4673.2</v>
      </c>
      <c r="G24" t="str">
        <f>'Direkt 100%'!A5</f>
        <v>Coverex</v>
      </c>
      <c r="H24" t="str">
        <f>'Direkt 100%'!B5</f>
        <v>O4</v>
      </c>
      <c r="I24">
        <f>'Direkt 100%'!S5</f>
        <v>11</v>
      </c>
      <c r="J24">
        <f>'Direkt 100%'!T5</f>
        <v>11</v>
      </c>
      <c r="K24">
        <f>'Direkt 100%'!U5</f>
        <v>11</v>
      </c>
      <c r="L24">
        <f>'Direkt 100%'!V5</f>
        <v>11</v>
      </c>
      <c r="M24">
        <f>'Direkt 100%'!W5</f>
        <v>12</v>
      </c>
      <c r="N24">
        <f>'Direkt 100%'!X5</f>
        <v>11</v>
      </c>
      <c r="O24">
        <f>'Direkt 100%'!Y5</f>
        <v>12</v>
      </c>
      <c r="P24">
        <f>'Direkt 100%'!Z5</f>
        <v>1000</v>
      </c>
      <c r="Q24">
        <f>'Direkt 100%'!AA5</f>
        <v>974</v>
      </c>
      <c r="R24">
        <f>'Direkt 100%'!AB5</f>
        <v>13</v>
      </c>
      <c r="S24">
        <f>'Direkt 100%'!AN5</f>
        <v>1</v>
      </c>
      <c r="U24">
        <f>'o33 s7 átl'!CR61</f>
        <v>39591.1</v>
      </c>
      <c r="V24">
        <f>'o33 s7 med'!CR61</f>
        <v>39409.9</v>
      </c>
    </row>
    <row r="25" spans="1:33" x14ac:dyDescent="0.3">
      <c r="A25" t="str">
        <f>'o34 s34 s7 med'!A263</f>
        <v>O22</v>
      </c>
      <c r="B25">
        <f>'o34 s34 s7 med'!CT263</f>
        <v>8483.6</v>
      </c>
      <c r="C25">
        <f>'o34 közép s7 med'!CT83</f>
        <v>6888.3</v>
      </c>
      <c r="D25">
        <f>'o33 s7 med'!CT82</f>
        <v>6848.1</v>
      </c>
      <c r="G25" t="str">
        <f>'Direkt 100%'!A6</f>
        <v>Coverex-AS</v>
      </c>
      <c r="H25" t="str">
        <f>'Direkt 100%'!B6</f>
        <v>O5</v>
      </c>
      <c r="I25">
        <f>'Direkt 100%'!S6</f>
        <v>14</v>
      </c>
      <c r="J25">
        <f>'Direkt 100%'!T6</f>
        <v>14</v>
      </c>
      <c r="K25">
        <f>'Direkt 100%'!U6</f>
        <v>14</v>
      </c>
      <c r="L25">
        <f>'Direkt 100%'!V6</f>
        <v>6</v>
      </c>
      <c r="M25">
        <f>'Direkt 100%'!W6</f>
        <v>14</v>
      </c>
      <c r="N25">
        <f>'Direkt 100%'!X6</f>
        <v>15</v>
      </c>
      <c r="O25">
        <f>'Direkt 100%'!Y6</f>
        <v>14</v>
      </c>
      <c r="P25">
        <f>'Direkt 100%'!Z6</f>
        <v>1000</v>
      </c>
      <c r="Q25">
        <f>'Direkt 100%'!AA6</f>
        <v>968</v>
      </c>
      <c r="R25">
        <f>'Direkt 100%'!AB6</f>
        <v>14</v>
      </c>
      <c r="S25">
        <f>'Direkt 100%'!AN6</f>
        <v>1</v>
      </c>
      <c r="U25">
        <f>'o33 s7 átl'!CR62</f>
        <v>20416.5</v>
      </c>
      <c r="V25">
        <f>'o33 s7 med'!CR62</f>
        <v>20323.099999999999</v>
      </c>
    </row>
    <row r="26" spans="1:33" x14ac:dyDescent="0.3">
      <c r="A26" t="str">
        <f>'o34 s34 s7 med'!A264</f>
        <v>O23</v>
      </c>
      <c r="B26">
        <f>'o34 s34 s7 med'!CT264</f>
        <v>-4499.6000000000004</v>
      </c>
      <c r="C26">
        <f>'o34 közép s7 med'!CT84</f>
        <v>-6254.4</v>
      </c>
      <c r="D26">
        <f>'o33 s7 med'!CT83</f>
        <v>-11712.6</v>
      </c>
      <c r="G26" t="str">
        <f>'Direkt 100%'!A7</f>
        <v>Hartil</v>
      </c>
      <c r="H26" t="str">
        <f>'Direkt 100%'!B7</f>
        <v>O10</v>
      </c>
      <c r="I26">
        <f>'Direkt 100%'!S7</f>
        <v>15</v>
      </c>
      <c r="J26">
        <f>'Direkt 100%'!T7</f>
        <v>15</v>
      </c>
      <c r="K26">
        <f>'Direkt 100%'!U7</f>
        <v>15</v>
      </c>
      <c r="L26">
        <f>'Direkt 100%'!V7</f>
        <v>9</v>
      </c>
      <c r="M26">
        <f>'Direkt 100%'!W7</f>
        <v>15</v>
      </c>
      <c r="N26">
        <f>'Direkt 100%'!X7</f>
        <v>14</v>
      </c>
      <c r="O26">
        <f>'Direkt 100%'!Y7</f>
        <v>15</v>
      </c>
      <c r="P26">
        <f>'Direkt 100%'!Z7</f>
        <v>1000</v>
      </c>
      <c r="Q26">
        <f>'Direkt 100%'!AA7</f>
        <v>964.5</v>
      </c>
      <c r="R26">
        <f>'Direkt 100%'!AB7</f>
        <v>15</v>
      </c>
      <c r="S26">
        <f>'Direkt 100%'!AN7</f>
        <v>1</v>
      </c>
      <c r="U26">
        <f>'o33 s7 átl'!CR63</f>
        <v>15847.7</v>
      </c>
      <c r="V26">
        <f>'o33 s7 med'!CR63</f>
        <v>16129.5</v>
      </c>
      <c r="AA26" s="4" t="str">
        <f>'gyakoriság (számmal)'!A4</f>
        <v>Név</v>
      </c>
      <c r="AB26" s="4" t="str">
        <f>'gyakoriság (számmal)'!B4</f>
        <v>Ár (Ft)</v>
      </c>
      <c r="AC26" s="4" t="str">
        <f>'gyakoriság (számmal)'!C4</f>
        <v>mg</v>
      </c>
      <c r="AD26" s="4" t="str">
        <f>'gyakoriság (számmal)'!D4</f>
        <v>napi mg</v>
      </c>
      <c r="AE26" s="4" t="str">
        <f>'gyakoriság (számmal)'!E4</f>
        <v>Kiszerelés(db)</v>
      </c>
      <c r="AF26" s="4" t="str">
        <f>'gyakoriság (számmal)'!F4</f>
        <v>Ár/nap (Ft)</v>
      </c>
    </row>
    <row r="27" spans="1:33" x14ac:dyDescent="0.3">
      <c r="A27" t="str">
        <f>'o34 s34 s7 med'!A265</f>
        <v>O24</v>
      </c>
      <c r="B27">
        <f>'o34 s34 s7 med'!CT265</f>
        <v>12314.3</v>
      </c>
      <c r="C27">
        <f>'o34 közép s7 med'!CT85</f>
        <v>9999.7000000000007</v>
      </c>
      <c r="D27">
        <f>'o33 s7 med'!CT84</f>
        <v>5531.9</v>
      </c>
      <c r="G27" t="str">
        <f>'Direkt 100%'!A8</f>
        <v>Noviform</v>
      </c>
      <c r="H27" t="str">
        <f>'Direkt 100%'!B8</f>
        <v>O17</v>
      </c>
      <c r="I27">
        <f>'Direkt 100%'!S8</f>
        <v>7</v>
      </c>
      <c r="J27">
        <f>'Direkt 100%'!T8</f>
        <v>7</v>
      </c>
      <c r="K27">
        <f>'Direkt 100%'!U8</f>
        <v>7</v>
      </c>
      <c r="L27">
        <f>'Direkt 100%'!V8</f>
        <v>2</v>
      </c>
      <c r="M27">
        <f>'Direkt 100%'!W8</f>
        <v>7</v>
      </c>
      <c r="N27">
        <f>'Direkt 100%'!X8</f>
        <v>7</v>
      </c>
      <c r="O27">
        <f>'Direkt 100%'!Y8</f>
        <v>7</v>
      </c>
      <c r="P27">
        <f>'Direkt 100%'!Z8</f>
        <v>1000</v>
      </c>
      <c r="Q27">
        <f>'Direkt 100%'!AA8</f>
        <v>1029.7</v>
      </c>
      <c r="R27">
        <f>'Direkt 100%'!AB8</f>
        <v>3</v>
      </c>
      <c r="S27">
        <f>'Direkt 100%'!AN8</f>
        <v>1</v>
      </c>
      <c r="U27">
        <f>'o33 s7 átl'!CR64</f>
        <v>26015.1</v>
      </c>
      <c r="V27">
        <f>'o33 s7 med'!CR64</f>
        <v>26495.3</v>
      </c>
      <c r="AA27" s="4" t="str">
        <f>'gyakoriság (számmal)'!A24</f>
        <v>Perindopril Pharma Vim</v>
      </c>
      <c r="AB27" s="4">
        <f>'gyakoriság (számmal)'!B24</f>
        <v>504</v>
      </c>
      <c r="AC27" s="4">
        <f>'gyakoriság (számmal)'!C24</f>
        <v>4</v>
      </c>
      <c r="AD27" s="4">
        <f>'gyakoriság (számmal)'!D24</f>
        <v>4</v>
      </c>
      <c r="AE27" s="4">
        <f>'gyakoriság (számmal)'!E24</f>
        <v>30</v>
      </c>
      <c r="AF27" s="46">
        <f>'gyakoriság (számmal)'!F24</f>
        <v>16.8</v>
      </c>
    </row>
    <row r="28" spans="1:33" x14ac:dyDescent="0.3">
      <c r="A28" t="str">
        <f>'o34 s34 s7 med'!A266</f>
        <v>O25</v>
      </c>
      <c r="B28">
        <f>'o34 s34 s7 med'!CT266</f>
        <v>2304.4</v>
      </c>
      <c r="C28">
        <f>'o34 közép s7 med'!CT86</f>
        <v>852.6</v>
      </c>
      <c r="D28">
        <f>'o33 s7 med'!CT85</f>
        <v>-2642.5</v>
      </c>
      <c r="G28" t="str">
        <f>'Direkt 100%'!A9</f>
        <v>Perindopril 1 A Pharma</v>
      </c>
      <c r="H28" t="str">
        <f>'Direkt 100%'!B9</f>
        <v>O18</v>
      </c>
      <c r="I28">
        <f>'Direkt 100%'!S9</f>
        <v>6</v>
      </c>
      <c r="J28">
        <f>'Direkt 100%'!T9</f>
        <v>5</v>
      </c>
      <c r="K28">
        <f>'Direkt 100%'!U9</f>
        <v>6</v>
      </c>
      <c r="L28">
        <f>'Direkt 100%'!V9</f>
        <v>7</v>
      </c>
      <c r="M28">
        <f>'Direkt 100%'!W9</f>
        <v>6</v>
      </c>
      <c r="N28">
        <f>'Direkt 100%'!X9</f>
        <v>6</v>
      </c>
      <c r="O28">
        <f>'Direkt 100%'!Y9</f>
        <v>5</v>
      </c>
      <c r="P28">
        <f>'Direkt 100%'!Z9</f>
        <v>1000</v>
      </c>
      <c r="Q28">
        <f>'Direkt 100%'!AA9</f>
        <v>1021.7</v>
      </c>
      <c r="R28">
        <f>'Direkt 100%'!AB9</f>
        <v>5</v>
      </c>
      <c r="S28">
        <f>'Direkt 100%'!AN9</f>
        <v>1</v>
      </c>
      <c r="U28">
        <f>'o33 s7 átl'!CR65</f>
        <v>23815</v>
      </c>
      <c r="V28">
        <f>'o33 s7 med'!CR65</f>
        <v>22913.7</v>
      </c>
      <c r="AA28" s="4" t="str">
        <f>'gyakoriság (számmal)'!A25</f>
        <v>Perindopril-Teva</v>
      </c>
      <c r="AB28" s="45">
        <f>'gyakoriság (számmal)'!B25</f>
        <v>841</v>
      </c>
      <c r="AC28" s="4">
        <f>'gyakoriság (számmal)'!C25</f>
        <v>4</v>
      </c>
      <c r="AD28" s="4">
        <f>'gyakoriság (számmal)'!D25</f>
        <v>4</v>
      </c>
      <c r="AE28" s="4">
        <f>'gyakoriság (számmal)'!E25</f>
        <v>30</v>
      </c>
      <c r="AF28" s="46">
        <f>'gyakoriság (számmal)'!F25</f>
        <v>28.033333333333335</v>
      </c>
    </row>
    <row r="29" spans="1:33" x14ac:dyDescent="0.3">
      <c r="A29" t="str">
        <f>'o34 s34 s7 med'!A267</f>
        <v>O26</v>
      </c>
      <c r="B29">
        <f>'o34 s34 s7 med'!CT267</f>
        <v>-1147</v>
      </c>
      <c r="C29">
        <f>'o34 közép s7 med'!CT87</f>
        <v>-2191.9</v>
      </c>
      <c r="D29">
        <f>'o33 s7 med'!CT86</f>
        <v>-1687.5</v>
      </c>
      <c r="G29" t="str">
        <f>'Direkt 100%'!A10</f>
        <v>Perindopril Pharma Vim</v>
      </c>
      <c r="H29" t="str">
        <f>'Direkt 100%'!B10</f>
        <v>O20</v>
      </c>
      <c r="I29">
        <f>'Direkt 100%'!S10</f>
        <v>3</v>
      </c>
      <c r="J29">
        <f>'Direkt 100%'!T10</f>
        <v>6</v>
      </c>
      <c r="K29">
        <f>'Direkt 100%'!U10</f>
        <v>3</v>
      </c>
      <c r="L29">
        <f>'Direkt 100%'!V10</f>
        <v>13</v>
      </c>
      <c r="M29">
        <f>'Direkt 100%'!W10</f>
        <v>2</v>
      </c>
      <c r="N29">
        <f>'Direkt 100%'!X10</f>
        <v>3</v>
      </c>
      <c r="O29">
        <f>'Direkt 100%'!Y10</f>
        <v>5</v>
      </c>
      <c r="P29">
        <f>'Direkt 100%'!Z10</f>
        <v>1000</v>
      </c>
      <c r="Q29">
        <f>'Direkt 100%'!AA10</f>
        <v>1002.6</v>
      </c>
      <c r="R29">
        <f>'Direkt 100%'!AB10</f>
        <v>6</v>
      </c>
      <c r="S29">
        <f>'Direkt 100%'!AN10</f>
        <v>1</v>
      </c>
      <c r="U29">
        <f>'o33 s7 átl'!CR66</f>
        <v>15433.4</v>
      </c>
      <c r="V29">
        <f>'o33 s7 med'!CR66</f>
        <v>15362.7</v>
      </c>
      <c r="AA29" s="4" t="str">
        <f>'gyakoriság (számmal)'!A26</f>
        <v>Perindopril-Tozilát Teva</v>
      </c>
      <c r="AB29" s="4">
        <f>'gyakoriság (számmal)'!B26</f>
        <v>849</v>
      </c>
      <c r="AC29" s="4">
        <f>'gyakoriság (számmal)'!C26</f>
        <v>5</v>
      </c>
      <c r="AD29" s="4">
        <f>'gyakoriság (számmal)'!D26</f>
        <v>5</v>
      </c>
      <c r="AE29" s="4">
        <f>'gyakoriság (számmal)'!E26</f>
        <v>30</v>
      </c>
      <c r="AF29" s="46">
        <f>'gyakoriság (számmal)'!F26</f>
        <v>28.3</v>
      </c>
    </row>
    <row r="30" spans="1:33" x14ac:dyDescent="0.3">
      <c r="A30" t="str">
        <f>'o34 s34 s7 med'!A268</f>
        <v>O27</v>
      </c>
      <c r="B30">
        <f>'o34 s34 s7 med'!CT268</f>
        <v>-1370.7</v>
      </c>
      <c r="C30">
        <f>'o34 közép s7 med'!CT88</f>
        <v>-2581.1</v>
      </c>
      <c r="D30">
        <f>'o33 s7 med'!CT87</f>
        <v>-1965.6</v>
      </c>
      <c r="G30" t="str">
        <f>'Direkt 100%'!A11</f>
        <v>Perindopril-Tozilát Teva</v>
      </c>
      <c r="H30" t="str">
        <f>'Direkt 100%'!B11</f>
        <v>O22</v>
      </c>
      <c r="I30">
        <f>'Direkt 100%'!S11</f>
        <v>12</v>
      </c>
      <c r="J30">
        <f>'Direkt 100%'!T11</f>
        <v>10</v>
      </c>
      <c r="K30">
        <f>'Direkt 100%'!U11</f>
        <v>12</v>
      </c>
      <c r="L30">
        <f>'Direkt 100%'!V11</f>
        <v>4</v>
      </c>
      <c r="M30">
        <f>'Direkt 100%'!W11</f>
        <v>10</v>
      </c>
      <c r="N30">
        <f>'Direkt 100%'!X11</f>
        <v>13</v>
      </c>
      <c r="O30">
        <f>'Direkt 100%'!Y11</f>
        <v>10</v>
      </c>
      <c r="P30">
        <f>'Direkt 100%'!Z11</f>
        <v>1000</v>
      </c>
      <c r="Q30">
        <f>'Direkt 100%'!AA11</f>
        <v>991.6</v>
      </c>
      <c r="R30">
        <f>'Direkt 100%'!AB11</f>
        <v>9</v>
      </c>
      <c r="S30">
        <f>'Direkt 100%'!AN11</f>
        <v>1</v>
      </c>
      <c r="U30">
        <f>'o33 s7 átl'!CR67</f>
        <v>15447.7</v>
      </c>
      <c r="V30">
        <f>'o33 s7 med'!CR67</f>
        <v>15377</v>
      </c>
      <c r="AA30" s="4" t="str">
        <f>'gyakoriság (számmal)'!A27</f>
        <v>Perineva</v>
      </c>
      <c r="AB30" s="4">
        <f>'gyakoriság (számmal)'!B27</f>
        <v>519</v>
      </c>
      <c r="AC30" s="4">
        <f>'gyakoriság (számmal)'!C27</f>
        <v>4</v>
      </c>
      <c r="AD30" s="4">
        <f>'gyakoriság (számmal)'!D27</f>
        <v>4</v>
      </c>
      <c r="AE30" s="4">
        <f>'gyakoriság (számmal)'!E27</f>
        <v>30</v>
      </c>
      <c r="AF30" s="46">
        <f>'gyakoriság (számmal)'!F27</f>
        <v>17.3</v>
      </c>
    </row>
    <row r="31" spans="1:33" x14ac:dyDescent="0.3">
      <c r="A31" t="str">
        <f>'o34 s34 s7 med'!A269</f>
        <v>O28</v>
      </c>
      <c r="B31">
        <f>'o34 s34 s7 med'!CT269</f>
        <v>1996.3</v>
      </c>
      <c r="C31">
        <f>'o34 közép s7 med'!CT89</f>
        <v>785.9</v>
      </c>
      <c r="D31">
        <f>'o33 s7 med'!CT88</f>
        <v>1401.4</v>
      </c>
      <c r="G31" t="str">
        <f>'Direkt 100%'!A12</f>
        <v>Perineva</v>
      </c>
      <c r="H31" t="str">
        <f>'Direkt 100%'!B12</f>
        <v>O23</v>
      </c>
      <c r="I31">
        <f>'Direkt 100%'!S12</f>
        <v>1</v>
      </c>
      <c r="J31">
        <f>'Direkt 100%'!T12</f>
        <v>1</v>
      </c>
      <c r="K31">
        <f>'Direkt 100%'!U12</f>
        <v>1</v>
      </c>
      <c r="L31">
        <f>'Direkt 100%'!V12</f>
        <v>15</v>
      </c>
      <c r="M31">
        <f>'Direkt 100%'!W12</f>
        <v>1</v>
      </c>
      <c r="N31">
        <f>'Direkt 100%'!X12</f>
        <v>1</v>
      </c>
      <c r="O31">
        <f>'Direkt 100%'!Y12</f>
        <v>1</v>
      </c>
      <c r="P31">
        <f>'Direkt 100%'!Z12</f>
        <v>1000</v>
      </c>
      <c r="Q31">
        <f>'Direkt 100%'!AA12</f>
        <v>1002.6</v>
      </c>
      <c r="R31">
        <f>'Direkt 100%'!AB12</f>
        <v>6</v>
      </c>
      <c r="S31">
        <f>'Direkt 100%'!AN12</f>
        <v>1</v>
      </c>
      <c r="U31">
        <f>'o33 s7 átl'!CR68</f>
        <v>12821.6</v>
      </c>
      <c r="V31">
        <f>'o33 s7 med'!CR68</f>
        <v>12762.9</v>
      </c>
      <c r="AA31" s="4" t="str">
        <f>'gyakoriság (számmal)'!A28</f>
        <v>Prenessa</v>
      </c>
      <c r="AB31" s="4">
        <f>'gyakoriság (számmal)'!B28</f>
        <v>1232</v>
      </c>
      <c r="AC31" s="4">
        <f>'gyakoriság (számmal)'!C28</f>
        <v>4</v>
      </c>
      <c r="AD31" s="4">
        <f>'gyakoriság (számmal)'!D28</f>
        <v>4</v>
      </c>
      <c r="AE31" s="4">
        <f>'gyakoriság (számmal)'!E28</f>
        <v>30</v>
      </c>
      <c r="AF31" s="46">
        <f>'gyakoriság (számmal)'!F28</f>
        <v>41.06666666666667</v>
      </c>
    </row>
    <row r="32" spans="1:33" x14ac:dyDescent="0.3">
      <c r="A32" t="str">
        <f>'o34 s34 s7 med'!A270</f>
        <v>O29</v>
      </c>
      <c r="B32">
        <f>'o34 s34 s7 med'!CT270</f>
        <v>-2745.6</v>
      </c>
      <c r="C32">
        <f>'o34 közép s7 med'!CT90</f>
        <v>-3867.9</v>
      </c>
      <c r="D32">
        <f>'o33 s7 med'!CT89</f>
        <v>-3177.9</v>
      </c>
      <c r="G32" t="str">
        <f>'Direkt 100%'!A13</f>
        <v>Prenessa</v>
      </c>
      <c r="H32" t="str">
        <f>'Direkt 100%'!B13</f>
        <v>O24</v>
      </c>
      <c r="I32">
        <f>'Direkt 100%'!S13</f>
        <v>10</v>
      </c>
      <c r="J32">
        <f>'Direkt 100%'!T13</f>
        <v>12</v>
      </c>
      <c r="K32">
        <f>'Direkt 100%'!U13</f>
        <v>10</v>
      </c>
      <c r="L32">
        <f>'Direkt 100%'!V13</f>
        <v>12</v>
      </c>
      <c r="M32">
        <f>'Direkt 100%'!W13</f>
        <v>11</v>
      </c>
      <c r="N32">
        <f>'Direkt 100%'!X13</f>
        <v>10</v>
      </c>
      <c r="O32">
        <f>'Direkt 100%'!Y13</f>
        <v>11</v>
      </c>
      <c r="P32">
        <f>'Direkt 100%'!Z13</f>
        <v>1000</v>
      </c>
      <c r="Q32">
        <f>'Direkt 100%'!AA13</f>
        <v>975.5</v>
      </c>
      <c r="R32">
        <f>'Direkt 100%'!AB13</f>
        <v>12</v>
      </c>
      <c r="S32">
        <f>'Direkt 100%'!AN13</f>
        <v>1</v>
      </c>
      <c r="U32">
        <f>'o33 s7 átl'!CR69</f>
        <v>61673.7</v>
      </c>
      <c r="V32">
        <f>'o33 s7 med'!CR69</f>
        <v>60434.6</v>
      </c>
      <c r="AA32" s="4" t="str">
        <f>'gyakoriság (számmal)'!A29</f>
        <v>Press</v>
      </c>
      <c r="AB32" s="4">
        <f>'gyakoriság (számmal)'!B29</f>
        <v>1139</v>
      </c>
      <c r="AC32" s="4">
        <f>'gyakoriság (számmal)'!C29</f>
        <v>20</v>
      </c>
      <c r="AD32" s="4">
        <f>'gyakoriság (számmal)'!D29</f>
        <v>10</v>
      </c>
      <c r="AE32" s="4">
        <f>'gyakoriság (számmal)'!E29</f>
        <v>28</v>
      </c>
      <c r="AF32" s="46">
        <f>'gyakoriság (számmal)'!F29</f>
        <v>20.339285714285715</v>
      </c>
    </row>
    <row r="33" spans="1:32" x14ac:dyDescent="0.3">
      <c r="A33" t="str">
        <f>'o34 s34 s7 med'!A271</f>
        <v>O30</v>
      </c>
      <c r="B33">
        <f>'o34 s34 s7 med'!CT271</f>
        <v>4786.1000000000004</v>
      </c>
      <c r="C33">
        <f>'o34 közép s7 med'!CT91</f>
        <v>2578.1</v>
      </c>
      <c r="D33">
        <f>'o33 s7 med'!CT90</f>
        <v>-489.6</v>
      </c>
      <c r="G33" t="str">
        <f>'Direkt 100%'!A14</f>
        <v>Ramace</v>
      </c>
      <c r="H33" t="str">
        <f>'Direkt 100%'!B14</f>
        <v>O26</v>
      </c>
      <c r="I33">
        <f>'Direkt 100%'!S14</f>
        <v>5</v>
      </c>
      <c r="J33">
        <f>'Direkt 100%'!T14</f>
        <v>3</v>
      </c>
      <c r="K33">
        <f>'Direkt 100%'!U14</f>
        <v>5</v>
      </c>
      <c r="L33">
        <f>'Direkt 100%'!V14</f>
        <v>5</v>
      </c>
      <c r="M33">
        <f>'Direkt 100%'!W14</f>
        <v>4</v>
      </c>
      <c r="N33">
        <f>'Direkt 100%'!X14</f>
        <v>5</v>
      </c>
      <c r="O33">
        <f>'Direkt 100%'!Y14</f>
        <v>3</v>
      </c>
      <c r="P33">
        <f>'Direkt 100%'!Z14</f>
        <v>1000</v>
      </c>
      <c r="Q33">
        <f>'Direkt 100%'!AA14</f>
        <v>1032.7</v>
      </c>
      <c r="R33">
        <f>'Direkt 100%'!AB14</f>
        <v>2</v>
      </c>
      <c r="S33">
        <f>'Direkt 100%'!AN14</f>
        <v>1</v>
      </c>
      <c r="U33">
        <f>'o33 s7 átl'!CR70</f>
        <v>19585.3</v>
      </c>
      <c r="V33">
        <f>'o33 s7 med'!CR70</f>
        <v>19906.099999999999</v>
      </c>
      <c r="AA33" s="4" t="str">
        <f>'gyakoriság (számmal)'!A30</f>
        <v>Ramace</v>
      </c>
      <c r="AB33" s="4">
        <f>'gyakoriság (számmal)'!B30</f>
        <v>710</v>
      </c>
      <c r="AC33" s="4">
        <f>'gyakoriság (számmal)'!C30</f>
        <v>5</v>
      </c>
      <c r="AD33" s="4">
        <f>'gyakoriság (számmal)'!D30</f>
        <v>2.5</v>
      </c>
      <c r="AE33" s="4">
        <f>'gyakoriság (számmal)'!E30</f>
        <v>30</v>
      </c>
      <c r="AF33" s="46">
        <f>'gyakoriság (számmal)'!F30</f>
        <v>11.833333333333334</v>
      </c>
    </row>
    <row r="34" spans="1:32" x14ac:dyDescent="0.3">
      <c r="A34" t="str">
        <f>'o34 s34 s7 med'!A272</f>
        <v>O31</v>
      </c>
      <c r="B34">
        <f>'o34 s34 s7 med'!CT272</f>
        <v>7814.4</v>
      </c>
      <c r="C34">
        <f>'o34 közép s7 med'!CT92</f>
        <v>6492.7</v>
      </c>
      <c r="D34">
        <f>'o33 s7 med'!CT91</f>
        <v>5376.8</v>
      </c>
      <c r="G34" t="str">
        <f>'Direkt 100%'!A15</f>
        <v>Ramipril 1 A Pharma</v>
      </c>
      <c r="H34" t="str">
        <f>'Direkt 100%'!B15</f>
        <v>O27</v>
      </c>
      <c r="I34">
        <f>'Direkt 100%'!S15</f>
        <v>4</v>
      </c>
      <c r="J34">
        <f>'Direkt 100%'!T15</f>
        <v>2</v>
      </c>
      <c r="K34">
        <f>'Direkt 100%'!U15</f>
        <v>4</v>
      </c>
      <c r="L34">
        <f>'Direkt 100%'!V15</f>
        <v>3</v>
      </c>
      <c r="M34">
        <f>'Direkt 100%'!W15</f>
        <v>3</v>
      </c>
      <c r="N34">
        <f>'Direkt 100%'!X15</f>
        <v>4</v>
      </c>
      <c r="O34">
        <f>'Direkt 100%'!Y15</f>
        <v>2</v>
      </c>
      <c r="P34">
        <f>'Direkt 100%'!Z15</f>
        <v>1000</v>
      </c>
      <c r="Q34">
        <f>'Direkt 100%'!AA15</f>
        <v>1040.7</v>
      </c>
      <c r="R34">
        <f>'Direkt 100%'!AB15</f>
        <v>1</v>
      </c>
      <c r="S34">
        <f>'Direkt 100%'!AN15</f>
        <v>1</v>
      </c>
      <c r="U34">
        <f>'o33 s7 átl'!CR71</f>
        <v>39863.800000000003</v>
      </c>
      <c r="V34">
        <f>'o33 s7 med'!CR71</f>
        <v>39681.300000000003</v>
      </c>
      <c r="AA34" s="4" t="str">
        <f>'gyakoriság (számmal)'!A31</f>
        <v>Ramipril 1 A Pharma</v>
      </c>
      <c r="AB34" s="4">
        <f>'gyakoriság (számmal)'!B31</f>
        <v>410</v>
      </c>
      <c r="AC34" s="4">
        <f>'gyakoriság (számmal)'!C31</f>
        <v>2.5</v>
      </c>
      <c r="AD34" s="4">
        <f>'gyakoriság (számmal)'!D31</f>
        <v>2.5</v>
      </c>
      <c r="AE34" s="4">
        <f>'gyakoriság (számmal)'!E31</f>
        <v>30</v>
      </c>
      <c r="AF34" s="46">
        <f>'gyakoriság (számmal)'!F31</f>
        <v>13.666666666666666</v>
      </c>
    </row>
    <row r="35" spans="1:32" x14ac:dyDescent="0.3">
      <c r="A35" t="str">
        <f>'o34 s34 s7 med'!A273</f>
        <v>O32</v>
      </c>
      <c r="B35">
        <f>'o34 s34 s7 med'!CT273</f>
        <v>4703.8999999999996</v>
      </c>
      <c r="C35">
        <f>'o34 közép s7 med'!CT93</f>
        <v>3452.4</v>
      </c>
      <c r="D35">
        <f>'o33 s7 med'!CT92</f>
        <v>1995.7</v>
      </c>
      <c r="G35" t="str">
        <f>'Direkt 100%'!A16</f>
        <v>Ramipril Hexal</v>
      </c>
      <c r="H35" t="str">
        <f>'Direkt 100%'!B16</f>
        <v>O28</v>
      </c>
      <c r="I35">
        <f>'Direkt 100%'!S16</f>
        <v>8</v>
      </c>
      <c r="J35">
        <f>'Direkt 100%'!T16</f>
        <v>8</v>
      </c>
      <c r="K35">
        <f>'Direkt 100%'!U16</f>
        <v>8</v>
      </c>
      <c r="L35">
        <f>'Direkt 100%'!V16</f>
        <v>1</v>
      </c>
      <c r="M35">
        <f>'Direkt 100%'!W16</f>
        <v>8</v>
      </c>
      <c r="N35">
        <f>'Direkt 100%'!X16</f>
        <v>8</v>
      </c>
      <c r="O35">
        <f>'Direkt 100%'!Y16</f>
        <v>8</v>
      </c>
      <c r="P35">
        <f>'Direkt 100%'!Z16</f>
        <v>1000</v>
      </c>
      <c r="Q35">
        <f>'Direkt 100%'!AA16</f>
        <v>1027.2</v>
      </c>
      <c r="R35">
        <f>'Direkt 100%'!AB16</f>
        <v>4</v>
      </c>
      <c r="S35">
        <f>'Direkt 100%'!AN16</f>
        <v>1</v>
      </c>
      <c r="U35">
        <f>'o33 s7 átl'!CR72</f>
        <v>28498.5</v>
      </c>
      <c r="V35">
        <f>'o33 s7 med'!CR72</f>
        <v>28368</v>
      </c>
      <c r="AA35" s="4" t="str">
        <f>'gyakoriság (számmal)'!A32</f>
        <v>Ramipril Hexal</v>
      </c>
      <c r="AB35" s="4">
        <f>'gyakoriság (számmal)'!B32</f>
        <v>511</v>
      </c>
      <c r="AC35" s="4">
        <f>'gyakoriság (számmal)'!C32</f>
        <v>2.5</v>
      </c>
      <c r="AD35" s="4">
        <f>'gyakoriság (számmal)'!D32</f>
        <v>2.5</v>
      </c>
      <c r="AE35" s="4">
        <f>'gyakoriság (számmal)'!E32</f>
        <v>30</v>
      </c>
      <c r="AF35" s="46">
        <f>'gyakoriság (számmal)'!F32</f>
        <v>17.033333333333335</v>
      </c>
    </row>
    <row r="36" spans="1:32" x14ac:dyDescent="0.3">
      <c r="A36" t="str">
        <f>'o34 s34 s7 med'!A274</f>
        <v>O33</v>
      </c>
      <c r="B36">
        <f>'o34 s34 s7 med'!CT274</f>
        <v>3070.9</v>
      </c>
      <c r="C36">
        <f>'o34 közép s7 med'!CT94</f>
        <v>830.6</v>
      </c>
      <c r="D36">
        <f>'o33 s7 med'!CT93</f>
        <v>-566.79999999999995</v>
      </c>
      <c r="G36" t="str">
        <f>'Direkt 100%'!A17</f>
        <v>Tensiomin</v>
      </c>
      <c r="H36" t="str">
        <f>'Direkt 100%'!B17</f>
        <v>O31</v>
      </c>
      <c r="I36">
        <f>'Direkt 100%'!S17</f>
        <v>13</v>
      </c>
      <c r="J36">
        <f>'Direkt 100%'!T17</f>
        <v>13</v>
      </c>
      <c r="K36">
        <f>'Direkt 100%'!U17</f>
        <v>13</v>
      </c>
      <c r="L36">
        <f>'Direkt 100%'!V17</f>
        <v>8</v>
      </c>
      <c r="M36">
        <f>'Direkt 100%'!W17</f>
        <v>13</v>
      </c>
      <c r="N36">
        <f>'Direkt 100%'!X17</f>
        <v>12</v>
      </c>
      <c r="O36">
        <f>'Direkt 100%'!Y17</f>
        <v>13</v>
      </c>
      <c r="P36">
        <f>'Direkt 100%'!Z17</f>
        <v>1000</v>
      </c>
      <c r="Q36">
        <f>'Direkt 100%'!AA17</f>
        <v>977.5</v>
      </c>
      <c r="R36">
        <f>'Direkt 100%'!AB17</f>
        <v>11</v>
      </c>
      <c r="S36">
        <f>'Direkt 100%'!AN17</f>
        <v>1</v>
      </c>
      <c r="U36">
        <f>'o33 s7 átl'!CR73</f>
        <v>23769</v>
      </c>
      <c r="V36">
        <f>'o33 s7 med'!CR73</f>
        <v>23004.400000000001</v>
      </c>
      <c r="AA36" s="4" t="str">
        <f>'gyakoriság (számmal)'!A33</f>
        <v>Ramipril-Zentiva</v>
      </c>
      <c r="AB36" s="4">
        <f>'gyakoriság (számmal)'!B33</f>
        <v>627</v>
      </c>
      <c r="AC36" s="4">
        <f>'gyakoriság (számmal)'!C33</f>
        <v>5</v>
      </c>
      <c r="AD36" s="4">
        <f>'gyakoriság (számmal)'!D33</f>
        <v>2.5</v>
      </c>
      <c r="AE36" s="4">
        <f>'gyakoriság (számmal)'!E33</f>
        <v>28</v>
      </c>
      <c r="AF36" s="46">
        <f>'gyakoriság (számmal)'!F33</f>
        <v>11.196428571428571</v>
      </c>
    </row>
    <row r="37" spans="1:32" x14ac:dyDescent="0.3">
      <c r="A37" t="str">
        <f>'o34 s34 s7 med'!A275</f>
        <v>O34</v>
      </c>
      <c r="B37">
        <f>'o34 s34 s7 med'!CT275</f>
        <v>110919.6</v>
      </c>
      <c r="C37">
        <f>'o34 közép s7 med'!CT95</f>
        <v>44060.6</v>
      </c>
      <c r="G37" t="str">
        <f>'Direkt 100%'!A18</f>
        <v>Tritace</v>
      </c>
      <c r="H37" t="str">
        <f>'Direkt 100%'!B18</f>
        <v>O32</v>
      </c>
      <c r="I37">
        <f>'Direkt 100%'!S18</f>
        <v>9</v>
      </c>
      <c r="J37">
        <f>'Direkt 100%'!T18</f>
        <v>9</v>
      </c>
      <c r="K37">
        <f>'Direkt 100%'!U18</f>
        <v>9</v>
      </c>
      <c r="L37">
        <f>'Direkt 100%'!V18</f>
        <v>10</v>
      </c>
      <c r="M37">
        <f>'Direkt 100%'!W18</f>
        <v>9</v>
      </c>
      <c r="N37">
        <f>'Direkt 100%'!X18</f>
        <v>9</v>
      </c>
      <c r="O37">
        <f>'Direkt 100%'!Y18</f>
        <v>9</v>
      </c>
      <c r="P37">
        <f>'Direkt 100%'!Z18</f>
        <v>1000</v>
      </c>
      <c r="Q37">
        <f>'Direkt 100%'!AA18</f>
        <v>989.1</v>
      </c>
      <c r="R37">
        <f>'Direkt 100%'!AB18</f>
        <v>10</v>
      </c>
      <c r="S37">
        <f>'Direkt 100%'!AN18</f>
        <v>1</v>
      </c>
      <c r="U37">
        <f>'o33 s7 átl'!CR74</f>
        <v>32265.200000000001</v>
      </c>
      <c r="V37">
        <f>'o33 s7 med'!CR74</f>
        <v>32117.5</v>
      </c>
      <c r="AA37" s="4" t="str">
        <f>'gyakoriság (számmal)'!A34</f>
        <v>Renitec</v>
      </c>
      <c r="AB37" s="4">
        <f>'gyakoriság (számmal)'!B34</f>
        <v>902</v>
      </c>
      <c r="AC37" s="4">
        <f>'gyakoriság (számmal)'!C34</f>
        <v>20</v>
      </c>
      <c r="AD37" s="4">
        <f>'gyakoriság (számmal)'!D34</f>
        <v>20</v>
      </c>
      <c r="AE37" s="4">
        <f>'gyakoriság (számmal)'!E34</f>
        <v>28</v>
      </c>
      <c r="AF37" s="46">
        <f>'gyakoriság (számmal)'!F34</f>
        <v>32.214285714285715</v>
      </c>
    </row>
    <row r="38" spans="1:32" x14ac:dyDescent="0.3">
      <c r="U38">
        <f>'o33 s7 átl'!CR75</f>
        <v>15875.8</v>
      </c>
      <c r="V38">
        <f>'o33 s7 med'!CR75</f>
        <v>15803.7</v>
      </c>
      <c r="AA38" s="4" t="str">
        <f>'gyakoriság (számmal)'!A35</f>
        <v>Tensiomin</v>
      </c>
      <c r="AB38" s="4">
        <f>'gyakoriság (számmal)'!B35</f>
        <v>727</v>
      </c>
      <c r="AC38" s="4">
        <f>'gyakoriság (számmal)'!C35</f>
        <v>25</v>
      </c>
      <c r="AD38" s="4">
        <f>'gyakoriság (számmal)'!D35</f>
        <v>25</v>
      </c>
      <c r="AE38" s="4">
        <f>'gyakoriság (számmal)'!E35</f>
        <v>30</v>
      </c>
      <c r="AF38" s="46">
        <f>'gyakoriság (számmal)'!F35</f>
        <v>24.233333333333334</v>
      </c>
    </row>
    <row r="39" spans="1:32" x14ac:dyDescent="0.3">
      <c r="U39">
        <f>'o33 s7 átl'!CR76</f>
        <v>40065.300000000003</v>
      </c>
      <c r="V39">
        <f>'o33 s7 med'!CR76</f>
        <v>38654.800000000003</v>
      </c>
      <c r="AA39" s="4" t="str">
        <f>'gyakoriság (számmal)'!A36</f>
        <v>Tritace</v>
      </c>
      <c r="AB39" s="4">
        <f>'gyakoriság (számmal)'!B36</f>
        <v>567</v>
      </c>
      <c r="AC39" s="4">
        <f>'gyakoriság (számmal)'!C36</f>
        <v>2.5</v>
      </c>
      <c r="AD39" s="4">
        <f>'gyakoriság (számmal)'!D36</f>
        <v>2.5</v>
      </c>
      <c r="AE39" s="4">
        <f>'gyakoriság (számmal)'!E36</f>
        <v>28</v>
      </c>
      <c r="AF39" s="46">
        <f>'gyakoriság (számmal)'!F36</f>
        <v>20.25</v>
      </c>
    </row>
    <row r="40" spans="1:32" x14ac:dyDescent="0.3">
      <c r="U40">
        <f>'o33 s7 átl'!CR77</f>
        <v>33486.699999999997</v>
      </c>
      <c r="V40">
        <f>'o33 s7 med'!CR77</f>
        <v>33333.4</v>
      </c>
      <c r="AA40" s="4" t="str">
        <f>'gyakoriság (számmal)'!A37</f>
        <v>Vidotin</v>
      </c>
      <c r="AB40" s="4">
        <f>'gyakoriság (számmal)'!B37</f>
        <v>927</v>
      </c>
      <c r="AC40" s="4">
        <f>'gyakoriság (számmal)'!C37</f>
        <v>4</v>
      </c>
      <c r="AD40" s="4">
        <f>'gyakoriság (számmal)'!D37</f>
        <v>4</v>
      </c>
      <c r="AE40" s="4">
        <f>'gyakoriság (számmal)'!E37</f>
        <v>30</v>
      </c>
      <c r="AF40" s="46">
        <f>'gyakoriság (számmal)'!F37</f>
        <v>30.9</v>
      </c>
    </row>
    <row r="41" spans="1:32" x14ac:dyDescent="0.3">
      <c r="U41">
        <f>'o33 s7 átl'!CR78</f>
        <v>21142.400000000001</v>
      </c>
      <c r="V41">
        <f>'o33 s7 med'!CR78</f>
        <v>21045.599999999999</v>
      </c>
      <c r="AA41" s="4" t="str">
        <f>'gyakoriság (számmal)'!A38</f>
        <v>Zofipress</v>
      </c>
      <c r="AB41" s="4">
        <f>'gyakoriság (számmal)'!B38</f>
        <v>3131</v>
      </c>
      <c r="AC41" s="4">
        <f>'gyakoriság (számmal)'!C38</f>
        <v>7.5</v>
      </c>
      <c r="AD41" s="4">
        <f>'gyakoriság (számmal)'!D38</f>
        <v>15</v>
      </c>
      <c r="AE41" s="4">
        <f>'gyakoriság (számmal)'!E38</f>
        <v>28</v>
      </c>
      <c r="AF41" s="46">
        <f>'gyakoriság (számmal)'!F38</f>
        <v>223.64285714285714</v>
      </c>
    </row>
    <row r="42" spans="1:32" x14ac:dyDescent="0.3">
      <c r="U42">
        <f>'o33 s7 átl'!CR79</f>
        <v>30626.400000000001</v>
      </c>
      <c r="V42">
        <f>'o33 s7 med'!CR79</f>
        <v>30486.7</v>
      </c>
      <c r="AA42" s="47" t="str">
        <f>'gyakoriság (számmal)'!A39</f>
        <v>átlag</v>
      </c>
      <c r="AB42" s="48">
        <f>'gyakoriság (számmal)'!B39</f>
        <v>840.72727272727275</v>
      </c>
    </row>
    <row r="43" spans="1:32" x14ac:dyDescent="0.3">
      <c r="U43">
        <f>'o33 s7 átl'!CR80</f>
        <v>17187.400000000001</v>
      </c>
      <c r="V43">
        <f>'o33 s7 med'!CR80</f>
        <v>17108.2</v>
      </c>
      <c r="AA43" s="47" t="str">
        <f>'gyakoriság (számmal)'!A40</f>
        <v>medián</v>
      </c>
      <c r="AB43" s="47">
        <f>'gyakoriság (számmal)'!B40</f>
        <v>727</v>
      </c>
    </row>
    <row r="44" spans="1:32" x14ac:dyDescent="0.3">
      <c r="U44">
        <f>'o33 s7 átl'!CR81</f>
        <v>29504.1</v>
      </c>
      <c r="V44">
        <f>'o33 s7 med'!CR81</f>
        <v>28906.2</v>
      </c>
    </row>
    <row r="45" spans="1:32" x14ac:dyDescent="0.3">
      <c r="U45">
        <f>'o33 s7 átl'!CR82</f>
        <v>22153.1</v>
      </c>
      <c r="V45">
        <f>'o33 s7 med'!CR82</f>
        <v>21451.9</v>
      </c>
    </row>
    <row r="46" spans="1:32" x14ac:dyDescent="0.3">
      <c r="U46">
        <f>'o33 s7 átl'!CR83</f>
        <v>29146</v>
      </c>
      <c r="V46">
        <f>'o33 s7 med'!CR83</f>
        <v>29012.6</v>
      </c>
    </row>
    <row r="47" spans="1:32" x14ac:dyDescent="0.3">
      <c r="U47">
        <f>'o33 s7 átl'!CR84</f>
        <v>33777.300000000003</v>
      </c>
      <c r="V47">
        <f>'o33 s7 med'!CR84</f>
        <v>35534.1</v>
      </c>
    </row>
    <row r="48" spans="1:32" x14ac:dyDescent="0.3">
      <c r="U48">
        <f>'o33 s7 átl'!CR85</f>
        <v>23087.200000000001</v>
      </c>
      <c r="V48">
        <f>'o33 s7 med'!CR85</f>
        <v>22981.5</v>
      </c>
    </row>
    <row r="49" spans="21:22" x14ac:dyDescent="0.3">
      <c r="U49">
        <f>'o33 s7 átl'!CR86</f>
        <v>13582.7</v>
      </c>
      <c r="V49">
        <f>'o33 s7 med'!CR86</f>
        <v>13520.5</v>
      </c>
    </row>
    <row r="50" spans="21:22" x14ac:dyDescent="0.3">
      <c r="U50">
        <f>'o33 s7 átl'!CR87</f>
        <v>15702.9</v>
      </c>
      <c r="V50">
        <f>'o33 s7 med'!CR87</f>
        <v>15631.6</v>
      </c>
    </row>
    <row r="51" spans="21:22" x14ac:dyDescent="0.3">
      <c r="U51">
        <f>'o33 s7 átl'!CR88</f>
        <v>15702.9</v>
      </c>
      <c r="V51">
        <f>'o33 s7 med'!CR88</f>
        <v>15631.6</v>
      </c>
    </row>
    <row r="52" spans="21:22" x14ac:dyDescent="0.3">
      <c r="U52">
        <f>'o33 s7 átl'!CR89</f>
        <v>14439.5</v>
      </c>
      <c r="V52">
        <f>'o33 s7 med'!CR89</f>
        <v>14373.9</v>
      </c>
    </row>
    <row r="53" spans="21:22" x14ac:dyDescent="0.3">
      <c r="U53">
        <f>'o33 s7 átl'!CR90</f>
        <v>31811</v>
      </c>
      <c r="V53">
        <f>'o33 s7 med'!CR90</f>
        <v>32703.599999999999</v>
      </c>
    </row>
    <row r="54" spans="21:22" x14ac:dyDescent="0.3">
      <c r="U54">
        <f>'o33 s7 átl'!CR91</f>
        <v>18942.900000000001</v>
      </c>
      <c r="V54">
        <f>'o33 s7 med'!CR91</f>
        <v>18856.2</v>
      </c>
    </row>
    <row r="55" spans="21:22" x14ac:dyDescent="0.3">
      <c r="U55">
        <f>'o33 s7 átl'!CR92</f>
        <v>17954.099999999999</v>
      </c>
      <c r="V55">
        <f>'o33 s7 med'!CR92</f>
        <v>18254.3</v>
      </c>
    </row>
    <row r="56" spans="21:22" x14ac:dyDescent="0.3">
      <c r="U56">
        <f>'o33 s7 átl'!CR93</f>
        <v>31611.5</v>
      </c>
      <c r="V56">
        <f>'o33 s7 med'!CR93</f>
        <v>31466.799999999999</v>
      </c>
    </row>
  </sheetData>
  <mergeCells count="1">
    <mergeCell ref="A1:D1"/>
  </mergeCells>
  <conditionalFormatting sqref="B4:B3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C3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D3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8:N5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8:P5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4:V5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3:O3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Q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gyakoriság (szóval)</vt:lpstr>
      <vt:lpstr>kódolás</vt:lpstr>
      <vt:lpstr>gyakoriság (számmal)</vt:lpstr>
      <vt:lpstr>naiv</vt:lpstr>
      <vt:lpstr>o34 s34 s7 med</vt:lpstr>
      <vt:lpstr>antagonizmus</vt:lpstr>
      <vt:lpstr>o34 közép s7 med</vt:lpstr>
      <vt:lpstr>o33 s7 med</vt:lpstr>
      <vt:lpstr>o33 s7 átl</vt:lpstr>
      <vt:lpstr>Valid</vt:lpstr>
      <vt:lpstr>Direkt 100%</vt:lpstr>
      <vt:lpstr>Árbecslés</vt:lpstr>
      <vt:lpstr>Direkt kép</vt:lpstr>
      <vt:lpstr>Inverz kép</vt:lpstr>
      <vt:lpstr>Szemléltetés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Dorottya</dc:creator>
  <cp:lastModifiedBy>Lttd</cp:lastModifiedBy>
  <dcterms:created xsi:type="dcterms:W3CDTF">2021-05-16T10:29:56Z</dcterms:created>
  <dcterms:modified xsi:type="dcterms:W3CDTF">2021-06-09T06:11:26Z</dcterms:modified>
</cp:coreProperties>
</file>