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titude\AppData\Local\Temp\scp10964\var\www\miau\data\miau\278\"/>
    </mc:Choice>
  </mc:AlternateContent>
  <xr:revisionPtr revIDLastSave="0" documentId="13_ncr:1_{4A2293FA-436F-403E-9F6A-2A1DBEC4707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info" sheetId="9" r:id="rId1"/>
    <sheet name="Sheet1" sheetId="1" r:id="rId2"/>
    <sheet name="OAM_y0" sheetId="3" r:id="rId3"/>
    <sheet name="OAM2_y0" sheetId="7" r:id="rId4"/>
    <sheet name="OAM_y" sheetId="5" r:id="rId5"/>
    <sheet name="OAM_y (2)" sheetId="8" r:id="rId6"/>
    <sheet name="y" sheetId="6" r:id="rId7"/>
    <sheet name="y0" sheetId="4" r:id="rId8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3" l="1"/>
  <c r="N4" i="8"/>
  <c r="N5" i="8"/>
  <c r="N6" i="8"/>
  <c r="N7" i="8"/>
  <c r="N8" i="8"/>
  <c r="N9" i="8"/>
  <c r="N10" i="8"/>
  <c r="R10" i="8" s="1"/>
  <c r="N11" i="8"/>
  <c r="N12" i="8"/>
  <c r="N13" i="8"/>
  <c r="N14" i="8"/>
  <c r="N15" i="8"/>
  <c r="N16" i="8"/>
  <c r="Q16" i="8" s="1"/>
  <c r="N17" i="8"/>
  <c r="Q17" i="8" s="1"/>
  <c r="R17" i="8" s="1"/>
  <c r="N18" i="8"/>
  <c r="Q18" i="8" s="1"/>
  <c r="R18" i="8" s="1"/>
  <c r="N19" i="8"/>
  <c r="N20" i="8"/>
  <c r="N21" i="8"/>
  <c r="N22" i="8"/>
  <c r="N3" i="8"/>
  <c r="Q3" i="8" s="1"/>
  <c r="P22" i="8"/>
  <c r="O22" i="8"/>
  <c r="Q22" i="8"/>
  <c r="P21" i="8"/>
  <c r="R21" i="8" s="1"/>
  <c r="O21" i="8"/>
  <c r="Q20" i="8"/>
  <c r="R20" i="8" s="1"/>
  <c r="P20" i="8"/>
  <c r="O20" i="8"/>
  <c r="P19" i="8"/>
  <c r="O19" i="8"/>
  <c r="P18" i="8"/>
  <c r="O18" i="8"/>
  <c r="P17" i="8"/>
  <c r="O17" i="8"/>
  <c r="P16" i="8"/>
  <c r="O16" i="8"/>
  <c r="R15" i="8"/>
  <c r="P15" i="8"/>
  <c r="O15" i="8"/>
  <c r="P14" i="8"/>
  <c r="R14" i="8" s="1"/>
  <c r="O14" i="8"/>
  <c r="P13" i="8"/>
  <c r="O13" i="8"/>
  <c r="Q13" i="8"/>
  <c r="R13" i="8" s="1"/>
  <c r="R12" i="8"/>
  <c r="P12" i="8"/>
  <c r="O12" i="8"/>
  <c r="P11" i="8"/>
  <c r="O11" i="8"/>
  <c r="P10" i="8"/>
  <c r="O10" i="8"/>
  <c r="P9" i="8"/>
  <c r="O9" i="8"/>
  <c r="P8" i="8"/>
  <c r="O8" i="8"/>
  <c r="R7" i="8"/>
  <c r="P7" i="8"/>
  <c r="O7" i="8"/>
  <c r="Q6" i="8"/>
  <c r="P6" i="8"/>
  <c r="R6" i="8" s="1"/>
  <c r="O6" i="8"/>
  <c r="P5" i="8"/>
  <c r="O5" i="8"/>
  <c r="R5" i="8"/>
  <c r="Q4" i="8"/>
  <c r="R4" i="8" s="1"/>
  <c r="P4" i="8"/>
  <c r="O4" i="8"/>
  <c r="P3" i="8"/>
  <c r="O3" i="8"/>
  <c r="O2" i="8"/>
  <c r="N2" i="8"/>
  <c r="S3" i="7"/>
  <c r="S4" i="7"/>
  <c r="S5" i="7"/>
  <c r="S6" i="7"/>
  <c r="S7" i="7"/>
  <c r="S8" i="7"/>
  <c r="S9" i="7"/>
  <c r="S10" i="7"/>
  <c r="S11" i="7"/>
  <c r="S12" i="7"/>
  <c r="S13" i="7"/>
  <c r="S2" i="7"/>
  <c r="Q38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26" i="5"/>
  <c r="N26" i="5"/>
  <c r="N28" i="5"/>
  <c r="Q28" i="5" s="1"/>
  <c r="N29" i="5"/>
  <c r="N30" i="5"/>
  <c r="N31" i="5"/>
  <c r="N32" i="5"/>
  <c r="N33" i="5"/>
  <c r="N34" i="5"/>
  <c r="N35" i="5"/>
  <c r="N36" i="5"/>
  <c r="Q36" i="5" s="1"/>
  <c r="N37" i="5"/>
  <c r="N38" i="5"/>
  <c r="N39" i="5"/>
  <c r="N40" i="5"/>
  <c r="N41" i="5"/>
  <c r="N42" i="5"/>
  <c r="N43" i="5"/>
  <c r="N44" i="5"/>
  <c r="N45" i="5"/>
  <c r="N46" i="5"/>
  <c r="N27" i="5"/>
  <c r="Q46" i="5"/>
  <c r="P46" i="5"/>
  <c r="R46" i="5" s="1"/>
  <c r="Q45" i="5"/>
  <c r="R45" i="5" s="1"/>
  <c r="P45" i="5"/>
  <c r="Q44" i="5"/>
  <c r="P44" i="5"/>
  <c r="R44" i="5" s="1"/>
  <c r="Q43" i="5"/>
  <c r="R43" i="5" s="1"/>
  <c r="P43" i="5"/>
  <c r="Q42" i="5"/>
  <c r="P42" i="5"/>
  <c r="R42" i="5" s="1"/>
  <c r="Q41" i="5"/>
  <c r="R41" i="5" s="1"/>
  <c r="P41" i="5"/>
  <c r="Q40" i="5"/>
  <c r="P40" i="5"/>
  <c r="R40" i="5" s="1"/>
  <c r="Q39" i="5"/>
  <c r="R39" i="5" s="1"/>
  <c r="P39" i="5"/>
  <c r="P38" i="5"/>
  <c r="Q37" i="5"/>
  <c r="P37" i="5"/>
  <c r="R37" i="5" s="1"/>
  <c r="P36" i="5"/>
  <c r="R36" i="5" s="1"/>
  <c r="Q35" i="5"/>
  <c r="P35" i="5"/>
  <c r="R35" i="5" s="1"/>
  <c r="Q34" i="5"/>
  <c r="P34" i="5"/>
  <c r="R34" i="5" s="1"/>
  <c r="Q33" i="5"/>
  <c r="P33" i="5"/>
  <c r="R33" i="5" s="1"/>
  <c r="Q32" i="5"/>
  <c r="P32" i="5"/>
  <c r="R32" i="5" s="1"/>
  <c r="Q31" i="5"/>
  <c r="P31" i="5"/>
  <c r="R31" i="5" s="1"/>
  <c r="Q30" i="5"/>
  <c r="P30" i="5"/>
  <c r="R30" i="5" s="1"/>
  <c r="Q29" i="5"/>
  <c r="P29" i="5"/>
  <c r="R29" i="5" s="1"/>
  <c r="P28" i="5"/>
  <c r="Q27" i="5"/>
  <c r="P27" i="5"/>
  <c r="R27" i="5" s="1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3" i="5"/>
  <c r="Q22" i="5"/>
  <c r="Q21" i="5"/>
  <c r="Q20" i="5"/>
  <c r="Q19" i="5"/>
  <c r="Q18" i="5"/>
  <c r="Q17" i="5"/>
  <c r="Q16" i="5"/>
  <c r="Q15" i="5"/>
  <c r="Q13" i="5"/>
  <c r="Q12" i="5"/>
  <c r="Q11" i="5"/>
  <c r="Q10" i="5"/>
  <c r="Q9" i="5"/>
  <c r="Q8" i="5"/>
  <c r="Q7" i="5"/>
  <c r="Q6" i="5"/>
  <c r="Q5" i="5"/>
  <c r="Q4" i="5"/>
  <c r="Q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" i="5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A55" i="3"/>
  <c r="A54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28" i="3"/>
  <c r="N27" i="3"/>
  <c r="L47" i="3"/>
  <c r="K47" i="3"/>
  <c r="J47" i="3"/>
  <c r="D47" i="3"/>
  <c r="C47" i="3"/>
  <c r="L46" i="3"/>
  <c r="E46" i="3"/>
  <c r="D46" i="3"/>
  <c r="J44" i="3"/>
  <c r="J55" i="3" s="1"/>
  <c r="I44" i="3"/>
  <c r="I55" i="3" s="1"/>
  <c r="H44" i="3"/>
  <c r="H55" i="3" s="1"/>
  <c r="L43" i="3"/>
  <c r="K43" i="3"/>
  <c r="J43" i="3"/>
  <c r="D43" i="3"/>
  <c r="C43" i="3"/>
  <c r="L42" i="3"/>
  <c r="E42" i="3"/>
  <c r="D42" i="3"/>
  <c r="J40" i="3"/>
  <c r="J51" i="3" s="1"/>
  <c r="I40" i="3"/>
  <c r="I51" i="3" s="1"/>
  <c r="I52" i="3" s="1"/>
  <c r="H40" i="3"/>
  <c r="H51" i="3" s="1"/>
  <c r="L39" i="3"/>
  <c r="K39" i="3"/>
  <c r="J39" i="3"/>
  <c r="D39" i="3"/>
  <c r="C39" i="3"/>
  <c r="L38" i="3"/>
  <c r="L54" i="3" s="1"/>
  <c r="E38" i="3"/>
  <c r="E54" i="3" s="1"/>
  <c r="D38" i="3"/>
  <c r="D54" i="3" s="1"/>
  <c r="J36" i="3"/>
  <c r="I36" i="3"/>
  <c r="H36" i="3"/>
  <c r="L35" i="3"/>
  <c r="K35" i="3"/>
  <c r="J35" i="3"/>
  <c r="D35" i="3"/>
  <c r="C35" i="3"/>
  <c r="L34" i="3"/>
  <c r="E34" i="3"/>
  <c r="D34" i="3"/>
  <c r="J32" i="3"/>
  <c r="I32" i="3"/>
  <c r="H32" i="3"/>
  <c r="L31" i="3"/>
  <c r="K31" i="3"/>
  <c r="J31" i="3"/>
  <c r="D31" i="3"/>
  <c r="C31" i="3"/>
  <c r="L30" i="3"/>
  <c r="E30" i="3"/>
  <c r="D30" i="3"/>
  <c r="J28" i="3"/>
  <c r="J50" i="3" s="1"/>
  <c r="I28" i="3"/>
  <c r="I50" i="3" s="1"/>
  <c r="H28" i="3"/>
  <c r="H50" i="3" s="1"/>
  <c r="B47" i="3"/>
  <c r="B46" i="3"/>
  <c r="B45" i="3"/>
  <c r="B39" i="3"/>
  <c r="B38" i="3"/>
  <c r="B54" i="3" s="1"/>
  <c r="B37" i="3"/>
  <c r="B31" i="3"/>
  <c r="B30" i="3"/>
  <c r="B29" i="3"/>
  <c r="A47" i="3"/>
  <c r="A46" i="3"/>
  <c r="A45" i="3"/>
  <c r="A44" i="3"/>
  <c r="A43" i="3"/>
  <c r="A42" i="3"/>
  <c r="A41" i="3"/>
  <c r="A40" i="3"/>
  <c r="A51" i="3" s="1"/>
  <c r="A39" i="3"/>
  <c r="A38" i="3"/>
  <c r="A37" i="3"/>
  <c r="A36" i="3"/>
  <c r="A35" i="3"/>
  <c r="A34" i="3"/>
  <c r="A33" i="3"/>
  <c r="A32" i="3"/>
  <c r="A31" i="3"/>
  <c r="A30" i="3"/>
  <c r="A29" i="3"/>
  <c r="A28" i="3"/>
  <c r="A50" i="3" s="1"/>
  <c r="L27" i="3"/>
  <c r="K27" i="3"/>
  <c r="J27" i="3"/>
  <c r="I27" i="3"/>
  <c r="H27" i="3"/>
  <c r="G27" i="3"/>
  <c r="F27" i="3"/>
  <c r="E27" i="3"/>
  <c r="D27" i="3"/>
  <c r="C27" i="3"/>
  <c r="B27" i="3"/>
  <c r="A27" i="3"/>
  <c r="L26" i="3"/>
  <c r="L45" i="3" s="1"/>
  <c r="K26" i="3"/>
  <c r="K46" i="3" s="1"/>
  <c r="J26" i="3"/>
  <c r="J46" i="3" s="1"/>
  <c r="I26" i="3"/>
  <c r="I47" i="3" s="1"/>
  <c r="H26" i="3"/>
  <c r="H33" i="3" s="1"/>
  <c r="G26" i="3"/>
  <c r="G44" i="3" s="1"/>
  <c r="G55" i="3" s="1"/>
  <c r="F26" i="3"/>
  <c r="F41" i="3" s="1"/>
  <c r="E26" i="3"/>
  <c r="E45" i="3" s="1"/>
  <c r="D26" i="3"/>
  <c r="D45" i="3" s="1"/>
  <c r="C26" i="3"/>
  <c r="C46" i="3" s="1"/>
  <c r="B26" i="3"/>
  <c r="B44" i="3" s="1"/>
  <c r="B55" i="3" s="1"/>
  <c r="B56" i="3" s="1"/>
  <c r="A26" i="3"/>
  <c r="R19" i="8" l="1"/>
  <c r="R11" i="8"/>
  <c r="R3" i="8"/>
  <c r="R8" i="8"/>
  <c r="R22" i="8"/>
  <c r="R9" i="8"/>
  <c r="R16" i="8"/>
  <c r="R38" i="5"/>
  <c r="R28" i="5"/>
  <c r="J52" i="3"/>
  <c r="J56" i="3"/>
  <c r="H52" i="3"/>
  <c r="F29" i="3"/>
  <c r="F37" i="3"/>
  <c r="F45" i="3"/>
  <c r="G29" i="3"/>
  <c r="G33" i="3"/>
  <c r="G37" i="3"/>
  <c r="G41" i="3"/>
  <c r="G45" i="3"/>
  <c r="F30" i="3"/>
  <c r="H41" i="3"/>
  <c r="B32" i="3"/>
  <c r="B40" i="3"/>
  <c r="B51" i="3" s="1"/>
  <c r="C28" i="3"/>
  <c r="C50" i="3" s="1"/>
  <c r="K28" i="3"/>
  <c r="K50" i="3" s="1"/>
  <c r="I29" i="3"/>
  <c r="G30" i="3"/>
  <c r="E31" i="3"/>
  <c r="C32" i="3"/>
  <c r="K32" i="3"/>
  <c r="I33" i="3"/>
  <c r="G34" i="3"/>
  <c r="E35" i="3"/>
  <c r="C36" i="3"/>
  <c r="K36" i="3"/>
  <c r="I37" i="3"/>
  <c r="G38" i="3"/>
  <c r="G54" i="3" s="1"/>
  <c r="G56" i="3" s="1"/>
  <c r="E39" i="3"/>
  <c r="C40" i="3"/>
  <c r="C51" i="3" s="1"/>
  <c r="C52" i="3" s="1"/>
  <c r="K40" i="3"/>
  <c r="K51" i="3" s="1"/>
  <c r="K52" i="3" s="1"/>
  <c r="I41" i="3"/>
  <c r="G42" i="3"/>
  <c r="E43" i="3"/>
  <c r="C44" i="3"/>
  <c r="C55" i="3" s="1"/>
  <c r="K44" i="3"/>
  <c r="K55" i="3" s="1"/>
  <c r="I45" i="3"/>
  <c r="G46" i="3"/>
  <c r="E47" i="3"/>
  <c r="F42" i="3"/>
  <c r="B33" i="3"/>
  <c r="B41" i="3"/>
  <c r="D28" i="3"/>
  <c r="D50" i="3" s="1"/>
  <c r="L28" i="3"/>
  <c r="L50" i="3" s="1"/>
  <c r="J29" i="3"/>
  <c r="H30" i="3"/>
  <c r="F31" i="3"/>
  <c r="D32" i="3"/>
  <c r="L32" i="3"/>
  <c r="J33" i="3"/>
  <c r="H34" i="3"/>
  <c r="F35" i="3"/>
  <c r="D36" i="3"/>
  <c r="L36" i="3"/>
  <c r="J37" i="3"/>
  <c r="H38" i="3"/>
  <c r="H54" i="3" s="1"/>
  <c r="H56" i="3" s="1"/>
  <c r="F39" i="3"/>
  <c r="D40" i="3"/>
  <c r="D51" i="3" s="1"/>
  <c r="D52" i="3" s="1"/>
  <c r="L40" i="3"/>
  <c r="L51" i="3" s="1"/>
  <c r="J41" i="3"/>
  <c r="H42" i="3"/>
  <c r="F43" i="3"/>
  <c r="D44" i="3"/>
  <c r="D55" i="3" s="1"/>
  <c r="D56" i="3" s="1"/>
  <c r="L44" i="3"/>
  <c r="L55" i="3" s="1"/>
  <c r="L56" i="3" s="1"/>
  <c r="J45" i="3"/>
  <c r="H46" i="3"/>
  <c r="F47" i="3"/>
  <c r="F34" i="3"/>
  <c r="H37" i="3"/>
  <c r="H45" i="3"/>
  <c r="B34" i="3"/>
  <c r="B42" i="3"/>
  <c r="E28" i="3"/>
  <c r="E50" i="3" s="1"/>
  <c r="C29" i="3"/>
  <c r="K29" i="3"/>
  <c r="I30" i="3"/>
  <c r="G31" i="3"/>
  <c r="E32" i="3"/>
  <c r="C33" i="3"/>
  <c r="K33" i="3"/>
  <c r="I34" i="3"/>
  <c r="G35" i="3"/>
  <c r="E36" i="3"/>
  <c r="C37" i="3"/>
  <c r="K37" i="3"/>
  <c r="I38" i="3"/>
  <c r="I54" i="3" s="1"/>
  <c r="I56" i="3" s="1"/>
  <c r="G39" i="3"/>
  <c r="E40" i="3"/>
  <c r="E51" i="3" s="1"/>
  <c r="E52" i="3" s="1"/>
  <c r="C41" i="3"/>
  <c r="K41" i="3"/>
  <c r="I42" i="3"/>
  <c r="G43" i="3"/>
  <c r="E44" i="3"/>
  <c r="E55" i="3" s="1"/>
  <c r="E56" i="3" s="1"/>
  <c r="C45" i="3"/>
  <c r="K45" i="3"/>
  <c r="I46" i="3"/>
  <c r="G47" i="3"/>
  <c r="F33" i="3"/>
  <c r="F38" i="3"/>
  <c r="F54" i="3" s="1"/>
  <c r="F46" i="3"/>
  <c r="B35" i="3"/>
  <c r="B43" i="3"/>
  <c r="F28" i="3"/>
  <c r="F50" i="3" s="1"/>
  <c r="D29" i="3"/>
  <c r="L29" i="3"/>
  <c r="J30" i="3"/>
  <c r="H31" i="3"/>
  <c r="F32" i="3"/>
  <c r="D33" i="3"/>
  <c r="L33" i="3"/>
  <c r="J34" i="3"/>
  <c r="H35" i="3"/>
  <c r="F36" i="3"/>
  <c r="D37" i="3"/>
  <c r="L37" i="3"/>
  <c r="J38" i="3"/>
  <c r="J54" i="3" s="1"/>
  <c r="H39" i="3"/>
  <c r="F40" i="3"/>
  <c r="F51" i="3" s="1"/>
  <c r="F52" i="3" s="1"/>
  <c r="D41" i="3"/>
  <c r="L41" i="3"/>
  <c r="J42" i="3"/>
  <c r="H43" i="3"/>
  <c r="F44" i="3"/>
  <c r="F55" i="3" s="1"/>
  <c r="F56" i="3" s="1"/>
  <c r="H47" i="3"/>
  <c r="H29" i="3"/>
  <c r="B50" i="3"/>
  <c r="B36" i="3"/>
  <c r="G28" i="3"/>
  <c r="G50" i="3" s="1"/>
  <c r="E29" i="3"/>
  <c r="C30" i="3"/>
  <c r="K30" i="3"/>
  <c r="I31" i="3"/>
  <c r="G32" i="3"/>
  <c r="E33" i="3"/>
  <c r="C34" i="3"/>
  <c r="K34" i="3"/>
  <c r="I35" i="3"/>
  <c r="G36" i="3"/>
  <c r="E37" i="3"/>
  <c r="C38" i="3"/>
  <c r="C54" i="3" s="1"/>
  <c r="K38" i="3"/>
  <c r="K54" i="3" s="1"/>
  <c r="I39" i="3"/>
  <c r="G40" i="3"/>
  <c r="G51" i="3" s="1"/>
  <c r="G52" i="3" s="1"/>
  <c r="E41" i="3"/>
  <c r="C42" i="3"/>
  <c r="K42" i="3"/>
  <c r="I43" i="3"/>
  <c r="L52" i="3" l="1"/>
  <c r="C56" i="3"/>
  <c r="K56" i="3"/>
  <c r="B52" i="3"/>
</calcChain>
</file>

<file path=xl/sharedStrings.xml><?xml version="1.0" encoding="utf-8"?>
<sst xmlns="http://schemas.openxmlformats.org/spreadsheetml/2006/main" count="2599" uniqueCount="599">
  <si>
    <t>Vizsgált cég</t>
  </si>
  <si>
    <t>nem csőd</t>
  </si>
  <si>
    <t>Adó-Ötlet Kft.</t>
  </si>
  <si>
    <t>X</t>
  </si>
  <si>
    <t xml:space="preserve">pozitív </t>
  </si>
  <si>
    <t>ok</t>
  </si>
  <si>
    <t>Aluinvent Kft.</t>
  </si>
  <si>
    <t>negatív</t>
  </si>
  <si>
    <t>Debreceni Mechanikai Művek Kft.</t>
  </si>
  <si>
    <t>kontroll</t>
  </si>
  <si>
    <t>Garat Malomipari Kft.</t>
  </si>
  <si>
    <t>KATA CNC Kft.</t>
  </si>
  <si>
    <t>Masterplast Kft.</t>
  </si>
  <si>
    <t>Metalobox Kft.</t>
  </si>
  <si>
    <t>Sonten Kft.</t>
  </si>
  <si>
    <t>Familywood Kft.</t>
  </si>
  <si>
    <t>Nowels-Ital Impex Kft</t>
  </si>
  <si>
    <t xml:space="preserve">Marlenka Hungaria Kft. </t>
  </si>
  <si>
    <t>Kistext Zrt.</t>
  </si>
  <si>
    <t>Barastone Kft.</t>
  </si>
  <si>
    <t>Városmag VP 5 Kft</t>
  </si>
  <si>
    <t>Frisor Kli Kft.</t>
  </si>
  <si>
    <t>Cse-lex Kft.</t>
  </si>
  <si>
    <t>ajánlás</t>
  </si>
  <si>
    <t>Miniinvest Kft.</t>
  </si>
  <si>
    <t>Mudis Kft.</t>
  </si>
  <si>
    <t>Vertikál Zrt.</t>
  </si>
  <si>
    <t>Befektetett eszközök</t>
  </si>
  <si>
    <t>Forgóeszközök</t>
  </si>
  <si>
    <t>Eszközök összesen</t>
  </si>
  <si>
    <t>Saját tőke</t>
  </si>
  <si>
    <t>Jegyzett tőke</t>
  </si>
  <si>
    <t>Rövid lejáratú kötelezettségek</t>
  </si>
  <si>
    <t>Hosszú lejáratú kötelezettségek</t>
  </si>
  <si>
    <t>Kötelezettségek összesen</t>
  </si>
  <si>
    <t>Források összesen</t>
  </si>
  <si>
    <t>Adózás előtti eredmény</t>
  </si>
  <si>
    <t>Adózott eredmény</t>
  </si>
  <si>
    <t>anyacég fizetésképtelensége miatt őket is magukkal viszik</t>
  </si>
  <si>
    <t>végelszámolás, cég jogutód nélkül szűnik meg, NEM fizetésképtelen!</t>
  </si>
  <si>
    <t>nem ok</t>
  </si>
  <si>
    <t>anyacég fizetésképtelen, magával rántja</t>
  </si>
  <si>
    <t>nem fizetésképtelen, hanem végelszámolás van érvényben, jogutód nélkül szűnik meg</t>
  </si>
  <si>
    <t>Bedo-Bau Kft.</t>
  </si>
  <si>
    <t>megjegyzés</t>
  </si>
  <si>
    <t>csőd/végelszámolás/felszámolás</t>
  </si>
  <si>
    <t>irány</t>
  </si>
  <si>
    <t>Y0</t>
  </si>
  <si>
    <t>binárisY</t>
  </si>
  <si>
    <t>Azonosító:</t>
  </si>
  <si>
    <t>Objektumok:</t>
  </si>
  <si>
    <t>Attribútumok:</t>
  </si>
  <si>
    <t>Lépcsôk:</t>
  </si>
  <si>
    <t>Eltolás:</t>
  </si>
  <si>
    <t>Leírás:</t>
  </si>
  <si>
    <t>COCO Y0: 1161322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</si>
  <si>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</si>
  <si>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</si>
  <si>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</si>
  <si>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</si>
  <si>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</si>
  <si>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</si>
  <si>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</si>
  <si>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</si>
  <si>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</si>
  <si>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</si>
  <si>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</si>
  <si>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</si>
  <si>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Y(A12)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</si>
  <si>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</si>
  <si>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</si>
  <si>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</si>
  <si>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</si>
  <si>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</si>
  <si>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</si>
  <si>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</si>
  <si>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</si>
  <si>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</si>
  <si>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</si>
  <si>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</si>
  <si>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</si>
  <si>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</si>
  <si>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</si>
  <si>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</si>
  <si>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</si>
  <si>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</si>
  <si>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</si>
  <si>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</si>
  <si>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</si>
  <si>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Lépcsôk(1)</t>
  </si>
  <si>
    <t>S1</t>
  </si>
  <si>
    <t>(81+202)/(2)=141.5</t>
  </si>
  <si>
    <t>(58+19)/(2)=38.5</t>
  </si>
  <si>
    <t>(51+93)/(2)=72</t>
  </si>
  <si>
    <t>(19+19)/(2)=19</t>
  </si>
  <si>
    <t>(36+999721.3)/(2)=499878.65</t>
  </si>
  <si>
    <t>(36+110)/(2)=73</t>
  </si>
  <si>
    <t>(999815.3+100)/(2)=499957.65</t>
  </si>
  <si>
    <t>(117+90)/(2)=103.5</t>
  </si>
  <si>
    <t>S2</t>
  </si>
  <si>
    <t>(80+138)/(2)=109</t>
  </si>
  <si>
    <t>(57+18)/(2)=37.5</t>
  </si>
  <si>
    <t>(50+86)/(2)=68</t>
  </si>
  <si>
    <t>(18+18)/(2)=18</t>
  </si>
  <si>
    <t>(35+999686.3)/(2)=499860.65</t>
  </si>
  <si>
    <t>(35+109)/(2)=72</t>
  </si>
  <si>
    <t>(999814.3+99)/(2)=499956.65</t>
  </si>
  <si>
    <t>(102+89)/(2)=95.5</t>
  </si>
  <si>
    <t>S3</t>
  </si>
  <si>
    <t>(79+137)/(2)=108</t>
  </si>
  <si>
    <t>(56+17)/(2)=36.5</t>
  </si>
  <si>
    <t>(17+85)/(2)=51</t>
  </si>
  <si>
    <t>(17+17)/(2)=17</t>
  </si>
  <si>
    <t>(34+999685.3)/(2)=499859.65</t>
  </si>
  <si>
    <t>(34+108)/(2)=71</t>
  </si>
  <si>
    <t>(999813.3+98)/(2)=499955.65</t>
  </si>
  <si>
    <t>(101+88)/(2)=94.5</t>
  </si>
  <si>
    <t>S4</t>
  </si>
  <si>
    <t>(67+136)/(2)=101.5</t>
  </si>
  <si>
    <t>(55+16)/(2)=35.5</t>
  </si>
  <si>
    <t>(16+84)/(2)=50</t>
  </si>
  <si>
    <t>(16+16)/(2)=16</t>
  </si>
  <si>
    <t>(16+999684.3)/(2)=499850.15</t>
  </si>
  <si>
    <t>(33+96)/(2)=64.5</t>
  </si>
  <si>
    <t>(999812.3+97)/(2)=499954.65</t>
  </si>
  <si>
    <t>(100+87)/(2)=93.5</t>
  </si>
  <si>
    <t>S5</t>
  </si>
  <si>
    <t>(66+135)/(2)=100.5</t>
  </si>
  <si>
    <t>(54+15)/(2)=34.5</t>
  </si>
  <si>
    <t>(15+18)/(2)=16.5</t>
  </si>
  <si>
    <t>(15+15)/(2)=15</t>
  </si>
  <si>
    <t>(15+999683.3)/(2)=499849.15</t>
  </si>
  <si>
    <t>(32+95)/(2)=63.5</t>
  </si>
  <si>
    <t>(999811.3+96)/(2)=499953.65</t>
  </si>
  <si>
    <t>(99+86)/(2)=92.5</t>
  </si>
  <si>
    <t>S6</t>
  </si>
  <si>
    <t>(65+134)/(2)=99.5</t>
  </si>
  <si>
    <t>(53+14)/(2)=33.5</t>
  </si>
  <si>
    <t>(14+17)/(2)=15.5</t>
  </si>
  <si>
    <t>(14+14)/(2)=14</t>
  </si>
  <si>
    <t>(14+999682.3)/(2)=499848.15</t>
  </si>
  <si>
    <t>(31+94)/(2)=62.5</t>
  </si>
  <si>
    <t>(999810.3+95)/(2)=499952.65</t>
  </si>
  <si>
    <t>(98+66)/(2)=82</t>
  </si>
  <si>
    <t>S7</t>
  </si>
  <si>
    <t>(64+133)/(2)=98.5</t>
  </si>
  <si>
    <t>(52+13)/(2)=32.5</t>
  </si>
  <si>
    <t>(13+16)/(2)=14.5</t>
  </si>
  <si>
    <t>(13+13)/(2)=13</t>
  </si>
  <si>
    <t>(13+999681.3)/(2)=499847.15</t>
  </si>
  <si>
    <t>(30+93)/(2)=61.5</t>
  </si>
  <si>
    <t>(999809.3+94)/(2)=499951.65</t>
  </si>
  <si>
    <t>(90+65)/(2)=77.5</t>
  </si>
  <si>
    <t>S8</t>
  </si>
  <si>
    <t>(63+132)/(2)=97.5</t>
  </si>
  <si>
    <t>(23+12)/(2)=17.5</t>
  </si>
  <si>
    <t>(12+15)/(2)=13.5</t>
  </si>
  <si>
    <t>(12+12)/(2)=12</t>
  </si>
  <si>
    <t>(12+999680.3)/(2)=499846.15</t>
  </si>
  <si>
    <t>(29+92)/(2)=60.5</t>
  </si>
  <si>
    <t>(999808.3+93)/(2)=499950.65</t>
  </si>
  <si>
    <t>(89+64)/(2)=76.5</t>
  </si>
  <si>
    <t>S9</t>
  </si>
  <si>
    <t>(11+68)/(2)=39.5</t>
  </si>
  <si>
    <t>(11+11)/(2)=11</t>
  </si>
  <si>
    <t>(11+14)/(2)=12.5</t>
  </si>
  <si>
    <t>(11+999679.3)/(2)=499845.15</t>
  </si>
  <si>
    <t>(11+91)/(2)=51</t>
  </si>
  <si>
    <t>(999807.3+92)/(2)=499949.65</t>
  </si>
  <si>
    <t>(88+63)/(2)=75.5</t>
  </si>
  <si>
    <t>S10</t>
  </si>
  <si>
    <t>(10+67)/(2)=38.5</t>
  </si>
  <si>
    <t>(10+10)/(2)=10</t>
  </si>
  <si>
    <t>(10+13)/(2)=11.5</t>
  </si>
  <si>
    <t>(10+999678.3)/(2)=499844.15</t>
  </si>
  <si>
    <t>(10+90)/(2)=50</t>
  </si>
  <si>
    <t>(999781.3+91)/(2)=499936.15</t>
  </si>
  <si>
    <t>(87+62)/(2)=74.5</t>
  </si>
  <si>
    <t>S11</t>
  </si>
  <si>
    <t>(9+66)/(2)=37.5</t>
  </si>
  <si>
    <t>(9+9)/(2)=9</t>
  </si>
  <si>
    <t>(9+12)/(2)=10.5</t>
  </si>
  <si>
    <t>(9+999677.3)/(2)=499843.15</t>
  </si>
  <si>
    <t>(9+89)/(2)=49</t>
  </si>
  <si>
    <t>(999762.3+90)/(2)=499926.15</t>
  </si>
  <si>
    <t>(86+61)/(2)=73.5</t>
  </si>
  <si>
    <t>S12</t>
  </si>
  <si>
    <t>(8+65)/(2)=36.5</t>
  </si>
  <si>
    <t>(8+8)/(2)=8</t>
  </si>
  <si>
    <t>(8+11)/(2)=9.5</t>
  </si>
  <si>
    <t>(8+999676.3)/(2)=499842.15</t>
  </si>
  <si>
    <t>(8+59)/(2)=33.5</t>
  </si>
  <si>
    <t>(999761.3+89)/(2)=499925.15</t>
  </si>
  <si>
    <t>(85+60)/(2)=72.5</t>
  </si>
  <si>
    <t>S13</t>
  </si>
  <si>
    <t>(7+64)/(2)=35.5</t>
  </si>
  <si>
    <t>(7+7)/(2)=7</t>
  </si>
  <si>
    <t>(7+10)/(2)=8.5</t>
  </si>
  <si>
    <t>(7+999675.3)/(2)=499841.15</t>
  </si>
  <si>
    <t>(7+58)/(2)=32.5</t>
  </si>
  <si>
    <t>(999760.3+88)/(2)=499924.15</t>
  </si>
  <si>
    <t>(84+59)/(2)=71.5</t>
  </si>
  <si>
    <t>S14</t>
  </si>
  <si>
    <t>(6+63)/(2)=34.5</t>
  </si>
  <si>
    <t>(6+6)/(2)=6</t>
  </si>
  <si>
    <t>(6+9)/(2)=7.5</t>
  </si>
  <si>
    <t>(6+57)/(2)=31.5</t>
  </si>
  <si>
    <t>(999759.3+87)/(2)=499923.15</t>
  </si>
  <si>
    <t>(83+58)/(2)=70.5</t>
  </si>
  <si>
    <t>S15</t>
  </si>
  <si>
    <t>(5+5)/(2)=5</t>
  </si>
  <si>
    <t>(5+8)/(2)=6.5</t>
  </si>
  <si>
    <t>(999758.3+5)/(2)=499881.65</t>
  </si>
  <si>
    <t>(82+5)/(2)=43.5</t>
  </si>
  <si>
    <t>S16</t>
  </si>
  <si>
    <t>(4+4)/(2)=4</t>
  </si>
  <si>
    <t>(4+7)/(2)=5.5</t>
  </si>
  <si>
    <t>(999753.3+4)/(2)=499878.65</t>
  </si>
  <si>
    <t>S17</t>
  </si>
  <si>
    <t>(3+3)/(2)=3</t>
  </si>
  <si>
    <t>(3+6)/(2)=4.5</t>
  </si>
  <si>
    <t>(999752.3+3)/(2)=499877.65</t>
  </si>
  <si>
    <t>S18</t>
  </si>
  <si>
    <t>(2+2)/(2)=2</t>
  </si>
  <si>
    <t>(2+5)/(2)=3.5</t>
  </si>
  <si>
    <t>(999742.3+2)/(2)=499872.15</t>
  </si>
  <si>
    <t>S19</t>
  </si>
  <si>
    <t>(1+1)/(2)=1</t>
  </si>
  <si>
    <t>(1+4)/(2)=2.5</t>
  </si>
  <si>
    <t>(999741.3+1)/(2)=499871.15</t>
  </si>
  <si>
    <t>S20</t>
  </si>
  <si>
    <t>(0+0)/(2)=0</t>
  </si>
  <si>
    <t>(999740.3+0)/(2)=499870.15</t>
  </si>
  <si>
    <t>Lépcsôk(2)</t>
  </si>
  <si>
    <t>COCO:Y0</t>
  </si>
  <si>
    <t>Becslés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</si>
  <si>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</si>
  <si>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</si>
  <si>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</si>
  <si>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</si>
  <si>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</si>
  <si>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</si>
  <si>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</si>
  <si>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</si>
  <si>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</si>
  <si>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</si>
  <si>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</si>
  <si>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</si>
  <si>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</si>
  <si>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0.11 mp (0 p)</t>
    </r>
  </si>
  <si>
    <t>eltérés</t>
  </si>
  <si>
    <t>&lt;--antagonizmus</t>
  </si>
  <si>
    <t>konklúzió</t>
  </si>
  <si>
    <t>&lt;--nem antagonizmus</t>
  </si>
  <si>
    <t>pozitív</t>
  </si>
  <si>
    <t>semleges</t>
  </si>
  <si>
    <t>COCO Y0: 3371868</t>
  </si>
  <si>
    <t>(19+879.9)/(2)=449.45</t>
  </si>
  <si>
    <t>(243.2+54.1)/(2)=148.65</t>
  </si>
  <si>
    <t>(840.8+899.9)/(2)=870.35</t>
  </si>
  <si>
    <t>(860.9+957)/(2)=908.9</t>
  </si>
  <si>
    <t>(95.1+65.1)/(2)=80.1</t>
  </si>
  <si>
    <t>(161.2+33)/(2)=97.1</t>
  </si>
  <si>
    <t>(776.8+909.9)/(2)=843.35</t>
  </si>
  <si>
    <t>(32+27)/(2)=29.55</t>
  </si>
  <si>
    <t>(67.1+19)/(2)=43.05</t>
  </si>
  <si>
    <t>(18+30)/(2)=24</t>
  </si>
  <si>
    <t>(171.2+53.1)/(2)=112.1</t>
  </si>
  <si>
    <t>(839.8+879.9)/(2)=859.85</t>
  </si>
  <si>
    <t>(859.9+956)/(2)=907.9</t>
  </si>
  <si>
    <t>(160.2+32)/(2)=96.1</t>
  </si>
  <si>
    <t>(775.8+908.9)/(2)=842.35</t>
  </si>
  <si>
    <t>(31+23)/(2)=27.05</t>
  </si>
  <si>
    <t>(66.1+18)/(2)=42.05</t>
  </si>
  <si>
    <t>(17+29)/(2)=23</t>
  </si>
  <si>
    <t>(170.2+52.1)/(2)=111.1</t>
  </si>
  <si>
    <t>(772.8+878.9)/(2)=825.85</t>
  </si>
  <si>
    <t>(858.9+955)/(2)=906.9</t>
  </si>
  <si>
    <t>(159.2+31)/(2)=95.1</t>
  </si>
  <si>
    <t>(774.8+907.9)/(2)=841.35</t>
  </si>
  <si>
    <t>(30+22)/(2)=26.05</t>
  </si>
  <si>
    <t>(65.1+17)/(2)=41.05</t>
  </si>
  <si>
    <t>(16+28)/(2)=22</t>
  </si>
  <si>
    <t>(169.2+51.1)/(2)=110.1</t>
  </si>
  <si>
    <t>(771.8+877.9)/(2)=824.8</t>
  </si>
  <si>
    <t>(857.9+954)/(2)=905.9</t>
  </si>
  <si>
    <t>(158.2+30)/(2)=94.1</t>
  </si>
  <si>
    <t>(773.8+906.9)/(2)=840.35</t>
  </si>
  <si>
    <t>(29+21)/(2)=25.05</t>
  </si>
  <si>
    <t>(64.1+16)/(2)=40.05</t>
  </si>
  <si>
    <t>(15+27)/(2)=21</t>
  </si>
  <si>
    <t>(168.2+50.1)/(2)=109.1</t>
  </si>
  <si>
    <t>(768.8+39)/(2)=403.9</t>
  </si>
  <si>
    <t>(856.9+953)/(2)=904.9</t>
  </si>
  <si>
    <t>(157.2+29)/(2)=93.1</t>
  </si>
  <si>
    <t>(772.8+905.9)/(2)=839.35</t>
  </si>
  <si>
    <t>(28+15)/(2)=21.5</t>
  </si>
  <si>
    <t>(63.1+15)/(2)=39.05</t>
  </si>
  <si>
    <t>(14+26)/(2)=20</t>
  </si>
  <si>
    <t>(167.2+49)/(2)=108.1</t>
  </si>
  <si>
    <t>(17+38)/(2)=27.55</t>
  </si>
  <si>
    <t>(855.9+952)/(2)=903.9</t>
  </si>
  <si>
    <t>(145.1+28)/(2)=86.6</t>
  </si>
  <si>
    <t>(771.8+904.9)/(2)=838.35</t>
  </si>
  <si>
    <t>(27+14)/(2)=20.5</t>
  </si>
  <si>
    <t>(62.1+14)/(2)=38.05</t>
  </si>
  <si>
    <t>(13+25)/(2)=19</t>
  </si>
  <si>
    <t>(166.2+48)/(2)=107.1</t>
  </si>
  <si>
    <t>(16+37)/(2)=26.55</t>
  </si>
  <si>
    <t>(854.9+951)/(2)=902.9</t>
  </si>
  <si>
    <t>(144.1+27)/(2)=85.6</t>
  </si>
  <si>
    <t>(770.8+903.9)/(2)=837.35</t>
  </si>
  <si>
    <t>(12+24)/(2)=18</t>
  </si>
  <si>
    <t>(165.2+47)/(2)=106.1</t>
  </si>
  <si>
    <t>(15+36)/(2)=25.55</t>
  </si>
  <si>
    <t>(853.9+949.9)/(2)=901.9</t>
  </si>
  <si>
    <t>(143.1+26)/(2)=84.6</t>
  </si>
  <si>
    <t>(769.8+902.9)/(2)=836.35</t>
  </si>
  <si>
    <t>(11+23)/(2)=17</t>
  </si>
  <si>
    <t>(153.2+46)/(2)=99.6</t>
  </si>
  <si>
    <t>(14+35)/(2)=24.5</t>
  </si>
  <si>
    <t>(852.9+948.9)/(2)=900.9</t>
  </si>
  <si>
    <t>(142.1+11)/(2)=76.6</t>
  </si>
  <si>
    <t>(768.8+901.9)/(2)=835.35</t>
  </si>
  <si>
    <t>(10+22)/(2)=16</t>
  </si>
  <si>
    <t>(152.2+45)/(2)=98.6</t>
  </si>
  <si>
    <t>(13+34)/(2)=23.5</t>
  </si>
  <si>
    <t>(851.9+947.9)/(2)=899.9</t>
  </si>
  <si>
    <t>(141.1+10)/(2)=75.6</t>
  </si>
  <si>
    <t>(767.8+900.9)/(2)=834.35</t>
  </si>
  <si>
    <t>(9+21)/(2)=15</t>
  </si>
  <si>
    <t>(60.1+26)/(2)=43.05</t>
  </si>
  <si>
    <t>(12+33)/(2)=22.5</t>
  </si>
  <si>
    <t>(850.9+946.9)/(2)=898.9</t>
  </si>
  <si>
    <t>(140.1+9)/(2)=74.55</t>
  </si>
  <si>
    <t>(766.8+899.9)/(2)=833.35</t>
  </si>
  <si>
    <t>(8+20)/(2)=14</t>
  </si>
  <si>
    <t>(59.1+25)/(2)=42.05</t>
  </si>
  <si>
    <t>(11+32)/(2)=21.5</t>
  </si>
  <si>
    <t>(849.8+945.9)/(2)=897.9</t>
  </si>
  <si>
    <t>(765.8+898.9)/(2)=832.35</t>
  </si>
  <si>
    <t>(7+19)/(2)=13</t>
  </si>
  <si>
    <t>(58.1+24)/(2)=41.05</t>
  </si>
  <si>
    <t>(10+31)/(2)=20.5</t>
  </si>
  <si>
    <t>(764.8+897.9)/(2)=831.35</t>
  </si>
  <si>
    <t>(6+18)/(2)=12</t>
  </si>
  <si>
    <t>(57.1+23)/(2)=40.05</t>
  </si>
  <si>
    <t>(9+30)/(2)=19.5</t>
  </si>
  <si>
    <t>(763.8+896.9)/(2)=830.35</t>
  </si>
  <si>
    <t>(5+17)/(2)=11</t>
  </si>
  <si>
    <t>(56.1+22)/(2)=39.05</t>
  </si>
  <si>
    <t>(8+29)/(2)=18.5</t>
  </si>
  <si>
    <t>(65.1+5)/(2)=35.05</t>
  </si>
  <si>
    <t>(4+16)/(2)=10</t>
  </si>
  <si>
    <t>(7+28)/(2)=17.5</t>
  </si>
  <si>
    <t>(64.1+4)/(2)=34.05</t>
  </si>
  <si>
    <t>(3+9)/(2)=6</t>
  </si>
  <si>
    <t>(6+3)/(2)=4.5</t>
  </si>
  <si>
    <t>(5+2)/(2)=3.5</t>
  </si>
  <si>
    <t>(4+1)/(2)=2.5</t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</si>
  <si>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</si>
  <si>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kerek1</t>
  </si>
  <si>
    <t>kerek2</t>
  </si>
  <si>
    <t>COCO Y0: 8063283</t>
  </si>
  <si>
    <t>(24+19)/(2)=21.5</t>
  </si>
  <si>
    <t>(66.1+899.7)/(2)=482.9</t>
  </si>
  <si>
    <t>(912.7+901.7)/(2)=907.2</t>
  </si>
  <si>
    <t>(959.8+966.8)/(2)=963.25</t>
  </si>
  <si>
    <t>(45+55)/(2)=50.05</t>
  </si>
  <si>
    <t>(32+65.1)/(2)=48.55</t>
  </si>
  <si>
    <t>(902.7+47)/(2)=474.85</t>
  </si>
  <si>
    <t>(35+865.7)/(2)=450.35</t>
  </si>
  <si>
    <t>(19+908.7)/(2)=463.85</t>
  </si>
  <si>
    <t>(23+18)/(2)=20.5</t>
  </si>
  <si>
    <t>(45+29)/(2)=37.05</t>
  </si>
  <si>
    <t>(911.7+26)/(2)=468.85</t>
  </si>
  <si>
    <t>(958.8+965.8)/(2)=962.25</t>
  </si>
  <si>
    <t>(18+20)/(2)=19</t>
  </si>
  <si>
    <t>(31+64.1)/(2)=47.55</t>
  </si>
  <si>
    <t>(901.7+46)/(2)=473.85</t>
  </si>
  <si>
    <t>(34+864.7)/(2)=449.35</t>
  </si>
  <si>
    <t>(18+907.7)/(2)=462.85</t>
  </si>
  <si>
    <t>(20+17)/(2)=18.5</t>
  </si>
  <si>
    <t>(44+28)/(2)=36.05</t>
  </si>
  <si>
    <t>(904.7+25)/(2)=464.85</t>
  </si>
  <si>
    <t>(957.8+964.8)/(2)=961.25</t>
  </si>
  <si>
    <t>(30+63)/(2)=46.55</t>
  </si>
  <si>
    <t>(900.7+45)/(2)=472.85</t>
  </si>
  <si>
    <t>(33+863.7)/(2)=448.35</t>
  </si>
  <si>
    <t>(17+906.7)/(2)=461.85</t>
  </si>
  <si>
    <t>(19+16)/(2)=17.5</t>
  </si>
  <si>
    <t>(43+27)/(2)=35.05</t>
  </si>
  <si>
    <t>(894.7+24)/(2)=459.35</t>
  </si>
  <si>
    <t>(956.7+97.1)/(2)=526.9</t>
  </si>
  <si>
    <t>(29+62)/(2)=45.55</t>
  </si>
  <si>
    <t>(899.7+44)/(2)=471.85</t>
  </si>
  <si>
    <t>(32+862.7)/(2)=447.35</t>
  </si>
  <si>
    <t>(16+905.7)/(2)=460.85</t>
  </si>
  <si>
    <t>(18+15)/(2)=16.5</t>
  </si>
  <si>
    <t>(42+26)/(2)=34.05</t>
  </si>
  <si>
    <t>(15+23)/(2)=19</t>
  </si>
  <si>
    <t>(955.7+96.1)/(2)=525.9</t>
  </si>
  <si>
    <t>(28+61)/(2)=44.55</t>
  </si>
  <si>
    <t>(898.7+43)/(2)=470.85</t>
  </si>
  <si>
    <t>(31+861.7)/(2)=446.35</t>
  </si>
  <si>
    <t>(15+904.7)/(2)=459.85</t>
  </si>
  <si>
    <t>(17+14)/(2)=15.5</t>
  </si>
  <si>
    <t>(41+25)/(2)=33.05</t>
  </si>
  <si>
    <t>(14+22)/(2)=18</t>
  </si>
  <si>
    <t>(954.7+95.1)/(2)=524.9</t>
  </si>
  <si>
    <t>(19+36)/(2)=27.5</t>
  </si>
  <si>
    <t>(897.7+42)/(2)=469.85</t>
  </si>
  <si>
    <t>(30+860.7)/(2)=445.35</t>
  </si>
  <si>
    <t>(14+903.7)/(2)=458.85</t>
  </si>
  <si>
    <t>(16+13)/(2)=14.5</t>
  </si>
  <si>
    <t>(40+24)/(2)=32.05</t>
  </si>
  <si>
    <t>(13+21)/(2)=17</t>
  </si>
  <si>
    <t>(953.7+94.1)/(2)=523.9</t>
  </si>
  <si>
    <t>(18+35)/(2)=26.5</t>
  </si>
  <si>
    <t>(896.7+41)/(2)=468.85</t>
  </si>
  <si>
    <t>(29+859.7)/(2)=444.35</t>
  </si>
  <si>
    <t>(13+902.7)/(2)=457.85</t>
  </si>
  <si>
    <t>(15+12)/(2)=13.5</t>
  </si>
  <si>
    <t>(39+23)/(2)=31</t>
  </si>
  <si>
    <t>(12+20)/(2)=16</t>
  </si>
  <si>
    <t>(952.7+93.1)/(2)=522.9</t>
  </si>
  <si>
    <t>(17+34)/(2)=25.5</t>
  </si>
  <si>
    <t>(895.7+35)/(2)=465.35</t>
  </si>
  <si>
    <t>(28+858.7)/(2)=443.35</t>
  </si>
  <si>
    <t>(12+901.7)/(2)=456.85</t>
  </si>
  <si>
    <t>(14+11)/(2)=12.5</t>
  </si>
  <si>
    <t>(38+11)/(2)=24.5</t>
  </si>
  <si>
    <t>(11+19)/(2)=15</t>
  </si>
  <si>
    <t>(903.7+92.1)/(2)=497.9</t>
  </si>
  <si>
    <t>(16+33)/(2)=24.5</t>
  </si>
  <si>
    <t>(894.7+34)/(2)=464.35</t>
  </si>
  <si>
    <t>(11+900.7)/(2)=455.85</t>
  </si>
  <si>
    <t>(13+10)/(2)=11.5</t>
  </si>
  <si>
    <t>(10+18)/(2)=14</t>
  </si>
  <si>
    <t>(902.7+91.1)/(2)=496.9</t>
  </si>
  <si>
    <t>(15+32)/(2)=23.5</t>
  </si>
  <si>
    <t>(893.7+33)/(2)=463.35</t>
  </si>
  <si>
    <t>(10+899.7)/(2)=454.85</t>
  </si>
  <si>
    <t>(12+9)/(2)=10.5</t>
  </si>
  <si>
    <t>(9+17)/(2)=13</t>
  </si>
  <si>
    <t>(901.7+90.1)/(2)=495.9</t>
  </si>
  <si>
    <t>(14+31)/(2)=22.5</t>
  </si>
  <si>
    <t>(892.7+32)/(2)=462.35</t>
  </si>
  <si>
    <t>(9+898.7)/(2)=453.85</t>
  </si>
  <si>
    <t>(11+8)/(2)=9.5</t>
  </si>
  <si>
    <t>(8+16)/(2)=12</t>
  </si>
  <si>
    <t>(28+8)/(2)=18</t>
  </si>
  <si>
    <t>(891.7+31)/(2)=461.35</t>
  </si>
  <si>
    <t>(8+897.7)/(2)=452.85</t>
  </si>
  <si>
    <t>(10+7)/(2)=8.5</t>
  </si>
  <si>
    <t>(7+15)/(2)=11</t>
  </si>
  <si>
    <t>(890.7+30)/(2)=460.35</t>
  </si>
  <si>
    <t>(7+896.7)/(2)=451.85</t>
  </si>
  <si>
    <t>(9+6)/(2)=7.5</t>
  </si>
  <si>
    <t>(6+14)/(2)=10</t>
  </si>
  <si>
    <t>(889.7+29)/(2)=459.35</t>
  </si>
  <si>
    <t>(6+895.7)/(2)=450.85</t>
  </si>
  <si>
    <t>(8+5)/(2)=6.5</t>
  </si>
  <si>
    <t>(5+13)/(2)=9</t>
  </si>
  <si>
    <t>(888.7+5)/(2)=446.85</t>
  </si>
  <si>
    <t>(5+894.7)/(2)=449.85</t>
  </si>
  <si>
    <t>(7+4)/(2)=5.5</t>
  </si>
  <si>
    <t>(4+12)/(2)=8</t>
  </si>
  <si>
    <t>(4+893.7)/(2)=448.85</t>
  </si>
  <si>
    <t>(3+11)/(2)=7</t>
  </si>
  <si>
    <t>(3+892.7)/(2)=447.85</t>
  </si>
  <si>
    <r>
      <t>A futtatás idôtartama: </t>
    </r>
    <r>
      <rPr>
        <b/>
        <sz val="7"/>
        <color rgb="FF333333"/>
        <rFont val="Verdana"/>
        <family val="2"/>
        <charset val="238"/>
      </rPr>
      <t>0.13 mp (0 p)</t>
    </r>
  </si>
  <si>
    <t>&lt;--vö. extra vélemény</t>
  </si>
  <si>
    <t>&lt;--ez az állapot is lehetséges</t>
  </si>
  <si>
    <t>COCO Y0: 3635672</t>
  </si>
  <si>
    <t>(21+999892.1)/(2)=499956.55</t>
  </si>
  <si>
    <t>(40+666624.1)/(2)=333332.05</t>
  </si>
  <si>
    <t>(47+55)/(2)=51</t>
  </si>
  <si>
    <t>(19+333317)/(2)=166668</t>
  </si>
  <si>
    <t>(999851.1+333347)/(2)=666599.05</t>
  </si>
  <si>
    <t>(72+333304)/(2)=166688</t>
  </si>
  <si>
    <t>(19+333276)/(2)=166647.5</t>
  </si>
  <si>
    <t>(39+666615.1)/(2)=333327.05</t>
  </si>
  <si>
    <t>(18+333316)/(2)=166667</t>
  </si>
  <si>
    <t>(999850.1+18)/(2)=499934.05</t>
  </si>
  <si>
    <t>(71+18)/(2)=44.5</t>
  </si>
  <si>
    <t>(18+333275)/(2)=166646.5</t>
  </si>
  <si>
    <t>(30+666614.1)/(2)=333322.05</t>
  </si>
  <si>
    <t>(17+333315)/(2)=166666</t>
  </si>
  <si>
    <t>(999849.1+17)/(2)=499933.05</t>
  </si>
  <si>
    <t>(70+17)/(2)=43.5</t>
  </si>
  <si>
    <t>(17+333274)/(2)=166645.5</t>
  </si>
  <si>
    <t>(29+666613.1)/(2)=333321.05</t>
  </si>
  <si>
    <t>(16+333314)/(2)=166665</t>
  </si>
  <si>
    <t>(999848.1+16)/(2)=499932.05</t>
  </si>
  <si>
    <t>(69+16)/(2)=42.5</t>
  </si>
  <si>
    <t>(16+333273)/(2)=166644.5</t>
  </si>
  <si>
    <t>(28+666612.1)/(2)=333320.05</t>
  </si>
  <si>
    <t>(15+333313)/(2)=166664</t>
  </si>
  <si>
    <t>(999847.1+15)/(2)=499931.05</t>
  </si>
  <si>
    <t>(68+15)/(2)=41.5</t>
  </si>
  <si>
    <t>(15+333272)/(2)=166643.5</t>
  </si>
  <si>
    <t>(27+666611.1)/(2)=333319.05</t>
  </si>
  <si>
    <t>(14+333312)/(2)=166663</t>
  </si>
  <si>
    <t>(999846.1+14)/(2)=499930.05</t>
  </si>
  <si>
    <t>(67+14)/(2)=40.5</t>
  </si>
  <si>
    <t>(40+13)/(2)=26.5</t>
  </si>
  <si>
    <t>(14+333271)/(2)=166642.5</t>
  </si>
  <si>
    <t>(26+666610.1)/(2)=333318.05</t>
  </si>
  <si>
    <t>(13+333311)/(2)=166662</t>
  </si>
  <si>
    <t>(999845.1+13)/(2)=499929.05</t>
  </si>
  <si>
    <t>(66+13)/(2)=39.5</t>
  </si>
  <si>
    <t>(39+12)/(2)=25.5</t>
  </si>
  <si>
    <t>(12+333270)/(2)=166641</t>
  </si>
  <si>
    <t>(25+666609.1)/(2)=333317.05</t>
  </si>
  <si>
    <t>(12+333310)/(2)=166661</t>
  </si>
  <si>
    <t>(999844.1+12)/(2)=499928.05</t>
  </si>
  <si>
    <t>(65+12)/(2)=38.5</t>
  </si>
  <si>
    <t>(11+666608.1)/(2)=333309.55</t>
  </si>
  <si>
    <t>(11+333309)/(2)=166660</t>
  </si>
  <si>
    <t>(999843.1+11)/(2)=499927.05</t>
  </si>
  <si>
    <t>(64+11)/(2)=37.5</t>
  </si>
  <si>
    <t>(37+10)/(2)=23.5</t>
  </si>
  <si>
    <t>(10+333308)/(2)=166659</t>
  </si>
  <si>
    <t>(999842.1+10)/(2)=499926.05</t>
  </si>
  <si>
    <t>(63+10)/(2)=36.5</t>
  </si>
  <si>
    <t>(36+9)/(2)=22.5</t>
  </si>
  <si>
    <t>(9+333307)/(2)=166658</t>
  </si>
  <si>
    <t>(999811.1+9)/(2)=499910.05</t>
  </si>
  <si>
    <t>(62+9)/(2)=35.5</t>
  </si>
  <si>
    <t>(35+8)/(2)=21.5</t>
  </si>
  <si>
    <t>(8+333306)/(2)=166657</t>
  </si>
  <si>
    <t>(999810.1+8)/(2)=499909.05</t>
  </si>
  <si>
    <t>(61+8)/(2)=34.5</t>
  </si>
  <si>
    <t>(34+7)/(2)=20.5</t>
  </si>
  <si>
    <t>(7+65)/(2)=36</t>
  </si>
  <si>
    <t>(999809.1+7)/(2)=499908.05</t>
  </si>
  <si>
    <t>(60+7)/(2)=33.5</t>
  </si>
  <si>
    <t>(33+6)/(2)=19.5</t>
  </si>
  <si>
    <t>(6+59)/(2)=32.5</t>
  </si>
  <si>
    <t>(999808.1+6)/(2)=499907.05</t>
  </si>
  <si>
    <t>(59+6)/(2)=32.5</t>
  </si>
  <si>
    <t>(32+5)/(2)=18.5</t>
  </si>
  <si>
    <t>(5+7)/(2)=6</t>
  </si>
  <si>
    <t>(999807.1+5)/(2)=499906.05</t>
  </si>
  <si>
    <t>(58+5)/(2)=31.5</t>
  </si>
  <si>
    <t>(31+4)/(2)=17.5</t>
  </si>
  <si>
    <t>(999806.1+4)/(2)=499905.05</t>
  </si>
  <si>
    <t>(6+4)/(2)=5</t>
  </si>
  <si>
    <t>(30+3)/(2)=16.5</t>
  </si>
  <si>
    <t>(999805.1+3)/(2)=499904.05</t>
  </si>
  <si>
    <t>(29+2)/(2)=15.5</t>
  </si>
  <si>
    <t>(999804.1+2)/(2)=499903.05</t>
  </si>
  <si>
    <t>(999803.1+1)/(2)=499902.05</t>
  </si>
  <si>
    <t>(999802.1+0)/(2)=499901.05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</si>
  <si>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1.38 Mb</t>
    </r>
  </si>
  <si>
    <t>&lt;--semlegesség továbbra is fennáll</t>
  </si>
  <si>
    <t>&lt;--objektum-törlések után</t>
  </si>
  <si>
    <t>tesztadat</t>
  </si>
  <si>
    <t>COCO STD: 2024905</t>
  </si>
  <si>
    <t>(512.8+1025.6)/(2)=769.25</t>
  </si>
  <si>
    <t>(1025.6+0)/(2)=512.8</t>
  </si>
  <si>
    <t>(1025.6+1025.6)/(2)=1025.65</t>
  </si>
  <si>
    <t>(512.8+0)/(2)=256.4</t>
  </si>
  <si>
    <t>(0+1025.6)/(2)=512.8</t>
  </si>
  <si>
    <t>COCO:STD</t>
  </si>
  <si>
    <t>&lt;--tesztadat-csere 1000 vs. 2000</t>
  </si>
  <si>
    <t>&lt;--páros riasztás Garat = Adóötlet</t>
  </si>
  <si>
    <t>COCO STD: 2437341</t>
  </si>
  <si>
    <t>(0+1000)/(1)=1000</t>
  </si>
  <si>
    <t>(0+2000)/(1)=2000</t>
  </si>
  <si>
    <t>(0+0)/(1)=0</t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</si>
  <si>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</si>
  <si>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>&lt;--akár így is lehetne</t>
  </si>
  <si>
    <t>munkalap</t>
  </si>
  <si>
    <t>tartalom</t>
  </si>
  <si>
    <t>sheet1</t>
  </si>
  <si>
    <t>alapprobléma (egy szakdolgozat melléklete): manuális szakértői rendszer hasonlóságelemzés-alapú ellenőrzése</t>
  </si>
  <si>
    <t>OAM_y0</t>
  </si>
  <si>
    <t>OAM2_y0</t>
  </si>
  <si>
    <t>Y0 modell és antagonizmusok feltárása</t>
  </si>
  <si>
    <t>Y0 modell kizárt objektumok esetén</t>
  </si>
  <si>
    <t>OAM_y</t>
  </si>
  <si>
    <t>COCO STD a manuális szakértői rendszer outputok megtanulására alternatív állapotokkal</t>
  </si>
  <si>
    <t>OAM_y (2)</t>
  </si>
  <si>
    <t>COCO STD a manuális szakértői rendszer outputok tudatos torzításának felismerésére</t>
  </si>
  <si>
    <t>y</t>
  </si>
  <si>
    <t>y0</t>
  </si>
  <si>
    <t>modellek</t>
  </si>
  <si>
    <t>Cím</t>
  </si>
  <si>
    <t>Title</t>
  </si>
  <si>
    <t>Szerző</t>
  </si>
  <si>
    <t>Kiadvány</t>
  </si>
  <si>
    <t>Manuális szakértői rendszerek helyességének automatizálható ellenőrzése</t>
  </si>
  <si>
    <t>Automated quality assurance mehtod for human-driven expert systems</t>
  </si>
  <si>
    <t>Pitlik László</t>
  </si>
  <si>
    <t>https://miau.my-x.hu/miau/278/exs_and_coco.xlsx</t>
  </si>
  <si>
    <t>Kapcsolódó objektumok</t>
  </si>
  <si>
    <t>https://miau.my-x.hu/miau2009/index.php3?x=e0&amp;string=manual-driven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</si>
</sst>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right" vertical="center" indent="1"/>
    </xf>
    <xf numFmtId="0" fontId="0" fillId="0" borderId="1" xfId="0" applyBorder="1"/>
    <xf numFmtId="0" fontId="2" fillId="3" borderId="1" xfId="0" applyFont="1" applyFill="1" applyBorder="1" applyAlignment="1" applyProtection="1">
      <alignment horizontal="right" vertical="center"/>
      <protection locked="0"/>
    </xf>
    <xf numFmtId="0" fontId="1" fillId="0" borderId="1" xfId="0" applyFont="1" applyBorder="1"/>
    <xf numFmtId="0" fontId="0" fillId="0" borderId="1" xfId="0" applyFont="1" applyBorder="1"/>
    <xf numFmtId="0" fontId="0" fillId="2" borderId="1" xfId="0" applyFill="1" applyBorder="1"/>
    <xf numFmtId="0" fontId="0" fillId="5" borderId="1" xfId="0" applyFill="1" applyBorder="1"/>
    <xf numFmtId="0" fontId="3" fillId="0" borderId="1" xfId="0" applyFont="1" applyBorder="1"/>
    <xf numFmtId="0" fontId="3" fillId="3" borderId="1" xfId="0" applyFont="1" applyFill="1" applyBorder="1"/>
    <xf numFmtId="0" fontId="4" fillId="0" borderId="1" xfId="0" applyFont="1" applyBorder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5" fillId="0" borderId="0" xfId="1"/>
    <xf numFmtId="0" fontId="12" fillId="0" borderId="0" xfId="0" applyFont="1"/>
    <xf numFmtId="0" fontId="0" fillId="8" borderId="0" xfId="0" applyFill="1"/>
    <xf numFmtId="0" fontId="10" fillId="8" borderId="3" xfId="0" applyFont="1" applyFill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1905000</xdr:colOff>
      <xdr:row>18</xdr:row>
      <xdr:rowOff>22860</xdr:rowOff>
    </xdr:to>
    <xdr:sp macro="" textlink="">
      <xdr:nvSpPr>
        <xdr:cNvPr id="5121" name="AutoShape 1" descr="COCO">
          <a:extLst>
            <a:ext uri="{FF2B5EF4-FFF2-40B4-BE49-F238E27FC236}">
              <a16:creationId xmlns:a16="http://schemas.microsoft.com/office/drawing/2014/main" id="{B59CE9B5-80CB-4646-93E0-6FEF35386DC2}"/>
            </a:ext>
          </a:extLst>
        </xdr:cNvPr>
        <xdr:cNvSpPr>
          <a:spLocks noChangeAspect="1" noChangeArrowheads="1"/>
        </xdr:cNvSpPr>
      </xdr:nvSpPr>
      <xdr:spPr bwMode="auto">
        <a:xfrm>
          <a:off x="0" y="274320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0</xdr:rowOff>
    </xdr:from>
    <xdr:to>
      <xdr:col>0</xdr:col>
      <xdr:colOff>1905000</xdr:colOff>
      <xdr:row>76</xdr:row>
      <xdr:rowOff>22860</xdr:rowOff>
    </xdr:to>
    <xdr:sp macro="" textlink="">
      <xdr:nvSpPr>
        <xdr:cNvPr id="7169" name="AutoShape 1" descr="COCO">
          <a:extLst>
            <a:ext uri="{FF2B5EF4-FFF2-40B4-BE49-F238E27FC236}">
              <a16:creationId xmlns:a16="http://schemas.microsoft.com/office/drawing/2014/main" id="{2A59C62F-142D-47E7-A061-D5EB6D691F09}"/>
            </a:ext>
          </a:extLst>
        </xdr:cNvPr>
        <xdr:cNvSpPr>
          <a:spLocks noChangeAspect="1" noChangeArrowheads="1"/>
        </xdr:cNvSpPr>
      </xdr:nvSpPr>
      <xdr:spPr bwMode="auto">
        <a:xfrm>
          <a:off x="0" y="133502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0</xdr:rowOff>
    </xdr:from>
    <xdr:to>
      <xdr:col>0</xdr:col>
      <xdr:colOff>1905000</xdr:colOff>
      <xdr:row>26</xdr:row>
      <xdr:rowOff>22860</xdr:rowOff>
    </xdr:to>
    <xdr:sp macro="" textlink="">
      <xdr:nvSpPr>
        <xdr:cNvPr id="8193" name="AutoShape 1" descr="COCO">
          <a:extLst>
            <a:ext uri="{FF2B5EF4-FFF2-40B4-BE49-F238E27FC236}">
              <a16:creationId xmlns:a16="http://schemas.microsoft.com/office/drawing/2014/main" id="{7D83A8AE-B7FF-445B-A0D7-5C05ADAEDA72}"/>
            </a:ext>
          </a:extLst>
        </xdr:cNvPr>
        <xdr:cNvSpPr>
          <a:spLocks noChangeAspect="1" noChangeArrowheads="1"/>
        </xdr:cNvSpPr>
      </xdr:nvSpPr>
      <xdr:spPr bwMode="auto">
        <a:xfrm>
          <a:off x="0" y="420624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sp macro="" textlink="">
      <xdr:nvSpPr>
        <xdr:cNvPr id="6145" name="AutoShape 1" descr="COCO">
          <a:extLst>
            <a:ext uri="{FF2B5EF4-FFF2-40B4-BE49-F238E27FC236}">
              <a16:creationId xmlns:a16="http://schemas.microsoft.com/office/drawing/2014/main" id="{2F0FDDAA-C772-42C6-9A87-EE689D349E1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20</xdr:col>
      <xdr:colOff>76200</xdr:colOff>
      <xdr:row>3</xdr:row>
      <xdr:rowOff>22860</xdr:rowOff>
    </xdr:to>
    <xdr:sp macro="" textlink="">
      <xdr:nvSpPr>
        <xdr:cNvPr id="6146" name="AutoShape 2" descr="COCO">
          <a:extLst>
            <a:ext uri="{FF2B5EF4-FFF2-40B4-BE49-F238E27FC236}">
              <a16:creationId xmlns:a16="http://schemas.microsoft.com/office/drawing/2014/main" id="{42DA38E5-8404-4577-B7D4-F99BCF67F35D}"/>
            </a:ext>
          </a:extLst>
        </xdr:cNvPr>
        <xdr:cNvSpPr>
          <a:spLocks noChangeAspect="1" noChangeArrowheads="1"/>
        </xdr:cNvSpPr>
      </xdr:nvSpPr>
      <xdr:spPr bwMode="auto">
        <a:xfrm>
          <a:off x="103632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sp macro="" textlink="">
      <xdr:nvSpPr>
        <xdr:cNvPr id="4097" name="AutoShape 1" descr="COCO">
          <a:extLst>
            <a:ext uri="{FF2B5EF4-FFF2-40B4-BE49-F238E27FC236}">
              <a16:creationId xmlns:a16="http://schemas.microsoft.com/office/drawing/2014/main" id="{34B44288-64C2-401D-A416-D99594F53E4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miau.my-x.hu/miau2009/index.php3?x=e0&amp;string=manual-driven" TargetMode="External"/><Relationship Id="rId1" Type="http://schemas.openxmlformats.org/officeDocument/2006/relationships/hyperlink" Target="https://miau.my-x.hu/miau/278/exs_and_coco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363567220211027160655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43734120211027181901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202490520211027161101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miau.my-x.hu/myx-free/coco/test/806328320211027064114.html" TargetMode="External"/><Relationship Id="rId1" Type="http://schemas.openxmlformats.org/officeDocument/2006/relationships/hyperlink" Target="https://miau.my-x.hu/myx-free/coco/test/337186820211027063507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11613222021102706264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42B5-C963-43DD-8EE7-324E3F74B474}">
  <dimension ref="A1:B16"/>
  <sheetViews>
    <sheetView tabSelected="1" workbookViewId="0"/>
  </sheetViews>
  <sheetFormatPr defaultRowHeight="14.4" x14ac:dyDescent="0.3"/>
  <cols>
    <col min="1" max="1" width="20.77734375" bestFit="1" customWidth="1"/>
    <col min="2" max="2" width="74.33203125" bestFit="1" customWidth="1"/>
  </cols>
  <sheetData>
    <row r="1" spans="1:2" x14ac:dyDescent="0.3">
      <c r="A1" s="21" t="s">
        <v>574</v>
      </c>
      <c r="B1" s="21" t="s">
        <v>575</v>
      </c>
    </row>
    <row r="2" spans="1:2" ht="28.8" x14ac:dyDescent="0.3">
      <c r="A2" t="s">
        <v>576</v>
      </c>
      <c r="B2" s="26" t="s">
        <v>577</v>
      </c>
    </row>
    <row r="3" spans="1:2" x14ac:dyDescent="0.3">
      <c r="A3" t="s">
        <v>578</v>
      </c>
      <c r="B3" t="s">
        <v>580</v>
      </c>
    </row>
    <row r="4" spans="1:2" x14ac:dyDescent="0.3">
      <c r="A4" t="s">
        <v>579</v>
      </c>
      <c r="B4" t="s">
        <v>581</v>
      </c>
    </row>
    <row r="5" spans="1:2" x14ac:dyDescent="0.3">
      <c r="A5" t="s">
        <v>582</v>
      </c>
      <c r="B5" t="s">
        <v>583</v>
      </c>
    </row>
    <row r="6" spans="1:2" x14ac:dyDescent="0.3">
      <c r="A6" t="s">
        <v>584</v>
      </c>
      <c r="B6" t="s">
        <v>585</v>
      </c>
    </row>
    <row r="7" spans="1:2" x14ac:dyDescent="0.3">
      <c r="A7" t="s">
        <v>586</v>
      </c>
      <c r="B7" t="s">
        <v>588</v>
      </c>
    </row>
    <row r="8" spans="1:2" x14ac:dyDescent="0.3">
      <c r="A8" t="s">
        <v>587</v>
      </c>
      <c r="B8" t="s">
        <v>588</v>
      </c>
    </row>
    <row r="11" spans="1:2" x14ac:dyDescent="0.3">
      <c r="A11" t="s">
        <v>589</v>
      </c>
      <c r="B11" t="s">
        <v>593</v>
      </c>
    </row>
    <row r="12" spans="1:2" x14ac:dyDescent="0.3">
      <c r="A12" t="s">
        <v>590</v>
      </c>
      <c r="B12" t="s">
        <v>594</v>
      </c>
    </row>
    <row r="13" spans="1:2" x14ac:dyDescent="0.3">
      <c r="A13" t="s">
        <v>591</v>
      </c>
      <c r="B13" t="s">
        <v>595</v>
      </c>
    </row>
    <row r="14" spans="1:2" x14ac:dyDescent="0.3">
      <c r="A14" t="s">
        <v>592</v>
      </c>
      <c r="B14" s="19" t="s">
        <v>596</v>
      </c>
    </row>
    <row r="16" spans="1:2" x14ac:dyDescent="0.3">
      <c r="A16" t="s">
        <v>597</v>
      </c>
      <c r="B16" s="19" t="s">
        <v>598</v>
      </c>
    </row>
  </sheetData>
  <hyperlinks>
    <hyperlink ref="B14" r:id="rId1" xr:uid="{352ECBD7-3266-45DB-8353-6126608724FE}"/>
    <hyperlink ref="B16" r:id="rId2" xr:uid="{4A330762-E56D-4611-A568-E2597A8CD6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1"/>
  <sheetViews>
    <sheetView workbookViewId="0"/>
  </sheetViews>
  <sheetFormatPr defaultRowHeight="14.4" x14ac:dyDescent="0.3"/>
  <cols>
    <col min="1" max="1" width="29" bestFit="1" customWidth="1"/>
    <col min="2" max="2" width="30.6640625" bestFit="1" customWidth="1"/>
    <col min="4" max="4" width="11.88671875" bestFit="1" customWidth="1"/>
    <col min="6" max="6" width="80" bestFit="1" customWidth="1"/>
  </cols>
  <sheetData>
    <row r="1" spans="1:6" x14ac:dyDescent="0.3">
      <c r="A1" s="4" t="s">
        <v>0</v>
      </c>
      <c r="B1" s="4" t="s">
        <v>45</v>
      </c>
      <c r="C1" s="4" t="s">
        <v>1</v>
      </c>
      <c r="D1" s="4" t="s">
        <v>23</v>
      </c>
      <c r="E1" s="4" t="s">
        <v>9</v>
      </c>
      <c r="F1" s="4" t="s">
        <v>44</v>
      </c>
    </row>
    <row r="2" spans="1:6" ht="14.4" customHeight="1" x14ac:dyDescent="0.3">
      <c r="A2" s="2" t="s">
        <v>2</v>
      </c>
      <c r="B2" s="2"/>
      <c r="C2" s="2" t="s">
        <v>3</v>
      </c>
      <c r="D2" s="2" t="s">
        <v>4</v>
      </c>
      <c r="E2" s="6" t="s">
        <v>5</v>
      </c>
      <c r="F2" s="2"/>
    </row>
    <row r="3" spans="1:6" x14ac:dyDescent="0.3">
      <c r="A3" s="2" t="s">
        <v>6</v>
      </c>
      <c r="B3" s="2"/>
      <c r="C3" s="2" t="s">
        <v>3</v>
      </c>
      <c r="D3" s="2" t="s">
        <v>7</v>
      </c>
      <c r="E3" s="6" t="s">
        <v>5</v>
      </c>
      <c r="F3" s="2"/>
    </row>
    <row r="4" spans="1:6" x14ac:dyDescent="0.3">
      <c r="A4" s="2" t="s">
        <v>8</v>
      </c>
      <c r="B4" s="2"/>
      <c r="C4" s="2" t="s">
        <v>3</v>
      </c>
      <c r="D4" s="2" t="s">
        <v>4</v>
      </c>
      <c r="E4" s="6" t="s">
        <v>5</v>
      </c>
      <c r="F4" s="2"/>
    </row>
    <row r="5" spans="1:6" x14ac:dyDescent="0.3">
      <c r="A5" s="2" t="s">
        <v>10</v>
      </c>
      <c r="B5" s="2"/>
      <c r="C5" s="2" t="s">
        <v>3</v>
      </c>
      <c r="D5" s="2" t="s">
        <v>4</v>
      </c>
      <c r="E5" s="6" t="s">
        <v>5</v>
      </c>
      <c r="F5" s="2"/>
    </row>
    <row r="6" spans="1:6" x14ac:dyDescent="0.3">
      <c r="A6" s="2" t="s">
        <v>25</v>
      </c>
      <c r="B6" s="2"/>
      <c r="C6" s="2" t="s">
        <v>3</v>
      </c>
      <c r="D6" s="2" t="s">
        <v>4</v>
      </c>
      <c r="E6" s="6" t="s">
        <v>5</v>
      </c>
      <c r="F6" s="2"/>
    </row>
    <row r="7" spans="1:6" x14ac:dyDescent="0.3">
      <c r="A7" s="2" t="s">
        <v>11</v>
      </c>
      <c r="B7" s="2"/>
      <c r="C7" s="2" t="s">
        <v>3</v>
      </c>
      <c r="D7" s="2" t="s">
        <v>4</v>
      </c>
      <c r="E7" s="6" t="s">
        <v>5</v>
      </c>
      <c r="F7" s="2"/>
    </row>
    <row r="8" spans="1:6" x14ac:dyDescent="0.3">
      <c r="A8" s="2" t="s">
        <v>12</v>
      </c>
      <c r="B8" s="2"/>
      <c r="C8" s="2" t="s">
        <v>3</v>
      </c>
      <c r="D8" s="2" t="s">
        <v>4</v>
      </c>
      <c r="E8" s="6" t="s">
        <v>5</v>
      </c>
      <c r="F8" s="2"/>
    </row>
    <row r="9" spans="1:6" x14ac:dyDescent="0.3">
      <c r="A9" s="2" t="s">
        <v>13</v>
      </c>
      <c r="B9" s="2"/>
      <c r="C9" s="2" t="s">
        <v>3</v>
      </c>
      <c r="D9" s="2" t="s">
        <v>4</v>
      </c>
      <c r="E9" s="6" t="s">
        <v>5</v>
      </c>
      <c r="F9" s="2"/>
    </row>
    <row r="10" spans="1:6" x14ac:dyDescent="0.3">
      <c r="A10" s="2" t="s">
        <v>26</v>
      </c>
      <c r="B10" s="2"/>
      <c r="C10" s="2" t="s">
        <v>3</v>
      </c>
      <c r="D10" s="2" t="s">
        <v>4</v>
      </c>
      <c r="E10" s="6" t="s">
        <v>5</v>
      </c>
      <c r="F10" s="2"/>
    </row>
    <row r="11" spans="1:6" x14ac:dyDescent="0.3">
      <c r="A11" s="2" t="s">
        <v>14</v>
      </c>
      <c r="B11" s="2"/>
      <c r="C11" s="2" t="s">
        <v>3</v>
      </c>
      <c r="D11" s="2" t="s">
        <v>4</v>
      </c>
      <c r="E11" s="6" t="s">
        <v>5</v>
      </c>
      <c r="F11" s="2"/>
    </row>
    <row r="12" spans="1:6" x14ac:dyDescent="0.3">
      <c r="A12" s="8" t="s">
        <v>15</v>
      </c>
      <c r="B12" s="2" t="s">
        <v>3</v>
      </c>
      <c r="C12" s="2"/>
      <c r="D12" s="2" t="s">
        <v>7</v>
      </c>
      <c r="E12" s="6" t="s">
        <v>5</v>
      </c>
      <c r="F12" s="2"/>
    </row>
    <row r="13" spans="1:6" x14ac:dyDescent="0.3">
      <c r="A13" s="8" t="s">
        <v>16</v>
      </c>
      <c r="B13" s="2" t="s">
        <v>3</v>
      </c>
      <c r="C13" s="2"/>
      <c r="D13" s="2" t="s">
        <v>7</v>
      </c>
      <c r="E13" s="6" t="s">
        <v>5</v>
      </c>
      <c r="F13" s="2"/>
    </row>
    <row r="14" spans="1:6" x14ac:dyDescent="0.3">
      <c r="A14" s="8" t="s">
        <v>17</v>
      </c>
      <c r="B14" s="2" t="s">
        <v>3</v>
      </c>
      <c r="C14" s="2"/>
      <c r="D14" s="2" t="s">
        <v>7</v>
      </c>
      <c r="E14" s="6" t="s">
        <v>5</v>
      </c>
      <c r="F14" s="2"/>
    </row>
    <row r="15" spans="1:6" x14ac:dyDescent="0.3">
      <c r="A15" s="8" t="s">
        <v>18</v>
      </c>
      <c r="B15" s="2" t="s">
        <v>3</v>
      </c>
      <c r="C15" s="2"/>
      <c r="D15" s="2" t="s">
        <v>7</v>
      </c>
      <c r="E15" s="6" t="s">
        <v>5</v>
      </c>
      <c r="F15" s="2"/>
    </row>
    <row r="16" spans="1:6" x14ac:dyDescent="0.3">
      <c r="A16" s="8" t="s">
        <v>19</v>
      </c>
      <c r="B16" s="2" t="s">
        <v>3</v>
      </c>
      <c r="C16" s="2"/>
      <c r="D16" s="2" t="s">
        <v>7</v>
      </c>
      <c r="E16" s="6" t="s">
        <v>5</v>
      </c>
      <c r="F16" s="2"/>
    </row>
    <row r="17" spans="1:6" x14ac:dyDescent="0.3">
      <c r="A17" s="9" t="s">
        <v>20</v>
      </c>
      <c r="B17" s="2" t="s">
        <v>3</v>
      </c>
      <c r="C17" s="2"/>
      <c r="D17" s="2" t="s">
        <v>7</v>
      </c>
      <c r="E17" s="6" t="s">
        <v>5</v>
      </c>
      <c r="F17" s="2"/>
    </row>
    <row r="18" spans="1:6" x14ac:dyDescent="0.3">
      <c r="A18" s="10" t="s">
        <v>21</v>
      </c>
      <c r="B18" s="2" t="s">
        <v>3</v>
      </c>
      <c r="C18" s="2"/>
      <c r="D18" s="2" t="s">
        <v>4</v>
      </c>
      <c r="E18" s="7" t="s">
        <v>40</v>
      </c>
      <c r="F18" s="2" t="s">
        <v>41</v>
      </c>
    </row>
    <row r="19" spans="1:6" x14ac:dyDescent="0.3">
      <c r="A19" s="8" t="s">
        <v>22</v>
      </c>
      <c r="B19" s="2" t="s">
        <v>3</v>
      </c>
      <c r="C19" s="2"/>
      <c r="D19" s="2" t="s">
        <v>7</v>
      </c>
      <c r="E19" s="6" t="s">
        <v>5</v>
      </c>
      <c r="F19" s="2"/>
    </row>
    <row r="20" spans="1:6" x14ac:dyDescent="0.3">
      <c r="A20" s="8" t="s">
        <v>24</v>
      </c>
      <c r="B20" s="2"/>
      <c r="C20" s="2" t="s">
        <v>3</v>
      </c>
      <c r="D20" s="2" t="s">
        <v>4</v>
      </c>
      <c r="E20" s="6" t="s">
        <v>5</v>
      </c>
      <c r="F20" s="2" t="s">
        <v>42</v>
      </c>
    </row>
    <row r="21" spans="1:6" x14ac:dyDescent="0.3">
      <c r="A21" s="8" t="s">
        <v>43</v>
      </c>
      <c r="B21" s="2" t="s">
        <v>3</v>
      </c>
      <c r="C21" s="2"/>
      <c r="D21" s="2" t="s">
        <v>7</v>
      </c>
      <c r="E21" s="6" t="s">
        <v>5</v>
      </c>
      <c r="F2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S56"/>
  <sheetViews>
    <sheetView zoomScale="55" zoomScaleNormal="55" workbookViewId="0"/>
  </sheetViews>
  <sheetFormatPr defaultRowHeight="14.4" x14ac:dyDescent="0.3"/>
  <cols>
    <col min="1" max="1" width="34" bestFit="1" customWidth="1"/>
    <col min="2" max="2" width="22.33203125" bestFit="1" customWidth="1"/>
    <col min="3" max="3" width="17.21875" bestFit="1" customWidth="1"/>
    <col min="4" max="4" width="22" bestFit="1" customWidth="1"/>
    <col min="5" max="5" width="12.77734375" bestFit="1" customWidth="1"/>
    <col min="6" max="6" width="14.88671875" bestFit="1" customWidth="1"/>
    <col min="7" max="7" width="32.21875" bestFit="1" customWidth="1"/>
    <col min="8" max="8" width="34.109375" bestFit="1" customWidth="1"/>
    <col min="9" max="9" width="28.6640625" bestFit="1" customWidth="1"/>
    <col min="10" max="10" width="21.6640625" bestFit="1" customWidth="1"/>
    <col min="11" max="11" width="25.5546875" bestFit="1" customWidth="1"/>
    <col min="12" max="12" width="20" bestFit="1" customWidth="1"/>
    <col min="13" max="13" width="69.44140625" bestFit="1" customWidth="1"/>
    <col min="14" max="14" width="8.44140625" bestFit="1" customWidth="1"/>
    <col min="15" max="15" width="9.109375" bestFit="1" customWidth="1"/>
    <col min="16" max="16" width="10.6640625" bestFit="1" customWidth="1"/>
    <col min="17" max="17" width="6.44140625" bestFit="1" customWidth="1"/>
    <col min="18" max="18" width="10.5546875" bestFit="1" customWidth="1"/>
    <col min="19" max="19" width="21.6640625" bestFit="1" customWidth="1"/>
  </cols>
  <sheetData>
    <row r="1" spans="1:12" x14ac:dyDescent="0.3">
      <c r="A1" t="s">
        <v>46</v>
      </c>
      <c r="B1">
        <v>0</v>
      </c>
      <c r="C1">
        <v>0</v>
      </c>
      <c r="D1">
        <v>0</v>
      </c>
      <c r="E1">
        <v>0</v>
      </c>
      <c r="F1">
        <v>0</v>
      </c>
      <c r="G1">
        <v>1</v>
      </c>
      <c r="H1">
        <v>1</v>
      </c>
      <c r="I1">
        <v>1</v>
      </c>
      <c r="J1">
        <v>0</v>
      </c>
      <c r="K1">
        <v>0</v>
      </c>
      <c r="L1">
        <v>0</v>
      </c>
    </row>
    <row r="2" spans="1:12" x14ac:dyDescent="0.3">
      <c r="A2" s="1" t="s">
        <v>0</v>
      </c>
      <c r="B2" s="1" t="s">
        <v>27</v>
      </c>
      <c r="C2" s="1" t="s">
        <v>28</v>
      </c>
      <c r="D2" s="1" t="s">
        <v>29</v>
      </c>
      <c r="E2" s="1" t="s">
        <v>30</v>
      </c>
      <c r="F2" s="1" t="s">
        <v>31</v>
      </c>
      <c r="G2" s="1" t="s">
        <v>32</v>
      </c>
      <c r="H2" s="1" t="s">
        <v>33</v>
      </c>
      <c r="I2" s="1" t="s">
        <v>34</v>
      </c>
      <c r="J2" s="1" t="s">
        <v>35</v>
      </c>
      <c r="K2" s="1" t="s">
        <v>36</v>
      </c>
      <c r="L2" s="1" t="s">
        <v>37</v>
      </c>
    </row>
    <row r="3" spans="1:12" x14ac:dyDescent="0.3">
      <c r="A3" s="2" t="s">
        <v>2</v>
      </c>
      <c r="B3" s="2">
        <v>143357000</v>
      </c>
      <c r="C3" s="2">
        <v>66499000</v>
      </c>
      <c r="D3" s="2">
        <v>209856000</v>
      </c>
      <c r="E3" s="2">
        <v>197816000</v>
      </c>
      <c r="F3" s="2">
        <v>40000000</v>
      </c>
      <c r="G3" s="2">
        <v>2040000</v>
      </c>
      <c r="H3" s="2">
        <v>10000000</v>
      </c>
      <c r="I3" s="2">
        <v>12040000</v>
      </c>
      <c r="J3" s="2">
        <v>209856000</v>
      </c>
      <c r="K3" s="2">
        <v>78965000</v>
      </c>
      <c r="L3" s="2">
        <v>77726000</v>
      </c>
    </row>
    <row r="4" spans="1:12" x14ac:dyDescent="0.3">
      <c r="A4" s="2" t="s">
        <v>6</v>
      </c>
      <c r="B4" s="2">
        <v>1427115000</v>
      </c>
      <c r="C4" s="2">
        <v>210218000</v>
      </c>
      <c r="D4" s="2">
        <v>1644121000</v>
      </c>
      <c r="E4" s="2">
        <v>-46080000</v>
      </c>
      <c r="F4" s="2">
        <v>64727000</v>
      </c>
      <c r="G4" s="2">
        <v>624660000</v>
      </c>
      <c r="H4" s="2">
        <v>396780000</v>
      </c>
      <c r="I4" s="2">
        <v>1021440000</v>
      </c>
      <c r="J4" s="2">
        <v>1644121000</v>
      </c>
      <c r="K4" s="2">
        <v>-93392000</v>
      </c>
      <c r="L4" s="2">
        <v>-93704000</v>
      </c>
    </row>
    <row r="5" spans="1:12" x14ac:dyDescent="0.3">
      <c r="A5" s="2" t="s">
        <v>8</v>
      </c>
      <c r="B5" s="2">
        <v>2201401000</v>
      </c>
      <c r="C5" s="2">
        <v>1657499000</v>
      </c>
      <c r="D5" s="2">
        <v>3876252000</v>
      </c>
      <c r="E5" s="2">
        <v>2419834000</v>
      </c>
      <c r="F5" s="2">
        <v>193480000</v>
      </c>
      <c r="G5" s="2">
        <v>840447000</v>
      </c>
      <c r="H5" s="2">
        <v>214536000</v>
      </c>
      <c r="I5" s="2">
        <v>1054983000</v>
      </c>
      <c r="J5" s="2">
        <v>3876252000</v>
      </c>
      <c r="K5" s="2">
        <v>246247000</v>
      </c>
      <c r="L5" s="2">
        <v>242145000</v>
      </c>
    </row>
    <row r="6" spans="1:12" x14ac:dyDescent="0.3">
      <c r="A6" s="2" t="s">
        <v>10</v>
      </c>
      <c r="B6" s="2">
        <v>25943000</v>
      </c>
      <c r="C6" s="2">
        <v>31863000</v>
      </c>
      <c r="D6" s="2">
        <v>58236000</v>
      </c>
      <c r="E6" s="2">
        <v>28737000</v>
      </c>
      <c r="F6" s="2">
        <v>5500000</v>
      </c>
      <c r="G6" s="2">
        <v>18216000</v>
      </c>
      <c r="H6" s="2">
        <v>10781000</v>
      </c>
      <c r="I6" s="2">
        <v>28997000</v>
      </c>
      <c r="J6" s="2">
        <v>58236000</v>
      </c>
      <c r="K6" s="2">
        <v>28602000</v>
      </c>
      <c r="L6" s="2">
        <v>27265000</v>
      </c>
    </row>
    <row r="7" spans="1:12" x14ac:dyDescent="0.3">
      <c r="A7" s="5" t="s">
        <v>25</v>
      </c>
      <c r="B7" s="3">
        <v>2792000</v>
      </c>
      <c r="C7" s="3">
        <v>48594000</v>
      </c>
      <c r="D7" s="3">
        <v>51414000</v>
      </c>
      <c r="E7" s="3">
        <v>31452000</v>
      </c>
      <c r="F7" s="3">
        <v>3000000</v>
      </c>
      <c r="G7" s="3">
        <v>19647000</v>
      </c>
      <c r="H7" s="3">
        <v>0</v>
      </c>
      <c r="I7" s="3">
        <v>19647000</v>
      </c>
      <c r="J7" s="3">
        <v>51417000</v>
      </c>
      <c r="K7" s="3">
        <v>-3604000</v>
      </c>
      <c r="L7" s="3">
        <v>-3630000</v>
      </c>
    </row>
    <row r="8" spans="1:12" x14ac:dyDescent="0.3">
      <c r="A8" s="2" t="s">
        <v>11</v>
      </c>
      <c r="B8" s="2">
        <v>5201530000</v>
      </c>
      <c r="C8" s="2">
        <v>2181352000</v>
      </c>
      <c r="D8" s="2">
        <v>5201530000</v>
      </c>
      <c r="E8" s="2">
        <v>3164239000</v>
      </c>
      <c r="F8" s="2">
        <v>400000000</v>
      </c>
      <c r="G8" s="2">
        <v>2099708000</v>
      </c>
      <c r="H8" s="2">
        <v>1343418000</v>
      </c>
      <c r="I8" s="2">
        <v>3443126000</v>
      </c>
      <c r="J8" s="2">
        <v>7397037000</v>
      </c>
      <c r="K8" s="2">
        <v>-659663000</v>
      </c>
      <c r="L8" s="2">
        <v>-665093000</v>
      </c>
    </row>
    <row r="9" spans="1:12" x14ac:dyDescent="0.3">
      <c r="A9" s="2" t="s">
        <v>12</v>
      </c>
      <c r="B9" s="2">
        <v>3616450000</v>
      </c>
      <c r="C9" s="2">
        <v>7355186000</v>
      </c>
      <c r="D9" s="2">
        <v>11124404</v>
      </c>
      <c r="E9" s="2">
        <v>1967901000</v>
      </c>
      <c r="F9" s="2">
        <v>10000000</v>
      </c>
      <c r="G9" s="2">
        <v>9091128000</v>
      </c>
      <c r="H9" s="2">
        <v>9074000</v>
      </c>
      <c r="I9" s="2">
        <v>9100202000</v>
      </c>
      <c r="J9" s="2">
        <v>11124404000</v>
      </c>
      <c r="K9" s="2">
        <v>691015000</v>
      </c>
      <c r="L9" s="2">
        <v>686037000</v>
      </c>
    </row>
    <row r="10" spans="1:12" x14ac:dyDescent="0.3">
      <c r="A10" s="2" t="s">
        <v>13</v>
      </c>
      <c r="B10" s="2">
        <v>8845954000</v>
      </c>
      <c r="C10" s="2">
        <v>3593858000</v>
      </c>
      <c r="D10" s="2">
        <v>1248686000</v>
      </c>
      <c r="E10" s="2">
        <v>10403495000</v>
      </c>
      <c r="F10" s="2">
        <v>3000000</v>
      </c>
      <c r="G10" s="2">
        <v>1233704000</v>
      </c>
      <c r="H10" s="2">
        <v>181792000</v>
      </c>
      <c r="I10" s="2">
        <v>1414496000</v>
      </c>
      <c r="J10" s="2">
        <v>12448686000</v>
      </c>
      <c r="K10" s="2">
        <v>1577310000</v>
      </c>
      <c r="L10" s="2">
        <v>1577310000</v>
      </c>
    </row>
    <row r="11" spans="1:12" x14ac:dyDescent="0.3">
      <c r="A11" s="2" t="s">
        <v>26</v>
      </c>
      <c r="B11" s="2">
        <v>2780504000</v>
      </c>
      <c r="C11" s="2">
        <v>5464366000</v>
      </c>
      <c r="D11" s="2">
        <v>8257797000</v>
      </c>
      <c r="E11" s="2">
        <v>1272065000</v>
      </c>
      <c r="F11" s="2">
        <v>70000000</v>
      </c>
      <c r="G11" s="2">
        <v>5182666000</v>
      </c>
      <c r="H11" s="2">
        <v>619076000</v>
      </c>
      <c r="I11" s="2">
        <v>5801742000</v>
      </c>
      <c r="J11" s="2">
        <v>8257797000</v>
      </c>
      <c r="K11" s="2">
        <v>299093000</v>
      </c>
      <c r="L11" s="2">
        <v>93738000</v>
      </c>
    </row>
    <row r="12" spans="1:12" x14ac:dyDescent="0.3">
      <c r="A12" s="2" t="s">
        <v>14</v>
      </c>
      <c r="B12" s="2">
        <v>11034000</v>
      </c>
      <c r="C12" s="2">
        <v>114013000</v>
      </c>
      <c r="D12" s="2">
        <v>127260000</v>
      </c>
      <c r="E12" s="2">
        <v>63828000</v>
      </c>
      <c r="F12" s="2">
        <v>50000000</v>
      </c>
      <c r="G12" s="2">
        <v>63042000</v>
      </c>
      <c r="H12" s="2">
        <v>0</v>
      </c>
      <c r="I12" s="2">
        <v>63042000</v>
      </c>
      <c r="J12" s="2">
        <v>127260000</v>
      </c>
      <c r="K12" s="2">
        <v>650000</v>
      </c>
      <c r="L12" s="2">
        <v>157000</v>
      </c>
    </row>
    <row r="13" spans="1:12" x14ac:dyDescent="0.3">
      <c r="A13" s="8" t="s">
        <v>15</v>
      </c>
      <c r="B13" s="2">
        <v>45628000</v>
      </c>
      <c r="C13" s="2">
        <v>25501000</v>
      </c>
      <c r="D13" s="2">
        <v>71129000</v>
      </c>
      <c r="E13" s="2">
        <v>-25945000</v>
      </c>
      <c r="F13" s="2">
        <v>44400000</v>
      </c>
      <c r="G13" s="2">
        <v>34181000</v>
      </c>
      <c r="H13" s="2">
        <v>0</v>
      </c>
      <c r="I13" s="2">
        <v>97074000</v>
      </c>
      <c r="J13" s="2">
        <v>71129000</v>
      </c>
      <c r="K13" s="2">
        <v>413000</v>
      </c>
      <c r="L13" s="2">
        <v>371000</v>
      </c>
    </row>
    <row r="14" spans="1:12" x14ac:dyDescent="0.3">
      <c r="A14" s="8" t="s">
        <v>16</v>
      </c>
      <c r="B14" s="2">
        <v>202110000</v>
      </c>
      <c r="C14" s="2">
        <v>2717000</v>
      </c>
      <c r="D14" s="2">
        <v>204827000</v>
      </c>
      <c r="E14" s="2">
        <v>-701867000</v>
      </c>
      <c r="F14" s="2">
        <v>3000000</v>
      </c>
      <c r="G14" s="2">
        <v>906528000</v>
      </c>
      <c r="H14" s="2">
        <v>0</v>
      </c>
      <c r="I14" s="2">
        <v>906528000</v>
      </c>
      <c r="J14" s="2">
        <v>204827000</v>
      </c>
      <c r="K14" s="2">
        <v>-117362000</v>
      </c>
      <c r="L14" s="2">
        <v>-117363000</v>
      </c>
    </row>
    <row r="15" spans="1:12" x14ac:dyDescent="0.3">
      <c r="A15" s="8" t="s">
        <v>17</v>
      </c>
      <c r="B15" s="2">
        <v>18243000</v>
      </c>
      <c r="C15" s="2">
        <v>26101000</v>
      </c>
      <c r="D15" s="2">
        <v>44344000</v>
      </c>
      <c r="E15" s="2">
        <v>-128987000</v>
      </c>
      <c r="F15" s="2">
        <v>3000000</v>
      </c>
      <c r="G15" s="2">
        <v>90331000</v>
      </c>
      <c r="H15" s="2">
        <v>83000000</v>
      </c>
      <c r="I15" s="2">
        <v>173331000</v>
      </c>
      <c r="J15" s="2">
        <v>44344000</v>
      </c>
      <c r="K15" s="2">
        <v>-52389000</v>
      </c>
      <c r="L15" s="2">
        <v>-52574000</v>
      </c>
    </row>
    <row r="16" spans="1:12" x14ac:dyDescent="0.3">
      <c r="A16" s="8" t="s">
        <v>18</v>
      </c>
      <c r="B16" s="2">
        <v>2283000</v>
      </c>
      <c r="C16" s="2">
        <v>2153000</v>
      </c>
      <c r="D16" s="2">
        <v>4447000</v>
      </c>
      <c r="E16" s="2">
        <v>-20213000</v>
      </c>
      <c r="F16" s="2">
        <v>44004000</v>
      </c>
      <c r="G16" s="2">
        <v>17742000</v>
      </c>
      <c r="H16" s="2">
        <v>6257000</v>
      </c>
      <c r="I16" s="2">
        <v>23999000</v>
      </c>
      <c r="J16" s="2">
        <v>4447000</v>
      </c>
      <c r="K16" s="2">
        <v>-177000</v>
      </c>
      <c r="L16" s="2">
        <v>-181000</v>
      </c>
    </row>
    <row r="17" spans="1:18" x14ac:dyDescent="0.3">
      <c r="A17" s="8" t="s">
        <v>19</v>
      </c>
      <c r="B17" s="2">
        <v>47721000</v>
      </c>
      <c r="C17" s="2">
        <v>156696000</v>
      </c>
      <c r="D17" s="2">
        <v>204417000</v>
      </c>
      <c r="E17" s="2">
        <v>-31034000</v>
      </c>
      <c r="F17" s="2">
        <v>3000000</v>
      </c>
      <c r="G17" s="2">
        <v>232345000</v>
      </c>
      <c r="H17" s="2">
        <v>3106000</v>
      </c>
      <c r="I17" s="2">
        <v>235451000</v>
      </c>
      <c r="J17" s="2">
        <v>204417000</v>
      </c>
      <c r="K17" s="2">
        <v>-54337000</v>
      </c>
      <c r="L17" s="2">
        <v>-54466000</v>
      </c>
    </row>
    <row r="18" spans="1:18" x14ac:dyDescent="0.3">
      <c r="A18" s="9" t="s">
        <v>20</v>
      </c>
      <c r="B18" s="3">
        <v>418583000</v>
      </c>
      <c r="C18" s="3">
        <v>75258000</v>
      </c>
      <c r="D18" s="3">
        <v>494194000</v>
      </c>
      <c r="E18" s="3">
        <v>52075000</v>
      </c>
      <c r="F18" s="3">
        <v>90000000</v>
      </c>
      <c r="G18" s="3">
        <v>135297000</v>
      </c>
      <c r="H18" s="3">
        <v>246672000</v>
      </c>
      <c r="I18" s="3">
        <v>381969000</v>
      </c>
      <c r="J18" s="3">
        <v>494194000</v>
      </c>
      <c r="K18" s="3">
        <v>-27522000</v>
      </c>
      <c r="L18" s="3">
        <v>-27523000</v>
      </c>
    </row>
    <row r="19" spans="1:18" x14ac:dyDescent="0.3">
      <c r="A19" s="10" t="s">
        <v>21</v>
      </c>
      <c r="B19" s="3">
        <v>31621000</v>
      </c>
      <c r="C19" s="3">
        <v>87057000</v>
      </c>
      <c r="D19" s="3">
        <v>123198000</v>
      </c>
      <c r="E19" s="3">
        <v>2366000</v>
      </c>
      <c r="F19" s="3">
        <v>3000000</v>
      </c>
      <c r="G19" s="3">
        <v>43320000</v>
      </c>
      <c r="H19" s="3">
        <v>74367000</v>
      </c>
      <c r="I19" s="3">
        <v>117687000</v>
      </c>
      <c r="J19" s="3">
        <v>123198000</v>
      </c>
      <c r="K19" s="3">
        <v>-7544000</v>
      </c>
      <c r="L19" s="3">
        <v>-7544000</v>
      </c>
      <c r="M19" t="s">
        <v>38</v>
      </c>
    </row>
    <row r="20" spans="1:18" x14ac:dyDescent="0.3">
      <c r="A20" s="8" t="s">
        <v>22</v>
      </c>
      <c r="B20" s="2">
        <v>0</v>
      </c>
      <c r="C20" s="2">
        <v>15909000</v>
      </c>
      <c r="D20" s="2">
        <v>15909000</v>
      </c>
      <c r="E20" s="2">
        <v>-10948000</v>
      </c>
      <c r="F20" s="2">
        <v>3000000</v>
      </c>
      <c r="G20" s="2">
        <v>26857000</v>
      </c>
      <c r="H20" s="2">
        <v>0</v>
      </c>
      <c r="I20" s="2">
        <v>26857000</v>
      </c>
      <c r="J20" s="2">
        <v>15909000</v>
      </c>
      <c r="K20" s="2">
        <v>765000</v>
      </c>
      <c r="L20" s="2">
        <v>730000</v>
      </c>
    </row>
    <row r="21" spans="1:18" x14ac:dyDescent="0.3">
      <c r="A21" s="10" t="s">
        <v>24</v>
      </c>
      <c r="B21" s="2">
        <v>0</v>
      </c>
      <c r="C21" s="2">
        <v>127910000</v>
      </c>
      <c r="D21" s="2">
        <v>127910000</v>
      </c>
      <c r="E21" s="2">
        <v>54304000</v>
      </c>
      <c r="F21" s="2">
        <v>20008000</v>
      </c>
      <c r="G21" s="2">
        <v>73606000</v>
      </c>
      <c r="H21" s="2">
        <v>0</v>
      </c>
      <c r="I21" s="2">
        <v>73606000</v>
      </c>
      <c r="J21" s="2">
        <v>127910000</v>
      </c>
      <c r="K21" s="2">
        <v>40000</v>
      </c>
      <c r="L21" s="2">
        <v>9000</v>
      </c>
      <c r="M21" t="s">
        <v>39</v>
      </c>
    </row>
    <row r="22" spans="1:18" x14ac:dyDescent="0.3">
      <c r="A22" s="8" t="s">
        <v>43</v>
      </c>
      <c r="B22" s="3">
        <v>7000</v>
      </c>
      <c r="C22" s="3">
        <v>444000</v>
      </c>
      <c r="D22" s="3">
        <v>451000</v>
      </c>
      <c r="E22" s="3">
        <v>-6209000</v>
      </c>
      <c r="F22" s="3">
        <v>3000000</v>
      </c>
      <c r="G22" s="3">
        <v>6660000</v>
      </c>
      <c r="H22" s="3">
        <v>0</v>
      </c>
      <c r="I22" s="3">
        <v>6660000</v>
      </c>
      <c r="J22" s="3">
        <v>451000</v>
      </c>
      <c r="K22" s="3">
        <v>-1978000</v>
      </c>
      <c r="L22" s="3">
        <v>-2035000</v>
      </c>
    </row>
    <row r="26" spans="1:18" x14ac:dyDescent="0.3">
      <c r="A26" t="str">
        <f>A1</f>
        <v>irány</v>
      </c>
      <c r="B26">
        <f t="shared" ref="B26:L26" si="0">B1</f>
        <v>0</v>
      </c>
      <c r="C26">
        <f t="shared" si="0"/>
        <v>0</v>
      </c>
      <c r="D26">
        <f t="shared" si="0"/>
        <v>0</v>
      </c>
      <c r="E26">
        <f t="shared" si="0"/>
        <v>0</v>
      </c>
      <c r="F26">
        <f t="shared" si="0"/>
        <v>0</v>
      </c>
      <c r="G26">
        <f t="shared" si="0"/>
        <v>1</v>
      </c>
      <c r="H26">
        <f t="shared" si="0"/>
        <v>1</v>
      </c>
      <c r="I26">
        <f t="shared" si="0"/>
        <v>1</v>
      </c>
      <c r="J26">
        <f t="shared" si="0"/>
        <v>0</v>
      </c>
      <c r="K26">
        <f t="shared" si="0"/>
        <v>0</v>
      </c>
      <c r="L26">
        <f t="shared" si="0"/>
        <v>0</v>
      </c>
    </row>
    <row r="27" spans="1:18" x14ac:dyDescent="0.3">
      <c r="A27" t="str">
        <f t="shared" ref="A27:L27" si="1">A2</f>
        <v>Vizsgált cég</v>
      </c>
      <c r="B27" t="str">
        <f t="shared" si="1"/>
        <v>Befektetett eszközök</v>
      </c>
      <c r="C27" t="str">
        <f t="shared" si="1"/>
        <v>Forgóeszközök</v>
      </c>
      <c r="D27" t="str">
        <f t="shared" si="1"/>
        <v>Eszközök összesen</v>
      </c>
      <c r="E27" t="str">
        <f t="shared" si="1"/>
        <v>Saját tőke</v>
      </c>
      <c r="F27" t="str">
        <f t="shared" si="1"/>
        <v>Jegyzett tőke</v>
      </c>
      <c r="G27" t="str">
        <f t="shared" si="1"/>
        <v>Rövid lejáratú kötelezettségek</v>
      </c>
      <c r="H27" t="str">
        <f t="shared" si="1"/>
        <v>Hosszú lejáratú kötelezettségek</v>
      </c>
      <c r="I27" t="str">
        <f t="shared" si="1"/>
        <v>Kötelezettségek összesen</v>
      </c>
      <c r="J27" t="str">
        <f t="shared" si="1"/>
        <v>Források összesen</v>
      </c>
      <c r="K27" t="str">
        <f t="shared" si="1"/>
        <v>Adózás előtti eredmény</v>
      </c>
      <c r="L27" t="str">
        <f t="shared" si="1"/>
        <v>Adózott eredmény</v>
      </c>
      <c r="M27" t="s">
        <v>47</v>
      </c>
      <c r="N27" t="str">
        <f>Sheet1!D1</f>
        <v>ajánlás</v>
      </c>
      <c r="O27" t="s">
        <v>48</v>
      </c>
      <c r="P27" t="str">
        <f>y0!M73</f>
        <v>Becslés</v>
      </c>
      <c r="Q27" t="str">
        <f>y0!O73</f>
        <v>Delta</v>
      </c>
      <c r="R27" t="s">
        <v>252</v>
      </c>
    </row>
    <row r="28" spans="1:18" x14ac:dyDescent="0.3">
      <c r="A28" t="str">
        <f t="shared" ref="A28" si="2">A3</f>
        <v>Adó-Ötlet Kft.</v>
      </c>
      <c r="B28">
        <f>RANK(B3,B$3:B$22,B$26)</f>
        <v>9</v>
      </c>
      <c r="C28">
        <f t="shared" ref="C28:L28" si="3">RANK(C3,C$3:C$22,C$26)</f>
        <v>12</v>
      </c>
      <c r="D28">
        <f t="shared" si="3"/>
        <v>7</v>
      </c>
      <c r="E28">
        <f t="shared" si="3"/>
        <v>6</v>
      </c>
      <c r="F28">
        <f t="shared" si="3"/>
        <v>9</v>
      </c>
      <c r="G28">
        <f t="shared" si="3"/>
        <v>1</v>
      </c>
      <c r="H28">
        <f t="shared" si="3"/>
        <v>11</v>
      </c>
      <c r="I28">
        <f t="shared" si="3"/>
        <v>2</v>
      </c>
      <c r="J28">
        <f t="shared" si="3"/>
        <v>8</v>
      </c>
      <c r="K28">
        <f t="shared" si="3"/>
        <v>5</v>
      </c>
      <c r="L28">
        <f t="shared" si="3"/>
        <v>5</v>
      </c>
      <c r="M28">
        <v>1000000</v>
      </c>
      <c r="N28" t="s">
        <v>4</v>
      </c>
      <c r="O28">
        <f>IF(N28="pozitív ",2000,1000)</f>
        <v>2000</v>
      </c>
      <c r="P28">
        <f>y0!M74</f>
        <v>1000057.7</v>
      </c>
      <c r="Q28">
        <f>y0!O74</f>
        <v>-57.7</v>
      </c>
      <c r="R28" t="s">
        <v>254</v>
      </c>
    </row>
    <row r="29" spans="1:18" x14ac:dyDescent="0.3">
      <c r="A29" t="str">
        <f t="shared" ref="A29" si="4">A4</f>
        <v>Aluinvent Kft.</v>
      </c>
      <c r="B29">
        <f t="shared" ref="B29:L47" si="5">RANK(B4,B$3:B$22,B$26)</f>
        <v>6</v>
      </c>
      <c r="C29">
        <f t="shared" si="5"/>
        <v>6</v>
      </c>
      <c r="D29">
        <f t="shared" si="5"/>
        <v>4</v>
      </c>
      <c r="E29">
        <f t="shared" si="5"/>
        <v>18</v>
      </c>
      <c r="F29">
        <f t="shared" si="5"/>
        <v>5</v>
      </c>
      <c r="G29">
        <f t="shared" si="5"/>
        <v>14</v>
      </c>
      <c r="H29">
        <f t="shared" si="5"/>
        <v>18</v>
      </c>
      <c r="I29">
        <f t="shared" si="5"/>
        <v>15</v>
      </c>
      <c r="J29">
        <f t="shared" si="5"/>
        <v>6</v>
      </c>
      <c r="K29">
        <f t="shared" si="5"/>
        <v>18</v>
      </c>
      <c r="L29">
        <f t="shared" si="5"/>
        <v>18</v>
      </c>
      <c r="M29">
        <v>1000000</v>
      </c>
      <c r="N29" t="s">
        <v>7</v>
      </c>
      <c r="O29">
        <f t="shared" ref="O29:O47" si="6">IF(N29="pozitív ",2000,1000)</f>
        <v>1000</v>
      </c>
      <c r="P29">
        <f>y0!M75</f>
        <v>999999.3</v>
      </c>
      <c r="Q29">
        <f>y0!O75</f>
        <v>0.7</v>
      </c>
    </row>
    <row r="30" spans="1:18" x14ac:dyDescent="0.3">
      <c r="A30" t="str">
        <f t="shared" ref="A30" si="7">A5</f>
        <v>Debreceni Mechanikai Művek Kft.</v>
      </c>
      <c r="B30">
        <f t="shared" si="5"/>
        <v>5</v>
      </c>
      <c r="C30">
        <f t="shared" si="5"/>
        <v>5</v>
      </c>
      <c r="D30">
        <f t="shared" si="5"/>
        <v>3</v>
      </c>
      <c r="E30">
        <f t="shared" si="5"/>
        <v>3</v>
      </c>
      <c r="F30">
        <f t="shared" si="5"/>
        <v>2</v>
      </c>
      <c r="G30">
        <f t="shared" si="5"/>
        <v>15</v>
      </c>
      <c r="H30">
        <f t="shared" si="5"/>
        <v>16</v>
      </c>
      <c r="I30">
        <f t="shared" si="5"/>
        <v>16</v>
      </c>
      <c r="J30">
        <f t="shared" si="5"/>
        <v>5</v>
      </c>
      <c r="K30">
        <f t="shared" si="5"/>
        <v>4</v>
      </c>
      <c r="L30">
        <f t="shared" si="5"/>
        <v>3</v>
      </c>
      <c r="M30">
        <v>1000000</v>
      </c>
      <c r="N30" t="s">
        <v>4</v>
      </c>
      <c r="O30">
        <f t="shared" si="6"/>
        <v>2000</v>
      </c>
      <c r="P30">
        <f>y0!M76</f>
        <v>999999.3</v>
      </c>
      <c r="Q30">
        <f>y0!O76</f>
        <v>0.7</v>
      </c>
    </row>
    <row r="31" spans="1:18" x14ac:dyDescent="0.3">
      <c r="A31" t="str">
        <f t="shared" ref="A31" si="8">A6</f>
        <v>Garat Malomipari Kft.</v>
      </c>
      <c r="B31">
        <f t="shared" si="5"/>
        <v>13</v>
      </c>
      <c r="C31">
        <f t="shared" si="5"/>
        <v>14</v>
      </c>
      <c r="D31">
        <f t="shared" si="5"/>
        <v>14</v>
      </c>
      <c r="E31">
        <f t="shared" si="5"/>
        <v>11</v>
      </c>
      <c r="F31">
        <f t="shared" si="5"/>
        <v>12</v>
      </c>
      <c r="G31">
        <f t="shared" si="5"/>
        <v>4</v>
      </c>
      <c r="H31">
        <f t="shared" si="5"/>
        <v>12</v>
      </c>
      <c r="I31">
        <f t="shared" si="5"/>
        <v>6</v>
      </c>
      <c r="J31">
        <f t="shared" si="5"/>
        <v>15</v>
      </c>
      <c r="K31">
        <f t="shared" si="5"/>
        <v>6</v>
      </c>
      <c r="L31">
        <f t="shared" si="5"/>
        <v>6</v>
      </c>
      <c r="M31">
        <v>1000000</v>
      </c>
      <c r="N31" t="s">
        <v>4</v>
      </c>
      <c r="O31">
        <f t="shared" si="6"/>
        <v>2000</v>
      </c>
      <c r="P31">
        <f>y0!M77</f>
        <v>1000004.7</v>
      </c>
      <c r="Q31">
        <f>y0!O77</f>
        <v>-4.7</v>
      </c>
      <c r="R31" t="s">
        <v>254</v>
      </c>
    </row>
    <row r="32" spans="1:18" x14ac:dyDescent="0.3">
      <c r="A32" t="str">
        <f t="shared" ref="A32" si="9">A7</f>
        <v>Mudis Kft.</v>
      </c>
      <c r="B32">
        <f t="shared" si="5"/>
        <v>16</v>
      </c>
      <c r="C32">
        <f t="shared" si="5"/>
        <v>13</v>
      </c>
      <c r="D32">
        <f t="shared" si="5"/>
        <v>15</v>
      </c>
      <c r="E32">
        <f t="shared" si="5"/>
        <v>10</v>
      </c>
      <c r="F32">
        <f t="shared" si="5"/>
        <v>13</v>
      </c>
      <c r="G32">
        <f t="shared" si="5"/>
        <v>5</v>
      </c>
      <c r="H32">
        <f t="shared" si="5"/>
        <v>1</v>
      </c>
      <c r="I32">
        <f t="shared" si="5"/>
        <v>3</v>
      </c>
      <c r="J32">
        <f t="shared" si="5"/>
        <v>16</v>
      </c>
      <c r="K32">
        <f t="shared" si="5"/>
        <v>13</v>
      </c>
      <c r="L32">
        <f t="shared" si="5"/>
        <v>13</v>
      </c>
      <c r="M32">
        <v>1000000</v>
      </c>
      <c r="N32" t="s">
        <v>4</v>
      </c>
      <c r="O32">
        <f t="shared" si="6"/>
        <v>2000</v>
      </c>
      <c r="P32">
        <f>y0!M78</f>
        <v>1000002.2</v>
      </c>
      <c r="Q32">
        <f>y0!O78</f>
        <v>-2.2000000000000002</v>
      </c>
      <c r="R32" t="s">
        <v>254</v>
      </c>
    </row>
    <row r="33" spans="1:19" x14ac:dyDescent="0.3">
      <c r="A33" t="str">
        <f t="shared" ref="A33" si="10">A8</f>
        <v>KATA CNC Kft.</v>
      </c>
      <c r="B33">
        <f t="shared" si="5"/>
        <v>2</v>
      </c>
      <c r="C33">
        <f t="shared" si="5"/>
        <v>4</v>
      </c>
      <c r="D33">
        <f t="shared" si="5"/>
        <v>2</v>
      </c>
      <c r="E33">
        <f t="shared" si="5"/>
        <v>2</v>
      </c>
      <c r="F33">
        <f t="shared" si="5"/>
        <v>1</v>
      </c>
      <c r="G33">
        <f t="shared" si="5"/>
        <v>18</v>
      </c>
      <c r="H33">
        <f t="shared" si="5"/>
        <v>20</v>
      </c>
      <c r="I33">
        <f t="shared" si="5"/>
        <v>18</v>
      </c>
      <c r="J33">
        <f t="shared" si="5"/>
        <v>4</v>
      </c>
      <c r="K33">
        <f t="shared" si="5"/>
        <v>20</v>
      </c>
      <c r="L33">
        <f t="shared" si="5"/>
        <v>20</v>
      </c>
      <c r="M33">
        <v>1000000</v>
      </c>
      <c r="N33" t="s">
        <v>4</v>
      </c>
      <c r="O33">
        <f t="shared" si="6"/>
        <v>2000</v>
      </c>
      <c r="P33">
        <f>y0!M79</f>
        <v>999999.3</v>
      </c>
      <c r="Q33">
        <f>y0!O79</f>
        <v>0.7</v>
      </c>
    </row>
    <row r="34" spans="1:19" x14ac:dyDescent="0.3">
      <c r="A34" t="str">
        <f t="shared" ref="A34" si="11">A9</f>
        <v>Masterplast Kft.</v>
      </c>
      <c r="B34">
        <f t="shared" si="5"/>
        <v>3</v>
      </c>
      <c r="C34">
        <f t="shared" si="5"/>
        <v>1</v>
      </c>
      <c r="D34">
        <f t="shared" si="5"/>
        <v>18</v>
      </c>
      <c r="E34">
        <f t="shared" si="5"/>
        <v>4</v>
      </c>
      <c r="F34">
        <f t="shared" si="5"/>
        <v>11</v>
      </c>
      <c r="G34">
        <f t="shared" si="5"/>
        <v>20</v>
      </c>
      <c r="H34">
        <f t="shared" si="5"/>
        <v>10</v>
      </c>
      <c r="I34">
        <f t="shared" si="5"/>
        <v>20</v>
      </c>
      <c r="J34">
        <f t="shared" si="5"/>
        <v>2</v>
      </c>
      <c r="K34">
        <f t="shared" si="5"/>
        <v>2</v>
      </c>
      <c r="L34">
        <f t="shared" si="5"/>
        <v>2</v>
      </c>
      <c r="M34">
        <v>1000000</v>
      </c>
      <c r="N34" t="s">
        <v>4</v>
      </c>
      <c r="O34">
        <f t="shared" si="6"/>
        <v>2000</v>
      </c>
      <c r="P34">
        <f>y0!M80</f>
        <v>999999.3</v>
      </c>
      <c r="Q34">
        <f>y0!O80</f>
        <v>0.7</v>
      </c>
    </row>
    <row r="35" spans="1:19" x14ac:dyDescent="0.3">
      <c r="A35" t="str">
        <f t="shared" ref="A35" si="12">A10</f>
        <v>Metalobox Kft.</v>
      </c>
      <c r="B35">
        <f t="shared" si="5"/>
        <v>1</v>
      </c>
      <c r="C35">
        <f t="shared" si="5"/>
        <v>3</v>
      </c>
      <c r="D35">
        <f t="shared" si="5"/>
        <v>5</v>
      </c>
      <c r="E35">
        <f t="shared" si="5"/>
        <v>1</v>
      </c>
      <c r="F35">
        <f t="shared" si="5"/>
        <v>13</v>
      </c>
      <c r="G35">
        <f t="shared" si="5"/>
        <v>17</v>
      </c>
      <c r="H35">
        <f t="shared" si="5"/>
        <v>15</v>
      </c>
      <c r="I35">
        <f t="shared" si="5"/>
        <v>17</v>
      </c>
      <c r="J35">
        <f t="shared" si="5"/>
        <v>1</v>
      </c>
      <c r="K35">
        <f t="shared" si="5"/>
        <v>1</v>
      </c>
      <c r="L35">
        <f t="shared" si="5"/>
        <v>1</v>
      </c>
      <c r="M35">
        <v>1000000</v>
      </c>
      <c r="N35" t="s">
        <v>4</v>
      </c>
      <c r="O35">
        <f t="shared" si="6"/>
        <v>2000</v>
      </c>
      <c r="P35">
        <f>y0!M81</f>
        <v>999999.3</v>
      </c>
      <c r="Q35">
        <f>y0!O81</f>
        <v>0.7</v>
      </c>
    </row>
    <row r="36" spans="1:19" x14ac:dyDescent="0.3">
      <c r="A36" t="str">
        <f t="shared" ref="A36" si="13">A11</f>
        <v>Vertikál Zrt.</v>
      </c>
      <c r="B36">
        <f t="shared" si="5"/>
        <v>4</v>
      </c>
      <c r="C36">
        <f t="shared" si="5"/>
        <v>2</v>
      </c>
      <c r="D36">
        <f t="shared" si="5"/>
        <v>1</v>
      </c>
      <c r="E36">
        <f t="shared" si="5"/>
        <v>5</v>
      </c>
      <c r="F36">
        <f t="shared" si="5"/>
        <v>4</v>
      </c>
      <c r="G36">
        <f t="shared" si="5"/>
        <v>19</v>
      </c>
      <c r="H36">
        <f t="shared" si="5"/>
        <v>19</v>
      </c>
      <c r="I36">
        <f t="shared" si="5"/>
        <v>19</v>
      </c>
      <c r="J36">
        <f t="shared" si="5"/>
        <v>3</v>
      </c>
      <c r="K36">
        <f t="shared" si="5"/>
        <v>3</v>
      </c>
      <c r="L36">
        <f t="shared" si="5"/>
        <v>4</v>
      </c>
      <c r="M36">
        <v>1000000</v>
      </c>
      <c r="N36" t="s">
        <v>4</v>
      </c>
      <c r="O36">
        <f t="shared" si="6"/>
        <v>2000</v>
      </c>
      <c r="P36">
        <f>y0!M82</f>
        <v>999999.3</v>
      </c>
      <c r="Q36">
        <f>y0!O82</f>
        <v>0.7</v>
      </c>
    </row>
    <row r="37" spans="1:19" x14ac:dyDescent="0.3">
      <c r="A37" t="str">
        <f t="shared" ref="A37" si="14">A12</f>
        <v>Sonten Kft.</v>
      </c>
      <c r="B37">
        <f t="shared" si="5"/>
        <v>15</v>
      </c>
      <c r="C37">
        <f t="shared" si="5"/>
        <v>9</v>
      </c>
      <c r="D37">
        <f t="shared" si="5"/>
        <v>11</v>
      </c>
      <c r="E37">
        <f t="shared" si="5"/>
        <v>7</v>
      </c>
      <c r="F37">
        <f t="shared" si="5"/>
        <v>6</v>
      </c>
      <c r="G37">
        <f t="shared" si="5"/>
        <v>9</v>
      </c>
      <c r="H37">
        <f t="shared" si="5"/>
        <v>1</v>
      </c>
      <c r="I37">
        <f t="shared" si="5"/>
        <v>7</v>
      </c>
      <c r="J37">
        <f t="shared" si="5"/>
        <v>12</v>
      </c>
      <c r="K37">
        <f t="shared" si="5"/>
        <v>8</v>
      </c>
      <c r="L37">
        <f t="shared" si="5"/>
        <v>9</v>
      </c>
      <c r="M37">
        <v>1000000</v>
      </c>
      <c r="N37" t="s">
        <v>4</v>
      </c>
      <c r="O37">
        <f t="shared" si="6"/>
        <v>2000</v>
      </c>
      <c r="P37">
        <f>y0!M83</f>
        <v>1000004.7</v>
      </c>
      <c r="Q37">
        <f>y0!O83</f>
        <v>-4.7</v>
      </c>
      <c r="R37" t="s">
        <v>254</v>
      </c>
    </row>
    <row r="38" spans="1:19" x14ac:dyDescent="0.3">
      <c r="A38" t="str">
        <f t="shared" ref="A38" si="15">A13</f>
        <v>Familywood Kft.</v>
      </c>
      <c r="B38">
        <f t="shared" si="5"/>
        <v>11</v>
      </c>
      <c r="C38">
        <f t="shared" si="5"/>
        <v>16</v>
      </c>
      <c r="D38">
        <f t="shared" si="5"/>
        <v>13</v>
      </c>
      <c r="E38">
        <f t="shared" si="5"/>
        <v>16</v>
      </c>
      <c r="F38">
        <f t="shared" si="5"/>
        <v>7</v>
      </c>
      <c r="G38">
        <f t="shared" si="5"/>
        <v>7</v>
      </c>
      <c r="H38">
        <f t="shared" si="5"/>
        <v>1</v>
      </c>
      <c r="I38">
        <f t="shared" si="5"/>
        <v>9</v>
      </c>
      <c r="J38">
        <f t="shared" si="5"/>
        <v>14</v>
      </c>
      <c r="K38">
        <f t="shared" si="5"/>
        <v>9</v>
      </c>
      <c r="L38">
        <f t="shared" si="5"/>
        <v>8</v>
      </c>
      <c r="M38">
        <v>1000000</v>
      </c>
      <c r="N38" s="24" t="s">
        <v>7</v>
      </c>
      <c r="O38">
        <f t="shared" si="6"/>
        <v>1000</v>
      </c>
      <c r="P38">
        <f>y0!M84</f>
        <v>1000024.7</v>
      </c>
      <c r="Q38">
        <f>y0!O84</f>
        <v>-24.7</v>
      </c>
      <c r="R38" s="24" t="s">
        <v>254</v>
      </c>
    </row>
    <row r="39" spans="1:19" x14ac:dyDescent="0.3">
      <c r="A39" t="str">
        <f t="shared" ref="A39" si="16">A14</f>
        <v>Nowels-Ital Impex Kft</v>
      </c>
      <c r="B39">
        <f t="shared" si="5"/>
        <v>8</v>
      </c>
      <c r="C39">
        <f t="shared" si="5"/>
        <v>18</v>
      </c>
      <c r="D39">
        <f t="shared" si="5"/>
        <v>8</v>
      </c>
      <c r="E39">
        <f t="shared" si="5"/>
        <v>20</v>
      </c>
      <c r="F39">
        <f t="shared" si="5"/>
        <v>13</v>
      </c>
      <c r="G39">
        <f t="shared" si="5"/>
        <v>16</v>
      </c>
      <c r="H39">
        <f t="shared" si="5"/>
        <v>1</v>
      </c>
      <c r="I39">
        <f t="shared" si="5"/>
        <v>14</v>
      </c>
      <c r="J39">
        <f t="shared" si="5"/>
        <v>9</v>
      </c>
      <c r="K39">
        <f t="shared" si="5"/>
        <v>19</v>
      </c>
      <c r="L39">
        <f t="shared" si="5"/>
        <v>19</v>
      </c>
      <c r="M39">
        <v>1000000</v>
      </c>
      <c r="N39" t="s">
        <v>7</v>
      </c>
      <c r="O39">
        <f t="shared" si="6"/>
        <v>1000</v>
      </c>
      <c r="P39">
        <f>y0!M85</f>
        <v>999999.3</v>
      </c>
      <c r="Q39">
        <f>y0!O85</f>
        <v>0.7</v>
      </c>
    </row>
    <row r="40" spans="1:19" x14ac:dyDescent="0.3">
      <c r="A40" t="str">
        <f t="shared" ref="A40" si="17">A15</f>
        <v xml:space="preserve">Marlenka Hungaria Kft. </v>
      </c>
      <c r="B40">
        <f t="shared" si="5"/>
        <v>14</v>
      </c>
      <c r="C40">
        <f t="shared" si="5"/>
        <v>15</v>
      </c>
      <c r="D40">
        <f t="shared" si="5"/>
        <v>16</v>
      </c>
      <c r="E40">
        <f t="shared" si="5"/>
        <v>19</v>
      </c>
      <c r="F40">
        <f t="shared" si="5"/>
        <v>13</v>
      </c>
      <c r="G40">
        <f t="shared" si="5"/>
        <v>11</v>
      </c>
      <c r="H40">
        <f t="shared" si="5"/>
        <v>14</v>
      </c>
      <c r="I40">
        <f t="shared" si="5"/>
        <v>11</v>
      </c>
      <c r="J40">
        <f t="shared" si="5"/>
        <v>17</v>
      </c>
      <c r="K40">
        <f t="shared" si="5"/>
        <v>16</v>
      </c>
      <c r="L40">
        <f t="shared" si="5"/>
        <v>16</v>
      </c>
      <c r="M40">
        <v>1000000</v>
      </c>
      <c r="N40" t="s">
        <v>7</v>
      </c>
      <c r="O40">
        <f t="shared" si="6"/>
        <v>1000</v>
      </c>
      <c r="P40">
        <f>y0!M86</f>
        <v>999943.8</v>
      </c>
      <c r="Q40">
        <f>y0!O86</f>
        <v>56.2</v>
      </c>
      <c r="R40" t="s">
        <v>7</v>
      </c>
    </row>
    <row r="41" spans="1:19" x14ac:dyDescent="0.3">
      <c r="A41" t="str">
        <f t="shared" ref="A41" si="18">A16</f>
        <v>Kistext Zrt.</v>
      </c>
      <c r="B41">
        <f t="shared" si="5"/>
        <v>17</v>
      </c>
      <c r="C41">
        <f t="shared" si="5"/>
        <v>19</v>
      </c>
      <c r="D41">
        <f t="shared" si="5"/>
        <v>19</v>
      </c>
      <c r="E41">
        <f t="shared" si="5"/>
        <v>15</v>
      </c>
      <c r="F41">
        <f t="shared" si="5"/>
        <v>8</v>
      </c>
      <c r="G41">
        <f t="shared" si="5"/>
        <v>3</v>
      </c>
      <c r="H41">
        <f t="shared" si="5"/>
        <v>9</v>
      </c>
      <c r="I41">
        <f t="shared" si="5"/>
        <v>4</v>
      </c>
      <c r="J41">
        <f t="shared" si="5"/>
        <v>19</v>
      </c>
      <c r="K41">
        <f t="shared" si="5"/>
        <v>11</v>
      </c>
      <c r="L41">
        <f t="shared" si="5"/>
        <v>11</v>
      </c>
      <c r="M41">
        <v>1000000</v>
      </c>
      <c r="N41" t="s">
        <v>7</v>
      </c>
      <c r="O41">
        <f t="shared" si="6"/>
        <v>1000</v>
      </c>
      <c r="P41">
        <f>y0!M87</f>
        <v>999990.8</v>
      </c>
      <c r="Q41">
        <f>y0!O87</f>
        <v>9.1999999999999993</v>
      </c>
      <c r="R41" t="s">
        <v>7</v>
      </c>
    </row>
    <row r="42" spans="1:19" x14ac:dyDescent="0.3">
      <c r="A42" t="str">
        <f t="shared" ref="A42" si="19">A17</f>
        <v>Barastone Kft.</v>
      </c>
      <c r="B42">
        <f t="shared" si="5"/>
        <v>10</v>
      </c>
      <c r="C42">
        <f t="shared" si="5"/>
        <v>7</v>
      </c>
      <c r="D42">
        <f t="shared" si="5"/>
        <v>9</v>
      </c>
      <c r="E42">
        <f t="shared" si="5"/>
        <v>17</v>
      </c>
      <c r="F42">
        <f t="shared" si="5"/>
        <v>13</v>
      </c>
      <c r="G42">
        <f t="shared" si="5"/>
        <v>13</v>
      </c>
      <c r="H42">
        <f t="shared" si="5"/>
        <v>8</v>
      </c>
      <c r="I42">
        <f t="shared" si="5"/>
        <v>12</v>
      </c>
      <c r="J42">
        <f t="shared" si="5"/>
        <v>10</v>
      </c>
      <c r="K42">
        <f t="shared" si="5"/>
        <v>17</v>
      </c>
      <c r="L42">
        <f t="shared" si="5"/>
        <v>17</v>
      </c>
      <c r="M42">
        <v>1000000</v>
      </c>
      <c r="N42" t="s">
        <v>7</v>
      </c>
      <c r="O42">
        <f t="shared" si="6"/>
        <v>1000</v>
      </c>
      <c r="P42">
        <f>y0!M88</f>
        <v>999999.3</v>
      </c>
      <c r="Q42">
        <f>y0!O88</f>
        <v>0.7</v>
      </c>
    </row>
    <row r="43" spans="1:19" x14ac:dyDescent="0.3">
      <c r="A43" t="str">
        <f t="shared" ref="A43" si="20">A18</f>
        <v>Városmag VP 5 Kft</v>
      </c>
      <c r="B43">
        <f t="shared" si="5"/>
        <v>7</v>
      </c>
      <c r="C43">
        <f t="shared" si="5"/>
        <v>11</v>
      </c>
      <c r="D43">
        <f t="shared" si="5"/>
        <v>6</v>
      </c>
      <c r="E43">
        <f t="shared" si="5"/>
        <v>9</v>
      </c>
      <c r="F43">
        <f t="shared" si="5"/>
        <v>3</v>
      </c>
      <c r="G43">
        <f t="shared" si="5"/>
        <v>12</v>
      </c>
      <c r="H43">
        <f t="shared" si="5"/>
        <v>17</v>
      </c>
      <c r="I43">
        <f t="shared" si="5"/>
        <v>13</v>
      </c>
      <c r="J43">
        <f t="shared" si="5"/>
        <v>7</v>
      </c>
      <c r="K43">
        <f t="shared" si="5"/>
        <v>15</v>
      </c>
      <c r="L43">
        <f t="shared" si="5"/>
        <v>15</v>
      </c>
      <c r="M43">
        <v>1000000</v>
      </c>
      <c r="N43" t="s">
        <v>7</v>
      </c>
      <c r="O43">
        <f t="shared" si="6"/>
        <v>1000</v>
      </c>
      <c r="P43">
        <f>y0!M89</f>
        <v>999999.3</v>
      </c>
      <c r="Q43">
        <f>y0!O89</f>
        <v>0.7</v>
      </c>
    </row>
    <row r="44" spans="1:19" x14ac:dyDescent="0.3">
      <c r="A44" t="str">
        <f t="shared" ref="A44" si="21">A19</f>
        <v>Frisor Kli Kft.</v>
      </c>
      <c r="B44">
        <f t="shared" si="5"/>
        <v>12</v>
      </c>
      <c r="C44">
        <f t="shared" si="5"/>
        <v>10</v>
      </c>
      <c r="D44">
        <f t="shared" si="5"/>
        <v>12</v>
      </c>
      <c r="E44">
        <f t="shared" si="5"/>
        <v>12</v>
      </c>
      <c r="F44">
        <f t="shared" si="5"/>
        <v>13</v>
      </c>
      <c r="G44">
        <f t="shared" si="5"/>
        <v>8</v>
      </c>
      <c r="H44">
        <f t="shared" si="5"/>
        <v>13</v>
      </c>
      <c r="I44">
        <f t="shared" si="5"/>
        <v>10</v>
      </c>
      <c r="J44">
        <f t="shared" si="5"/>
        <v>13</v>
      </c>
      <c r="K44">
        <f t="shared" si="5"/>
        <v>14</v>
      </c>
      <c r="L44">
        <f t="shared" si="5"/>
        <v>14</v>
      </c>
      <c r="M44">
        <v>1000000</v>
      </c>
      <c r="N44" t="s">
        <v>4</v>
      </c>
      <c r="O44">
        <f t="shared" si="6"/>
        <v>2000</v>
      </c>
      <c r="P44">
        <f>y0!M90</f>
        <v>999983.3</v>
      </c>
      <c r="Q44">
        <f>y0!O90</f>
        <v>16.7</v>
      </c>
      <c r="R44" t="s">
        <v>7</v>
      </c>
      <c r="S44" t="s">
        <v>472</v>
      </c>
    </row>
    <row r="45" spans="1:19" x14ac:dyDescent="0.3">
      <c r="A45" t="str">
        <f t="shared" ref="A45" si="22">A20</f>
        <v>Cse-lex Kft.</v>
      </c>
      <c r="B45">
        <f t="shared" si="5"/>
        <v>19</v>
      </c>
      <c r="C45">
        <f t="shared" si="5"/>
        <v>17</v>
      </c>
      <c r="D45">
        <f t="shared" si="5"/>
        <v>17</v>
      </c>
      <c r="E45">
        <f t="shared" si="5"/>
        <v>14</v>
      </c>
      <c r="F45">
        <f t="shared" si="5"/>
        <v>13</v>
      </c>
      <c r="G45">
        <f t="shared" si="5"/>
        <v>6</v>
      </c>
      <c r="H45">
        <f t="shared" si="5"/>
        <v>1</v>
      </c>
      <c r="I45">
        <f t="shared" si="5"/>
        <v>5</v>
      </c>
      <c r="J45">
        <f t="shared" si="5"/>
        <v>18</v>
      </c>
      <c r="K45">
        <f t="shared" si="5"/>
        <v>7</v>
      </c>
      <c r="L45">
        <f t="shared" si="5"/>
        <v>7</v>
      </c>
      <c r="M45">
        <v>1000000</v>
      </c>
      <c r="N45" t="s">
        <v>7</v>
      </c>
      <c r="O45">
        <f t="shared" si="6"/>
        <v>1000</v>
      </c>
      <c r="P45">
        <f>y0!M91</f>
        <v>999996.3</v>
      </c>
      <c r="Q45">
        <f>y0!O91</f>
        <v>3.7</v>
      </c>
      <c r="R45" t="s">
        <v>7</v>
      </c>
    </row>
    <row r="46" spans="1:19" x14ac:dyDescent="0.3">
      <c r="A46" t="str">
        <f t="shared" ref="A46" si="23">A21</f>
        <v>Miniinvest Kft.</v>
      </c>
      <c r="B46">
        <f t="shared" si="5"/>
        <v>19</v>
      </c>
      <c r="C46">
        <f t="shared" si="5"/>
        <v>8</v>
      </c>
      <c r="D46">
        <f t="shared" si="5"/>
        <v>10</v>
      </c>
      <c r="E46">
        <f t="shared" si="5"/>
        <v>8</v>
      </c>
      <c r="F46">
        <f t="shared" si="5"/>
        <v>10</v>
      </c>
      <c r="G46">
        <f t="shared" si="5"/>
        <v>10</v>
      </c>
      <c r="H46">
        <f t="shared" si="5"/>
        <v>1</v>
      </c>
      <c r="I46">
        <f t="shared" si="5"/>
        <v>8</v>
      </c>
      <c r="J46">
        <f t="shared" si="5"/>
        <v>11</v>
      </c>
      <c r="K46">
        <f t="shared" si="5"/>
        <v>10</v>
      </c>
      <c r="L46">
        <f t="shared" si="5"/>
        <v>10</v>
      </c>
      <c r="M46">
        <v>1000000</v>
      </c>
      <c r="N46" t="s">
        <v>4</v>
      </c>
      <c r="O46">
        <f t="shared" si="6"/>
        <v>2000</v>
      </c>
      <c r="P46">
        <f>y0!M92</f>
        <v>999999.3</v>
      </c>
      <c r="Q46">
        <f>y0!O92</f>
        <v>0.7</v>
      </c>
    </row>
    <row r="47" spans="1:19" x14ac:dyDescent="0.3">
      <c r="A47" t="str">
        <f t="shared" ref="A47" si="24">A22</f>
        <v>Bedo-Bau Kft.</v>
      </c>
      <c r="B47">
        <f t="shared" si="5"/>
        <v>18</v>
      </c>
      <c r="C47">
        <f t="shared" si="5"/>
        <v>20</v>
      </c>
      <c r="D47">
        <f t="shared" si="5"/>
        <v>20</v>
      </c>
      <c r="E47">
        <f t="shared" si="5"/>
        <v>13</v>
      </c>
      <c r="F47">
        <f t="shared" si="5"/>
        <v>13</v>
      </c>
      <c r="G47">
        <f t="shared" si="5"/>
        <v>2</v>
      </c>
      <c r="H47">
        <f t="shared" si="5"/>
        <v>1</v>
      </c>
      <c r="I47">
        <f t="shared" si="5"/>
        <v>1</v>
      </c>
      <c r="J47">
        <f t="shared" si="5"/>
        <v>20</v>
      </c>
      <c r="K47">
        <f t="shared" si="5"/>
        <v>12</v>
      </c>
      <c r="L47">
        <f t="shared" si="5"/>
        <v>12</v>
      </c>
      <c r="M47">
        <v>1000000</v>
      </c>
      <c r="N47" t="s">
        <v>7</v>
      </c>
      <c r="O47">
        <f t="shared" si="6"/>
        <v>1000</v>
      </c>
      <c r="P47">
        <f>y0!M93</f>
        <v>999999.3</v>
      </c>
      <c r="Q47">
        <f>y0!O93</f>
        <v>0.7</v>
      </c>
    </row>
    <row r="49" spans="1:18" x14ac:dyDescent="0.3">
      <c r="P49">
        <v>999999.3</v>
      </c>
      <c r="R49" t="s">
        <v>255</v>
      </c>
    </row>
    <row r="50" spans="1:18" x14ac:dyDescent="0.3">
      <c r="A50" t="str">
        <f>A28</f>
        <v>Adó-Ötlet Kft.</v>
      </c>
      <c r="B50">
        <f t="shared" ref="B50:L50" si="25">B28</f>
        <v>9</v>
      </c>
      <c r="C50">
        <f t="shared" si="25"/>
        <v>12</v>
      </c>
      <c r="D50">
        <f t="shared" si="25"/>
        <v>7</v>
      </c>
      <c r="E50">
        <f t="shared" si="25"/>
        <v>6</v>
      </c>
      <c r="F50">
        <f t="shared" si="25"/>
        <v>9</v>
      </c>
      <c r="G50">
        <f t="shared" si="25"/>
        <v>1</v>
      </c>
      <c r="H50">
        <f t="shared" si="25"/>
        <v>11</v>
      </c>
      <c r="I50">
        <f t="shared" si="25"/>
        <v>2</v>
      </c>
      <c r="J50">
        <f t="shared" si="25"/>
        <v>8</v>
      </c>
      <c r="K50">
        <f t="shared" si="25"/>
        <v>5</v>
      </c>
      <c r="L50">
        <f t="shared" si="25"/>
        <v>5</v>
      </c>
    </row>
    <row r="51" spans="1:18" x14ac:dyDescent="0.3">
      <c r="A51" t="str">
        <f>A40</f>
        <v xml:space="preserve">Marlenka Hungaria Kft. </v>
      </c>
      <c r="B51">
        <f t="shared" ref="B51:L51" si="26">B40</f>
        <v>14</v>
      </c>
      <c r="C51">
        <f t="shared" si="26"/>
        <v>15</v>
      </c>
      <c r="D51">
        <f t="shared" si="26"/>
        <v>16</v>
      </c>
      <c r="E51">
        <f t="shared" si="26"/>
        <v>19</v>
      </c>
      <c r="F51">
        <f t="shared" si="26"/>
        <v>13</v>
      </c>
      <c r="G51">
        <f t="shared" si="26"/>
        <v>11</v>
      </c>
      <c r="H51">
        <f t="shared" si="26"/>
        <v>14</v>
      </c>
      <c r="I51">
        <f t="shared" si="26"/>
        <v>11</v>
      </c>
      <c r="J51">
        <f t="shared" si="26"/>
        <v>17</v>
      </c>
      <c r="K51">
        <f t="shared" si="26"/>
        <v>16</v>
      </c>
      <c r="L51">
        <f t="shared" si="26"/>
        <v>16</v>
      </c>
    </row>
    <row r="52" spans="1:18" x14ac:dyDescent="0.3">
      <c r="A52" t="s">
        <v>250</v>
      </c>
      <c r="B52">
        <f>B51-B50</f>
        <v>5</v>
      </c>
      <c r="C52">
        <f t="shared" ref="C52:L52" si="27">C51-C50</f>
        <v>3</v>
      </c>
      <c r="D52">
        <f t="shared" si="27"/>
        <v>9</v>
      </c>
      <c r="E52">
        <f t="shared" si="27"/>
        <v>13</v>
      </c>
      <c r="F52">
        <f t="shared" si="27"/>
        <v>4</v>
      </c>
      <c r="G52">
        <f t="shared" si="27"/>
        <v>10</v>
      </c>
      <c r="H52">
        <f t="shared" si="27"/>
        <v>3</v>
      </c>
      <c r="I52">
        <f t="shared" si="27"/>
        <v>9</v>
      </c>
      <c r="J52">
        <f t="shared" si="27"/>
        <v>9</v>
      </c>
      <c r="K52">
        <f t="shared" si="27"/>
        <v>11</v>
      </c>
      <c r="L52">
        <f t="shared" si="27"/>
        <v>11</v>
      </c>
      <c r="M52" t="s">
        <v>251</v>
      </c>
    </row>
    <row r="54" spans="1:18" x14ac:dyDescent="0.3">
      <c r="A54" t="str">
        <f>A38</f>
        <v>Familywood Kft.</v>
      </c>
      <c r="B54">
        <f t="shared" ref="B54:L54" si="28">B38</f>
        <v>11</v>
      </c>
      <c r="C54">
        <f t="shared" si="28"/>
        <v>16</v>
      </c>
      <c r="D54">
        <f t="shared" si="28"/>
        <v>13</v>
      </c>
      <c r="E54">
        <f t="shared" si="28"/>
        <v>16</v>
      </c>
      <c r="F54">
        <f t="shared" si="28"/>
        <v>7</v>
      </c>
      <c r="G54">
        <f t="shared" si="28"/>
        <v>7</v>
      </c>
      <c r="H54">
        <f t="shared" si="28"/>
        <v>1</v>
      </c>
      <c r="I54">
        <f t="shared" si="28"/>
        <v>9</v>
      </c>
      <c r="J54">
        <f t="shared" si="28"/>
        <v>14</v>
      </c>
      <c r="K54">
        <f t="shared" si="28"/>
        <v>9</v>
      </c>
      <c r="L54">
        <f t="shared" si="28"/>
        <v>8</v>
      </c>
    </row>
    <row r="55" spans="1:18" x14ac:dyDescent="0.3">
      <c r="A55" t="str">
        <f>A44</f>
        <v>Frisor Kli Kft.</v>
      </c>
      <c r="B55">
        <f t="shared" ref="B55:L55" si="29">B44</f>
        <v>12</v>
      </c>
      <c r="C55">
        <f t="shared" si="29"/>
        <v>10</v>
      </c>
      <c r="D55">
        <f t="shared" si="29"/>
        <v>12</v>
      </c>
      <c r="E55">
        <f t="shared" si="29"/>
        <v>12</v>
      </c>
      <c r="F55">
        <f t="shared" si="29"/>
        <v>13</v>
      </c>
      <c r="G55">
        <f t="shared" si="29"/>
        <v>8</v>
      </c>
      <c r="H55">
        <f t="shared" si="29"/>
        <v>13</v>
      </c>
      <c r="I55">
        <f t="shared" si="29"/>
        <v>10</v>
      </c>
      <c r="J55">
        <f t="shared" si="29"/>
        <v>13</v>
      </c>
      <c r="K55">
        <f t="shared" si="29"/>
        <v>14</v>
      </c>
      <c r="L55">
        <f t="shared" si="29"/>
        <v>14</v>
      </c>
    </row>
    <row r="56" spans="1:18" x14ac:dyDescent="0.3">
      <c r="A56" t="s">
        <v>250</v>
      </c>
      <c r="B56">
        <f>B55-B54</f>
        <v>1</v>
      </c>
      <c r="C56" s="21">
        <f t="shared" ref="C56:L56" si="30">C55-C54</f>
        <v>-6</v>
      </c>
      <c r="D56" s="21">
        <f t="shared" si="30"/>
        <v>-1</v>
      </c>
      <c r="E56" s="21">
        <f t="shared" si="30"/>
        <v>-4</v>
      </c>
      <c r="F56">
        <f t="shared" si="30"/>
        <v>6</v>
      </c>
      <c r="G56">
        <f t="shared" si="30"/>
        <v>1</v>
      </c>
      <c r="H56">
        <f t="shared" si="30"/>
        <v>12</v>
      </c>
      <c r="I56">
        <f t="shared" si="30"/>
        <v>1</v>
      </c>
      <c r="J56" s="21">
        <f t="shared" si="30"/>
        <v>-1</v>
      </c>
      <c r="K56">
        <f t="shared" si="30"/>
        <v>5</v>
      </c>
      <c r="L56">
        <f t="shared" si="30"/>
        <v>6</v>
      </c>
      <c r="M56" t="s">
        <v>253</v>
      </c>
    </row>
  </sheetData>
  <conditionalFormatting sqref="B28:L47 N28:N4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27:Q4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74BB-8561-447F-8A36-87ED67AB1135}">
  <dimension ref="A1:T104"/>
  <sheetViews>
    <sheetView zoomScale="55" zoomScaleNormal="55" workbookViewId="0"/>
  </sheetViews>
  <sheetFormatPr defaultRowHeight="14.4" x14ac:dyDescent="0.3"/>
  <cols>
    <col min="1" max="1" width="30.77734375" bestFit="1" customWidth="1"/>
    <col min="2" max="2" width="18.33203125" bestFit="1" customWidth="1"/>
    <col min="3" max="3" width="13.5546875" bestFit="1" customWidth="1"/>
    <col min="4" max="4" width="17.109375" bestFit="1" customWidth="1"/>
    <col min="5" max="5" width="11.33203125" bestFit="1" customWidth="1"/>
    <col min="6" max="6" width="11.6640625" bestFit="1" customWidth="1"/>
    <col min="7" max="7" width="27.44140625" bestFit="1" customWidth="1"/>
    <col min="8" max="8" width="28.88671875" bestFit="1" customWidth="1"/>
    <col min="9" max="9" width="22.77734375" bestFit="1" customWidth="1"/>
    <col min="10" max="10" width="17.21875" bestFit="1" customWidth="1"/>
    <col min="11" max="11" width="21.5546875" bestFit="1" customWidth="1"/>
    <col min="12" max="12" width="16.6640625" bestFit="1" customWidth="1"/>
    <col min="13" max="13" width="8.88671875" bestFit="1" customWidth="1"/>
    <col min="14" max="14" width="7.77734375" bestFit="1" customWidth="1"/>
    <col min="15" max="15" width="8.33203125" bestFit="1" customWidth="1"/>
    <col min="16" max="16" width="10" bestFit="1" customWidth="1"/>
    <col min="17" max="17" width="5.6640625" bestFit="1" customWidth="1"/>
    <col min="18" max="18" width="9.44140625" bestFit="1" customWidth="1"/>
    <col min="19" max="19" width="8.88671875" bestFit="1" customWidth="1"/>
    <col min="20" max="20" width="31.88671875" bestFit="1" customWidth="1"/>
  </cols>
  <sheetData>
    <row r="1" spans="1:20" x14ac:dyDescent="0.3">
      <c r="A1" t="s">
        <v>46</v>
      </c>
      <c r="B1">
        <v>0</v>
      </c>
      <c r="C1">
        <v>0</v>
      </c>
      <c r="D1">
        <v>0</v>
      </c>
      <c r="E1">
        <v>0</v>
      </c>
      <c r="F1">
        <v>0</v>
      </c>
      <c r="G1">
        <v>1</v>
      </c>
      <c r="H1">
        <v>1</v>
      </c>
      <c r="I1">
        <v>1</v>
      </c>
      <c r="J1">
        <v>0</v>
      </c>
      <c r="K1">
        <v>0</v>
      </c>
      <c r="L1">
        <v>0</v>
      </c>
      <c r="T1" t="s">
        <v>557</v>
      </c>
    </row>
    <row r="2" spans="1:20" x14ac:dyDescent="0.3">
      <c r="A2" t="s">
        <v>0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47</v>
      </c>
      <c r="N2" t="s">
        <v>23</v>
      </c>
      <c r="O2" t="s">
        <v>48</v>
      </c>
      <c r="P2" t="s">
        <v>235</v>
      </c>
      <c r="Q2" t="s">
        <v>237</v>
      </c>
      <c r="R2" t="s">
        <v>252</v>
      </c>
      <c r="S2" t="str">
        <f>M79</f>
        <v>Becslés</v>
      </c>
      <c r="T2" t="s">
        <v>556</v>
      </c>
    </row>
    <row r="3" spans="1:20" x14ac:dyDescent="0.3">
      <c r="A3" t="s">
        <v>6</v>
      </c>
      <c r="B3">
        <v>6</v>
      </c>
      <c r="C3">
        <v>6</v>
      </c>
      <c r="D3">
        <v>4</v>
      </c>
      <c r="E3">
        <v>18</v>
      </c>
      <c r="F3">
        <v>5</v>
      </c>
      <c r="G3">
        <v>14</v>
      </c>
      <c r="H3">
        <v>18</v>
      </c>
      <c r="I3">
        <v>15</v>
      </c>
      <c r="J3">
        <v>6</v>
      </c>
      <c r="K3">
        <v>18</v>
      </c>
      <c r="L3">
        <v>18</v>
      </c>
      <c r="M3">
        <v>1000000</v>
      </c>
      <c r="N3" t="s">
        <v>7</v>
      </c>
      <c r="O3">
        <v>1000</v>
      </c>
      <c r="P3">
        <v>999999.3</v>
      </c>
      <c r="Q3">
        <v>0.7</v>
      </c>
      <c r="R3" t="s">
        <v>255</v>
      </c>
      <c r="S3" s="23">
        <f t="shared" ref="S3:S13" si="0">M80</f>
        <v>1000000.1</v>
      </c>
    </row>
    <row r="4" spans="1:20" x14ac:dyDescent="0.3">
      <c r="A4" t="s">
        <v>8</v>
      </c>
      <c r="B4">
        <v>5</v>
      </c>
      <c r="C4">
        <v>5</v>
      </c>
      <c r="D4">
        <v>3</v>
      </c>
      <c r="E4">
        <v>3</v>
      </c>
      <c r="F4">
        <v>2</v>
      </c>
      <c r="G4">
        <v>15</v>
      </c>
      <c r="H4">
        <v>16</v>
      </c>
      <c r="I4">
        <v>16</v>
      </c>
      <c r="J4">
        <v>5</v>
      </c>
      <c r="K4">
        <v>4</v>
      </c>
      <c r="L4">
        <v>3</v>
      </c>
      <c r="M4">
        <v>1000000</v>
      </c>
      <c r="N4" t="s">
        <v>4</v>
      </c>
      <c r="O4">
        <v>2000</v>
      </c>
      <c r="P4">
        <v>999999.3</v>
      </c>
      <c r="Q4">
        <v>0.7</v>
      </c>
      <c r="R4" t="s">
        <v>255</v>
      </c>
      <c r="S4" s="23">
        <f t="shared" si="0"/>
        <v>1000000.1</v>
      </c>
    </row>
    <row r="5" spans="1:20" x14ac:dyDescent="0.3">
      <c r="A5" t="s">
        <v>11</v>
      </c>
      <c r="B5">
        <v>2</v>
      </c>
      <c r="C5">
        <v>4</v>
      </c>
      <c r="D5">
        <v>2</v>
      </c>
      <c r="E5">
        <v>2</v>
      </c>
      <c r="F5">
        <v>1</v>
      </c>
      <c r="G5">
        <v>18</v>
      </c>
      <c r="H5">
        <v>20</v>
      </c>
      <c r="I5">
        <v>18</v>
      </c>
      <c r="J5">
        <v>4</v>
      </c>
      <c r="K5">
        <v>20</v>
      </c>
      <c r="L5">
        <v>20</v>
      </c>
      <c r="M5">
        <v>1000000</v>
      </c>
      <c r="N5" t="s">
        <v>4</v>
      </c>
      <c r="O5">
        <v>2000</v>
      </c>
      <c r="P5">
        <v>999999.3</v>
      </c>
      <c r="Q5">
        <v>0.7</v>
      </c>
      <c r="R5" t="s">
        <v>255</v>
      </c>
      <c r="S5" s="23">
        <f t="shared" si="0"/>
        <v>1000000.1</v>
      </c>
    </row>
    <row r="6" spans="1:20" x14ac:dyDescent="0.3">
      <c r="A6" t="s">
        <v>12</v>
      </c>
      <c r="B6">
        <v>3</v>
      </c>
      <c r="C6">
        <v>1</v>
      </c>
      <c r="D6">
        <v>18</v>
      </c>
      <c r="E6">
        <v>4</v>
      </c>
      <c r="F6">
        <v>11</v>
      </c>
      <c r="G6">
        <v>20</v>
      </c>
      <c r="H6">
        <v>10</v>
      </c>
      <c r="I6">
        <v>20</v>
      </c>
      <c r="J6">
        <v>2</v>
      </c>
      <c r="K6">
        <v>2</v>
      </c>
      <c r="L6">
        <v>2</v>
      </c>
      <c r="M6">
        <v>1000000</v>
      </c>
      <c r="N6" t="s">
        <v>4</v>
      </c>
      <c r="O6">
        <v>2000</v>
      </c>
      <c r="P6">
        <v>999999.3</v>
      </c>
      <c r="Q6">
        <v>0.7</v>
      </c>
      <c r="R6" t="s">
        <v>255</v>
      </c>
      <c r="S6" s="23">
        <f t="shared" si="0"/>
        <v>1000000.1</v>
      </c>
    </row>
    <row r="7" spans="1:20" x14ac:dyDescent="0.3">
      <c r="A7" t="s">
        <v>13</v>
      </c>
      <c r="B7">
        <v>1</v>
      </c>
      <c r="C7">
        <v>3</v>
      </c>
      <c r="D7">
        <v>5</v>
      </c>
      <c r="E7">
        <v>1</v>
      </c>
      <c r="F7">
        <v>13</v>
      </c>
      <c r="G7">
        <v>17</v>
      </c>
      <c r="H7">
        <v>15</v>
      </c>
      <c r="I7">
        <v>17</v>
      </c>
      <c r="J7">
        <v>1</v>
      </c>
      <c r="K7">
        <v>1</v>
      </c>
      <c r="L7">
        <v>1</v>
      </c>
      <c r="M7">
        <v>1000000</v>
      </c>
      <c r="N7" t="s">
        <v>4</v>
      </c>
      <c r="O7">
        <v>2000</v>
      </c>
      <c r="P7">
        <v>999999.3</v>
      </c>
      <c r="Q7">
        <v>0.7</v>
      </c>
      <c r="R7" t="s">
        <v>255</v>
      </c>
      <c r="S7" s="23">
        <f t="shared" si="0"/>
        <v>1000000.1</v>
      </c>
    </row>
    <row r="8" spans="1:20" x14ac:dyDescent="0.3">
      <c r="A8" t="s">
        <v>26</v>
      </c>
      <c r="B8">
        <v>4</v>
      </c>
      <c r="C8">
        <v>2</v>
      </c>
      <c r="D8">
        <v>1</v>
      </c>
      <c r="E8">
        <v>5</v>
      </c>
      <c r="F8">
        <v>4</v>
      </c>
      <c r="G8">
        <v>19</v>
      </c>
      <c r="H8">
        <v>19</v>
      </c>
      <c r="I8">
        <v>19</v>
      </c>
      <c r="J8">
        <v>3</v>
      </c>
      <c r="K8">
        <v>3</v>
      </c>
      <c r="L8">
        <v>4</v>
      </c>
      <c r="M8">
        <v>1000000</v>
      </c>
      <c r="N8" t="s">
        <v>4</v>
      </c>
      <c r="O8">
        <v>2000</v>
      </c>
      <c r="P8">
        <v>999999.3</v>
      </c>
      <c r="Q8">
        <v>0.7</v>
      </c>
      <c r="R8" t="s">
        <v>255</v>
      </c>
      <c r="S8" s="23">
        <f t="shared" si="0"/>
        <v>1000000.1</v>
      </c>
    </row>
    <row r="9" spans="1:20" x14ac:dyDescent="0.3">
      <c r="A9" t="s">
        <v>16</v>
      </c>
      <c r="B9">
        <v>8</v>
      </c>
      <c r="C9">
        <v>18</v>
      </c>
      <c r="D9">
        <v>8</v>
      </c>
      <c r="E9">
        <v>20</v>
      </c>
      <c r="F9">
        <v>13</v>
      </c>
      <c r="G9">
        <v>16</v>
      </c>
      <c r="H9">
        <v>1</v>
      </c>
      <c r="I9">
        <v>14</v>
      </c>
      <c r="J9">
        <v>9</v>
      </c>
      <c r="K9">
        <v>19</v>
      </c>
      <c r="L9">
        <v>19</v>
      </c>
      <c r="M9">
        <v>1000000</v>
      </c>
      <c r="N9" t="s">
        <v>7</v>
      </c>
      <c r="O9">
        <v>1000</v>
      </c>
      <c r="P9">
        <v>999999.3</v>
      </c>
      <c r="Q9">
        <v>0.7</v>
      </c>
      <c r="R9" t="s">
        <v>255</v>
      </c>
      <c r="S9" s="23">
        <f t="shared" si="0"/>
        <v>1000000.1</v>
      </c>
    </row>
    <row r="10" spans="1:20" x14ac:dyDescent="0.3">
      <c r="A10" t="s">
        <v>19</v>
      </c>
      <c r="B10">
        <v>10</v>
      </c>
      <c r="C10">
        <v>7</v>
      </c>
      <c r="D10">
        <v>9</v>
      </c>
      <c r="E10">
        <v>17</v>
      </c>
      <c r="F10">
        <v>13</v>
      </c>
      <c r="G10">
        <v>13</v>
      </c>
      <c r="H10">
        <v>8</v>
      </c>
      <c r="I10">
        <v>12</v>
      </c>
      <c r="J10">
        <v>10</v>
      </c>
      <c r="K10">
        <v>17</v>
      </c>
      <c r="L10">
        <v>17</v>
      </c>
      <c r="M10">
        <v>1000000</v>
      </c>
      <c r="N10" t="s">
        <v>7</v>
      </c>
      <c r="O10">
        <v>1000</v>
      </c>
      <c r="P10">
        <v>999999.3</v>
      </c>
      <c r="Q10">
        <v>0.7</v>
      </c>
      <c r="R10" t="s">
        <v>255</v>
      </c>
      <c r="S10" s="23">
        <f t="shared" si="0"/>
        <v>1000000.1</v>
      </c>
    </row>
    <row r="11" spans="1:20" x14ac:dyDescent="0.3">
      <c r="A11" t="s">
        <v>20</v>
      </c>
      <c r="B11">
        <v>7</v>
      </c>
      <c r="C11">
        <v>11</v>
      </c>
      <c r="D11">
        <v>6</v>
      </c>
      <c r="E11">
        <v>9</v>
      </c>
      <c r="F11">
        <v>3</v>
      </c>
      <c r="G11">
        <v>12</v>
      </c>
      <c r="H11">
        <v>17</v>
      </c>
      <c r="I11">
        <v>13</v>
      </c>
      <c r="J11">
        <v>7</v>
      </c>
      <c r="K11">
        <v>15</v>
      </c>
      <c r="L11">
        <v>15</v>
      </c>
      <c r="M11">
        <v>1000000</v>
      </c>
      <c r="N11" t="s">
        <v>7</v>
      </c>
      <c r="O11">
        <v>1000</v>
      </c>
      <c r="P11">
        <v>999999.3</v>
      </c>
      <c r="Q11">
        <v>0.7</v>
      </c>
      <c r="R11" t="s">
        <v>255</v>
      </c>
      <c r="S11" s="23">
        <f t="shared" si="0"/>
        <v>1000000.1</v>
      </c>
    </row>
    <row r="12" spans="1:20" x14ac:dyDescent="0.3">
      <c r="A12" t="s">
        <v>24</v>
      </c>
      <c r="B12">
        <v>19</v>
      </c>
      <c r="C12">
        <v>8</v>
      </c>
      <c r="D12">
        <v>10</v>
      </c>
      <c r="E12">
        <v>8</v>
      </c>
      <c r="F12">
        <v>10</v>
      </c>
      <c r="G12">
        <v>10</v>
      </c>
      <c r="H12">
        <v>1</v>
      </c>
      <c r="I12">
        <v>8</v>
      </c>
      <c r="J12">
        <v>11</v>
      </c>
      <c r="K12">
        <v>10</v>
      </c>
      <c r="L12">
        <v>10</v>
      </c>
      <c r="M12">
        <v>1000000</v>
      </c>
      <c r="N12" t="s">
        <v>4</v>
      </c>
      <c r="O12">
        <v>2000</v>
      </c>
      <c r="P12">
        <v>999999.3</v>
      </c>
      <c r="Q12">
        <v>0.7</v>
      </c>
      <c r="R12" t="s">
        <v>255</v>
      </c>
      <c r="S12" s="23">
        <f t="shared" si="0"/>
        <v>999999.6</v>
      </c>
    </row>
    <row r="13" spans="1:20" x14ac:dyDescent="0.3">
      <c r="A13" t="s">
        <v>43</v>
      </c>
      <c r="B13">
        <v>18</v>
      </c>
      <c r="C13">
        <v>20</v>
      </c>
      <c r="D13">
        <v>20</v>
      </c>
      <c r="E13">
        <v>13</v>
      </c>
      <c r="F13">
        <v>13</v>
      </c>
      <c r="G13">
        <v>2</v>
      </c>
      <c r="H13">
        <v>1</v>
      </c>
      <c r="I13">
        <v>1</v>
      </c>
      <c r="J13">
        <v>20</v>
      </c>
      <c r="K13">
        <v>12</v>
      </c>
      <c r="L13">
        <v>12</v>
      </c>
      <c r="M13">
        <v>1000000</v>
      </c>
      <c r="N13" t="s">
        <v>7</v>
      </c>
      <c r="O13">
        <v>1000</v>
      </c>
      <c r="P13">
        <v>999999.3</v>
      </c>
      <c r="Q13">
        <v>0.7</v>
      </c>
      <c r="R13" t="s">
        <v>255</v>
      </c>
      <c r="S13" s="23">
        <f t="shared" si="0"/>
        <v>999999.6</v>
      </c>
    </row>
    <row r="16" spans="1:20" ht="18" x14ac:dyDescent="0.3">
      <c r="A16" s="11"/>
    </row>
    <row r="17" spans="1:13" x14ac:dyDescent="0.3">
      <c r="A17" s="12"/>
    </row>
    <row r="20" spans="1:13" ht="18" x14ac:dyDescent="0.3">
      <c r="A20" s="13" t="s">
        <v>49</v>
      </c>
      <c r="B20" s="14">
        <v>3635672</v>
      </c>
      <c r="C20" s="13" t="s">
        <v>50</v>
      </c>
      <c r="D20" s="14">
        <v>11</v>
      </c>
      <c r="E20" s="13" t="s">
        <v>51</v>
      </c>
      <c r="F20" s="14">
        <v>11</v>
      </c>
      <c r="G20" s="13" t="s">
        <v>52</v>
      </c>
      <c r="H20" s="14">
        <v>20</v>
      </c>
      <c r="I20" s="13" t="s">
        <v>53</v>
      </c>
      <c r="J20" s="14">
        <v>0</v>
      </c>
      <c r="K20" s="13" t="s">
        <v>54</v>
      </c>
      <c r="L20" s="14" t="s">
        <v>474</v>
      </c>
    </row>
    <row r="21" spans="1:13" ht="18.600000000000001" thickBot="1" x14ac:dyDescent="0.35">
      <c r="A21" s="11"/>
    </row>
    <row r="22" spans="1:13" ht="15" thickBot="1" x14ac:dyDescent="0.35">
      <c r="A22" s="15" t="s">
        <v>56</v>
      </c>
      <c r="B22" s="15" t="s">
        <v>57</v>
      </c>
      <c r="C22" s="15" t="s">
        <v>58</v>
      </c>
      <c r="D22" s="15" t="s">
        <v>59</v>
      </c>
      <c r="E22" s="15" t="s">
        <v>60</v>
      </c>
      <c r="F22" s="15" t="s">
        <v>61</v>
      </c>
      <c r="G22" s="15" t="s">
        <v>62</v>
      </c>
      <c r="H22" s="15" t="s">
        <v>63</v>
      </c>
      <c r="I22" s="15" t="s">
        <v>64</v>
      </c>
      <c r="J22" s="15" t="s">
        <v>65</v>
      </c>
      <c r="K22" s="15" t="s">
        <v>66</v>
      </c>
      <c r="L22" s="15" t="s">
        <v>67</v>
      </c>
      <c r="M22" s="15" t="s">
        <v>68</v>
      </c>
    </row>
    <row r="23" spans="1:13" ht="15" thickBot="1" x14ac:dyDescent="0.35">
      <c r="A23" s="15" t="s">
        <v>69</v>
      </c>
      <c r="B23" s="16">
        <v>6</v>
      </c>
      <c r="C23" s="16">
        <v>6</v>
      </c>
      <c r="D23" s="16">
        <v>4</v>
      </c>
      <c r="E23" s="16">
        <v>18</v>
      </c>
      <c r="F23" s="16">
        <v>5</v>
      </c>
      <c r="G23" s="16">
        <v>14</v>
      </c>
      <c r="H23" s="16">
        <v>18</v>
      </c>
      <c r="I23" s="16">
        <v>15</v>
      </c>
      <c r="J23" s="16">
        <v>6</v>
      </c>
      <c r="K23" s="16">
        <v>18</v>
      </c>
      <c r="L23" s="16">
        <v>18</v>
      </c>
      <c r="M23" s="16">
        <v>1000000</v>
      </c>
    </row>
    <row r="24" spans="1:13" ht="15" thickBot="1" x14ac:dyDescent="0.35">
      <c r="A24" s="15" t="s">
        <v>70</v>
      </c>
      <c r="B24" s="16">
        <v>5</v>
      </c>
      <c r="C24" s="16">
        <v>5</v>
      </c>
      <c r="D24" s="16">
        <v>3</v>
      </c>
      <c r="E24" s="16">
        <v>3</v>
      </c>
      <c r="F24" s="16">
        <v>2</v>
      </c>
      <c r="G24" s="16">
        <v>15</v>
      </c>
      <c r="H24" s="16">
        <v>16</v>
      </c>
      <c r="I24" s="16">
        <v>16</v>
      </c>
      <c r="J24" s="16">
        <v>5</v>
      </c>
      <c r="K24" s="16">
        <v>4</v>
      </c>
      <c r="L24" s="16">
        <v>3</v>
      </c>
      <c r="M24" s="16">
        <v>1000000</v>
      </c>
    </row>
    <row r="25" spans="1:13" ht="15" thickBot="1" x14ac:dyDescent="0.35">
      <c r="A25" s="15" t="s">
        <v>71</v>
      </c>
      <c r="B25" s="16">
        <v>2</v>
      </c>
      <c r="C25" s="16">
        <v>4</v>
      </c>
      <c r="D25" s="16">
        <v>2</v>
      </c>
      <c r="E25" s="16">
        <v>2</v>
      </c>
      <c r="F25" s="16">
        <v>1</v>
      </c>
      <c r="G25" s="16">
        <v>18</v>
      </c>
      <c r="H25" s="16">
        <v>20</v>
      </c>
      <c r="I25" s="16">
        <v>18</v>
      </c>
      <c r="J25" s="16">
        <v>4</v>
      </c>
      <c r="K25" s="16">
        <v>20</v>
      </c>
      <c r="L25" s="16">
        <v>20</v>
      </c>
      <c r="M25" s="16">
        <v>1000000</v>
      </c>
    </row>
    <row r="26" spans="1:13" ht="15" thickBot="1" x14ac:dyDescent="0.35">
      <c r="A26" s="15" t="s">
        <v>72</v>
      </c>
      <c r="B26" s="16">
        <v>3</v>
      </c>
      <c r="C26" s="16">
        <v>1</v>
      </c>
      <c r="D26" s="16">
        <v>18</v>
      </c>
      <c r="E26" s="16">
        <v>4</v>
      </c>
      <c r="F26" s="16">
        <v>11</v>
      </c>
      <c r="G26" s="16">
        <v>20</v>
      </c>
      <c r="H26" s="16">
        <v>10</v>
      </c>
      <c r="I26" s="16">
        <v>20</v>
      </c>
      <c r="J26" s="16">
        <v>2</v>
      </c>
      <c r="K26" s="16">
        <v>2</v>
      </c>
      <c r="L26" s="16">
        <v>2</v>
      </c>
      <c r="M26" s="16">
        <v>1000000</v>
      </c>
    </row>
    <row r="27" spans="1:13" ht="15" thickBot="1" x14ac:dyDescent="0.35">
      <c r="A27" s="15" t="s">
        <v>73</v>
      </c>
      <c r="B27" s="16">
        <v>1</v>
      </c>
      <c r="C27" s="16">
        <v>3</v>
      </c>
      <c r="D27" s="16">
        <v>5</v>
      </c>
      <c r="E27" s="16">
        <v>1</v>
      </c>
      <c r="F27" s="16">
        <v>13</v>
      </c>
      <c r="G27" s="16">
        <v>17</v>
      </c>
      <c r="H27" s="16">
        <v>15</v>
      </c>
      <c r="I27" s="16">
        <v>17</v>
      </c>
      <c r="J27" s="16">
        <v>1</v>
      </c>
      <c r="K27" s="16">
        <v>1</v>
      </c>
      <c r="L27" s="16">
        <v>1</v>
      </c>
      <c r="M27" s="16">
        <v>1000000</v>
      </c>
    </row>
    <row r="28" spans="1:13" ht="15" thickBot="1" x14ac:dyDescent="0.35">
      <c r="A28" s="15" t="s">
        <v>74</v>
      </c>
      <c r="B28" s="16">
        <v>4</v>
      </c>
      <c r="C28" s="16">
        <v>2</v>
      </c>
      <c r="D28" s="16">
        <v>1</v>
      </c>
      <c r="E28" s="16">
        <v>5</v>
      </c>
      <c r="F28" s="16">
        <v>4</v>
      </c>
      <c r="G28" s="16">
        <v>19</v>
      </c>
      <c r="H28" s="16">
        <v>19</v>
      </c>
      <c r="I28" s="16">
        <v>19</v>
      </c>
      <c r="J28" s="16">
        <v>3</v>
      </c>
      <c r="K28" s="16">
        <v>3</v>
      </c>
      <c r="L28" s="16">
        <v>4</v>
      </c>
      <c r="M28" s="16">
        <v>1000000</v>
      </c>
    </row>
    <row r="29" spans="1:13" ht="15" thickBot="1" x14ac:dyDescent="0.35">
      <c r="A29" s="15" t="s">
        <v>75</v>
      </c>
      <c r="B29" s="16">
        <v>8</v>
      </c>
      <c r="C29" s="16">
        <v>18</v>
      </c>
      <c r="D29" s="16">
        <v>8</v>
      </c>
      <c r="E29" s="16">
        <v>20</v>
      </c>
      <c r="F29" s="16">
        <v>13</v>
      </c>
      <c r="G29" s="16">
        <v>16</v>
      </c>
      <c r="H29" s="16">
        <v>1</v>
      </c>
      <c r="I29" s="16">
        <v>14</v>
      </c>
      <c r="J29" s="16">
        <v>9</v>
      </c>
      <c r="K29" s="16">
        <v>19</v>
      </c>
      <c r="L29" s="16">
        <v>19</v>
      </c>
      <c r="M29" s="16">
        <v>1000000</v>
      </c>
    </row>
    <row r="30" spans="1:13" ht="15" thickBot="1" x14ac:dyDescent="0.35">
      <c r="A30" s="15" t="s">
        <v>76</v>
      </c>
      <c r="B30" s="16">
        <v>10</v>
      </c>
      <c r="C30" s="16">
        <v>7</v>
      </c>
      <c r="D30" s="16">
        <v>9</v>
      </c>
      <c r="E30" s="16">
        <v>17</v>
      </c>
      <c r="F30" s="16">
        <v>13</v>
      </c>
      <c r="G30" s="16">
        <v>13</v>
      </c>
      <c r="H30" s="16">
        <v>8</v>
      </c>
      <c r="I30" s="16">
        <v>12</v>
      </c>
      <c r="J30" s="16">
        <v>10</v>
      </c>
      <c r="K30" s="16">
        <v>17</v>
      </c>
      <c r="L30" s="16">
        <v>17</v>
      </c>
      <c r="M30" s="16">
        <v>1000000</v>
      </c>
    </row>
    <row r="31" spans="1:13" ht="15" thickBot="1" x14ac:dyDescent="0.35">
      <c r="A31" s="15" t="s">
        <v>77</v>
      </c>
      <c r="B31" s="16">
        <v>7</v>
      </c>
      <c r="C31" s="16">
        <v>11</v>
      </c>
      <c r="D31" s="16">
        <v>6</v>
      </c>
      <c r="E31" s="16">
        <v>9</v>
      </c>
      <c r="F31" s="16">
        <v>3</v>
      </c>
      <c r="G31" s="16">
        <v>12</v>
      </c>
      <c r="H31" s="16">
        <v>17</v>
      </c>
      <c r="I31" s="16">
        <v>13</v>
      </c>
      <c r="J31" s="16">
        <v>7</v>
      </c>
      <c r="K31" s="16">
        <v>15</v>
      </c>
      <c r="L31" s="16">
        <v>15</v>
      </c>
      <c r="M31" s="16">
        <v>1000000</v>
      </c>
    </row>
    <row r="32" spans="1:13" ht="15" thickBot="1" x14ac:dyDescent="0.35">
      <c r="A32" s="15" t="s">
        <v>78</v>
      </c>
      <c r="B32" s="16">
        <v>19</v>
      </c>
      <c r="C32" s="16">
        <v>8</v>
      </c>
      <c r="D32" s="16">
        <v>10</v>
      </c>
      <c r="E32" s="16">
        <v>8</v>
      </c>
      <c r="F32" s="16">
        <v>10</v>
      </c>
      <c r="G32" s="16">
        <v>10</v>
      </c>
      <c r="H32" s="16">
        <v>1</v>
      </c>
      <c r="I32" s="16">
        <v>8</v>
      </c>
      <c r="J32" s="16">
        <v>11</v>
      </c>
      <c r="K32" s="16">
        <v>10</v>
      </c>
      <c r="L32" s="16">
        <v>10</v>
      </c>
      <c r="M32" s="16">
        <v>1000000</v>
      </c>
    </row>
    <row r="33" spans="1:13" ht="15" thickBot="1" x14ac:dyDescent="0.35">
      <c r="A33" s="15" t="s">
        <v>79</v>
      </c>
      <c r="B33" s="16">
        <v>18</v>
      </c>
      <c r="C33" s="16">
        <v>20</v>
      </c>
      <c r="D33" s="16">
        <v>20</v>
      </c>
      <c r="E33" s="16">
        <v>13</v>
      </c>
      <c r="F33" s="16">
        <v>13</v>
      </c>
      <c r="G33" s="16">
        <v>2</v>
      </c>
      <c r="H33" s="16">
        <v>1</v>
      </c>
      <c r="I33" s="16">
        <v>1</v>
      </c>
      <c r="J33" s="16">
        <v>20</v>
      </c>
      <c r="K33" s="16">
        <v>12</v>
      </c>
      <c r="L33" s="16">
        <v>12</v>
      </c>
      <c r="M33" s="16">
        <v>1000000</v>
      </c>
    </row>
    <row r="34" spans="1:13" ht="18.600000000000001" thickBot="1" x14ac:dyDescent="0.35">
      <c r="A34" s="11"/>
    </row>
    <row r="35" spans="1:13" ht="15" thickBot="1" x14ac:dyDescent="0.35">
      <c r="A35" s="15" t="s">
        <v>89</v>
      </c>
      <c r="B35" s="15" t="s">
        <v>57</v>
      </c>
      <c r="C35" s="15" t="s">
        <v>58</v>
      </c>
      <c r="D35" s="15" t="s">
        <v>59</v>
      </c>
      <c r="E35" s="15" t="s">
        <v>60</v>
      </c>
      <c r="F35" s="15" t="s">
        <v>61</v>
      </c>
      <c r="G35" s="15" t="s">
        <v>62</v>
      </c>
      <c r="H35" s="15" t="s">
        <v>63</v>
      </c>
      <c r="I35" s="15" t="s">
        <v>64</v>
      </c>
      <c r="J35" s="15" t="s">
        <v>65</v>
      </c>
      <c r="K35" s="15" t="s">
        <v>66</v>
      </c>
      <c r="L35" s="15" t="s">
        <v>67</v>
      </c>
    </row>
    <row r="36" spans="1:13" ht="20.399999999999999" thickBot="1" x14ac:dyDescent="0.35">
      <c r="A36" s="15" t="s">
        <v>90</v>
      </c>
      <c r="B36" s="16" t="s">
        <v>92</v>
      </c>
      <c r="C36" s="16" t="s">
        <v>475</v>
      </c>
      <c r="D36" s="16" t="s">
        <v>476</v>
      </c>
      <c r="E36" s="16" t="s">
        <v>94</v>
      </c>
      <c r="F36" s="16" t="s">
        <v>477</v>
      </c>
      <c r="G36" s="16" t="s">
        <v>478</v>
      </c>
      <c r="H36" s="16" t="s">
        <v>479</v>
      </c>
      <c r="I36" s="16" t="s">
        <v>480</v>
      </c>
      <c r="J36" s="16" t="s">
        <v>94</v>
      </c>
      <c r="K36" s="16" t="s">
        <v>94</v>
      </c>
      <c r="L36" s="16" t="s">
        <v>94</v>
      </c>
    </row>
    <row r="37" spans="1:13" ht="15" thickBot="1" x14ac:dyDescent="0.35">
      <c r="A37" s="15" t="s">
        <v>99</v>
      </c>
      <c r="B37" s="16" t="s">
        <v>101</v>
      </c>
      <c r="C37" s="16" t="s">
        <v>481</v>
      </c>
      <c r="D37" s="16" t="s">
        <v>482</v>
      </c>
      <c r="E37" s="16" t="s">
        <v>103</v>
      </c>
      <c r="F37" s="16" t="s">
        <v>103</v>
      </c>
      <c r="G37" s="16" t="s">
        <v>483</v>
      </c>
      <c r="H37" s="16" t="s">
        <v>484</v>
      </c>
      <c r="I37" s="16" t="s">
        <v>485</v>
      </c>
      <c r="J37" s="16" t="s">
        <v>103</v>
      </c>
      <c r="K37" s="16" t="s">
        <v>103</v>
      </c>
      <c r="L37" s="16" t="s">
        <v>103</v>
      </c>
    </row>
    <row r="38" spans="1:13" ht="15" thickBot="1" x14ac:dyDescent="0.35">
      <c r="A38" s="15" t="s">
        <v>108</v>
      </c>
      <c r="B38" s="16" t="s">
        <v>110</v>
      </c>
      <c r="C38" s="16" t="s">
        <v>486</v>
      </c>
      <c r="D38" s="16" t="s">
        <v>487</v>
      </c>
      <c r="E38" s="16" t="s">
        <v>112</v>
      </c>
      <c r="F38" s="16" t="s">
        <v>112</v>
      </c>
      <c r="G38" s="16" t="s">
        <v>488</v>
      </c>
      <c r="H38" s="16" t="s">
        <v>489</v>
      </c>
      <c r="I38" s="16" t="s">
        <v>490</v>
      </c>
      <c r="J38" s="16" t="s">
        <v>112</v>
      </c>
      <c r="K38" s="16" t="s">
        <v>112</v>
      </c>
      <c r="L38" s="16" t="s">
        <v>112</v>
      </c>
    </row>
    <row r="39" spans="1:13" ht="15" thickBot="1" x14ac:dyDescent="0.35">
      <c r="A39" s="15" t="s">
        <v>117</v>
      </c>
      <c r="B39" s="16" t="s">
        <v>119</v>
      </c>
      <c r="C39" s="16" t="s">
        <v>491</v>
      </c>
      <c r="D39" s="16" t="s">
        <v>492</v>
      </c>
      <c r="E39" s="16" t="s">
        <v>121</v>
      </c>
      <c r="F39" s="16" t="s">
        <v>121</v>
      </c>
      <c r="G39" s="16" t="s">
        <v>493</v>
      </c>
      <c r="H39" s="16" t="s">
        <v>494</v>
      </c>
      <c r="I39" s="16" t="s">
        <v>495</v>
      </c>
      <c r="J39" s="16" t="s">
        <v>121</v>
      </c>
      <c r="K39" s="16" t="s">
        <v>121</v>
      </c>
      <c r="L39" s="16" t="s">
        <v>121</v>
      </c>
    </row>
    <row r="40" spans="1:13" ht="15" thickBot="1" x14ac:dyDescent="0.35">
      <c r="A40" s="15" t="s">
        <v>126</v>
      </c>
      <c r="B40" s="16" t="s">
        <v>128</v>
      </c>
      <c r="C40" s="16" t="s">
        <v>496</v>
      </c>
      <c r="D40" s="16" t="s">
        <v>497</v>
      </c>
      <c r="E40" s="16" t="s">
        <v>130</v>
      </c>
      <c r="F40" s="16" t="s">
        <v>130</v>
      </c>
      <c r="G40" s="16" t="s">
        <v>498</v>
      </c>
      <c r="H40" s="16" t="s">
        <v>499</v>
      </c>
      <c r="I40" s="16" t="s">
        <v>500</v>
      </c>
      <c r="J40" s="16" t="s">
        <v>130</v>
      </c>
      <c r="K40" s="16" t="s">
        <v>130</v>
      </c>
      <c r="L40" s="16" t="s">
        <v>130</v>
      </c>
    </row>
    <row r="41" spans="1:13" ht="15" thickBot="1" x14ac:dyDescent="0.35">
      <c r="A41" s="15" t="s">
        <v>135</v>
      </c>
      <c r="B41" s="16" t="s">
        <v>137</v>
      </c>
      <c r="C41" s="16" t="s">
        <v>501</v>
      </c>
      <c r="D41" s="16" t="s">
        <v>502</v>
      </c>
      <c r="E41" s="16" t="s">
        <v>139</v>
      </c>
      <c r="F41" s="16" t="s">
        <v>139</v>
      </c>
      <c r="G41" s="16" t="s">
        <v>503</v>
      </c>
      <c r="H41" s="16" t="s">
        <v>504</v>
      </c>
      <c r="I41" s="16" t="s">
        <v>505</v>
      </c>
      <c r="J41" s="16" t="s">
        <v>139</v>
      </c>
      <c r="K41" s="16" t="s">
        <v>139</v>
      </c>
      <c r="L41" s="16" t="s">
        <v>139</v>
      </c>
    </row>
    <row r="42" spans="1:13" ht="15" thickBot="1" x14ac:dyDescent="0.35">
      <c r="A42" s="15" t="s">
        <v>144</v>
      </c>
      <c r="B42" s="16" t="s">
        <v>506</v>
      </c>
      <c r="C42" s="16" t="s">
        <v>507</v>
      </c>
      <c r="D42" s="16" t="s">
        <v>508</v>
      </c>
      <c r="E42" s="16" t="s">
        <v>148</v>
      </c>
      <c r="F42" s="16" t="s">
        <v>148</v>
      </c>
      <c r="G42" s="16" t="s">
        <v>509</v>
      </c>
      <c r="H42" s="16" t="s">
        <v>510</v>
      </c>
      <c r="I42" s="16" t="s">
        <v>511</v>
      </c>
      <c r="J42" s="16" t="s">
        <v>148</v>
      </c>
      <c r="K42" s="16" t="s">
        <v>148</v>
      </c>
      <c r="L42" s="16" t="s">
        <v>148</v>
      </c>
    </row>
    <row r="43" spans="1:13" ht="15" thickBot="1" x14ac:dyDescent="0.35">
      <c r="A43" s="15" t="s">
        <v>153</v>
      </c>
      <c r="B43" s="16" t="s">
        <v>512</v>
      </c>
      <c r="C43" s="16" t="s">
        <v>513</v>
      </c>
      <c r="D43" s="16" t="s">
        <v>514</v>
      </c>
      <c r="E43" s="16" t="s">
        <v>157</v>
      </c>
      <c r="F43" s="16" t="s">
        <v>157</v>
      </c>
      <c r="G43" s="16" t="s">
        <v>515</v>
      </c>
      <c r="H43" s="16" t="s">
        <v>516</v>
      </c>
      <c r="I43" s="16" t="s">
        <v>517</v>
      </c>
      <c r="J43" s="16" t="s">
        <v>157</v>
      </c>
      <c r="K43" s="16" t="s">
        <v>157</v>
      </c>
      <c r="L43" s="16" t="s">
        <v>157</v>
      </c>
    </row>
    <row r="44" spans="1:13" ht="15" thickBot="1" x14ac:dyDescent="0.35">
      <c r="A44" s="15" t="s">
        <v>162</v>
      </c>
      <c r="B44" s="16" t="s">
        <v>431</v>
      </c>
      <c r="C44" s="16" t="s">
        <v>164</v>
      </c>
      <c r="D44" s="16" t="s">
        <v>518</v>
      </c>
      <c r="E44" s="16" t="s">
        <v>164</v>
      </c>
      <c r="F44" s="16" t="s">
        <v>164</v>
      </c>
      <c r="G44" s="16" t="s">
        <v>519</v>
      </c>
      <c r="H44" s="16" t="s">
        <v>520</v>
      </c>
      <c r="I44" s="16" t="s">
        <v>521</v>
      </c>
      <c r="J44" s="16" t="s">
        <v>164</v>
      </c>
      <c r="K44" s="16" t="s">
        <v>164</v>
      </c>
      <c r="L44" s="16" t="s">
        <v>164</v>
      </c>
    </row>
    <row r="45" spans="1:13" ht="15" thickBot="1" x14ac:dyDescent="0.35">
      <c r="A45" s="15" t="s">
        <v>170</v>
      </c>
      <c r="B45" s="16" t="s">
        <v>522</v>
      </c>
      <c r="C45" s="16" t="s">
        <v>172</v>
      </c>
      <c r="D45" s="16" t="s">
        <v>172</v>
      </c>
      <c r="E45" s="16" t="s">
        <v>172</v>
      </c>
      <c r="F45" s="16" t="s">
        <v>172</v>
      </c>
      <c r="G45" s="16" t="s">
        <v>523</v>
      </c>
      <c r="H45" s="16" t="s">
        <v>524</v>
      </c>
      <c r="I45" s="16" t="s">
        <v>525</v>
      </c>
      <c r="J45" s="16" t="s">
        <v>172</v>
      </c>
      <c r="K45" s="16" t="s">
        <v>172</v>
      </c>
      <c r="L45" s="16" t="s">
        <v>172</v>
      </c>
    </row>
    <row r="46" spans="1:13" ht="15" thickBot="1" x14ac:dyDescent="0.35">
      <c r="A46" s="15" t="s">
        <v>178</v>
      </c>
      <c r="B46" s="16" t="s">
        <v>526</v>
      </c>
      <c r="C46" s="16" t="s">
        <v>180</v>
      </c>
      <c r="D46" s="16" t="s">
        <v>180</v>
      </c>
      <c r="E46" s="16" t="s">
        <v>180</v>
      </c>
      <c r="F46" s="16" t="s">
        <v>180</v>
      </c>
      <c r="G46" s="16" t="s">
        <v>527</v>
      </c>
      <c r="H46" s="16" t="s">
        <v>528</v>
      </c>
      <c r="I46" s="16" t="s">
        <v>529</v>
      </c>
      <c r="J46" s="16" t="s">
        <v>180</v>
      </c>
      <c r="K46" s="16" t="s">
        <v>180</v>
      </c>
      <c r="L46" s="16" t="s">
        <v>180</v>
      </c>
    </row>
    <row r="47" spans="1:13" ht="15" thickBot="1" x14ac:dyDescent="0.35">
      <c r="A47" s="15" t="s">
        <v>186</v>
      </c>
      <c r="B47" s="16" t="s">
        <v>530</v>
      </c>
      <c r="C47" s="16" t="s">
        <v>188</v>
      </c>
      <c r="D47" s="16" t="s">
        <v>188</v>
      </c>
      <c r="E47" s="16" t="s">
        <v>188</v>
      </c>
      <c r="F47" s="16" t="s">
        <v>188</v>
      </c>
      <c r="G47" s="16" t="s">
        <v>531</v>
      </c>
      <c r="H47" s="16" t="s">
        <v>532</v>
      </c>
      <c r="I47" s="16" t="s">
        <v>533</v>
      </c>
      <c r="J47" s="16" t="s">
        <v>188</v>
      </c>
      <c r="K47" s="16" t="s">
        <v>188</v>
      </c>
      <c r="L47" s="16" t="s">
        <v>188</v>
      </c>
    </row>
    <row r="48" spans="1:13" ht="15" thickBot="1" x14ac:dyDescent="0.35">
      <c r="A48" s="15" t="s">
        <v>194</v>
      </c>
      <c r="B48" s="16" t="s">
        <v>534</v>
      </c>
      <c r="C48" s="16" t="s">
        <v>196</v>
      </c>
      <c r="D48" s="16" t="s">
        <v>196</v>
      </c>
      <c r="E48" s="16" t="s">
        <v>196</v>
      </c>
      <c r="F48" s="16" t="s">
        <v>196</v>
      </c>
      <c r="G48" s="16" t="s">
        <v>535</v>
      </c>
      <c r="H48" s="16" t="s">
        <v>536</v>
      </c>
      <c r="I48" s="16" t="s">
        <v>537</v>
      </c>
      <c r="J48" s="16" t="s">
        <v>196</v>
      </c>
      <c r="K48" s="16" t="s">
        <v>196</v>
      </c>
      <c r="L48" s="16" t="s">
        <v>196</v>
      </c>
    </row>
    <row r="49" spans="1:12" ht="15" thickBot="1" x14ac:dyDescent="0.35">
      <c r="A49" s="15" t="s">
        <v>202</v>
      </c>
      <c r="B49" s="16" t="s">
        <v>538</v>
      </c>
      <c r="C49" s="16" t="s">
        <v>204</v>
      </c>
      <c r="D49" s="16" t="s">
        <v>204</v>
      </c>
      <c r="E49" s="16" t="s">
        <v>204</v>
      </c>
      <c r="F49" s="16" t="s">
        <v>204</v>
      </c>
      <c r="G49" s="16" t="s">
        <v>539</v>
      </c>
      <c r="H49" s="16" t="s">
        <v>540</v>
      </c>
      <c r="I49" s="16" t="s">
        <v>541</v>
      </c>
      <c r="J49" s="16" t="s">
        <v>204</v>
      </c>
      <c r="K49" s="16" t="s">
        <v>204</v>
      </c>
      <c r="L49" s="16" t="s">
        <v>204</v>
      </c>
    </row>
    <row r="50" spans="1:12" ht="15" thickBot="1" x14ac:dyDescent="0.35">
      <c r="A50" s="15" t="s">
        <v>209</v>
      </c>
      <c r="B50" s="16" t="s">
        <v>542</v>
      </c>
      <c r="C50" s="16" t="s">
        <v>210</v>
      </c>
      <c r="D50" s="16" t="s">
        <v>210</v>
      </c>
      <c r="E50" s="16" t="s">
        <v>210</v>
      </c>
      <c r="F50" s="16" t="s">
        <v>210</v>
      </c>
      <c r="G50" s="16" t="s">
        <v>543</v>
      </c>
      <c r="H50" s="16" t="s">
        <v>544</v>
      </c>
      <c r="I50" s="16" t="s">
        <v>545</v>
      </c>
      <c r="J50" s="16" t="s">
        <v>210</v>
      </c>
      <c r="K50" s="16" t="s">
        <v>210</v>
      </c>
      <c r="L50" s="16" t="s">
        <v>210</v>
      </c>
    </row>
    <row r="51" spans="1:12" ht="15" thickBot="1" x14ac:dyDescent="0.35">
      <c r="A51" s="15" t="s">
        <v>214</v>
      </c>
      <c r="B51" s="16" t="s">
        <v>546</v>
      </c>
      <c r="C51" s="16" t="s">
        <v>215</v>
      </c>
      <c r="D51" s="16" t="s">
        <v>215</v>
      </c>
      <c r="E51" s="16" t="s">
        <v>215</v>
      </c>
      <c r="F51" s="16" t="s">
        <v>215</v>
      </c>
      <c r="G51" s="16" t="s">
        <v>215</v>
      </c>
      <c r="H51" s="16" t="s">
        <v>547</v>
      </c>
      <c r="I51" s="16" t="s">
        <v>548</v>
      </c>
      <c r="J51" s="16" t="s">
        <v>215</v>
      </c>
      <c r="K51" s="16" t="s">
        <v>215</v>
      </c>
      <c r="L51" s="16" t="s">
        <v>215</v>
      </c>
    </row>
    <row r="52" spans="1:12" ht="15" thickBot="1" x14ac:dyDescent="0.35">
      <c r="A52" s="15" t="s">
        <v>218</v>
      </c>
      <c r="B52" s="16" t="s">
        <v>549</v>
      </c>
      <c r="C52" s="16" t="s">
        <v>219</v>
      </c>
      <c r="D52" s="16" t="s">
        <v>219</v>
      </c>
      <c r="E52" s="16" t="s">
        <v>219</v>
      </c>
      <c r="F52" s="16" t="s">
        <v>219</v>
      </c>
      <c r="G52" s="16" t="s">
        <v>219</v>
      </c>
      <c r="H52" s="16" t="s">
        <v>550</v>
      </c>
      <c r="I52" s="16" t="s">
        <v>219</v>
      </c>
      <c r="J52" s="16" t="s">
        <v>219</v>
      </c>
      <c r="K52" s="16" t="s">
        <v>219</v>
      </c>
      <c r="L52" s="16" t="s">
        <v>219</v>
      </c>
    </row>
    <row r="53" spans="1:12" ht="15" thickBot="1" x14ac:dyDescent="0.35">
      <c r="A53" s="15" t="s">
        <v>222</v>
      </c>
      <c r="B53" s="16" t="s">
        <v>551</v>
      </c>
      <c r="C53" s="16" t="s">
        <v>223</v>
      </c>
      <c r="D53" s="16" t="s">
        <v>223</v>
      </c>
      <c r="E53" s="16" t="s">
        <v>223</v>
      </c>
      <c r="F53" s="16" t="s">
        <v>223</v>
      </c>
      <c r="G53" s="16" t="s">
        <v>223</v>
      </c>
      <c r="H53" s="16" t="s">
        <v>552</v>
      </c>
      <c r="I53" s="16" t="s">
        <v>223</v>
      </c>
      <c r="J53" s="16" t="s">
        <v>223</v>
      </c>
      <c r="K53" s="16" t="s">
        <v>223</v>
      </c>
      <c r="L53" s="16" t="s">
        <v>223</v>
      </c>
    </row>
    <row r="54" spans="1:12" ht="15" thickBot="1" x14ac:dyDescent="0.35">
      <c r="A54" s="15" t="s">
        <v>226</v>
      </c>
      <c r="B54" s="16" t="s">
        <v>227</v>
      </c>
      <c r="C54" s="16" t="s">
        <v>227</v>
      </c>
      <c r="D54" s="16" t="s">
        <v>227</v>
      </c>
      <c r="E54" s="16" t="s">
        <v>227</v>
      </c>
      <c r="F54" s="16" t="s">
        <v>227</v>
      </c>
      <c r="G54" s="16" t="s">
        <v>227</v>
      </c>
      <c r="H54" s="16" t="s">
        <v>553</v>
      </c>
      <c r="I54" s="16" t="s">
        <v>227</v>
      </c>
      <c r="J54" s="16" t="s">
        <v>227</v>
      </c>
      <c r="K54" s="16" t="s">
        <v>227</v>
      </c>
      <c r="L54" s="16" t="s">
        <v>227</v>
      </c>
    </row>
    <row r="55" spans="1:12" ht="15" thickBot="1" x14ac:dyDescent="0.35">
      <c r="A55" s="15" t="s">
        <v>230</v>
      </c>
      <c r="B55" s="16" t="s">
        <v>231</v>
      </c>
      <c r="C55" s="16" t="s">
        <v>231</v>
      </c>
      <c r="D55" s="16" t="s">
        <v>231</v>
      </c>
      <c r="E55" s="16" t="s">
        <v>231</v>
      </c>
      <c r="F55" s="16" t="s">
        <v>231</v>
      </c>
      <c r="G55" s="16" t="s">
        <v>231</v>
      </c>
      <c r="H55" s="16" t="s">
        <v>554</v>
      </c>
      <c r="I55" s="16" t="s">
        <v>231</v>
      </c>
      <c r="J55" s="16" t="s">
        <v>231</v>
      </c>
      <c r="K55" s="16" t="s">
        <v>231</v>
      </c>
      <c r="L55" s="16" t="s">
        <v>231</v>
      </c>
    </row>
    <row r="56" spans="1:12" ht="18.600000000000001" thickBot="1" x14ac:dyDescent="0.35">
      <c r="A56" s="11"/>
    </row>
    <row r="57" spans="1:12" ht="15" thickBot="1" x14ac:dyDescent="0.35">
      <c r="A57" s="15" t="s">
        <v>233</v>
      </c>
      <c r="B57" s="15" t="s">
        <v>57</v>
      </c>
      <c r="C57" s="15" t="s">
        <v>58</v>
      </c>
      <c r="D57" s="15" t="s">
        <v>59</v>
      </c>
      <c r="E57" s="15" t="s">
        <v>60</v>
      </c>
      <c r="F57" s="15" t="s">
        <v>61</v>
      </c>
      <c r="G57" s="15" t="s">
        <v>62</v>
      </c>
      <c r="H57" s="15" t="s">
        <v>63</v>
      </c>
      <c r="I57" s="15" t="s">
        <v>64</v>
      </c>
      <c r="J57" s="15" t="s">
        <v>65</v>
      </c>
      <c r="K57" s="15" t="s">
        <v>66</v>
      </c>
      <c r="L57" s="15" t="s">
        <v>67</v>
      </c>
    </row>
    <row r="58" spans="1:12" ht="15" thickBot="1" x14ac:dyDescent="0.35">
      <c r="A58" s="15" t="s">
        <v>90</v>
      </c>
      <c r="B58" s="16">
        <v>38.5</v>
      </c>
      <c r="C58" s="16">
        <v>499956.5</v>
      </c>
      <c r="D58" s="16">
        <v>333332</v>
      </c>
      <c r="E58" s="16">
        <v>19</v>
      </c>
      <c r="F58" s="16">
        <v>51</v>
      </c>
      <c r="G58" s="16">
        <v>166668</v>
      </c>
      <c r="H58" s="16">
        <v>666599.1</v>
      </c>
      <c r="I58" s="16">
        <v>166688</v>
      </c>
      <c r="J58" s="16">
        <v>19</v>
      </c>
      <c r="K58" s="16">
        <v>19</v>
      </c>
      <c r="L58" s="16">
        <v>19</v>
      </c>
    </row>
    <row r="59" spans="1:12" ht="15" thickBot="1" x14ac:dyDescent="0.35">
      <c r="A59" s="15" t="s">
        <v>99</v>
      </c>
      <c r="B59" s="16">
        <v>37.5</v>
      </c>
      <c r="C59" s="16">
        <v>166647.5</v>
      </c>
      <c r="D59" s="16">
        <v>333327</v>
      </c>
      <c r="E59" s="16">
        <v>18</v>
      </c>
      <c r="F59" s="16">
        <v>18</v>
      </c>
      <c r="G59" s="16">
        <v>166667</v>
      </c>
      <c r="H59" s="16">
        <v>499934</v>
      </c>
      <c r="I59" s="16">
        <v>44.5</v>
      </c>
      <c r="J59" s="16">
        <v>18</v>
      </c>
      <c r="K59" s="16">
        <v>18</v>
      </c>
      <c r="L59" s="16">
        <v>18</v>
      </c>
    </row>
    <row r="60" spans="1:12" ht="15" thickBot="1" x14ac:dyDescent="0.35">
      <c r="A60" s="15" t="s">
        <v>108</v>
      </c>
      <c r="B60" s="16">
        <v>36.5</v>
      </c>
      <c r="C60" s="16">
        <v>166646.5</v>
      </c>
      <c r="D60" s="16">
        <v>333322</v>
      </c>
      <c r="E60" s="16">
        <v>17</v>
      </c>
      <c r="F60" s="16">
        <v>17</v>
      </c>
      <c r="G60" s="16">
        <v>166666</v>
      </c>
      <c r="H60" s="16">
        <v>499933</v>
      </c>
      <c r="I60" s="16">
        <v>43.5</v>
      </c>
      <c r="J60" s="16">
        <v>17</v>
      </c>
      <c r="K60" s="16">
        <v>17</v>
      </c>
      <c r="L60" s="16">
        <v>17</v>
      </c>
    </row>
    <row r="61" spans="1:12" ht="15" thickBot="1" x14ac:dyDescent="0.35">
      <c r="A61" s="15" t="s">
        <v>117</v>
      </c>
      <c r="B61" s="16">
        <v>35.5</v>
      </c>
      <c r="C61" s="16">
        <v>166645.5</v>
      </c>
      <c r="D61" s="16">
        <v>333321</v>
      </c>
      <c r="E61" s="16">
        <v>16</v>
      </c>
      <c r="F61" s="16">
        <v>16</v>
      </c>
      <c r="G61" s="16">
        <v>166665</v>
      </c>
      <c r="H61" s="16">
        <v>499932</v>
      </c>
      <c r="I61" s="16">
        <v>42.5</v>
      </c>
      <c r="J61" s="16">
        <v>16</v>
      </c>
      <c r="K61" s="16">
        <v>16</v>
      </c>
      <c r="L61" s="16">
        <v>16</v>
      </c>
    </row>
    <row r="62" spans="1:12" ht="15" thickBot="1" x14ac:dyDescent="0.35">
      <c r="A62" s="15" t="s">
        <v>126</v>
      </c>
      <c r="B62" s="16">
        <v>34.5</v>
      </c>
      <c r="C62" s="16">
        <v>166644.5</v>
      </c>
      <c r="D62" s="16">
        <v>333320</v>
      </c>
      <c r="E62" s="16">
        <v>15</v>
      </c>
      <c r="F62" s="16">
        <v>15</v>
      </c>
      <c r="G62" s="16">
        <v>166664</v>
      </c>
      <c r="H62" s="16">
        <v>499931</v>
      </c>
      <c r="I62" s="16">
        <v>41.5</v>
      </c>
      <c r="J62" s="16">
        <v>15</v>
      </c>
      <c r="K62" s="16">
        <v>15</v>
      </c>
      <c r="L62" s="16">
        <v>15</v>
      </c>
    </row>
    <row r="63" spans="1:12" ht="15" thickBot="1" x14ac:dyDescent="0.35">
      <c r="A63" s="15" t="s">
        <v>135</v>
      </c>
      <c r="B63" s="16">
        <v>33.5</v>
      </c>
      <c r="C63" s="16">
        <v>166643.5</v>
      </c>
      <c r="D63" s="16">
        <v>333319</v>
      </c>
      <c r="E63" s="16">
        <v>14</v>
      </c>
      <c r="F63" s="16">
        <v>14</v>
      </c>
      <c r="G63" s="16">
        <v>166663</v>
      </c>
      <c r="H63" s="16">
        <v>499930</v>
      </c>
      <c r="I63" s="16">
        <v>40.5</v>
      </c>
      <c r="J63" s="16">
        <v>14</v>
      </c>
      <c r="K63" s="16">
        <v>14</v>
      </c>
      <c r="L63" s="16">
        <v>14</v>
      </c>
    </row>
    <row r="64" spans="1:12" ht="15" thickBot="1" x14ac:dyDescent="0.35">
      <c r="A64" s="15" t="s">
        <v>144</v>
      </c>
      <c r="B64" s="16">
        <v>26.5</v>
      </c>
      <c r="C64" s="16">
        <v>166642.5</v>
      </c>
      <c r="D64" s="16">
        <v>333318</v>
      </c>
      <c r="E64" s="16">
        <v>13</v>
      </c>
      <c r="F64" s="16">
        <v>13</v>
      </c>
      <c r="G64" s="16">
        <v>166662</v>
      </c>
      <c r="H64" s="16">
        <v>499929</v>
      </c>
      <c r="I64" s="16">
        <v>39.5</v>
      </c>
      <c r="J64" s="16">
        <v>13</v>
      </c>
      <c r="K64" s="16">
        <v>13</v>
      </c>
      <c r="L64" s="16">
        <v>13</v>
      </c>
    </row>
    <row r="65" spans="1:16" ht="15" thickBot="1" x14ac:dyDescent="0.35">
      <c r="A65" s="15" t="s">
        <v>153</v>
      </c>
      <c r="B65" s="16">
        <v>25.5</v>
      </c>
      <c r="C65" s="16">
        <v>166641</v>
      </c>
      <c r="D65" s="16">
        <v>333317</v>
      </c>
      <c r="E65" s="16">
        <v>12</v>
      </c>
      <c r="F65" s="16">
        <v>12</v>
      </c>
      <c r="G65" s="16">
        <v>166661</v>
      </c>
      <c r="H65" s="16">
        <v>499928</v>
      </c>
      <c r="I65" s="16">
        <v>38.5</v>
      </c>
      <c r="J65" s="16">
        <v>12</v>
      </c>
      <c r="K65" s="16">
        <v>12</v>
      </c>
      <c r="L65" s="16">
        <v>12</v>
      </c>
    </row>
    <row r="66" spans="1:16" ht="15" thickBot="1" x14ac:dyDescent="0.35">
      <c r="A66" s="15" t="s">
        <v>162</v>
      </c>
      <c r="B66" s="16">
        <v>24.5</v>
      </c>
      <c r="C66" s="16">
        <v>11</v>
      </c>
      <c r="D66" s="16">
        <v>333309.5</v>
      </c>
      <c r="E66" s="16">
        <v>11</v>
      </c>
      <c r="F66" s="16">
        <v>11</v>
      </c>
      <c r="G66" s="16">
        <v>166660</v>
      </c>
      <c r="H66" s="16">
        <v>499927</v>
      </c>
      <c r="I66" s="16">
        <v>37.5</v>
      </c>
      <c r="J66" s="16">
        <v>11</v>
      </c>
      <c r="K66" s="16">
        <v>11</v>
      </c>
      <c r="L66" s="16">
        <v>11</v>
      </c>
    </row>
    <row r="67" spans="1:16" ht="15" thickBot="1" x14ac:dyDescent="0.35">
      <c r="A67" s="15" t="s">
        <v>170</v>
      </c>
      <c r="B67" s="16">
        <v>23.5</v>
      </c>
      <c r="C67" s="16">
        <v>10</v>
      </c>
      <c r="D67" s="16">
        <v>10</v>
      </c>
      <c r="E67" s="16">
        <v>10</v>
      </c>
      <c r="F67" s="16">
        <v>10</v>
      </c>
      <c r="G67" s="16">
        <v>166659</v>
      </c>
      <c r="H67" s="16">
        <v>499926</v>
      </c>
      <c r="I67" s="16">
        <v>36.5</v>
      </c>
      <c r="J67" s="16">
        <v>10</v>
      </c>
      <c r="K67" s="16">
        <v>10</v>
      </c>
      <c r="L67" s="16">
        <v>10</v>
      </c>
    </row>
    <row r="68" spans="1:16" ht="15" thickBot="1" x14ac:dyDescent="0.35">
      <c r="A68" s="15" t="s">
        <v>178</v>
      </c>
      <c r="B68" s="16">
        <v>22.5</v>
      </c>
      <c r="C68" s="16">
        <v>9</v>
      </c>
      <c r="D68" s="16">
        <v>9</v>
      </c>
      <c r="E68" s="16">
        <v>9</v>
      </c>
      <c r="F68" s="16">
        <v>9</v>
      </c>
      <c r="G68" s="16">
        <v>166658</v>
      </c>
      <c r="H68" s="16">
        <v>499910</v>
      </c>
      <c r="I68" s="16">
        <v>35.5</v>
      </c>
      <c r="J68" s="16">
        <v>9</v>
      </c>
      <c r="K68" s="16">
        <v>9</v>
      </c>
      <c r="L68" s="16">
        <v>9</v>
      </c>
    </row>
    <row r="69" spans="1:16" ht="15" thickBot="1" x14ac:dyDescent="0.35">
      <c r="A69" s="15" t="s">
        <v>186</v>
      </c>
      <c r="B69" s="16">
        <v>21.5</v>
      </c>
      <c r="C69" s="16">
        <v>8</v>
      </c>
      <c r="D69" s="16">
        <v>8</v>
      </c>
      <c r="E69" s="16">
        <v>8</v>
      </c>
      <c r="F69" s="16">
        <v>8</v>
      </c>
      <c r="G69" s="16">
        <v>166657</v>
      </c>
      <c r="H69" s="16">
        <v>499909</v>
      </c>
      <c r="I69" s="16">
        <v>34.5</v>
      </c>
      <c r="J69" s="16">
        <v>8</v>
      </c>
      <c r="K69" s="16">
        <v>8</v>
      </c>
      <c r="L69" s="16">
        <v>8</v>
      </c>
    </row>
    <row r="70" spans="1:16" ht="15" thickBot="1" x14ac:dyDescent="0.35">
      <c r="A70" s="15" t="s">
        <v>194</v>
      </c>
      <c r="B70" s="16">
        <v>20.5</v>
      </c>
      <c r="C70" s="16">
        <v>7</v>
      </c>
      <c r="D70" s="16">
        <v>7</v>
      </c>
      <c r="E70" s="16">
        <v>7</v>
      </c>
      <c r="F70" s="16">
        <v>7</v>
      </c>
      <c r="G70" s="16">
        <v>36</v>
      </c>
      <c r="H70" s="16">
        <v>499908</v>
      </c>
      <c r="I70" s="16">
        <v>33.5</v>
      </c>
      <c r="J70" s="16">
        <v>7</v>
      </c>
      <c r="K70" s="16">
        <v>7</v>
      </c>
      <c r="L70" s="16">
        <v>7</v>
      </c>
    </row>
    <row r="71" spans="1:16" ht="15" thickBot="1" x14ac:dyDescent="0.35">
      <c r="A71" s="15" t="s">
        <v>202</v>
      </c>
      <c r="B71" s="16">
        <v>19.5</v>
      </c>
      <c r="C71" s="16">
        <v>6</v>
      </c>
      <c r="D71" s="16">
        <v>6</v>
      </c>
      <c r="E71" s="16">
        <v>6</v>
      </c>
      <c r="F71" s="16">
        <v>6</v>
      </c>
      <c r="G71" s="16">
        <v>32.5</v>
      </c>
      <c r="H71" s="16">
        <v>499907</v>
      </c>
      <c r="I71" s="16">
        <v>32.5</v>
      </c>
      <c r="J71" s="16">
        <v>6</v>
      </c>
      <c r="K71" s="16">
        <v>6</v>
      </c>
      <c r="L71" s="16">
        <v>6</v>
      </c>
    </row>
    <row r="72" spans="1:16" ht="15" thickBot="1" x14ac:dyDescent="0.35">
      <c r="A72" s="15" t="s">
        <v>209</v>
      </c>
      <c r="B72" s="16">
        <v>18.5</v>
      </c>
      <c r="C72" s="16">
        <v>5</v>
      </c>
      <c r="D72" s="16">
        <v>5</v>
      </c>
      <c r="E72" s="16">
        <v>5</v>
      </c>
      <c r="F72" s="16">
        <v>5</v>
      </c>
      <c r="G72" s="16">
        <v>6</v>
      </c>
      <c r="H72" s="16">
        <v>499906</v>
      </c>
      <c r="I72" s="16">
        <v>31.5</v>
      </c>
      <c r="J72" s="16">
        <v>5</v>
      </c>
      <c r="K72" s="16">
        <v>5</v>
      </c>
      <c r="L72" s="16">
        <v>5</v>
      </c>
    </row>
    <row r="73" spans="1:16" ht="15" thickBot="1" x14ac:dyDescent="0.35">
      <c r="A73" s="15" t="s">
        <v>214</v>
      </c>
      <c r="B73" s="16">
        <v>17.5</v>
      </c>
      <c r="C73" s="16">
        <v>4</v>
      </c>
      <c r="D73" s="16">
        <v>4</v>
      </c>
      <c r="E73" s="16">
        <v>4</v>
      </c>
      <c r="F73" s="16">
        <v>4</v>
      </c>
      <c r="G73" s="16">
        <v>4</v>
      </c>
      <c r="H73" s="16">
        <v>499905</v>
      </c>
      <c r="I73" s="16">
        <v>5</v>
      </c>
      <c r="J73" s="16">
        <v>4</v>
      </c>
      <c r="K73" s="16">
        <v>4</v>
      </c>
      <c r="L73" s="16">
        <v>4</v>
      </c>
    </row>
    <row r="74" spans="1:16" ht="15" thickBot="1" x14ac:dyDescent="0.35">
      <c r="A74" s="15" t="s">
        <v>218</v>
      </c>
      <c r="B74" s="16">
        <v>16.5</v>
      </c>
      <c r="C74" s="16">
        <v>3</v>
      </c>
      <c r="D74" s="16">
        <v>3</v>
      </c>
      <c r="E74" s="16">
        <v>3</v>
      </c>
      <c r="F74" s="16">
        <v>3</v>
      </c>
      <c r="G74" s="16">
        <v>3</v>
      </c>
      <c r="H74" s="16">
        <v>499904</v>
      </c>
      <c r="I74" s="16">
        <v>3</v>
      </c>
      <c r="J74" s="16">
        <v>3</v>
      </c>
      <c r="K74" s="16">
        <v>3</v>
      </c>
      <c r="L74" s="16">
        <v>3</v>
      </c>
    </row>
    <row r="75" spans="1:16" ht="15" thickBot="1" x14ac:dyDescent="0.35">
      <c r="A75" s="15" t="s">
        <v>222</v>
      </c>
      <c r="B75" s="16">
        <v>15.5</v>
      </c>
      <c r="C75" s="16">
        <v>2</v>
      </c>
      <c r="D75" s="16">
        <v>2</v>
      </c>
      <c r="E75" s="16">
        <v>2</v>
      </c>
      <c r="F75" s="16">
        <v>2</v>
      </c>
      <c r="G75" s="16">
        <v>2</v>
      </c>
      <c r="H75" s="16">
        <v>499903</v>
      </c>
      <c r="I75" s="16">
        <v>2</v>
      </c>
      <c r="J75" s="16">
        <v>2</v>
      </c>
      <c r="K75" s="16">
        <v>2</v>
      </c>
      <c r="L75" s="16">
        <v>2</v>
      </c>
    </row>
    <row r="76" spans="1:16" ht="15" thickBot="1" x14ac:dyDescent="0.35">
      <c r="A76" s="15" t="s">
        <v>226</v>
      </c>
      <c r="B76" s="16">
        <v>1</v>
      </c>
      <c r="C76" s="16">
        <v>1</v>
      </c>
      <c r="D76" s="16">
        <v>1</v>
      </c>
      <c r="E76" s="16">
        <v>1</v>
      </c>
      <c r="F76" s="16">
        <v>1</v>
      </c>
      <c r="G76" s="16">
        <v>1</v>
      </c>
      <c r="H76" s="16">
        <v>499902</v>
      </c>
      <c r="I76" s="16">
        <v>1</v>
      </c>
      <c r="J76" s="16">
        <v>1</v>
      </c>
      <c r="K76" s="16">
        <v>1</v>
      </c>
      <c r="L76" s="16">
        <v>1</v>
      </c>
    </row>
    <row r="77" spans="1:16" ht="15" thickBot="1" x14ac:dyDescent="0.35">
      <c r="A77" s="15" t="s">
        <v>230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499901</v>
      </c>
      <c r="I77" s="16">
        <v>0</v>
      </c>
      <c r="J77" s="16">
        <v>0</v>
      </c>
      <c r="K77" s="16">
        <v>0</v>
      </c>
      <c r="L77" s="16">
        <v>0</v>
      </c>
    </row>
    <row r="78" spans="1:16" ht="18.600000000000001" thickBot="1" x14ac:dyDescent="0.35">
      <c r="A78" s="11"/>
    </row>
    <row r="79" spans="1:16" ht="15" thickBot="1" x14ac:dyDescent="0.35">
      <c r="A79" s="15" t="s">
        <v>234</v>
      </c>
      <c r="B79" s="15" t="s">
        <v>57</v>
      </c>
      <c r="C79" s="15" t="s">
        <v>58</v>
      </c>
      <c r="D79" s="15" t="s">
        <v>59</v>
      </c>
      <c r="E79" s="15" t="s">
        <v>60</v>
      </c>
      <c r="F79" s="15" t="s">
        <v>61</v>
      </c>
      <c r="G79" s="15" t="s">
        <v>62</v>
      </c>
      <c r="H79" s="15" t="s">
        <v>63</v>
      </c>
      <c r="I79" s="15" t="s">
        <v>64</v>
      </c>
      <c r="J79" s="15" t="s">
        <v>65</v>
      </c>
      <c r="K79" s="15" t="s">
        <v>66</v>
      </c>
      <c r="L79" s="15" t="s">
        <v>67</v>
      </c>
      <c r="M79" s="15" t="s">
        <v>235</v>
      </c>
      <c r="N79" s="15" t="s">
        <v>236</v>
      </c>
      <c r="O79" s="15" t="s">
        <v>237</v>
      </c>
      <c r="P79" s="15" t="s">
        <v>238</v>
      </c>
    </row>
    <row r="80" spans="1:16" ht="15" thickBot="1" x14ac:dyDescent="0.35">
      <c r="A80" s="15" t="s">
        <v>69</v>
      </c>
      <c r="B80" s="16">
        <v>33.5</v>
      </c>
      <c r="C80" s="16">
        <v>166643.5</v>
      </c>
      <c r="D80" s="16">
        <v>333321</v>
      </c>
      <c r="E80" s="16">
        <v>2</v>
      </c>
      <c r="F80" s="16">
        <v>15</v>
      </c>
      <c r="G80" s="16">
        <v>32.5</v>
      </c>
      <c r="H80" s="16">
        <v>499903</v>
      </c>
      <c r="I80" s="16">
        <v>31.5</v>
      </c>
      <c r="J80" s="16">
        <v>14</v>
      </c>
      <c r="K80" s="16">
        <v>2</v>
      </c>
      <c r="L80" s="16">
        <v>2</v>
      </c>
      <c r="M80" s="16">
        <v>1000000.1</v>
      </c>
      <c r="N80" s="16">
        <v>1000000</v>
      </c>
      <c r="O80" s="16">
        <v>-0.1</v>
      </c>
      <c r="P80" s="16">
        <v>0</v>
      </c>
    </row>
    <row r="81" spans="1:16" ht="15" thickBot="1" x14ac:dyDescent="0.35">
      <c r="A81" s="15" t="s">
        <v>70</v>
      </c>
      <c r="B81" s="16">
        <v>34.5</v>
      </c>
      <c r="C81" s="16">
        <v>166644.5</v>
      </c>
      <c r="D81" s="16">
        <v>333322</v>
      </c>
      <c r="E81" s="16">
        <v>17</v>
      </c>
      <c r="F81" s="16">
        <v>18</v>
      </c>
      <c r="G81" s="16">
        <v>6</v>
      </c>
      <c r="H81" s="16">
        <v>499905</v>
      </c>
      <c r="I81" s="16">
        <v>5</v>
      </c>
      <c r="J81" s="16">
        <v>15</v>
      </c>
      <c r="K81" s="16">
        <v>16</v>
      </c>
      <c r="L81" s="16">
        <v>17</v>
      </c>
      <c r="M81" s="16">
        <v>1000000.1</v>
      </c>
      <c r="N81" s="16">
        <v>1000000</v>
      </c>
      <c r="O81" s="16">
        <v>-0.1</v>
      </c>
      <c r="P81" s="16">
        <v>0</v>
      </c>
    </row>
    <row r="82" spans="1:16" ht="15" thickBot="1" x14ac:dyDescent="0.35">
      <c r="A82" s="15" t="s">
        <v>71</v>
      </c>
      <c r="B82" s="16">
        <v>37.5</v>
      </c>
      <c r="C82" s="16">
        <v>166645.5</v>
      </c>
      <c r="D82" s="16">
        <v>333327</v>
      </c>
      <c r="E82" s="16">
        <v>18</v>
      </c>
      <c r="F82" s="16">
        <v>51</v>
      </c>
      <c r="G82" s="16">
        <v>2</v>
      </c>
      <c r="H82" s="16">
        <v>499901</v>
      </c>
      <c r="I82" s="16">
        <v>2</v>
      </c>
      <c r="J82" s="16">
        <v>16</v>
      </c>
      <c r="K82" s="16">
        <v>0</v>
      </c>
      <c r="L82" s="16">
        <v>0</v>
      </c>
      <c r="M82" s="16">
        <v>1000000.1</v>
      </c>
      <c r="N82" s="16">
        <v>1000000</v>
      </c>
      <c r="O82" s="16">
        <v>-0.1</v>
      </c>
      <c r="P82" s="16">
        <v>0</v>
      </c>
    </row>
    <row r="83" spans="1:16" ht="15" thickBot="1" x14ac:dyDescent="0.35">
      <c r="A83" s="15" t="s">
        <v>72</v>
      </c>
      <c r="B83" s="16">
        <v>36.5</v>
      </c>
      <c r="C83" s="16">
        <v>499956.5</v>
      </c>
      <c r="D83" s="16">
        <v>2</v>
      </c>
      <c r="E83" s="16">
        <v>16</v>
      </c>
      <c r="F83" s="16">
        <v>9</v>
      </c>
      <c r="G83" s="16">
        <v>0</v>
      </c>
      <c r="H83" s="16">
        <v>499926</v>
      </c>
      <c r="I83" s="16">
        <v>0</v>
      </c>
      <c r="J83" s="16">
        <v>18</v>
      </c>
      <c r="K83" s="16">
        <v>18</v>
      </c>
      <c r="L83" s="16">
        <v>18</v>
      </c>
      <c r="M83" s="16">
        <v>1000000.1</v>
      </c>
      <c r="N83" s="16">
        <v>1000000</v>
      </c>
      <c r="O83" s="16">
        <v>-0.1</v>
      </c>
      <c r="P83" s="16">
        <v>0</v>
      </c>
    </row>
    <row r="84" spans="1:16" ht="15" thickBot="1" x14ac:dyDescent="0.35">
      <c r="A84" s="15" t="s">
        <v>73</v>
      </c>
      <c r="B84" s="16">
        <v>38.5</v>
      </c>
      <c r="C84" s="16">
        <v>166646.5</v>
      </c>
      <c r="D84" s="16">
        <v>333320</v>
      </c>
      <c r="E84" s="16">
        <v>19</v>
      </c>
      <c r="F84" s="16">
        <v>7</v>
      </c>
      <c r="G84" s="16">
        <v>3</v>
      </c>
      <c r="H84" s="16">
        <v>499906</v>
      </c>
      <c r="I84" s="16">
        <v>3</v>
      </c>
      <c r="J84" s="16">
        <v>19</v>
      </c>
      <c r="K84" s="16">
        <v>19</v>
      </c>
      <c r="L84" s="16">
        <v>19</v>
      </c>
      <c r="M84" s="16">
        <v>1000000.1</v>
      </c>
      <c r="N84" s="16">
        <v>1000000</v>
      </c>
      <c r="O84" s="16">
        <v>-0.1</v>
      </c>
      <c r="P84" s="16">
        <v>0</v>
      </c>
    </row>
    <row r="85" spans="1:16" ht="15" thickBot="1" x14ac:dyDescent="0.35">
      <c r="A85" s="15" t="s">
        <v>74</v>
      </c>
      <c r="B85" s="16">
        <v>35.5</v>
      </c>
      <c r="C85" s="16">
        <v>166647.5</v>
      </c>
      <c r="D85" s="16">
        <v>333332</v>
      </c>
      <c r="E85" s="16">
        <v>15</v>
      </c>
      <c r="F85" s="16">
        <v>16</v>
      </c>
      <c r="G85" s="16">
        <v>1</v>
      </c>
      <c r="H85" s="16">
        <v>499902</v>
      </c>
      <c r="I85" s="16">
        <v>1</v>
      </c>
      <c r="J85" s="16">
        <v>17</v>
      </c>
      <c r="K85" s="16">
        <v>17</v>
      </c>
      <c r="L85" s="16">
        <v>16</v>
      </c>
      <c r="M85" s="16">
        <v>1000000.1</v>
      </c>
      <c r="N85" s="16">
        <v>1000000</v>
      </c>
      <c r="O85" s="16">
        <v>-0.1</v>
      </c>
      <c r="P85" s="16">
        <v>0</v>
      </c>
    </row>
    <row r="86" spans="1:16" ht="15" thickBot="1" x14ac:dyDescent="0.35">
      <c r="A86" s="15" t="s">
        <v>75</v>
      </c>
      <c r="B86" s="16">
        <v>25.5</v>
      </c>
      <c r="C86" s="16">
        <v>2</v>
      </c>
      <c r="D86" s="16">
        <v>333317</v>
      </c>
      <c r="E86" s="16">
        <v>0</v>
      </c>
      <c r="F86" s="16">
        <v>7</v>
      </c>
      <c r="G86" s="16">
        <v>4</v>
      </c>
      <c r="H86" s="16">
        <v>666599.1</v>
      </c>
      <c r="I86" s="16">
        <v>32.5</v>
      </c>
      <c r="J86" s="16">
        <v>11</v>
      </c>
      <c r="K86" s="16">
        <v>1</v>
      </c>
      <c r="L86" s="16">
        <v>1</v>
      </c>
      <c r="M86" s="16">
        <v>1000000.1</v>
      </c>
      <c r="N86" s="16">
        <v>1000000</v>
      </c>
      <c r="O86" s="16">
        <v>-0.1</v>
      </c>
      <c r="P86" s="16">
        <v>0</v>
      </c>
    </row>
    <row r="87" spans="1:16" ht="15" thickBot="1" x14ac:dyDescent="0.35">
      <c r="A87" s="15" t="s">
        <v>76</v>
      </c>
      <c r="B87" s="16">
        <v>23.5</v>
      </c>
      <c r="C87" s="16">
        <v>166642.5</v>
      </c>
      <c r="D87" s="16">
        <v>333309.5</v>
      </c>
      <c r="E87" s="16">
        <v>3</v>
      </c>
      <c r="F87" s="16">
        <v>7</v>
      </c>
      <c r="G87" s="16">
        <v>36</v>
      </c>
      <c r="H87" s="16">
        <v>499928</v>
      </c>
      <c r="I87" s="16">
        <v>34.5</v>
      </c>
      <c r="J87" s="16">
        <v>10</v>
      </c>
      <c r="K87" s="16">
        <v>3</v>
      </c>
      <c r="L87" s="16">
        <v>3</v>
      </c>
      <c r="M87" s="16">
        <v>1000000.1</v>
      </c>
      <c r="N87" s="16">
        <v>1000000</v>
      </c>
      <c r="O87" s="16">
        <v>-0.1</v>
      </c>
      <c r="P87" s="16">
        <v>0</v>
      </c>
    </row>
    <row r="88" spans="1:16" ht="15" thickBot="1" x14ac:dyDescent="0.35">
      <c r="A88" s="15" t="s">
        <v>77</v>
      </c>
      <c r="B88" s="16">
        <v>26.5</v>
      </c>
      <c r="C88" s="16">
        <v>9</v>
      </c>
      <c r="D88" s="16">
        <v>333319</v>
      </c>
      <c r="E88" s="16">
        <v>11</v>
      </c>
      <c r="F88" s="16">
        <v>17</v>
      </c>
      <c r="G88" s="16">
        <v>166657</v>
      </c>
      <c r="H88" s="16">
        <v>499904</v>
      </c>
      <c r="I88" s="16">
        <v>33.5</v>
      </c>
      <c r="J88" s="16">
        <v>13</v>
      </c>
      <c r="K88" s="16">
        <v>5</v>
      </c>
      <c r="L88" s="16">
        <v>5</v>
      </c>
      <c r="M88" s="16">
        <v>1000000.1</v>
      </c>
      <c r="N88" s="16">
        <v>1000000</v>
      </c>
      <c r="O88" s="16">
        <v>-0.1</v>
      </c>
      <c r="P88" s="16">
        <v>0</v>
      </c>
    </row>
    <row r="89" spans="1:16" ht="15" thickBot="1" x14ac:dyDescent="0.35">
      <c r="A89" s="15" t="s">
        <v>78</v>
      </c>
      <c r="B89" s="16">
        <v>1</v>
      </c>
      <c r="C89" s="16">
        <v>166641</v>
      </c>
      <c r="D89" s="16">
        <v>10</v>
      </c>
      <c r="E89" s="16">
        <v>12</v>
      </c>
      <c r="F89" s="16">
        <v>10</v>
      </c>
      <c r="G89" s="16">
        <v>166659</v>
      </c>
      <c r="H89" s="16">
        <v>666599.1</v>
      </c>
      <c r="I89" s="16">
        <v>38.5</v>
      </c>
      <c r="J89" s="16">
        <v>9</v>
      </c>
      <c r="K89" s="16">
        <v>10</v>
      </c>
      <c r="L89" s="16">
        <v>10</v>
      </c>
      <c r="M89" s="16">
        <v>999999.6</v>
      </c>
      <c r="N89" s="16">
        <v>1000000</v>
      </c>
      <c r="O89" s="16">
        <v>0.4</v>
      </c>
      <c r="P89" s="16">
        <v>0</v>
      </c>
    </row>
    <row r="90" spans="1:16" ht="15" thickBot="1" x14ac:dyDescent="0.35">
      <c r="A90" s="15" t="s">
        <v>79</v>
      </c>
      <c r="B90" s="16">
        <v>15.5</v>
      </c>
      <c r="C90" s="16">
        <v>0</v>
      </c>
      <c r="D90" s="16">
        <v>0</v>
      </c>
      <c r="E90" s="16">
        <v>7</v>
      </c>
      <c r="F90" s="16">
        <v>7</v>
      </c>
      <c r="G90" s="16">
        <v>166667</v>
      </c>
      <c r="H90" s="16">
        <v>666599.1</v>
      </c>
      <c r="I90" s="16">
        <v>166688</v>
      </c>
      <c r="J90" s="16">
        <v>0</v>
      </c>
      <c r="K90" s="16">
        <v>8</v>
      </c>
      <c r="L90" s="16">
        <v>8</v>
      </c>
      <c r="M90" s="16">
        <v>999999.6</v>
      </c>
      <c r="N90" s="16">
        <v>1000000</v>
      </c>
      <c r="O90" s="16">
        <v>0.4</v>
      </c>
      <c r="P90" s="16">
        <v>0</v>
      </c>
    </row>
    <row r="91" spans="1:16" ht="15" thickBot="1" x14ac:dyDescent="0.35"/>
    <row r="92" spans="1:16" ht="15" thickBot="1" x14ac:dyDescent="0.35">
      <c r="A92" s="17" t="s">
        <v>239</v>
      </c>
      <c r="B92" s="18">
        <v>1833409.1</v>
      </c>
    </row>
    <row r="93" spans="1:16" ht="15" thickBot="1" x14ac:dyDescent="0.35">
      <c r="A93" s="17" t="s">
        <v>240</v>
      </c>
      <c r="B93" s="18">
        <v>499901</v>
      </c>
    </row>
    <row r="94" spans="1:16" ht="15" thickBot="1" x14ac:dyDescent="0.35">
      <c r="A94" s="17" t="s">
        <v>241</v>
      </c>
      <c r="B94" s="18">
        <v>11000000.1</v>
      </c>
    </row>
    <row r="95" spans="1:16" ht="15" thickBot="1" x14ac:dyDescent="0.35">
      <c r="A95" s="17" t="s">
        <v>242</v>
      </c>
      <c r="B95" s="18">
        <v>11000000</v>
      </c>
    </row>
    <row r="96" spans="1:16" ht="15" thickBot="1" x14ac:dyDescent="0.35">
      <c r="A96" s="17" t="s">
        <v>243</v>
      </c>
      <c r="B96" s="18">
        <v>0.1</v>
      </c>
    </row>
    <row r="97" spans="1:2" ht="15" thickBot="1" x14ac:dyDescent="0.35">
      <c r="A97" s="17" t="s">
        <v>244</v>
      </c>
      <c r="B97" s="18"/>
    </row>
    <row r="98" spans="1:2" ht="15" thickBot="1" x14ac:dyDescent="0.35">
      <c r="A98" s="17" t="s">
        <v>245</v>
      </c>
      <c r="B98" s="18"/>
    </row>
    <row r="99" spans="1:2" ht="15" thickBot="1" x14ac:dyDescent="0.35">
      <c r="A99" s="17" t="s">
        <v>246</v>
      </c>
      <c r="B99" s="18">
        <v>0</v>
      </c>
    </row>
    <row r="101" spans="1:2" x14ac:dyDescent="0.3">
      <c r="A101" s="19" t="s">
        <v>247</v>
      </c>
    </row>
    <row r="103" spans="1:2" x14ac:dyDescent="0.3">
      <c r="A103" s="20" t="s">
        <v>555</v>
      </c>
    </row>
    <row r="104" spans="1:2" x14ac:dyDescent="0.3">
      <c r="A104" s="20" t="s">
        <v>360</v>
      </c>
    </row>
  </sheetData>
  <hyperlinks>
    <hyperlink ref="A101" r:id="rId1" display="https://miau.my-x.hu/myx-free/coco/test/363567220211027160655.html" xr:uid="{3E5F2384-6B43-4FA4-B1C4-6082A0B9D7EA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0FAA5-1EBB-4404-8CA9-76BBB30F700D}">
  <dimension ref="A1:S180"/>
  <sheetViews>
    <sheetView zoomScale="60" workbookViewId="0"/>
  </sheetViews>
  <sheetFormatPr defaultRowHeight="14.4" x14ac:dyDescent="0.3"/>
  <cols>
    <col min="1" max="1" width="31" bestFit="1" customWidth="1"/>
    <col min="2" max="2" width="19.5546875" bestFit="1" customWidth="1"/>
    <col min="3" max="3" width="13.6640625" bestFit="1" customWidth="1"/>
    <col min="4" max="4" width="17.109375" bestFit="1" customWidth="1"/>
    <col min="5" max="5" width="9.88671875" bestFit="1" customWidth="1"/>
    <col min="6" max="6" width="12.5546875" bestFit="1" customWidth="1"/>
    <col min="7" max="7" width="28.21875" bestFit="1" customWidth="1"/>
    <col min="8" max="8" width="29.77734375" bestFit="1" customWidth="1"/>
    <col min="9" max="9" width="24.21875" bestFit="1" customWidth="1"/>
    <col min="10" max="10" width="17.33203125" bestFit="1" customWidth="1"/>
    <col min="11" max="11" width="22.109375" bestFit="1" customWidth="1"/>
    <col min="12" max="12" width="17.33203125" bestFit="1" customWidth="1"/>
    <col min="13" max="13" width="8.21875" bestFit="1" customWidth="1"/>
    <col min="14" max="14" width="19.33203125" bestFit="1" customWidth="1"/>
    <col min="15" max="15" width="10.88671875" bestFit="1" customWidth="1"/>
    <col min="16" max="17" width="7.109375" bestFit="1" customWidth="1"/>
    <col min="18" max="18" width="9.33203125" bestFit="1" customWidth="1"/>
    <col min="19" max="19" width="26.44140625" bestFit="1" customWidth="1"/>
  </cols>
  <sheetData>
    <row r="1" spans="1:18" x14ac:dyDescent="0.3">
      <c r="A1" t="s">
        <v>46</v>
      </c>
      <c r="B1">
        <v>0</v>
      </c>
      <c r="C1">
        <v>0</v>
      </c>
      <c r="D1">
        <v>0</v>
      </c>
      <c r="E1">
        <v>0</v>
      </c>
      <c r="F1">
        <v>0</v>
      </c>
      <c r="G1">
        <v>1</v>
      </c>
      <c r="H1">
        <v>1</v>
      </c>
      <c r="I1">
        <v>1</v>
      </c>
      <c r="J1">
        <v>0</v>
      </c>
      <c r="K1">
        <v>0</v>
      </c>
      <c r="L1">
        <v>0</v>
      </c>
    </row>
    <row r="2" spans="1:18" x14ac:dyDescent="0.3">
      <c r="A2" t="s">
        <v>0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48</v>
      </c>
      <c r="N2" t="str">
        <f>y!M73</f>
        <v>Becslés</v>
      </c>
      <c r="O2" t="str">
        <f>y!P73</f>
        <v>Delta/Tény</v>
      </c>
      <c r="P2" t="s">
        <v>361</v>
      </c>
      <c r="Q2" t="s">
        <v>362</v>
      </c>
      <c r="R2" t="s">
        <v>252</v>
      </c>
    </row>
    <row r="3" spans="1:18" x14ac:dyDescent="0.3">
      <c r="A3" t="s">
        <v>2</v>
      </c>
      <c r="B3">
        <v>9</v>
      </c>
      <c r="C3">
        <v>12</v>
      </c>
      <c r="D3">
        <v>7</v>
      </c>
      <c r="E3">
        <v>6</v>
      </c>
      <c r="F3">
        <v>9</v>
      </c>
      <c r="G3">
        <v>1</v>
      </c>
      <c r="H3">
        <v>11</v>
      </c>
      <c r="I3">
        <v>2</v>
      </c>
      <c r="J3">
        <v>8</v>
      </c>
      <c r="K3">
        <v>5</v>
      </c>
      <c r="L3">
        <v>5</v>
      </c>
      <c r="M3">
        <v>2000</v>
      </c>
      <c r="N3">
        <f>y!M74</f>
        <v>2024</v>
      </c>
      <c r="O3">
        <f>y!P74</f>
        <v>-1.2</v>
      </c>
      <c r="P3">
        <f>ROUND(M3/1000,1)</f>
        <v>2</v>
      </c>
      <c r="Q3">
        <f t="shared" ref="Q3:Q22" si="0">ROUND(N3/1000,1)</f>
        <v>2</v>
      </c>
      <c r="R3" t="str">
        <f>IF(P3=Q3,"OK","hmmm")</f>
        <v>OK</v>
      </c>
    </row>
    <row r="4" spans="1:18" x14ac:dyDescent="0.3">
      <c r="A4" t="s">
        <v>6</v>
      </c>
      <c r="B4">
        <v>6</v>
      </c>
      <c r="C4">
        <v>6</v>
      </c>
      <c r="D4">
        <v>4</v>
      </c>
      <c r="E4">
        <v>18</v>
      </c>
      <c r="F4">
        <v>5</v>
      </c>
      <c r="G4">
        <v>14</v>
      </c>
      <c r="H4">
        <v>18</v>
      </c>
      <c r="I4">
        <v>15</v>
      </c>
      <c r="J4">
        <v>6</v>
      </c>
      <c r="K4">
        <v>18</v>
      </c>
      <c r="L4">
        <v>18</v>
      </c>
      <c r="M4">
        <v>1000</v>
      </c>
      <c r="N4">
        <f>y!M75</f>
        <v>1001</v>
      </c>
      <c r="O4">
        <f>y!P75</f>
        <v>-0.1</v>
      </c>
      <c r="P4">
        <f t="shared" ref="P4:P22" si="1">ROUND(M4/1000,1)</f>
        <v>1</v>
      </c>
      <c r="Q4">
        <f t="shared" si="0"/>
        <v>1</v>
      </c>
      <c r="R4" t="str">
        <f t="shared" ref="R4:R22" si="2">IF(P4=Q4,"OK","hmmm")</f>
        <v>OK</v>
      </c>
    </row>
    <row r="5" spans="1:18" x14ac:dyDescent="0.3">
      <c r="A5" t="s">
        <v>8</v>
      </c>
      <c r="B5">
        <v>5</v>
      </c>
      <c r="C5">
        <v>5</v>
      </c>
      <c r="D5">
        <v>3</v>
      </c>
      <c r="E5">
        <v>3</v>
      </c>
      <c r="F5">
        <v>2</v>
      </c>
      <c r="G5">
        <v>15</v>
      </c>
      <c r="H5">
        <v>16</v>
      </c>
      <c r="I5">
        <v>16</v>
      </c>
      <c r="J5">
        <v>5</v>
      </c>
      <c r="K5">
        <v>4</v>
      </c>
      <c r="L5">
        <v>3</v>
      </c>
      <c r="M5">
        <v>2000</v>
      </c>
      <c r="N5">
        <f>y!M76</f>
        <v>2002</v>
      </c>
      <c r="O5">
        <f>y!P76</f>
        <v>-0.1</v>
      </c>
      <c r="P5">
        <f t="shared" si="1"/>
        <v>2</v>
      </c>
      <c r="Q5">
        <f t="shared" si="0"/>
        <v>2</v>
      </c>
      <c r="R5" t="str">
        <f t="shared" si="2"/>
        <v>OK</v>
      </c>
    </row>
    <row r="6" spans="1:18" x14ac:dyDescent="0.3">
      <c r="A6" t="s">
        <v>10</v>
      </c>
      <c r="B6">
        <v>13</v>
      </c>
      <c r="C6">
        <v>14</v>
      </c>
      <c r="D6">
        <v>14</v>
      </c>
      <c r="E6">
        <v>11</v>
      </c>
      <c r="F6">
        <v>12</v>
      </c>
      <c r="G6">
        <v>4</v>
      </c>
      <c r="H6">
        <v>12</v>
      </c>
      <c r="I6">
        <v>6</v>
      </c>
      <c r="J6">
        <v>15</v>
      </c>
      <c r="K6">
        <v>6</v>
      </c>
      <c r="L6">
        <v>6</v>
      </c>
      <c r="M6">
        <v>2000</v>
      </c>
      <c r="N6">
        <f>y!M77</f>
        <v>1983.5</v>
      </c>
      <c r="O6">
        <f>y!P77</f>
        <v>0.83</v>
      </c>
      <c r="P6">
        <f t="shared" si="1"/>
        <v>2</v>
      </c>
      <c r="Q6">
        <f t="shared" si="0"/>
        <v>2</v>
      </c>
      <c r="R6" t="str">
        <f t="shared" si="2"/>
        <v>OK</v>
      </c>
    </row>
    <row r="7" spans="1:18" x14ac:dyDescent="0.3">
      <c r="A7" t="s">
        <v>25</v>
      </c>
      <c r="B7">
        <v>16</v>
      </c>
      <c r="C7">
        <v>13</v>
      </c>
      <c r="D7">
        <v>15</v>
      </c>
      <c r="E7">
        <v>10</v>
      </c>
      <c r="F7">
        <v>13</v>
      </c>
      <c r="G7">
        <v>5</v>
      </c>
      <c r="H7">
        <v>1</v>
      </c>
      <c r="I7">
        <v>3</v>
      </c>
      <c r="J7">
        <v>16</v>
      </c>
      <c r="K7">
        <v>13</v>
      </c>
      <c r="L7">
        <v>13</v>
      </c>
      <c r="M7">
        <v>2000</v>
      </c>
      <c r="N7">
        <f>y!M78</f>
        <v>1957</v>
      </c>
      <c r="O7">
        <f>y!P78</f>
        <v>2.15</v>
      </c>
      <c r="P7">
        <f t="shared" si="1"/>
        <v>2</v>
      </c>
      <c r="Q7">
        <f t="shared" si="0"/>
        <v>2</v>
      </c>
      <c r="R7" t="str">
        <f t="shared" si="2"/>
        <v>OK</v>
      </c>
    </row>
    <row r="8" spans="1:18" x14ac:dyDescent="0.3">
      <c r="A8" t="s">
        <v>11</v>
      </c>
      <c r="B8">
        <v>2</v>
      </c>
      <c r="C8">
        <v>4</v>
      </c>
      <c r="D8">
        <v>2</v>
      </c>
      <c r="E8">
        <v>2</v>
      </c>
      <c r="F8">
        <v>1</v>
      </c>
      <c r="G8">
        <v>18</v>
      </c>
      <c r="H8">
        <v>20</v>
      </c>
      <c r="I8">
        <v>18</v>
      </c>
      <c r="J8">
        <v>4</v>
      </c>
      <c r="K8">
        <v>20</v>
      </c>
      <c r="L8">
        <v>20</v>
      </c>
      <c r="M8">
        <v>2000</v>
      </c>
      <c r="N8">
        <f>y!M79</f>
        <v>2002</v>
      </c>
      <c r="O8">
        <f>y!P79</f>
        <v>-0.1</v>
      </c>
      <c r="P8">
        <f t="shared" si="1"/>
        <v>2</v>
      </c>
      <c r="Q8">
        <f t="shared" si="0"/>
        <v>2</v>
      </c>
      <c r="R8" t="str">
        <f t="shared" si="2"/>
        <v>OK</v>
      </c>
    </row>
    <row r="9" spans="1:18" x14ac:dyDescent="0.3">
      <c r="A9" t="s">
        <v>12</v>
      </c>
      <c r="B9">
        <v>3</v>
      </c>
      <c r="C9">
        <v>1</v>
      </c>
      <c r="D9">
        <v>18</v>
      </c>
      <c r="E9">
        <v>4</v>
      </c>
      <c r="F9">
        <v>11</v>
      </c>
      <c r="G9">
        <v>20</v>
      </c>
      <c r="H9">
        <v>10</v>
      </c>
      <c r="I9">
        <v>20</v>
      </c>
      <c r="J9">
        <v>2</v>
      </c>
      <c r="K9">
        <v>2</v>
      </c>
      <c r="L9">
        <v>2</v>
      </c>
      <c r="M9">
        <v>2000</v>
      </c>
      <c r="N9">
        <f>y!M80</f>
        <v>2002.5</v>
      </c>
      <c r="O9">
        <f>y!P80</f>
        <v>-0.13</v>
      </c>
      <c r="P9">
        <f t="shared" si="1"/>
        <v>2</v>
      </c>
      <c r="Q9">
        <f t="shared" si="0"/>
        <v>2</v>
      </c>
      <c r="R9" t="str">
        <f t="shared" si="2"/>
        <v>OK</v>
      </c>
    </row>
    <row r="10" spans="1:18" x14ac:dyDescent="0.3">
      <c r="A10" t="s">
        <v>13</v>
      </c>
      <c r="B10">
        <v>1</v>
      </c>
      <c r="C10">
        <v>3</v>
      </c>
      <c r="D10">
        <v>5</v>
      </c>
      <c r="E10">
        <v>1</v>
      </c>
      <c r="F10">
        <v>13</v>
      </c>
      <c r="G10">
        <v>17</v>
      </c>
      <c r="H10">
        <v>15</v>
      </c>
      <c r="I10">
        <v>17</v>
      </c>
      <c r="J10">
        <v>1</v>
      </c>
      <c r="K10">
        <v>1</v>
      </c>
      <c r="L10">
        <v>1</v>
      </c>
      <c r="M10">
        <v>2000</v>
      </c>
      <c r="N10">
        <f>y!M81</f>
        <v>2002.5</v>
      </c>
      <c r="O10">
        <f>y!P81</f>
        <v>-0.13</v>
      </c>
      <c r="P10">
        <f t="shared" si="1"/>
        <v>2</v>
      </c>
      <c r="Q10">
        <f t="shared" si="0"/>
        <v>2</v>
      </c>
      <c r="R10" t="str">
        <f t="shared" si="2"/>
        <v>OK</v>
      </c>
    </row>
    <row r="11" spans="1:18" x14ac:dyDescent="0.3">
      <c r="A11" t="s">
        <v>26</v>
      </c>
      <c r="B11">
        <v>4</v>
      </c>
      <c r="C11">
        <v>2</v>
      </c>
      <c r="D11">
        <v>1</v>
      </c>
      <c r="E11">
        <v>5</v>
      </c>
      <c r="F11">
        <v>4</v>
      </c>
      <c r="G11">
        <v>19</v>
      </c>
      <c r="H11">
        <v>19</v>
      </c>
      <c r="I11">
        <v>19</v>
      </c>
      <c r="J11">
        <v>3</v>
      </c>
      <c r="K11">
        <v>3</v>
      </c>
      <c r="L11">
        <v>4</v>
      </c>
      <c r="M11">
        <v>2000</v>
      </c>
      <c r="N11">
        <f>y!M82</f>
        <v>2002.5</v>
      </c>
      <c r="O11">
        <f>y!P82</f>
        <v>-0.13</v>
      </c>
      <c r="P11">
        <f t="shared" si="1"/>
        <v>2</v>
      </c>
      <c r="Q11">
        <f t="shared" si="0"/>
        <v>2</v>
      </c>
      <c r="R11" t="str">
        <f t="shared" si="2"/>
        <v>OK</v>
      </c>
    </row>
    <row r="12" spans="1:18" x14ac:dyDescent="0.3">
      <c r="A12" t="s">
        <v>14</v>
      </c>
      <c r="B12">
        <v>15</v>
      </c>
      <c r="C12">
        <v>9</v>
      </c>
      <c r="D12">
        <v>11</v>
      </c>
      <c r="E12">
        <v>7</v>
      </c>
      <c r="F12">
        <v>6</v>
      </c>
      <c r="G12">
        <v>9</v>
      </c>
      <c r="H12">
        <v>1</v>
      </c>
      <c r="I12">
        <v>7</v>
      </c>
      <c r="J12">
        <v>12</v>
      </c>
      <c r="K12">
        <v>8</v>
      </c>
      <c r="L12">
        <v>9</v>
      </c>
      <c r="M12">
        <v>2000</v>
      </c>
      <c r="N12">
        <f>y!M83</f>
        <v>2014</v>
      </c>
      <c r="O12">
        <f>y!P83</f>
        <v>-0.7</v>
      </c>
      <c r="P12">
        <f t="shared" si="1"/>
        <v>2</v>
      </c>
      <c r="Q12">
        <f t="shared" si="0"/>
        <v>2</v>
      </c>
      <c r="R12" t="str">
        <f t="shared" si="2"/>
        <v>OK</v>
      </c>
    </row>
    <row r="13" spans="1:18" x14ac:dyDescent="0.3">
      <c r="A13" t="s">
        <v>15</v>
      </c>
      <c r="B13">
        <v>11</v>
      </c>
      <c r="C13">
        <v>16</v>
      </c>
      <c r="D13">
        <v>13</v>
      </c>
      <c r="E13">
        <v>16</v>
      </c>
      <c r="F13">
        <v>7</v>
      </c>
      <c r="G13">
        <v>7</v>
      </c>
      <c r="H13">
        <v>1</v>
      </c>
      <c r="I13">
        <v>9</v>
      </c>
      <c r="J13">
        <v>14</v>
      </c>
      <c r="K13">
        <v>9</v>
      </c>
      <c r="L13">
        <v>8</v>
      </c>
      <c r="M13">
        <v>1000</v>
      </c>
      <c r="N13">
        <f>y!M84</f>
        <v>1025.5</v>
      </c>
      <c r="O13">
        <f>y!P84</f>
        <v>-2.5499999999999998</v>
      </c>
      <c r="P13">
        <f t="shared" si="1"/>
        <v>1</v>
      </c>
      <c r="Q13">
        <f t="shared" si="0"/>
        <v>1</v>
      </c>
      <c r="R13" t="str">
        <f t="shared" si="2"/>
        <v>OK</v>
      </c>
    </row>
    <row r="14" spans="1:18" x14ac:dyDescent="0.3">
      <c r="A14" t="s">
        <v>16</v>
      </c>
      <c r="B14">
        <v>8</v>
      </c>
      <c r="C14">
        <v>18</v>
      </c>
      <c r="D14">
        <v>8</v>
      </c>
      <c r="E14">
        <v>20</v>
      </c>
      <c r="F14">
        <v>13</v>
      </c>
      <c r="G14">
        <v>16</v>
      </c>
      <c r="H14">
        <v>1</v>
      </c>
      <c r="I14">
        <v>14</v>
      </c>
      <c r="J14">
        <v>9</v>
      </c>
      <c r="K14">
        <v>19</v>
      </c>
      <c r="L14">
        <v>19</v>
      </c>
      <c r="M14">
        <v>1000</v>
      </c>
      <c r="N14">
        <f>y!M85</f>
        <v>918.9</v>
      </c>
      <c r="O14">
        <f>y!P85</f>
        <v>8.11</v>
      </c>
      <c r="P14">
        <f t="shared" si="1"/>
        <v>1</v>
      </c>
      <c r="Q14" s="21">
        <v>1</v>
      </c>
      <c r="R14" t="str">
        <f t="shared" si="2"/>
        <v>OK</v>
      </c>
    </row>
    <row r="15" spans="1:18" x14ac:dyDescent="0.3">
      <c r="A15" t="s">
        <v>17</v>
      </c>
      <c r="B15">
        <v>14</v>
      </c>
      <c r="C15">
        <v>15</v>
      </c>
      <c r="D15">
        <v>16</v>
      </c>
      <c r="E15">
        <v>19</v>
      </c>
      <c r="F15">
        <v>13</v>
      </c>
      <c r="G15">
        <v>11</v>
      </c>
      <c r="H15">
        <v>14</v>
      </c>
      <c r="I15">
        <v>11</v>
      </c>
      <c r="J15">
        <v>17</v>
      </c>
      <c r="K15">
        <v>16</v>
      </c>
      <c r="L15">
        <v>16</v>
      </c>
      <c r="M15">
        <v>1000</v>
      </c>
      <c r="N15">
        <f>y!M86</f>
        <v>1001.5</v>
      </c>
      <c r="O15">
        <f>y!P86</f>
        <v>-0.15</v>
      </c>
      <c r="P15">
        <f t="shared" si="1"/>
        <v>1</v>
      </c>
      <c r="Q15">
        <f t="shared" si="0"/>
        <v>1</v>
      </c>
      <c r="R15" t="str">
        <f t="shared" si="2"/>
        <v>OK</v>
      </c>
    </row>
    <row r="16" spans="1:18" x14ac:dyDescent="0.3">
      <c r="A16" t="s">
        <v>18</v>
      </c>
      <c r="B16">
        <v>17</v>
      </c>
      <c r="C16">
        <v>19</v>
      </c>
      <c r="D16">
        <v>19</v>
      </c>
      <c r="E16">
        <v>15</v>
      </c>
      <c r="F16">
        <v>8</v>
      </c>
      <c r="G16">
        <v>3</v>
      </c>
      <c r="H16">
        <v>9</v>
      </c>
      <c r="I16">
        <v>4</v>
      </c>
      <c r="J16">
        <v>19</v>
      </c>
      <c r="K16">
        <v>11</v>
      </c>
      <c r="L16">
        <v>11</v>
      </c>
      <c r="M16">
        <v>1000</v>
      </c>
      <c r="N16">
        <f>y!M87</f>
        <v>1001</v>
      </c>
      <c r="O16">
        <f>y!P87</f>
        <v>-0.1</v>
      </c>
      <c r="P16">
        <f t="shared" si="1"/>
        <v>1</v>
      </c>
      <c r="Q16">
        <f t="shared" si="0"/>
        <v>1</v>
      </c>
      <c r="R16" t="str">
        <f t="shared" si="2"/>
        <v>OK</v>
      </c>
    </row>
    <row r="17" spans="1:19" x14ac:dyDescent="0.3">
      <c r="A17" t="s">
        <v>19</v>
      </c>
      <c r="B17">
        <v>10</v>
      </c>
      <c r="C17">
        <v>7</v>
      </c>
      <c r="D17">
        <v>9</v>
      </c>
      <c r="E17">
        <v>17</v>
      </c>
      <c r="F17">
        <v>13</v>
      </c>
      <c r="G17">
        <v>13</v>
      </c>
      <c r="H17">
        <v>8</v>
      </c>
      <c r="I17">
        <v>12</v>
      </c>
      <c r="J17">
        <v>10</v>
      </c>
      <c r="K17">
        <v>17</v>
      </c>
      <c r="L17">
        <v>17</v>
      </c>
      <c r="M17">
        <v>1000</v>
      </c>
      <c r="N17">
        <f>y!M88</f>
        <v>1025</v>
      </c>
      <c r="O17">
        <f>y!P88</f>
        <v>-2.5</v>
      </c>
      <c r="P17">
        <f t="shared" si="1"/>
        <v>1</v>
      </c>
      <c r="Q17">
        <f t="shared" si="0"/>
        <v>1</v>
      </c>
      <c r="R17" t="str">
        <f t="shared" si="2"/>
        <v>OK</v>
      </c>
    </row>
    <row r="18" spans="1:19" x14ac:dyDescent="0.3">
      <c r="A18" t="s">
        <v>20</v>
      </c>
      <c r="B18">
        <v>7</v>
      </c>
      <c r="C18">
        <v>11</v>
      </c>
      <c r="D18">
        <v>6</v>
      </c>
      <c r="E18">
        <v>9</v>
      </c>
      <c r="F18">
        <v>3</v>
      </c>
      <c r="G18">
        <v>12</v>
      </c>
      <c r="H18">
        <v>17</v>
      </c>
      <c r="I18">
        <v>13</v>
      </c>
      <c r="J18">
        <v>7</v>
      </c>
      <c r="K18">
        <v>15</v>
      </c>
      <c r="L18">
        <v>15</v>
      </c>
      <c r="M18">
        <v>1000</v>
      </c>
      <c r="N18">
        <f>y!M89</f>
        <v>1048.5</v>
      </c>
      <c r="O18">
        <f>y!P89</f>
        <v>-4.8499999999999996</v>
      </c>
      <c r="P18">
        <f t="shared" si="1"/>
        <v>1</v>
      </c>
      <c r="Q18">
        <f t="shared" si="0"/>
        <v>1</v>
      </c>
      <c r="R18" t="str">
        <f t="shared" si="2"/>
        <v>OK</v>
      </c>
    </row>
    <row r="19" spans="1:19" x14ac:dyDescent="0.3">
      <c r="A19" t="s">
        <v>21</v>
      </c>
      <c r="B19">
        <v>12</v>
      </c>
      <c r="C19">
        <v>10</v>
      </c>
      <c r="D19">
        <v>12</v>
      </c>
      <c r="E19">
        <v>12</v>
      </c>
      <c r="F19">
        <v>13</v>
      </c>
      <c r="G19">
        <v>8</v>
      </c>
      <c r="H19">
        <v>13</v>
      </c>
      <c r="I19">
        <v>10</v>
      </c>
      <c r="J19">
        <v>13</v>
      </c>
      <c r="K19">
        <v>14</v>
      </c>
      <c r="L19">
        <v>14</v>
      </c>
      <c r="M19" s="21">
        <v>2000</v>
      </c>
      <c r="N19">
        <f>y!M90</f>
        <v>1984</v>
      </c>
      <c r="O19">
        <f>y!P90</f>
        <v>0.8</v>
      </c>
      <c r="P19" s="21">
        <f t="shared" si="1"/>
        <v>2</v>
      </c>
      <c r="Q19" s="21">
        <f t="shared" si="0"/>
        <v>2</v>
      </c>
      <c r="R19" t="str">
        <f t="shared" si="2"/>
        <v>OK</v>
      </c>
      <c r="S19" s="21" t="s">
        <v>473</v>
      </c>
    </row>
    <row r="20" spans="1:19" x14ac:dyDescent="0.3">
      <c r="A20" t="s">
        <v>22</v>
      </c>
      <c r="B20">
        <v>19</v>
      </c>
      <c r="C20">
        <v>17</v>
      </c>
      <c r="D20">
        <v>17</v>
      </c>
      <c r="E20">
        <v>14</v>
      </c>
      <c r="F20">
        <v>13</v>
      </c>
      <c r="G20">
        <v>6</v>
      </c>
      <c r="H20">
        <v>1</v>
      </c>
      <c r="I20">
        <v>5</v>
      </c>
      <c r="J20">
        <v>18</v>
      </c>
      <c r="K20">
        <v>7</v>
      </c>
      <c r="L20">
        <v>7</v>
      </c>
      <c r="M20">
        <v>1000</v>
      </c>
      <c r="N20">
        <f>y!M91</f>
        <v>1001</v>
      </c>
      <c r="O20">
        <f>y!P91</f>
        <v>-0.1</v>
      </c>
      <c r="P20">
        <f t="shared" si="1"/>
        <v>1</v>
      </c>
      <c r="Q20">
        <f t="shared" si="0"/>
        <v>1</v>
      </c>
      <c r="R20" t="str">
        <f t="shared" si="2"/>
        <v>OK</v>
      </c>
    </row>
    <row r="21" spans="1:19" x14ac:dyDescent="0.3">
      <c r="A21" t="s">
        <v>24</v>
      </c>
      <c r="B21">
        <v>19</v>
      </c>
      <c r="C21">
        <v>8</v>
      </c>
      <c r="D21">
        <v>10</v>
      </c>
      <c r="E21">
        <v>8</v>
      </c>
      <c r="F21">
        <v>10</v>
      </c>
      <c r="G21">
        <v>10</v>
      </c>
      <c r="H21">
        <v>1</v>
      </c>
      <c r="I21">
        <v>8</v>
      </c>
      <c r="J21">
        <v>11</v>
      </c>
      <c r="K21">
        <v>10</v>
      </c>
      <c r="L21">
        <v>10</v>
      </c>
      <c r="M21">
        <v>2000</v>
      </c>
      <c r="N21">
        <f>y!M92</f>
        <v>2002.5</v>
      </c>
      <c r="O21">
        <f>y!P92</f>
        <v>-0.13</v>
      </c>
      <c r="P21">
        <f t="shared" si="1"/>
        <v>2</v>
      </c>
      <c r="Q21">
        <f t="shared" si="0"/>
        <v>2</v>
      </c>
      <c r="R21" t="str">
        <f t="shared" si="2"/>
        <v>OK</v>
      </c>
    </row>
    <row r="22" spans="1:19" x14ac:dyDescent="0.3">
      <c r="A22" t="s">
        <v>43</v>
      </c>
      <c r="B22">
        <v>18</v>
      </c>
      <c r="C22">
        <v>20</v>
      </c>
      <c r="D22">
        <v>20</v>
      </c>
      <c r="E22">
        <v>13</v>
      </c>
      <c r="F22">
        <v>13</v>
      </c>
      <c r="G22">
        <v>2</v>
      </c>
      <c r="H22">
        <v>1</v>
      </c>
      <c r="I22">
        <v>1</v>
      </c>
      <c r="J22">
        <v>20</v>
      </c>
      <c r="K22">
        <v>12</v>
      </c>
      <c r="L22">
        <v>12</v>
      </c>
      <c r="M22">
        <v>1000</v>
      </c>
      <c r="N22">
        <f>y!M93</f>
        <v>1001</v>
      </c>
      <c r="O22">
        <f>y!P93</f>
        <v>-0.1</v>
      </c>
      <c r="P22">
        <f t="shared" si="1"/>
        <v>1</v>
      </c>
      <c r="Q22">
        <f t="shared" si="0"/>
        <v>1</v>
      </c>
      <c r="R22" t="str">
        <f t="shared" si="2"/>
        <v>OK</v>
      </c>
    </row>
    <row r="25" spans="1:19" x14ac:dyDescent="0.3">
      <c r="A25" t="s">
        <v>46</v>
      </c>
      <c r="B25">
        <v>0</v>
      </c>
      <c r="C25">
        <v>0</v>
      </c>
      <c r="D25">
        <v>0</v>
      </c>
      <c r="E25">
        <v>0</v>
      </c>
      <c r="F25">
        <v>0</v>
      </c>
      <c r="G25">
        <v>1</v>
      </c>
      <c r="H25">
        <v>1</v>
      </c>
      <c r="I25">
        <v>1</v>
      </c>
      <c r="J25">
        <v>0</v>
      </c>
      <c r="K25">
        <v>0</v>
      </c>
      <c r="L25">
        <v>0</v>
      </c>
    </row>
    <row r="26" spans="1:19" x14ac:dyDescent="0.3">
      <c r="A26" t="s">
        <v>0</v>
      </c>
      <c r="B26" t="s">
        <v>27</v>
      </c>
      <c r="C26" t="s">
        <v>28</v>
      </c>
      <c r="D26" t="s">
        <v>29</v>
      </c>
      <c r="E26" t="s">
        <v>30</v>
      </c>
      <c r="F26" t="s">
        <v>31</v>
      </c>
      <c r="G26" t="s">
        <v>32</v>
      </c>
      <c r="H26" t="s">
        <v>33</v>
      </c>
      <c r="I26" t="s">
        <v>34</v>
      </c>
      <c r="J26" t="s">
        <v>35</v>
      </c>
      <c r="K26" t="s">
        <v>36</v>
      </c>
      <c r="L26" t="s">
        <v>37</v>
      </c>
      <c r="M26" t="s">
        <v>48</v>
      </c>
      <c r="N26" t="str">
        <f>y!AD73</f>
        <v>Becslés</v>
      </c>
      <c r="O26" t="str">
        <f>y!AG73</f>
        <v>Delta/Tény</v>
      </c>
      <c r="P26" t="s">
        <v>361</v>
      </c>
      <c r="Q26" t="s">
        <v>362</v>
      </c>
      <c r="R26" t="s">
        <v>252</v>
      </c>
    </row>
    <row r="27" spans="1:19" x14ac:dyDescent="0.3">
      <c r="A27" t="s">
        <v>2</v>
      </c>
      <c r="B27">
        <v>9</v>
      </c>
      <c r="C27">
        <v>12</v>
      </c>
      <c r="D27">
        <v>7</v>
      </c>
      <c r="E27">
        <v>6</v>
      </c>
      <c r="F27">
        <v>9</v>
      </c>
      <c r="G27">
        <v>1</v>
      </c>
      <c r="H27">
        <v>11</v>
      </c>
      <c r="I27">
        <v>2</v>
      </c>
      <c r="J27">
        <v>8</v>
      </c>
      <c r="K27">
        <v>5</v>
      </c>
      <c r="L27">
        <v>5</v>
      </c>
      <c r="M27">
        <v>2000</v>
      </c>
      <c r="N27">
        <f>y!AD74</f>
        <v>2020.6</v>
      </c>
      <c r="O27">
        <f>y!AG74</f>
        <v>-1.03</v>
      </c>
      <c r="P27">
        <f>ROUND(M27/1000,1)</f>
        <v>2</v>
      </c>
      <c r="Q27">
        <f t="shared" ref="Q27:Q38" si="3">ROUND(N27/1000,1)</f>
        <v>2</v>
      </c>
      <c r="R27" t="str">
        <f>IF(P27=Q27,"OK","hmmm")</f>
        <v>OK</v>
      </c>
    </row>
    <row r="28" spans="1:19" x14ac:dyDescent="0.3">
      <c r="A28" t="s">
        <v>6</v>
      </c>
      <c r="B28">
        <v>6</v>
      </c>
      <c r="C28">
        <v>6</v>
      </c>
      <c r="D28">
        <v>4</v>
      </c>
      <c r="E28">
        <v>18</v>
      </c>
      <c r="F28">
        <v>5</v>
      </c>
      <c r="G28">
        <v>14</v>
      </c>
      <c r="H28">
        <v>18</v>
      </c>
      <c r="I28">
        <v>15</v>
      </c>
      <c r="J28">
        <v>6</v>
      </c>
      <c r="K28">
        <v>18</v>
      </c>
      <c r="L28">
        <v>18</v>
      </c>
      <c r="M28">
        <v>1000</v>
      </c>
      <c r="N28">
        <f>y!AD75</f>
        <v>1000.8</v>
      </c>
      <c r="O28">
        <f>y!AG75</f>
        <v>-0.08</v>
      </c>
      <c r="P28">
        <f t="shared" ref="P28:P46" si="4">ROUND(M28/1000,1)</f>
        <v>1</v>
      </c>
      <c r="Q28">
        <f t="shared" si="3"/>
        <v>1</v>
      </c>
      <c r="R28" t="str">
        <f t="shared" ref="R28:R46" si="5">IF(P28=Q28,"OK","hmmm")</f>
        <v>OK</v>
      </c>
    </row>
    <row r="29" spans="1:19" x14ac:dyDescent="0.3">
      <c r="A29" t="s">
        <v>8</v>
      </c>
      <c r="B29">
        <v>5</v>
      </c>
      <c r="C29">
        <v>5</v>
      </c>
      <c r="D29">
        <v>3</v>
      </c>
      <c r="E29">
        <v>3</v>
      </c>
      <c r="F29">
        <v>2</v>
      </c>
      <c r="G29">
        <v>15</v>
      </c>
      <c r="H29">
        <v>16</v>
      </c>
      <c r="I29">
        <v>16</v>
      </c>
      <c r="J29">
        <v>5</v>
      </c>
      <c r="K29">
        <v>4</v>
      </c>
      <c r="L29">
        <v>3</v>
      </c>
      <c r="M29">
        <v>2000</v>
      </c>
      <c r="N29">
        <f>y!AD76</f>
        <v>2001.6</v>
      </c>
      <c r="O29">
        <f>y!AG76</f>
        <v>-0.08</v>
      </c>
      <c r="P29">
        <f t="shared" si="4"/>
        <v>2</v>
      </c>
      <c r="Q29">
        <f t="shared" si="3"/>
        <v>2</v>
      </c>
      <c r="R29" t="str">
        <f t="shared" si="5"/>
        <v>OK</v>
      </c>
    </row>
    <row r="30" spans="1:19" x14ac:dyDescent="0.3">
      <c r="A30" t="s">
        <v>10</v>
      </c>
      <c r="B30">
        <v>13</v>
      </c>
      <c r="C30">
        <v>14</v>
      </c>
      <c r="D30">
        <v>14</v>
      </c>
      <c r="E30">
        <v>11</v>
      </c>
      <c r="F30">
        <v>12</v>
      </c>
      <c r="G30">
        <v>4</v>
      </c>
      <c r="H30">
        <v>12</v>
      </c>
      <c r="I30">
        <v>6</v>
      </c>
      <c r="J30">
        <v>15</v>
      </c>
      <c r="K30">
        <v>6</v>
      </c>
      <c r="L30">
        <v>6</v>
      </c>
      <c r="M30">
        <v>2000</v>
      </c>
      <c r="N30">
        <f>y!AD77</f>
        <v>1958.5</v>
      </c>
      <c r="O30">
        <f>y!AG77</f>
        <v>2.08</v>
      </c>
      <c r="P30">
        <f t="shared" si="4"/>
        <v>2</v>
      </c>
      <c r="Q30">
        <f t="shared" si="3"/>
        <v>2</v>
      </c>
      <c r="R30" t="str">
        <f t="shared" si="5"/>
        <v>OK</v>
      </c>
    </row>
    <row r="31" spans="1:19" x14ac:dyDescent="0.3">
      <c r="A31" t="s">
        <v>25</v>
      </c>
      <c r="B31">
        <v>16</v>
      </c>
      <c r="C31">
        <v>13</v>
      </c>
      <c r="D31">
        <v>15</v>
      </c>
      <c r="E31">
        <v>10</v>
      </c>
      <c r="F31">
        <v>13</v>
      </c>
      <c r="G31">
        <v>5</v>
      </c>
      <c r="H31">
        <v>1</v>
      </c>
      <c r="I31">
        <v>3</v>
      </c>
      <c r="J31">
        <v>16</v>
      </c>
      <c r="K31">
        <v>13</v>
      </c>
      <c r="L31">
        <v>13</v>
      </c>
      <c r="M31">
        <v>2000</v>
      </c>
      <c r="N31">
        <f>y!AD78</f>
        <v>1956</v>
      </c>
      <c r="O31">
        <f>y!AG78</f>
        <v>2.2000000000000002</v>
      </c>
      <c r="P31">
        <f t="shared" si="4"/>
        <v>2</v>
      </c>
      <c r="Q31">
        <f t="shared" si="3"/>
        <v>2</v>
      </c>
      <c r="R31" t="str">
        <f t="shared" si="5"/>
        <v>OK</v>
      </c>
    </row>
    <row r="32" spans="1:19" x14ac:dyDescent="0.3">
      <c r="A32" t="s">
        <v>11</v>
      </c>
      <c r="B32">
        <v>2</v>
      </c>
      <c r="C32">
        <v>4</v>
      </c>
      <c r="D32">
        <v>2</v>
      </c>
      <c r="E32">
        <v>2</v>
      </c>
      <c r="F32">
        <v>1</v>
      </c>
      <c r="G32">
        <v>18</v>
      </c>
      <c r="H32">
        <v>20</v>
      </c>
      <c r="I32">
        <v>18</v>
      </c>
      <c r="J32">
        <v>4</v>
      </c>
      <c r="K32">
        <v>20</v>
      </c>
      <c r="L32">
        <v>20</v>
      </c>
      <c r="M32">
        <v>2000</v>
      </c>
      <c r="N32">
        <f>y!AD79</f>
        <v>2001.6</v>
      </c>
      <c r="O32">
        <f>y!AG79</f>
        <v>-0.08</v>
      </c>
      <c r="P32">
        <f t="shared" si="4"/>
        <v>2</v>
      </c>
      <c r="Q32">
        <f t="shared" si="3"/>
        <v>2</v>
      </c>
      <c r="R32" t="str">
        <f t="shared" si="5"/>
        <v>OK</v>
      </c>
    </row>
    <row r="33" spans="1:19" x14ac:dyDescent="0.3">
      <c r="A33" t="s">
        <v>12</v>
      </c>
      <c r="B33">
        <v>3</v>
      </c>
      <c r="C33">
        <v>1</v>
      </c>
      <c r="D33">
        <v>18</v>
      </c>
      <c r="E33">
        <v>4</v>
      </c>
      <c r="F33">
        <v>11</v>
      </c>
      <c r="G33">
        <v>20</v>
      </c>
      <c r="H33">
        <v>10</v>
      </c>
      <c r="I33">
        <v>20</v>
      </c>
      <c r="J33">
        <v>2</v>
      </c>
      <c r="K33">
        <v>2</v>
      </c>
      <c r="L33">
        <v>2</v>
      </c>
      <c r="M33">
        <v>2000</v>
      </c>
      <c r="N33">
        <f>y!AD80</f>
        <v>2001.6</v>
      </c>
      <c r="O33">
        <f>y!AG80</f>
        <v>-0.08</v>
      </c>
      <c r="P33">
        <f t="shared" si="4"/>
        <v>2</v>
      </c>
      <c r="Q33">
        <f t="shared" si="3"/>
        <v>2</v>
      </c>
      <c r="R33" t="str">
        <f t="shared" si="5"/>
        <v>OK</v>
      </c>
    </row>
    <row r="34" spans="1:19" x14ac:dyDescent="0.3">
      <c r="A34" t="s">
        <v>13</v>
      </c>
      <c r="B34">
        <v>1</v>
      </c>
      <c r="C34">
        <v>3</v>
      </c>
      <c r="D34">
        <v>5</v>
      </c>
      <c r="E34">
        <v>1</v>
      </c>
      <c r="F34">
        <v>13</v>
      </c>
      <c r="G34">
        <v>17</v>
      </c>
      <c r="H34">
        <v>15</v>
      </c>
      <c r="I34">
        <v>17</v>
      </c>
      <c r="J34">
        <v>1</v>
      </c>
      <c r="K34">
        <v>1</v>
      </c>
      <c r="L34">
        <v>1</v>
      </c>
      <c r="M34">
        <v>2000</v>
      </c>
      <c r="N34">
        <f>y!AD81</f>
        <v>2001.6</v>
      </c>
      <c r="O34">
        <f>y!AG81</f>
        <v>-0.08</v>
      </c>
      <c r="P34">
        <f t="shared" si="4"/>
        <v>2</v>
      </c>
      <c r="Q34">
        <f t="shared" si="3"/>
        <v>2</v>
      </c>
      <c r="R34" t="str">
        <f t="shared" si="5"/>
        <v>OK</v>
      </c>
    </row>
    <row r="35" spans="1:19" x14ac:dyDescent="0.3">
      <c r="A35" t="s">
        <v>26</v>
      </c>
      <c r="B35">
        <v>4</v>
      </c>
      <c r="C35">
        <v>2</v>
      </c>
      <c r="D35">
        <v>1</v>
      </c>
      <c r="E35">
        <v>5</v>
      </c>
      <c r="F35">
        <v>4</v>
      </c>
      <c r="G35">
        <v>19</v>
      </c>
      <c r="H35">
        <v>19</v>
      </c>
      <c r="I35">
        <v>19</v>
      </c>
      <c r="J35">
        <v>3</v>
      </c>
      <c r="K35">
        <v>3</v>
      </c>
      <c r="L35">
        <v>4</v>
      </c>
      <c r="M35">
        <v>2000</v>
      </c>
      <c r="N35">
        <f>y!AD82</f>
        <v>2001.6</v>
      </c>
      <c r="O35">
        <f>y!AG82</f>
        <v>-0.08</v>
      </c>
      <c r="P35">
        <f t="shared" si="4"/>
        <v>2</v>
      </c>
      <c r="Q35">
        <f t="shared" si="3"/>
        <v>2</v>
      </c>
      <c r="R35" t="str">
        <f t="shared" si="5"/>
        <v>OK</v>
      </c>
    </row>
    <row r="36" spans="1:19" x14ac:dyDescent="0.3">
      <c r="A36" t="s">
        <v>14</v>
      </c>
      <c r="B36">
        <v>15</v>
      </c>
      <c r="C36">
        <v>9</v>
      </c>
      <c r="D36">
        <v>11</v>
      </c>
      <c r="E36">
        <v>7</v>
      </c>
      <c r="F36">
        <v>6</v>
      </c>
      <c r="G36">
        <v>9</v>
      </c>
      <c r="H36">
        <v>1</v>
      </c>
      <c r="I36">
        <v>7</v>
      </c>
      <c r="J36">
        <v>12</v>
      </c>
      <c r="K36">
        <v>8</v>
      </c>
      <c r="L36">
        <v>9</v>
      </c>
      <c r="M36">
        <v>2000</v>
      </c>
      <c r="N36">
        <f>y!AD83</f>
        <v>2001.6</v>
      </c>
      <c r="O36">
        <f>y!AG83</f>
        <v>-0.08</v>
      </c>
      <c r="P36">
        <f t="shared" si="4"/>
        <v>2</v>
      </c>
      <c r="Q36">
        <f t="shared" si="3"/>
        <v>2</v>
      </c>
      <c r="R36" t="str">
        <f t="shared" si="5"/>
        <v>OK</v>
      </c>
    </row>
    <row r="37" spans="1:19" x14ac:dyDescent="0.3">
      <c r="A37" t="s">
        <v>15</v>
      </c>
      <c r="B37">
        <v>11</v>
      </c>
      <c r="C37">
        <v>16</v>
      </c>
      <c r="D37">
        <v>13</v>
      </c>
      <c r="E37">
        <v>16</v>
      </c>
      <c r="F37">
        <v>7</v>
      </c>
      <c r="G37">
        <v>7</v>
      </c>
      <c r="H37">
        <v>1</v>
      </c>
      <c r="I37">
        <v>9</v>
      </c>
      <c r="J37">
        <v>14</v>
      </c>
      <c r="K37">
        <v>9</v>
      </c>
      <c r="L37">
        <v>8</v>
      </c>
      <c r="M37">
        <v>1000</v>
      </c>
      <c r="N37">
        <f>y!AD84</f>
        <v>1028.8</v>
      </c>
      <c r="O37">
        <f>y!AG84</f>
        <v>-2.88</v>
      </c>
      <c r="P37">
        <f t="shared" si="4"/>
        <v>1</v>
      </c>
      <c r="Q37">
        <f t="shared" si="3"/>
        <v>1</v>
      </c>
      <c r="R37" t="str">
        <f t="shared" si="5"/>
        <v>OK</v>
      </c>
    </row>
    <row r="38" spans="1:19" x14ac:dyDescent="0.3">
      <c r="A38" t="s">
        <v>16</v>
      </c>
      <c r="B38">
        <v>8</v>
      </c>
      <c r="C38">
        <v>18</v>
      </c>
      <c r="D38">
        <v>8</v>
      </c>
      <c r="E38">
        <v>20</v>
      </c>
      <c r="F38">
        <v>13</v>
      </c>
      <c r="G38">
        <v>16</v>
      </c>
      <c r="H38">
        <v>1</v>
      </c>
      <c r="I38">
        <v>14</v>
      </c>
      <c r="J38">
        <v>9</v>
      </c>
      <c r="K38">
        <v>19</v>
      </c>
      <c r="L38">
        <v>19</v>
      </c>
      <c r="M38">
        <v>1000</v>
      </c>
      <c r="N38">
        <f>y!AD85</f>
        <v>981.3</v>
      </c>
      <c r="O38">
        <f>y!AG85</f>
        <v>1.87</v>
      </c>
      <c r="P38">
        <f t="shared" si="4"/>
        <v>1</v>
      </c>
      <c r="Q38">
        <f t="shared" si="3"/>
        <v>1</v>
      </c>
      <c r="R38" t="str">
        <f t="shared" si="5"/>
        <v>OK</v>
      </c>
    </row>
    <row r="39" spans="1:19" x14ac:dyDescent="0.3">
      <c r="A39" t="s">
        <v>17</v>
      </c>
      <c r="B39">
        <v>14</v>
      </c>
      <c r="C39">
        <v>15</v>
      </c>
      <c r="D39">
        <v>16</v>
      </c>
      <c r="E39">
        <v>19</v>
      </c>
      <c r="F39">
        <v>13</v>
      </c>
      <c r="G39">
        <v>11</v>
      </c>
      <c r="H39">
        <v>14</v>
      </c>
      <c r="I39">
        <v>11</v>
      </c>
      <c r="J39">
        <v>17</v>
      </c>
      <c r="K39">
        <v>16</v>
      </c>
      <c r="L39">
        <v>16</v>
      </c>
      <c r="M39">
        <v>1000</v>
      </c>
      <c r="N39">
        <f>y!AD86</f>
        <v>975.3</v>
      </c>
      <c r="O39">
        <f>y!AG86</f>
        <v>2.4700000000000002</v>
      </c>
      <c r="P39">
        <f t="shared" si="4"/>
        <v>1</v>
      </c>
      <c r="Q39">
        <f t="shared" ref="Q39:Q46" si="6">ROUND(N39/1000,1)</f>
        <v>1</v>
      </c>
      <c r="R39" t="str">
        <f t="shared" si="5"/>
        <v>OK</v>
      </c>
    </row>
    <row r="40" spans="1:19" x14ac:dyDescent="0.3">
      <c r="A40" t="s">
        <v>18</v>
      </c>
      <c r="B40">
        <v>17</v>
      </c>
      <c r="C40">
        <v>19</v>
      </c>
      <c r="D40">
        <v>19</v>
      </c>
      <c r="E40">
        <v>15</v>
      </c>
      <c r="F40">
        <v>8</v>
      </c>
      <c r="G40">
        <v>3</v>
      </c>
      <c r="H40">
        <v>9</v>
      </c>
      <c r="I40">
        <v>4</v>
      </c>
      <c r="J40">
        <v>19</v>
      </c>
      <c r="K40">
        <v>11</v>
      </c>
      <c r="L40">
        <v>11</v>
      </c>
      <c r="M40">
        <v>1000</v>
      </c>
      <c r="N40">
        <f>y!AD87</f>
        <v>1000.8</v>
      </c>
      <c r="O40">
        <f>y!AG87</f>
        <v>-0.08</v>
      </c>
      <c r="P40">
        <f t="shared" si="4"/>
        <v>1</v>
      </c>
      <c r="Q40">
        <f t="shared" si="6"/>
        <v>1</v>
      </c>
      <c r="R40" t="str">
        <f t="shared" si="5"/>
        <v>OK</v>
      </c>
    </row>
    <row r="41" spans="1:19" x14ac:dyDescent="0.3">
      <c r="A41" t="s">
        <v>19</v>
      </c>
      <c r="B41">
        <v>10</v>
      </c>
      <c r="C41">
        <v>7</v>
      </c>
      <c r="D41">
        <v>9</v>
      </c>
      <c r="E41">
        <v>17</v>
      </c>
      <c r="F41">
        <v>13</v>
      </c>
      <c r="G41">
        <v>13</v>
      </c>
      <c r="H41">
        <v>8</v>
      </c>
      <c r="I41">
        <v>12</v>
      </c>
      <c r="J41">
        <v>10</v>
      </c>
      <c r="K41">
        <v>17</v>
      </c>
      <c r="L41">
        <v>17</v>
      </c>
      <c r="M41">
        <v>1000</v>
      </c>
      <c r="N41">
        <f>y!AD88</f>
        <v>1009.8</v>
      </c>
      <c r="O41">
        <f>y!AG88</f>
        <v>-0.98</v>
      </c>
      <c r="P41">
        <f t="shared" si="4"/>
        <v>1</v>
      </c>
      <c r="Q41">
        <f t="shared" si="6"/>
        <v>1</v>
      </c>
      <c r="R41" t="str">
        <f t="shared" si="5"/>
        <v>OK</v>
      </c>
    </row>
    <row r="42" spans="1:19" x14ac:dyDescent="0.3">
      <c r="A42" t="s">
        <v>20</v>
      </c>
      <c r="B42">
        <v>7</v>
      </c>
      <c r="C42">
        <v>11</v>
      </c>
      <c r="D42">
        <v>6</v>
      </c>
      <c r="E42">
        <v>9</v>
      </c>
      <c r="F42">
        <v>3</v>
      </c>
      <c r="G42">
        <v>12</v>
      </c>
      <c r="H42">
        <v>17</v>
      </c>
      <c r="I42">
        <v>13</v>
      </c>
      <c r="J42">
        <v>7</v>
      </c>
      <c r="K42">
        <v>15</v>
      </c>
      <c r="L42">
        <v>15</v>
      </c>
      <c r="M42">
        <v>1000</v>
      </c>
      <c r="N42">
        <f>y!AD89</f>
        <v>1042.3</v>
      </c>
      <c r="O42">
        <f>y!AG89</f>
        <v>-4.2300000000000004</v>
      </c>
      <c r="P42">
        <f t="shared" si="4"/>
        <v>1</v>
      </c>
      <c r="Q42">
        <f t="shared" si="6"/>
        <v>1</v>
      </c>
      <c r="R42" t="str">
        <f t="shared" si="5"/>
        <v>OK</v>
      </c>
    </row>
    <row r="43" spans="1:19" x14ac:dyDescent="0.3">
      <c r="A43" t="s">
        <v>21</v>
      </c>
      <c r="B43">
        <v>12</v>
      </c>
      <c r="C43">
        <v>10</v>
      </c>
      <c r="D43">
        <v>12</v>
      </c>
      <c r="E43">
        <v>12</v>
      </c>
      <c r="F43">
        <v>13</v>
      </c>
      <c r="G43">
        <v>8</v>
      </c>
      <c r="H43">
        <v>13</v>
      </c>
      <c r="I43">
        <v>10</v>
      </c>
      <c r="J43">
        <v>13</v>
      </c>
      <c r="K43">
        <v>14</v>
      </c>
      <c r="L43">
        <v>14</v>
      </c>
      <c r="M43" s="21">
        <v>1000</v>
      </c>
      <c r="N43">
        <f>y!AD90</f>
        <v>1016.3</v>
      </c>
      <c r="O43">
        <f>y!AG90</f>
        <v>-1.63</v>
      </c>
      <c r="P43" s="21">
        <f t="shared" si="4"/>
        <v>1</v>
      </c>
      <c r="Q43" s="21">
        <f t="shared" si="6"/>
        <v>1</v>
      </c>
      <c r="R43" t="str">
        <f t="shared" si="5"/>
        <v>OK</v>
      </c>
      <c r="S43" s="21" t="s">
        <v>473</v>
      </c>
    </row>
    <row r="44" spans="1:19" x14ac:dyDescent="0.3">
      <c r="A44" t="s">
        <v>22</v>
      </c>
      <c r="B44">
        <v>19</v>
      </c>
      <c r="C44">
        <v>17</v>
      </c>
      <c r="D44">
        <v>17</v>
      </c>
      <c r="E44">
        <v>14</v>
      </c>
      <c r="F44">
        <v>13</v>
      </c>
      <c r="G44">
        <v>6</v>
      </c>
      <c r="H44">
        <v>1</v>
      </c>
      <c r="I44">
        <v>5</v>
      </c>
      <c r="J44">
        <v>18</v>
      </c>
      <c r="K44">
        <v>7</v>
      </c>
      <c r="L44">
        <v>7</v>
      </c>
      <c r="M44">
        <v>1000</v>
      </c>
      <c r="N44">
        <f>y!AD91</f>
        <v>1000.8</v>
      </c>
      <c r="O44">
        <f>y!AG91</f>
        <v>-0.08</v>
      </c>
      <c r="P44">
        <f t="shared" si="4"/>
        <v>1</v>
      </c>
      <c r="Q44">
        <f t="shared" si="6"/>
        <v>1</v>
      </c>
      <c r="R44" t="str">
        <f t="shared" si="5"/>
        <v>OK</v>
      </c>
    </row>
    <row r="45" spans="1:19" x14ac:dyDescent="0.3">
      <c r="A45" t="s">
        <v>24</v>
      </c>
      <c r="B45">
        <v>19</v>
      </c>
      <c r="C45">
        <v>8</v>
      </c>
      <c r="D45">
        <v>10</v>
      </c>
      <c r="E45">
        <v>8</v>
      </c>
      <c r="F45">
        <v>10</v>
      </c>
      <c r="G45">
        <v>10</v>
      </c>
      <c r="H45">
        <v>1</v>
      </c>
      <c r="I45">
        <v>8</v>
      </c>
      <c r="J45">
        <v>11</v>
      </c>
      <c r="K45">
        <v>10</v>
      </c>
      <c r="L45">
        <v>10</v>
      </c>
      <c r="M45">
        <v>2000</v>
      </c>
      <c r="N45">
        <f>y!AD92</f>
        <v>1994.6</v>
      </c>
      <c r="O45">
        <f>y!AG92</f>
        <v>0.27</v>
      </c>
      <c r="P45">
        <f t="shared" si="4"/>
        <v>2</v>
      </c>
      <c r="Q45">
        <f t="shared" si="6"/>
        <v>2</v>
      </c>
      <c r="R45" t="str">
        <f t="shared" si="5"/>
        <v>OK</v>
      </c>
    </row>
    <row r="46" spans="1:19" x14ac:dyDescent="0.3">
      <c r="A46" t="s">
        <v>43</v>
      </c>
      <c r="B46">
        <v>18</v>
      </c>
      <c r="C46">
        <v>20</v>
      </c>
      <c r="D46">
        <v>20</v>
      </c>
      <c r="E46">
        <v>13</v>
      </c>
      <c r="F46">
        <v>13</v>
      </c>
      <c r="G46">
        <v>2</v>
      </c>
      <c r="H46">
        <v>1</v>
      </c>
      <c r="I46">
        <v>1</v>
      </c>
      <c r="J46">
        <v>20</v>
      </c>
      <c r="K46">
        <v>12</v>
      </c>
      <c r="L46">
        <v>12</v>
      </c>
      <c r="M46">
        <v>1000</v>
      </c>
      <c r="N46">
        <f>y!AD93</f>
        <v>1004.8</v>
      </c>
      <c r="O46">
        <f>y!AG93</f>
        <v>-0.48</v>
      </c>
      <c r="P46">
        <f t="shared" si="4"/>
        <v>1</v>
      </c>
      <c r="Q46">
        <f t="shared" si="6"/>
        <v>1</v>
      </c>
      <c r="R46" t="str">
        <f t="shared" si="5"/>
        <v>OK</v>
      </c>
    </row>
    <row r="50" spans="1:14" x14ac:dyDescent="0.3">
      <c r="A50" t="s">
        <v>0</v>
      </c>
      <c r="B50" t="s">
        <v>27</v>
      </c>
      <c r="C50" t="s">
        <v>28</v>
      </c>
      <c r="D50" t="s">
        <v>29</v>
      </c>
      <c r="E50" t="s">
        <v>30</v>
      </c>
      <c r="F50" t="s">
        <v>31</v>
      </c>
      <c r="G50" t="s">
        <v>32</v>
      </c>
      <c r="H50" t="s">
        <v>33</v>
      </c>
      <c r="I50" t="s">
        <v>34</v>
      </c>
      <c r="J50" t="s">
        <v>35</v>
      </c>
      <c r="K50" t="s">
        <v>36</v>
      </c>
      <c r="L50" t="s">
        <v>37</v>
      </c>
      <c r="M50" t="s">
        <v>48</v>
      </c>
    </row>
    <row r="51" spans="1:14" x14ac:dyDescent="0.3">
      <c r="A51" t="s">
        <v>2</v>
      </c>
      <c r="B51">
        <v>9</v>
      </c>
      <c r="C51">
        <v>12</v>
      </c>
      <c r="D51">
        <v>7</v>
      </c>
      <c r="E51">
        <v>6</v>
      </c>
      <c r="F51">
        <v>9</v>
      </c>
      <c r="G51">
        <v>1</v>
      </c>
      <c r="H51">
        <v>11</v>
      </c>
      <c r="I51">
        <v>2</v>
      </c>
      <c r="J51">
        <v>8</v>
      </c>
      <c r="K51">
        <v>5</v>
      </c>
      <c r="L51">
        <v>5</v>
      </c>
      <c r="M51">
        <v>2000</v>
      </c>
    </row>
    <row r="52" spans="1:14" x14ac:dyDescent="0.3">
      <c r="A52" t="s">
        <v>6</v>
      </c>
      <c r="B52">
        <v>6</v>
      </c>
      <c r="C52">
        <v>6</v>
      </c>
      <c r="D52">
        <v>4</v>
      </c>
      <c r="E52">
        <v>18</v>
      </c>
      <c r="F52">
        <v>5</v>
      </c>
      <c r="G52">
        <v>14</v>
      </c>
      <c r="H52">
        <v>18</v>
      </c>
      <c r="I52">
        <v>15</v>
      </c>
      <c r="J52">
        <v>6</v>
      </c>
      <c r="K52">
        <v>18</v>
      </c>
      <c r="L52">
        <v>18</v>
      </c>
      <c r="M52">
        <v>1000</v>
      </c>
    </row>
    <row r="53" spans="1:14" x14ac:dyDescent="0.3">
      <c r="A53" t="s">
        <v>8</v>
      </c>
      <c r="B53">
        <v>5</v>
      </c>
      <c r="C53">
        <v>5</v>
      </c>
      <c r="D53">
        <v>3</v>
      </c>
      <c r="E53">
        <v>3</v>
      </c>
      <c r="F53">
        <v>2</v>
      </c>
      <c r="G53">
        <v>15</v>
      </c>
      <c r="H53">
        <v>16</v>
      </c>
      <c r="I53">
        <v>16</v>
      </c>
      <c r="J53">
        <v>5</v>
      </c>
      <c r="K53">
        <v>4</v>
      </c>
      <c r="L53">
        <v>3</v>
      </c>
      <c r="M53">
        <v>2000</v>
      </c>
    </row>
    <row r="54" spans="1:14" x14ac:dyDescent="0.3">
      <c r="A54" t="s">
        <v>10</v>
      </c>
      <c r="B54">
        <v>13</v>
      </c>
      <c r="C54">
        <v>14</v>
      </c>
      <c r="D54">
        <v>14</v>
      </c>
      <c r="E54">
        <v>11</v>
      </c>
      <c r="F54">
        <v>12</v>
      </c>
      <c r="G54">
        <v>4</v>
      </c>
      <c r="H54">
        <v>12</v>
      </c>
      <c r="I54">
        <v>6</v>
      </c>
      <c r="J54">
        <v>15</v>
      </c>
      <c r="K54">
        <v>6</v>
      </c>
      <c r="L54">
        <v>6</v>
      </c>
      <c r="M54">
        <v>2000</v>
      </c>
    </row>
    <row r="55" spans="1:14" x14ac:dyDescent="0.3">
      <c r="A55" t="s">
        <v>25</v>
      </c>
      <c r="B55">
        <v>16</v>
      </c>
      <c r="C55">
        <v>13</v>
      </c>
      <c r="D55">
        <v>15</v>
      </c>
      <c r="E55">
        <v>10</v>
      </c>
      <c r="F55">
        <v>13</v>
      </c>
      <c r="G55">
        <v>5</v>
      </c>
      <c r="H55">
        <v>1</v>
      </c>
      <c r="I55">
        <v>3</v>
      </c>
      <c r="J55">
        <v>16</v>
      </c>
      <c r="K55">
        <v>13</v>
      </c>
      <c r="L55">
        <v>13</v>
      </c>
      <c r="M55">
        <v>2000</v>
      </c>
    </row>
    <row r="56" spans="1:14" x14ac:dyDescent="0.3">
      <c r="A56" t="s">
        <v>11</v>
      </c>
      <c r="B56">
        <v>2</v>
      </c>
      <c r="C56">
        <v>4</v>
      </c>
      <c r="D56">
        <v>2</v>
      </c>
      <c r="E56">
        <v>2</v>
      </c>
      <c r="F56">
        <v>1</v>
      </c>
      <c r="G56">
        <v>18</v>
      </c>
      <c r="H56">
        <v>20</v>
      </c>
      <c r="I56">
        <v>18</v>
      </c>
      <c r="J56">
        <v>4</v>
      </c>
      <c r="K56">
        <v>20</v>
      </c>
      <c r="L56">
        <v>20</v>
      </c>
      <c r="M56">
        <v>2000</v>
      </c>
    </row>
    <row r="57" spans="1:14" x14ac:dyDescent="0.3">
      <c r="A57" t="s">
        <v>12</v>
      </c>
      <c r="B57">
        <v>3</v>
      </c>
      <c r="C57">
        <v>1</v>
      </c>
      <c r="D57">
        <v>18</v>
      </c>
      <c r="E57">
        <v>4</v>
      </c>
      <c r="F57">
        <v>11</v>
      </c>
      <c r="G57">
        <v>20</v>
      </c>
      <c r="H57">
        <v>10</v>
      </c>
      <c r="I57">
        <v>20</v>
      </c>
      <c r="J57">
        <v>2</v>
      </c>
      <c r="K57">
        <v>2</v>
      </c>
      <c r="L57">
        <v>2</v>
      </c>
      <c r="M57">
        <v>2000</v>
      </c>
    </row>
    <row r="58" spans="1:14" x14ac:dyDescent="0.3">
      <c r="A58" t="s">
        <v>13</v>
      </c>
      <c r="B58">
        <v>1</v>
      </c>
      <c r="C58">
        <v>3</v>
      </c>
      <c r="D58">
        <v>5</v>
      </c>
      <c r="E58">
        <v>1</v>
      </c>
      <c r="F58">
        <v>13</v>
      </c>
      <c r="G58">
        <v>17</v>
      </c>
      <c r="H58">
        <v>15</v>
      </c>
      <c r="I58">
        <v>17</v>
      </c>
      <c r="J58">
        <v>1</v>
      </c>
      <c r="K58">
        <v>1</v>
      </c>
      <c r="L58">
        <v>1</v>
      </c>
      <c r="M58">
        <v>2000</v>
      </c>
    </row>
    <row r="59" spans="1:14" x14ac:dyDescent="0.3">
      <c r="A59" t="s">
        <v>26</v>
      </c>
      <c r="B59">
        <v>4</v>
      </c>
      <c r="C59">
        <v>2</v>
      </c>
      <c r="D59">
        <v>1</v>
      </c>
      <c r="E59">
        <v>5</v>
      </c>
      <c r="F59">
        <v>4</v>
      </c>
      <c r="G59">
        <v>19</v>
      </c>
      <c r="H59">
        <v>19</v>
      </c>
      <c r="I59">
        <v>19</v>
      </c>
      <c r="J59">
        <v>3</v>
      </c>
      <c r="K59">
        <v>3</v>
      </c>
      <c r="L59">
        <v>4</v>
      </c>
      <c r="M59">
        <v>2000</v>
      </c>
    </row>
    <row r="60" spans="1:14" x14ac:dyDescent="0.3">
      <c r="A60" t="s">
        <v>14</v>
      </c>
      <c r="B60">
        <v>15</v>
      </c>
      <c r="C60">
        <v>9</v>
      </c>
      <c r="D60">
        <v>11</v>
      </c>
      <c r="E60">
        <v>7</v>
      </c>
      <c r="F60">
        <v>6</v>
      </c>
      <c r="G60">
        <v>9</v>
      </c>
      <c r="H60">
        <v>1</v>
      </c>
      <c r="I60">
        <v>7</v>
      </c>
      <c r="J60">
        <v>12</v>
      </c>
      <c r="K60">
        <v>8</v>
      </c>
      <c r="L60">
        <v>9</v>
      </c>
      <c r="M60">
        <v>2000</v>
      </c>
    </row>
    <row r="61" spans="1:14" x14ac:dyDescent="0.3">
      <c r="A61" t="s">
        <v>15</v>
      </c>
      <c r="B61">
        <v>11</v>
      </c>
      <c r="C61">
        <v>16</v>
      </c>
      <c r="D61">
        <v>13</v>
      </c>
      <c r="E61">
        <v>16</v>
      </c>
      <c r="F61">
        <v>7</v>
      </c>
      <c r="G61">
        <v>7</v>
      </c>
      <c r="H61">
        <v>1</v>
      </c>
      <c r="I61">
        <v>9</v>
      </c>
      <c r="J61">
        <v>14</v>
      </c>
      <c r="K61">
        <v>9</v>
      </c>
      <c r="L61">
        <v>8</v>
      </c>
      <c r="M61" s="24">
        <v>2000</v>
      </c>
      <c r="N61" t="s">
        <v>573</v>
      </c>
    </row>
    <row r="62" spans="1:14" x14ac:dyDescent="0.3">
      <c r="A62" t="s">
        <v>16</v>
      </c>
      <c r="B62">
        <v>8</v>
      </c>
      <c r="C62">
        <v>18</v>
      </c>
      <c r="D62">
        <v>8</v>
      </c>
      <c r="E62">
        <v>20</v>
      </c>
      <c r="F62">
        <v>13</v>
      </c>
      <c r="G62">
        <v>16</v>
      </c>
      <c r="H62">
        <v>1</v>
      </c>
      <c r="I62">
        <v>14</v>
      </c>
      <c r="J62">
        <v>9</v>
      </c>
      <c r="K62">
        <v>19</v>
      </c>
      <c r="L62">
        <v>19</v>
      </c>
      <c r="M62">
        <v>1000</v>
      </c>
    </row>
    <row r="63" spans="1:14" x14ac:dyDescent="0.3">
      <c r="A63" t="s">
        <v>17</v>
      </c>
      <c r="B63">
        <v>14</v>
      </c>
      <c r="C63">
        <v>15</v>
      </c>
      <c r="D63">
        <v>16</v>
      </c>
      <c r="E63">
        <v>19</v>
      </c>
      <c r="F63">
        <v>13</v>
      </c>
      <c r="G63">
        <v>11</v>
      </c>
      <c r="H63">
        <v>14</v>
      </c>
      <c r="I63">
        <v>11</v>
      </c>
      <c r="J63">
        <v>17</v>
      </c>
      <c r="K63">
        <v>16</v>
      </c>
      <c r="L63">
        <v>16</v>
      </c>
      <c r="M63">
        <v>1000</v>
      </c>
    </row>
    <row r="64" spans="1:14" x14ac:dyDescent="0.3">
      <c r="A64" t="s">
        <v>18</v>
      </c>
      <c r="B64">
        <v>17</v>
      </c>
      <c r="C64">
        <v>19</v>
      </c>
      <c r="D64">
        <v>19</v>
      </c>
      <c r="E64">
        <v>15</v>
      </c>
      <c r="F64">
        <v>8</v>
      </c>
      <c r="G64">
        <v>3</v>
      </c>
      <c r="H64">
        <v>9</v>
      </c>
      <c r="I64">
        <v>4</v>
      </c>
      <c r="J64">
        <v>19</v>
      </c>
      <c r="K64">
        <v>11</v>
      </c>
      <c r="L64">
        <v>11</v>
      </c>
      <c r="M64">
        <v>1000</v>
      </c>
    </row>
    <row r="65" spans="1:13" x14ac:dyDescent="0.3">
      <c r="A65" t="s">
        <v>19</v>
      </c>
      <c r="B65">
        <v>10</v>
      </c>
      <c r="C65">
        <v>7</v>
      </c>
      <c r="D65">
        <v>9</v>
      </c>
      <c r="E65">
        <v>17</v>
      </c>
      <c r="F65">
        <v>13</v>
      </c>
      <c r="G65">
        <v>13</v>
      </c>
      <c r="H65">
        <v>8</v>
      </c>
      <c r="I65">
        <v>12</v>
      </c>
      <c r="J65">
        <v>10</v>
      </c>
      <c r="K65">
        <v>17</v>
      </c>
      <c r="L65">
        <v>17</v>
      </c>
      <c r="M65">
        <v>1000</v>
      </c>
    </row>
    <row r="66" spans="1:13" x14ac:dyDescent="0.3">
      <c r="A66" t="s">
        <v>20</v>
      </c>
      <c r="B66">
        <v>7</v>
      </c>
      <c r="C66">
        <v>11</v>
      </c>
      <c r="D66">
        <v>6</v>
      </c>
      <c r="E66">
        <v>9</v>
      </c>
      <c r="F66">
        <v>3</v>
      </c>
      <c r="G66">
        <v>12</v>
      </c>
      <c r="H66">
        <v>17</v>
      </c>
      <c r="I66">
        <v>13</v>
      </c>
      <c r="J66">
        <v>7</v>
      </c>
      <c r="K66">
        <v>15</v>
      </c>
      <c r="L66">
        <v>15</v>
      </c>
      <c r="M66">
        <v>1000</v>
      </c>
    </row>
    <row r="67" spans="1:13" x14ac:dyDescent="0.3">
      <c r="A67" t="s">
        <v>21</v>
      </c>
      <c r="B67">
        <v>12</v>
      </c>
      <c r="C67">
        <v>10</v>
      </c>
      <c r="D67">
        <v>12</v>
      </c>
      <c r="E67">
        <v>12</v>
      </c>
      <c r="F67">
        <v>13</v>
      </c>
      <c r="G67">
        <v>8</v>
      </c>
      <c r="H67">
        <v>13</v>
      </c>
      <c r="I67">
        <v>10</v>
      </c>
      <c r="J67">
        <v>13</v>
      </c>
      <c r="K67">
        <v>14</v>
      </c>
      <c r="L67">
        <v>14</v>
      </c>
      <c r="M67">
        <v>2000</v>
      </c>
    </row>
    <row r="68" spans="1:13" x14ac:dyDescent="0.3">
      <c r="A68" t="s">
        <v>22</v>
      </c>
      <c r="B68">
        <v>19</v>
      </c>
      <c r="C68">
        <v>17</v>
      </c>
      <c r="D68">
        <v>17</v>
      </c>
      <c r="E68">
        <v>14</v>
      </c>
      <c r="F68">
        <v>13</v>
      </c>
      <c r="G68">
        <v>6</v>
      </c>
      <c r="H68">
        <v>1</v>
      </c>
      <c r="I68">
        <v>5</v>
      </c>
      <c r="J68">
        <v>18</v>
      </c>
      <c r="K68">
        <v>7</v>
      </c>
      <c r="L68">
        <v>7</v>
      </c>
      <c r="M68">
        <v>1000</v>
      </c>
    </row>
    <row r="69" spans="1:13" x14ac:dyDescent="0.3">
      <c r="A69" t="s">
        <v>24</v>
      </c>
      <c r="B69">
        <v>19</v>
      </c>
      <c r="C69">
        <v>8</v>
      </c>
      <c r="D69">
        <v>10</v>
      </c>
      <c r="E69">
        <v>8</v>
      </c>
      <c r="F69">
        <v>10</v>
      </c>
      <c r="G69">
        <v>10</v>
      </c>
      <c r="H69">
        <v>1</v>
      </c>
      <c r="I69">
        <v>8</v>
      </c>
      <c r="J69">
        <v>11</v>
      </c>
      <c r="K69">
        <v>10</v>
      </c>
      <c r="L69">
        <v>10</v>
      </c>
      <c r="M69">
        <v>2000</v>
      </c>
    </row>
    <row r="70" spans="1:13" x14ac:dyDescent="0.3">
      <c r="A70" t="s">
        <v>43</v>
      </c>
      <c r="B70">
        <v>18</v>
      </c>
      <c r="C70">
        <v>20</v>
      </c>
      <c r="D70">
        <v>20</v>
      </c>
      <c r="E70">
        <v>13</v>
      </c>
      <c r="F70">
        <v>13</v>
      </c>
      <c r="G70">
        <v>2</v>
      </c>
      <c r="H70">
        <v>1</v>
      </c>
      <c r="I70">
        <v>1</v>
      </c>
      <c r="J70">
        <v>20</v>
      </c>
      <c r="K70">
        <v>12</v>
      </c>
      <c r="L70">
        <v>12</v>
      </c>
      <c r="M70">
        <v>1000</v>
      </c>
    </row>
    <row r="74" spans="1:13" ht="18" x14ac:dyDescent="0.3">
      <c r="A74" s="11"/>
    </row>
    <row r="75" spans="1:13" x14ac:dyDescent="0.3">
      <c r="A75" s="12"/>
    </row>
    <row r="78" spans="1:13" ht="18" x14ac:dyDescent="0.3">
      <c r="A78" s="13" t="s">
        <v>49</v>
      </c>
      <c r="B78" s="14">
        <v>2437341</v>
      </c>
      <c r="C78" s="13" t="s">
        <v>50</v>
      </c>
      <c r="D78" s="14">
        <v>20</v>
      </c>
      <c r="E78" s="13" t="s">
        <v>51</v>
      </c>
      <c r="F78" s="14">
        <v>11</v>
      </c>
      <c r="G78" s="13" t="s">
        <v>52</v>
      </c>
      <c r="H78" s="14">
        <v>20</v>
      </c>
      <c r="I78" s="13" t="s">
        <v>53</v>
      </c>
      <c r="J78" s="14">
        <v>0</v>
      </c>
      <c r="K78" s="13" t="s">
        <v>54</v>
      </c>
      <c r="L78" s="14" t="s">
        <v>568</v>
      </c>
    </row>
    <row r="79" spans="1:13" ht="18.600000000000001" thickBot="1" x14ac:dyDescent="0.35">
      <c r="A79" s="11"/>
    </row>
    <row r="80" spans="1:13" ht="15" thickBot="1" x14ac:dyDescent="0.35">
      <c r="A80" s="15" t="s">
        <v>56</v>
      </c>
      <c r="B80" s="15" t="s">
        <v>57</v>
      </c>
      <c r="C80" s="15" t="s">
        <v>58</v>
      </c>
      <c r="D80" s="15" t="s">
        <v>59</v>
      </c>
      <c r="E80" s="15" t="s">
        <v>60</v>
      </c>
      <c r="F80" s="15" t="s">
        <v>61</v>
      </c>
      <c r="G80" s="15" t="s">
        <v>62</v>
      </c>
      <c r="H80" s="15" t="s">
        <v>63</v>
      </c>
      <c r="I80" s="15" t="s">
        <v>64</v>
      </c>
      <c r="J80" s="15" t="s">
        <v>65</v>
      </c>
      <c r="K80" s="15" t="s">
        <v>66</v>
      </c>
      <c r="L80" s="15" t="s">
        <v>67</v>
      </c>
      <c r="M80" s="15" t="s">
        <v>68</v>
      </c>
    </row>
    <row r="81" spans="1:13" ht="15" thickBot="1" x14ac:dyDescent="0.35">
      <c r="A81" s="15" t="s">
        <v>69</v>
      </c>
      <c r="B81" s="16">
        <v>9</v>
      </c>
      <c r="C81" s="16">
        <v>12</v>
      </c>
      <c r="D81" s="16">
        <v>7</v>
      </c>
      <c r="E81" s="16">
        <v>6</v>
      </c>
      <c r="F81" s="16">
        <v>9</v>
      </c>
      <c r="G81" s="16">
        <v>1</v>
      </c>
      <c r="H81" s="16">
        <v>11</v>
      </c>
      <c r="I81" s="16">
        <v>2</v>
      </c>
      <c r="J81" s="16">
        <v>8</v>
      </c>
      <c r="K81" s="16">
        <v>5</v>
      </c>
      <c r="L81" s="16">
        <v>5</v>
      </c>
      <c r="M81" s="16">
        <v>2000</v>
      </c>
    </row>
    <row r="82" spans="1:13" ht="15" thickBot="1" x14ac:dyDescent="0.35">
      <c r="A82" s="15" t="s">
        <v>70</v>
      </c>
      <c r="B82" s="16">
        <v>6</v>
      </c>
      <c r="C82" s="16">
        <v>6</v>
      </c>
      <c r="D82" s="16">
        <v>4</v>
      </c>
      <c r="E82" s="16">
        <v>18</v>
      </c>
      <c r="F82" s="16">
        <v>5</v>
      </c>
      <c r="G82" s="16">
        <v>14</v>
      </c>
      <c r="H82" s="16">
        <v>18</v>
      </c>
      <c r="I82" s="16">
        <v>15</v>
      </c>
      <c r="J82" s="16">
        <v>6</v>
      </c>
      <c r="K82" s="16">
        <v>18</v>
      </c>
      <c r="L82" s="16">
        <v>18</v>
      </c>
      <c r="M82" s="16">
        <v>1000</v>
      </c>
    </row>
    <row r="83" spans="1:13" ht="15" thickBot="1" x14ac:dyDescent="0.35">
      <c r="A83" s="15" t="s">
        <v>71</v>
      </c>
      <c r="B83" s="16">
        <v>5</v>
      </c>
      <c r="C83" s="16">
        <v>5</v>
      </c>
      <c r="D83" s="16">
        <v>3</v>
      </c>
      <c r="E83" s="16">
        <v>3</v>
      </c>
      <c r="F83" s="16">
        <v>2</v>
      </c>
      <c r="G83" s="16">
        <v>15</v>
      </c>
      <c r="H83" s="16">
        <v>16</v>
      </c>
      <c r="I83" s="16">
        <v>16</v>
      </c>
      <c r="J83" s="16">
        <v>5</v>
      </c>
      <c r="K83" s="16">
        <v>4</v>
      </c>
      <c r="L83" s="16">
        <v>3</v>
      </c>
      <c r="M83" s="16">
        <v>2000</v>
      </c>
    </row>
    <row r="84" spans="1:13" ht="15" thickBot="1" x14ac:dyDescent="0.35">
      <c r="A84" s="15" t="s">
        <v>72</v>
      </c>
      <c r="B84" s="16">
        <v>13</v>
      </c>
      <c r="C84" s="16">
        <v>14</v>
      </c>
      <c r="D84" s="16">
        <v>14</v>
      </c>
      <c r="E84" s="16">
        <v>11</v>
      </c>
      <c r="F84" s="16">
        <v>12</v>
      </c>
      <c r="G84" s="16">
        <v>4</v>
      </c>
      <c r="H84" s="16">
        <v>12</v>
      </c>
      <c r="I84" s="16">
        <v>6</v>
      </c>
      <c r="J84" s="16">
        <v>15</v>
      </c>
      <c r="K84" s="16">
        <v>6</v>
      </c>
      <c r="L84" s="16">
        <v>6</v>
      </c>
      <c r="M84" s="16">
        <v>2000</v>
      </c>
    </row>
    <row r="85" spans="1:13" ht="15" thickBot="1" x14ac:dyDescent="0.35">
      <c r="A85" s="15" t="s">
        <v>73</v>
      </c>
      <c r="B85" s="16">
        <v>16</v>
      </c>
      <c r="C85" s="16">
        <v>13</v>
      </c>
      <c r="D85" s="16">
        <v>15</v>
      </c>
      <c r="E85" s="16">
        <v>10</v>
      </c>
      <c r="F85" s="16">
        <v>13</v>
      </c>
      <c r="G85" s="16">
        <v>5</v>
      </c>
      <c r="H85" s="16">
        <v>1</v>
      </c>
      <c r="I85" s="16">
        <v>3</v>
      </c>
      <c r="J85" s="16">
        <v>16</v>
      </c>
      <c r="K85" s="16">
        <v>13</v>
      </c>
      <c r="L85" s="16">
        <v>13</v>
      </c>
      <c r="M85" s="16">
        <v>2000</v>
      </c>
    </row>
    <row r="86" spans="1:13" ht="15" thickBot="1" x14ac:dyDescent="0.35">
      <c r="A86" s="15" t="s">
        <v>74</v>
      </c>
      <c r="B86" s="16">
        <v>2</v>
      </c>
      <c r="C86" s="16">
        <v>4</v>
      </c>
      <c r="D86" s="16">
        <v>2</v>
      </c>
      <c r="E86" s="16">
        <v>2</v>
      </c>
      <c r="F86" s="16">
        <v>1</v>
      </c>
      <c r="G86" s="16">
        <v>18</v>
      </c>
      <c r="H86" s="16">
        <v>20</v>
      </c>
      <c r="I86" s="16">
        <v>18</v>
      </c>
      <c r="J86" s="16">
        <v>4</v>
      </c>
      <c r="K86" s="16">
        <v>20</v>
      </c>
      <c r="L86" s="16">
        <v>20</v>
      </c>
      <c r="M86" s="16">
        <v>2000</v>
      </c>
    </row>
    <row r="87" spans="1:13" ht="15" thickBot="1" x14ac:dyDescent="0.35">
      <c r="A87" s="15" t="s">
        <v>75</v>
      </c>
      <c r="B87" s="16">
        <v>3</v>
      </c>
      <c r="C87" s="16">
        <v>1</v>
      </c>
      <c r="D87" s="16">
        <v>18</v>
      </c>
      <c r="E87" s="16">
        <v>4</v>
      </c>
      <c r="F87" s="16">
        <v>11</v>
      </c>
      <c r="G87" s="16">
        <v>20</v>
      </c>
      <c r="H87" s="16">
        <v>10</v>
      </c>
      <c r="I87" s="16">
        <v>20</v>
      </c>
      <c r="J87" s="16">
        <v>2</v>
      </c>
      <c r="K87" s="16">
        <v>2</v>
      </c>
      <c r="L87" s="16">
        <v>2</v>
      </c>
      <c r="M87" s="16">
        <v>2000</v>
      </c>
    </row>
    <row r="88" spans="1:13" ht="15" thickBot="1" x14ac:dyDescent="0.35">
      <c r="A88" s="15" t="s">
        <v>76</v>
      </c>
      <c r="B88" s="16">
        <v>1</v>
      </c>
      <c r="C88" s="16">
        <v>3</v>
      </c>
      <c r="D88" s="16">
        <v>5</v>
      </c>
      <c r="E88" s="16">
        <v>1</v>
      </c>
      <c r="F88" s="16">
        <v>13</v>
      </c>
      <c r="G88" s="16">
        <v>17</v>
      </c>
      <c r="H88" s="16">
        <v>15</v>
      </c>
      <c r="I88" s="16">
        <v>17</v>
      </c>
      <c r="J88" s="16">
        <v>1</v>
      </c>
      <c r="K88" s="16">
        <v>1</v>
      </c>
      <c r="L88" s="16">
        <v>1</v>
      </c>
      <c r="M88" s="16">
        <v>2000</v>
      </c>
    </row>
    <row r="89" spans="1:13" ht="15" thickBot="1" x14ac:dyDescent="0.35">
      <c r="A89" s="15" t="s">
        <v>77</v>
      </c>
      <c r="B89" s="16">
        <v>4</v>
      </c>
      <c r="C89" s="16">
        <v>2</v>
      </c>
      <c r="D89" s="16">
        <v>1</v>
      </c>
      <c r="E89" s="16">
        <v>5</v>
      </c>
      <c r="F89" s="16">
        <v>4</v>
      </c>
      <c r="G89" s="16">
        <v>19</v>
      </c>
      <c r="H89" s="16">
        <v>19</v>
      </c>
      <c r="I89" s="16">
        <v>19</v>
      </c>
      <c r="J89" s="16">
        <v>3</v>
      </c>
      <c r="K89" s="16">
        <v>3</v>
      </c>
      <c r="L89" s="16">
        <v>4</v>
      </c>
      <c r="M89" s="16">
        <v>2000</v>
      </c>
    </row>
    <row r="90" spans="1:13" ht="15" thickBot="1" x14ac:dyDescent="0.35">
      <c r="A90" s="15" t="s">
        <v>78</v>
      </c>
      <c r="B90" s="16">
        <v>15</v>
      </c>
      <c r="C90" s="16">
        <v>9</v>
      </c>
      <c r="D90" s="16">
        <v>11</v>
      </c>
      <c r="E90" s="16">
        <v>7</v>
      </c>
      <c r="F90" s="16">
        <v>6</v>
      </c>
      <c r="G90" s="16">
        <v>9</v>
      </c>
      <c r="H90" s="16">
        <v>1</v>
      </c>
      <c r="I90" s="16">
        <v>7</v>
      </c>
      <c r="J90" s="16">
        <v>12</v>
      </c>
      <c r="K90" s="16">
        <v>8</v>
      </c>
      <c r="L90" s="16">
        <v>9</v>
      </c>
      <c r="M90" s="16">
        <v>2000</v>
      </c>
    </row>
    <row r="91" spans="1:13" ht="15" thickBot="1" x14ac:dyDescent="0.35">
      <c r="A91" s="15" t="s">
        <v>79</v>
      </c>
      <c r="B91" s="16">
        <v>11</v>
      </c>
      <c r="C91" s="16">
        <v>16</v>
      </c>
      <c r="D91" s="16">
        <v>13</v>
      </c>
      <c r="E91" s="16">
        <v>16</v>
      </c>
      <c r="F91" s="16">
        <v>7</v>
      </c>
      <c r="G91" s="16">
        <v>7</v>
      </c>
      <c r="H91" s="16">
        <v>1</v>
      </c>
      <c r="I91" s="16">
        <v>9</v>
      </c>
      <c r="J91" s="16">
        <v>14</v>
      </c>
      <c r="K91" s="16">
        <v>9</v>
      </c>
      <c r="L91" s="16">
        <v>8</v>
      </c>
      <c r="M91" s="16">
        <v>2000</v>
      </c>
    </row>
    <row r="92" spans="1:13" ht="15" thickBot="1" x14ac:dyDescent="0.35">
      <c r="A92" s="15" t="s">
        <v>80</v>
      </c>
      <c r="B92" s="16">
        <v>8</v>
      </c>
      <c r="C92" s="16">
        <v>18</v>
      </c>
      <c r="D92" s="16">
        <v>8</v>
      </c>
      <c r="E92" s="16">
        <v>20</v>
      </c>
      <c r="F92" s="16">
        <v>13</v>
      </c>
      <c r="G92" s="16">
        <v>16</v>
      </c>
      <c r="H92" s="16">
        <v>1</v>
      </c>
      <c r="I92" s="16">
        <v>14</v>
      </c>
      <c r="J92" s="16">
        <v>9</v>
      </c>
      <c r="K92" s="16">
        <v>19</v>
      </c>
      <c r="L92" s="16">
        <v>19</v>
      </c>
      <c r="M92" s="16">
        <v>1000</v>
      </c>
    </row>
    <row r="93" spans="1:13" ht="15" thickBot="1" x14ac:dyDescent="0.35">
      <c r="A93" s="15" t="s">
        <v>81</v>
      </c>
      <c r="B93" s="16">
        <v>14</v>
      </c>
      <c r="C93" s="16">
        <v>15</v>
      </c>
      <c r="D93" s="16">
        <v>16</v>
      </c>
      <c r="E93" s="16">
        <v>19</v>
      </c>
      <c r="F93" s="16">
        <v>13</v>
      </c>
      <c r="G93" s="16">
        <v>11</v>
      </c>
      <c r="H93" s="16">
        <v>14</v>
      </c>
      <c r="I93" s="16">
        <v>11</v>
      </c>
      <c r="J93" s="16">
        <v>17</v>
      </c>
      <c r="K93" s="16">
        <v>16</v>
      </c>
      <c r="L93" s="16">
        <v>16</v>
      </c>
      <c r="M93" s="16">
        <v>1000</v>
      </c>
    </row>
    <row r="94" spans="1:13" ht="15" thickBot="1" x14ac:dyDescent="0.35">
      <c r="A94" s="15" t="s">
        <v>82</v>
      </c>
      <c r="B94" s="16">
        <v>17</v>
      </c>
      <c r="C94" s="16">
        <v>19</v>
      </c>
      <c r="D94" s="16">
        <v>19</v>
      </c>
      <c r="E94" s="16">
        <v>15</v>
      </c>
      <c r="F94" s="16">
        <v>8</v>
      </c>
      <c r="G94" s="16">
        <v>3</v>
      </c>
      <c r="H94" s="16">
        <v>9</v>
      </c>
      <c r="I94" s="16">
        <v>4</v>
      </c>
      <c r="J94" s="16">
        <v>19</v>
      </c>
      <c r="K94" s="16">
        <v>11</v>
      </c>
      <c r="L94" s="16">
        <v>11</v>
      </c>
      <c r="M94" s="16">
        <v>1000</v>
      </c>
    </row>
    <row r="95" spans="1:13" ht="15" thickBot="1" x14ac:dyDescent="0.35">
      <c r="A95" s="15" t="s">
        <v>83</v>
      </c>
      <c r="B95" s="16">
        <v>10</v>
      </c>
      <c r="C95" s="16">
        <v>7</v>
      </c>
      <c r="D95" s="16">
        <v>9</v>
      </c>
      <c r="E95" s="16">
        <v>17</v>
      </c>
      <c r="F95" s="16">
        <v>13</v>
      </c>
      <c r="G95" s="16">
        <v>13</v>
      </c>
      <c r="H95" s="16">
        <v>8</v>
      </c>
      <c r="I95" s="16">
        <v>12</v>
      </c>
      <c r="J95" s="16">
        <v>10</v>
      </c>
      <c r="K95" s="16">
        <v>17</v>
      </c>
      <c r="L95" s="16">
        <v>17</v>
      </c>
      <c r="M95" s="16">
        <v>1000</v>
      </c>
    </row>
    <row r="96" spans="1:13" ht="15" thickBot="1" x14ac:dyDescent="0.35">
      <c r="A96" s="15" t="s">
        <v>84</v>
      </c>
      <c r="B96" s="16">
        <v>7</v>
      </c>
      <c r="C96" s="16">
        <v>11</v>
      </c>
      <c r="D96" s="16">
        <v>6</v>
      </c>
      <c r="E96" s="16">
        <v>9</v>
      </c>
      <c r="F96" s="16">
        <v>3</v>
      </c>
      <c r="G96" s="16">
        <v>12</v>
      </c>
      <c r="H96" s="16">
        <v>17</v>
      </c>
      <c r="I96" s="16">
        <v>13</v>
      </c>
      <c r="J96" s="16">
        <v>7</v>
      </c>
      <c r="K96" s="16">
        <v>15</v>
      </c>
      <c r="L96" s="16">
        <v>15</v>
      </c>
      <c r="M96" s="16">
        <v>1000</v>
      </c>
    </row>
    <row r="97" spans="1:13" ht="15" thickBot="1" x14ac:dyDescent="0.35">
      <c r="A97" s="15" t="s">
        <v>85</v>
      </c>
      <c r="B97" s="16">
        <v>12</v>
      </c>
      <c r="C97" s="16">
        <v>10</v>
      </c>
      <c r="D97" s="16">
        <v>12</v>
      </c>
      <c r="E97" s="16">
        <v>12</v>
      </c>
      <c r="F97" s="16">
        <v>13</v>
      </c>
      <c r="G97" s="16">
        <v>8</v>
      </c>
      <c r="H97" s="16">
        <v>13</v>
      </c>
      <c r="I97" s="16">
        <v>10</v>
      </c>
      <c r="J97" s="16">
        <v>13</v>
      </c>
      <c r="K97" s="16">
        <v>14</v>
      </c>
      <c r="L97" s="16">
        <v>14</v>
      </c>
      <c r="M97" s="16">
        <v>2000</v>
      </c>
    </row>
    <row r="98" spans="1:13" ht="15" thickBot="1" x14ac:dyDescent="0.35">
      <c r="A98" s="15" t="s">
        <v>86</v>
      </c>
      <c r="B98" s="16">
        <v>19</v>
      </c>
      <c r="C98" s="16">
        <v>17</v>
      </c>
      <c r="D98" s="16">
        <v>17</v>
      </c>
      <c r="E98" s="16">
        <v>14</v>
      </c>
      <c r="F98" s="16">
        <v>13</v>
      </c>
      <c r="G98" s="16">
        <v>6</v>
      </c>
      <c r="H98" s="16">
        <v>1</v>
      </c>
      <c r="I98" s="16">
        <v>5</v>
      </c>
      <c r="J98" s="16">
        <v>18</v>
      </c>
      <c r="K98" s="16">
        <v>7</v>
      </c>
      <c r="L98" s="16">
        <v>7</v>
      </c>
      <c r="M98" s="16">
        <v>1000</v>
      </c>
    </row>
    <row r="99" spans="1:13" ht="15" thickBot="1" x14ac:dyDescent="0.35">
      <c r="A99" s="15" t="s">
        <v>87</v>
      </c>
      <c r="B99" s="16">
        <v>19</v>
      </c>
      <c r="C99" s="16">
        <v>8</v>
      </c>
      <c r="D99" s="16">
        <v>10</v>
      </c>
      <c r="E99" s="16">
        <v>8</v>
      </c>
      <c r="F99" s="16">
        <v>10</v>
      </c>
      <c r="G99" s="16">
        <v>10</v>
      </c>
      <c r="H99" s="16">
        <v>1</v>
      </c>
      <c r="I99" s="16">
        <v>8</v>
      </c>
      <c r="J99" s="16">
        <v>11</v>
      </c>
      <c r="K99" s="16">
        <v>10</v>
      </c>
      <c r="L99" s="16">
        <v>10</v>
      </c>
      <c r="M99" s="16">
        <v>2000</v>
      </c>
    </row>
    <row r="100" spans="1:13" ht="15" thickBot="1" x14ac:dyDescent="0.35">
      <c r="A100" s="15" t="s">
        <v>88</v>
      </c>
      <c r="B100" s="16">
        <v>18</v>
      </c>
      <c r="C100" s="16">
        <v>20</v>
      </c>
      <c r="D100" s="16">
        <v>20</v>
      </c>
      <c r="E100" s="16">
        <v>13</v>
      </c>
      <c r="F100" s="16">
        <v>13</v>
      </c>
      <c r="G100" s="16">
        <v>2</v>
      </c>
      <c r="H100" s="16">
        <v>1</v>
      </c>
      <c r="I100" s="16">
        <v>1</v>
      </c>
      <c r="J100" s="16">
        <v>20</v>
      </c>
      <c r="K100" s="16">
        <v>12</v>
      </c>
      <c r="L100" s="16">
        <v>12</v>
      </c>
      <c r="M100" s="16">
        <v>1000</v>
      </c>
    </row>
    <row r="101" spans="1:13" ht="18.600000000000001" thickBot="1" x14ac:dyDescent="0.35">
      <c r="A101" s="11"/>
    </row>
    <row r="102" spans="1:13" ht="15" thickBot="1" x14ac:dyDescent="0.35">
      <c r="A102" s="15" t="s">
        <v>89</v>
      </c>
      <c r="B102" s="15" t="s">
        <v>57</v>
      </c>
      <c r="C102" s="15" t="s">
        <v>58</v>
      </c>
      <c r="D102" s="15" t="s">
        <v>59</v>
      </c>
      <c r="E102" s="15" t="s">
        <v>60</v>
      </c>
      <c r="F102" s="15" t="s">
        <v>61</v>
      </c>
      <c r="G102" s="15" t="s">
        <v>62</v>
      </c>
      <c r="H102" s="15" t="s">
        <v>63</v>
      </c>
      <c r="I102" s="15" t="s">
        <v>64</v>
      </c>
      <c r="J102" s="15" t="s">
        <v>65</v>
      </c>
      <c r="K102" s="15" t="s">
        <v>66</v>
      </c>
      <c r="L102" s="15" t="s">
        <v>67</v>
      </c>
    </row>
    <row r="103" spans="1:13" ht="15" thickBot="1" x14ac:dyDescent="0.35">
      <c r="A103" s="15" t="s">
        <v>90</v>
      </c>
      <c r="B103" s="16" t="s">
        <v>569</v>
      </c>
      <c r="C103" s="16" t="s">
        <v>570</v>
      </c>
      <c r="D103" s="16" t="s">
        <v>570</v>
      </c>
      <c r="E103" s="16" t="s">
        <v>571</v>
      </c>
      <c r="F103" s="16" t="s">
        <v>569</v>
      </c>
      <c r="G103" s="16" t="s">
        <v>569</v>
      </c>
      <c r="H103" s="16" t="s">
        <v>571</v>
      </c>
      <c r="I103" s="16" t="s">
        <v>571</v>
      </c>
      <c r="J103" s="16" t="s">
        <v>571</v>
      </c>
      <c r="K103" s="16" t="s">
        <v>571</v>
      </c>
      <c r="L103" s="16" t="s">
        <v>571</v>
      </c>
    </row>
    <row r="104" spans="1:13" ht="15" thickBot="1" x14ac:dyDescent="0.35">
      <c r="A104" s="15" t="s">
        <v>99</v>
      </c>
      <c r="B104" s="16" t="s">
        <v>571</v>
      </c>
      <c r="C104" s="16" t="s">
        <v>571</v>
      </c>
      <c r="D104" s="16" t="s">
        <v>569</v>
      </c>
      <c r="E104" s="16" t="s">
        <v>571</v>
      </c>
      <c r="F104" s="16" t="s">
        <v>569</v>
      </c>
      <c r="G104" s="16" t="s">
        <v>569</v>
      </c>
      <c r="H104" s="16" t="s">
        <v>571</v>
      </c>
      <c r="I104" s="16" t="s">
        <v>571</v>
      </c>
      <c r="J104" s="16" t="s">
        <v>571</v>
      </c>
      <c r="K104" s="16" t="s">
        <v>571</v>
      </c>
      <c r="L104" s="16" t="s">
        <v>571</v>
      </c>
    </row>
    <row r="105" spans="1:13" ht="15" thickBot="1" x14ac:dyDescent="0.35">
      <c r="A105" s="15" t="s">
        <v>108</v>
      </c>
      <c r="B105" s="16" t="s">
        <v>571</v>
      </c>
      <c r="C105" s="16" t="s">
        <v>571</v>
      </c>
      <c r="D105" s="16" t="s">
        <v>569</v>
      </c>
      <c r="E105" s="16" t="s">
        <v>571</v>
      </c>
      <c r="F105" s="16" t="s">
        <v>571</v>
      </c>
      <c r="G105" s="16" t="s">
        <v>569</v>
      </c>
      <c r="H105" s="16" t="s">
        <v>571</v>
      </c>
      <c r="I105" s="16" t="s">
        <v>571</v>
      </c>
      <c r="J105" s="16" t="s">
        <v>571</v>
      </c>
      <c r="K105" s="16" t="s">
        <v>571</v>
      </c>
      <c r="L105" s="16" t="s">
        <v>571</v>
      </c>
    </row>
    <row r="106" spans="1:13" ht="15" thickBot="1" x14ac:dyDescent="0.35">
      <c r="A106" s="15" t="s">
        <v>117</v>
      </c>
      <c r="B106" s="16" t="s">
        <v>571</v>
      </c>
      <c r="C106" s="16" t="s">
        <v>571</v>
      </c>
      <c r="D106" s="16" t="s">
        <v>569</v>
      </c>
      <c r="E106" s="16" t="s">
        <v>571</v>
      </c>
      <c r="F106" s="16" t="s">
        <v>571</v>
      </c>
      <c r="G106" s="16" t="s">
        <v>569</v>
      </c>
      <c r="H106" s="16" t="s">
        <v>571</v>
      </c>
      <c r="I106" s="16" t="s">
        <v>571</v>
      </c>
      <c r="J106" s="16" t="s">
        <v>571</v>
      </c>
      <c r="K106" s="16" t="s">
        <v>571</v>
      </c>
      <c r="L106" s="16" t="s">
        <v>571</v>
      </c>
    </row>
    <row r="107" spans="1:13" ht="15" thickBot="1" x14ac:dyDescent="0.35">
      <c r="A107" s="15" t="s">
        <v>126</v>
      </c>
      <c r="B107" s="16" t="s">
        <v>571</v>
      </c>
      <c r="C107" s="16" t="s">
        <v>571</v>
      </c>
      <c r="D107" s="16" t="s">
        <v>569</v>
      </c>
      <c r="E107" s="16" t="s">
        <v>571</v>
      </c>
      <c r="F107" s="16" t="s">
        <v>571</v>
      </c>
      <c r="G107" s="16" t="s">
        <v>569</v>
      </c>
      <c r="H107" s="16" t="s">
        <v>571</v>
      </c>
      <c r="I107" s="16" t="s">
        <v>571</v>
      </c>
      <c r="J107" s="16" t="s">
        <v>571</v>
      </c>
      <c r="K107" s="16" t="s">
        <v>571</v>
      </c>
      <c r="L107" s="16" t="s">
        <v>571</v>
      </c>
    </row>
    <row r="108" spans="1:13" ht="15" thickBot="1" x14ac:dyDescent="0.35">
      <c r="A108" s="15" t="s">
        <v>135</v>
      </c>
      <c r="B108" s="16" t="s">
        <v>571</v>
      </c>
      <c r="C108" s="16" t="s">
        <v>571</v>
      </c>
      <c r="D108" s="16" t="s">
        <v>569</v>
      </c>
      <c r="E108" s="16" t="s">
        <v>571</v>
      </c>
      <c r="F108" s="16" t="s">
        <v>571</v>
      </c>
      <c r="G108" s="16" t="s">
        <v>569</v>
      </c>
      <c r="H108" s="16" t="s">
        <v>571</v>
      </c>
      <c r="I108" s="16" t="s">
        <v>571</v>
      </c>
      <c r="J108" s="16" t="s">
        <v>571</v>
      </c>
      <c r="K108" s="16" t="s">
        <v>571</v>
      </c>
      <c r="L108" s="16" t="s">
        <v>571</v>
      </c>
    </row>
    <row r="109" spans="1:13" ht="15" thickBot="1" x14ac:dyDescent="0.35">
      <c r="A109" s="15" t="s">
        <v>144</v>
      </c>
      <c r="B109" s="16" t="s">
        <v>571</v>
      </c>
      <c r="C109" s="16" t="s">
        <v>571</v>
      </c>
      <c r="D109" s="16" t="s">
        <v>569</v>
      </c>
      <c r="E109" s="16" t="s">
        <v>571</v>
      </c>
      <c r="F109" s="16" t="s">
        <v>571</v>
      </c>
      <c r="G109" s="16" t="s">
        <v>569</v>
      </c>
      <c r="H109" s="16" t="s">
        <v>571</v>
      </c>
      <c r="I109" s="16" t="s">
        <v>571</v>
      </c>
      <c r="J109" s="16" t="s">
        <v>571</v>
      </c>
      <c r="K109" s="16" t="s">
        <v>571</v>
      </c>
      <c r="L109" s="16" t="s">
        <v>571</v>
      </c>
    </row>
    <row r="110" spans="1:13" ht="15" thickBot="1" x14ac:dyDescent="0.35">
      <c r="A110" s="15" t="s">
        <v>153</v>
      </c>
      <c r="B110" s="16" t="s">
        <v>571</v>
      </c>
      <c r="C110" s="16" t="s">
        <v>571</v>
      </c>
      <c r="D110" s="16" t="s">
        <v>569</v>
      </c>
      <c r="E110" s="16" t="s">
        <v>571</v>
      </c>
      <c r="F110" s="16" t="s">
        <v>571</v>
      </c>
      <c r="G110" s="16" t="s">
        <v>569</v>
      </c>
      <c r="H110" s="16" t="s">
        <v>571</v>
      </c>
      <c r="I110" s="16" t="s">
        <v>571</v>
      </c>
      <c r="J110" s="16" t="s">
        <v>571</v>
      </c>
      <c r="K110" s="16" t="s">
        <v>571</v>
      </c>
      <c r="L110" s="16" t="s">
        <v>571</v>
      </c>
    </row>
    <row r="111" spans="1:13" ht="15" thickBot="1" x14ac:dyDescent="0.35">
      <c r="A111" s="15" t="s">
        <v>162</v>
      </c>
      <c r="B111" s="16" t="s">
        <v>571</v>
      </c>
      <c r="C111" s="16" t="s">
        <v>571</v>
      </c>
      <c r="D111" s="16" t="s">
        <v>569</v>
      </c>
      <c r="E111" s="16" t="s">
        <v>571</v>
      </c>
      <c r="F111" s="16" t="s">
        <v>571</v>
      </c>
      <c r="G111" s="16" t="s">
        <v>569</v>
      </c>
      <c r="H111" s="16" t="s">
        <v>571</v>
      </c>
      <c r="I111" s="16" t="s">
        <v>571</v>
      </c>
      <c r="J111" s="16" t="s">
        <v>571</v>
      </c>
      <c r="K111" s="16" t="s">
        <v>571</v>
      </c>
      <c r="L111" s="16" t="s">
        <v>571</v>
      </c>
    </row>
    <row r="112" spans="1:13" ht="15" thickBot="1" x14ac:dyDescent="0.35">
      <c r="A112" s="15" t="s">
        <v>170</v>
      </c>
      <c r="B112" s="16" t="s">
        <v>571</v>
      </c>
      <c r="C112" s="16" t="s">
        <v>571</v>
      </c>
      <c r="D112" s="16" t="s">
        <v>569</v>
      </c>
      <c r="E112" s="16" t="s">
        <v>571</v>
      </c>
      <c r="F112" s="16" t="s">
        <v>571</v>
      </c>
      <c r="G112" s="16" t="s">
        <v>569</v>
      </c>
      <c r="H112" s="16" t="s">
        <v>571</v>
      </c>
      <c r="I112" s="16" t="s">
        <v>571</v>
      </c>
      <c r="J112" s="16" t="s">
        <v>571</v>
      </c>
      <c r="K112" s="16" t="s">
        <v>571</v>
      </c>
      <c r="L112" s="16" t="s">
        <v>571</v>
      </c>
    </row>
    <row r="113" spans="1:12" ht="15" thickBot="1" x14ac:dyDescent="0.35">
      <c r="A113" s="15" t="s">
        <v>178</v>
      </c>
      <c r="B113" s="16" t="s">
        <v>571</v>
      </c>
      <c r="C113" s="16" t="s">
        <v>571</v>
      </c>
      <c r="D113" s="16" t="s">
        <v>569</v>
      </c>
      <c r="E113" s="16" t="s">
        <v>571</v>
      </c>
      <c r="F113" s="16" t="s">
        <v>571</v>
      </c>
      <c r="G113" s="16" t="s">
        <v>569</v>
      </c>
      <c r="H113" s="16" t="s">
        <v>571</v>
      </c>
      <c r="I113" s="16" t="s">
        <v>571</v>
      </c>
      <c r="J113" s="16" t="s">
        <v>571</v>
      </c>
      <c r="K113" s="16" t="s">
        <v>571</v>
      </c>
      <c r="L113" s="16" t="s">
        <v>571</v>
      </c>
    </row>
    <row r="114" spans="1:12" ht="15" thickBot="1" x14ac:dyDescent="0.35">
      <c r="A114" s="15" t="s">
        <v>186</v>
      </c>
      <c r="B114" s="16" t="s">
        <v>571</v>
      </c>
      <c r="C114" s="16" t="s">
        <v>571</v>
      </c>
      <c r="D114" s="16" t="s">
        <v>569</v>
      </c>
      <c r="E114" s="16" t="s">
        <v>571</v>
      </c>
      <c r="F114" s="16" t="s">
        <v>571</v>
      </c>
      <c r="G114" s="16" t="s">
        <v>571</v>
      </c>
      <c r="H114" s="16" t="s">
        <v>571</v>
      </c>
      <c r="I114" s="16" t="s">
        <v>571</v>
      </c>
      <c r="J114" s="16" t="s">
        <v>571</v>
      </c>
      <c r="K114" s="16" t="s">
        <v>571</v>
      </c>
      <c r="L114" s="16" t="s">
        <v>571</v>
      </c>
    </row>
    <row r="115" spans="1:12" ht="15" thickBot="1" x14ac:dyDescent="0.35">
      <c r="A115" s="15" t="s">
        <v>194</v>
      </c>
      <c r="B115" s="16" t="s">
        <v>571</v>
      </c>
      <c r="C115" s="16" t="s">
        <v>571</v>
      </c>
      <c r="D115" s="16" t="s">
        <v>569</v>
      </c>
      <c r="E115" s="16" t="s">
        <v>571</v>
      </c>
      <c r="F115" s="16" t="s">
        <v>571</v>
      </c>
      <c r="G115" s="16" t="s">
        <v>571</v>
      </c>
      <c r="H115" s="16" t="s">
        <v>571</v>
      </c>
      <c r="I115" s="16" t="s">
        <v>571</v>
      </c>
      <c r="J115" s="16" t="s">
        <v>571</v>
      </c>
      <c r="K115" s="16" t="s">
        <v>571</v>
      </c>
      <c r="L115" s="16" t="s">
        <v>571</v>
      </c>
    </row>
    <row r="116" spans="1:12" ht="15" thickBot="1" x14ac:dyDescent="0.35">
      <c r="A116" s="15" t="s">
        <v>202</v>
      </c>
      <c r="B116" s="16" t="s">
        <v>571</v>
      </c>
      <c r="C116" s="16" t="s">
        <v>571</v>
      </c>
      <c r="D116" s="16" t="s">
        <v>569</v>
      </c>
      <c r="E116" s="16" t="s">
        <v>571</v>
      </c>
      <c r="F116" s="16" t="s">
        <v>571</v>
      </c>
      <c r="G116" s="16" t="s">
        <v>571</v>
      </c>
      <c r="H116" s="16" t="s">
        <v>571</v>
      </c>
      <c r="I116" s="16" t="s">
        <v>571</v>
      </c>
      <c r="J116" s="16" t="s">
        <v>571</v>
      </c>
      <c r="K116" s="16" t="s">
        <v>571</v>
      </c>
      <c r="L116" s="16" t="s">
        <v>571</v>
      </c>
    </row>
    <row r="117" spans="1:12" ht="15" thickBot="1" x14ac:dyDescent="0.35">
      <c r="A117" s="15" t="s">
        <v>209</v>
      </c>
      <c r="B117" s="16" t="s">
        <v>571</v>
      </c>
      <c r="C117" s="16" t="s">
        <v>571</v>
      </c>
      <c r="D117" s="16" t="s">
        <v>569</v>
      </c>
      <c r="E117" s="16" t="s">
        <v>571</v>
      </c>
      <c r="F117" s="16" t="s">
        <v>571</v>
      </c>
      <c r="G117" s="16" t="s">
        <v>571</v>
      </c>
      <c r="H117" s="16" t="s">
        <v>571</v>
      </c>
      <c r="I117" s="16" t="s">
        <v>571</v>
      </c>
      <c r="J117" s="16" t="s">
        <v>571</v>
      </c>
      <c r="K117" s="16" t="s">
        <v>571</v>
      </c>
      <c r="L117" s="16" t="s">
        <v>571</v>
      </c>
    </row>
    <row r="118" spans="1:12" ht="15" thickBot="1" x14ac:dyDescent="0.35">
      <c r="A118" s="15" t="s">
        <v>214</v>
      </c>
      <c r="B118" s="16" t="s">
        <v>571</v>
      </c>
      <c r="C118" s="16" t="s">
        <v>571</v>
      </c>
      <c r="D118" s="16" t="s">
        <v>571</v>
      </c>
      <c r="E118" s="16" t="s">
        <v>571</v>
      </c>
      <c r="F118" s="16" t="s">
        <v>571</v>
      </c>
      <c r="G118" s="16" t="s">
        <v>571</v>
      </c>
      <c r="H118" s="16" t="s">
        <v>571</v>
      </c>
      <c r="I118" s="16" t="s">
        <v>571</v>
      </c>
      <c r="J118" s="16" t="s">
        <v>571</v>
      </c>
      <c r="K118" s="16" t="s">
        <v>571</v>
      </c>
      <c r="L118" s="16" t="s">
        <v>571</v>
      </c>
    </row>
    <row r="119" spans="1:12" ht="15" thickBot="1" x14ac:dyDescent="0.35">
      <c r="A119" s="15" t="s">
        <v>218</v>
      </c>
      <c r="B119" s="16" t="s">
        <v>571</v>
      </c>
      <c r="C119" s="16" t="s">
        <v>571</v>
      </c>
      <c r="D119" s="16" t="s">
        <v>571</v>
      </c>
      <c r="E119" s="16" t="s">
        <v>571</v>
      </c>
      <c r="F119" s="16" t="s">
        <v>571</v>
      </c>
      <c r="G119" s="16" t="s">
        <v>571</v>
      </c>
      <c r="H119" s="16" t="s">
        <v>571</v>
      </c>
      <c r="I119" s="16" t="s">
        <v>571</v>
      </c>
      <c r="J119" s="16" t="s">
        <v>571</v>
      </c>
      <c r="K119" s="16" t="s">
        <v>571</v>
      </c>
      <c r="L119" s="16" t="s">
        <v>571</v>
      </c>
    </row>
    <row r="120" spans="1:12" ht="15" thickBot="1" x14ac:dyDescent="0.35">
      <c r="A120" s="15" t="s">
        <v>222</v>
      </c>
      <c r="B120" s="16" t="s">
        <v>571</v>
      </c>
      <c r="C120" s="16" t="s">
        <v>571</v>
      </c>
      <c r="D120" s="16" t="s">
        <v>571</v>
      </c>
      <c r="E120" s="16" t="s">
        <v>571</v>
      </c>
      <c r="F120" s="16" t="s">
        <v>571</v>
      </c>
      <c r="G120" s="16" t="s">
        <v>571</v>
      </c>
      <c r="H120" s="16" t="s">
        <v>571</v>
      </c>
      <c r="I120" s="16" t="s">
        <v>571</v>
      </c>
      <c r="J120" s="16" t="s">
        <v>571</v>
      </c>
      <c r="K120" s="16" t="s">
        <v>571</v>
      </c>
      <c r="L120" s="16" t="s">
        <v>571</v>
      </c>
    </row>
    <row r="121" spans="1:12" ht="15" thickBot="1" x14ac:dyDescent="0.35">
      <c r="A121" s="15" t="s">
        <v>226</v>
      </c>
      <c r="B121" s="16" t="s">
        <v>571</v>
      </c>
      <c r="C121" s="16" t="s">
        <v>571</v>
      </c>
      <c r="D121" s="16" t="s">
        <v>571</v>
      </c>
      <c r="E121" s="16" t="s">
        <v>571</v>
      </c>
      <c r="F121" s="16" t="s">
        <v>571</v>
      </c>
      <c r="G121" s="16" t="s">
        <v>571</v>
      </c>
      <c r="H121" s="16" t="s">
        <v>571</v>
      </c>
      <c r="I121" s="16" t="s">
        <v>571</v>
      </c>
      <c r="J121" s="16" t="s">
        <v>571</v>
      </c>
      <c r="K121" s="16" t="s">
        <v>571</v>
      </c>
      <c r="L121" s="16" t="s">
        <v>571</v>
      </c>
    </row>
    <row r="122" spans="1:12" ht="15" thickBot="1" x14ac:dyDescent="0.35">
      <c r="A122" s="15" t="s">
        <v>230</v>
      </c>
      <c r="B122" s="16" t="s">
        <v>571</v>
      </c>
      <c r="C122" s="16" t="s">
        <v>571</v>
      </c>
      <c r="D122" s="16" t="s">
        <v>571</v>
      </c>
      <c r="E122" s="16" t="s">
        <v>571</v>
      </c>
      <c r="F122" s="16" t="s">
        <v>571</v>
      </c>
      <c r="G122" s="16" t="s">
        <v>571</v>
      </c>
      <c r="H122" s="16" t="s">
        <v>571</v>
      </c>
      <c r="I122" s="16" t="s">
        <v>571</v>
      </c>
      <c r="J122" s="16" t="s">
        <v>571</v>
      </c>
      <c r="K122" s="16" t="s">
        <v>571</v>
      </c>
      <c r="L122" s="16" t="s">
        <v>571</v>
      </c>
    </row>
    <row r="123" spans="1:12" ht="18.600000000000001" thickBot="1" x14ac:dyDescent="0.35">
      <c r="A123" s="11"/>
    </row>
    <row r="124" spans="1:12" ht="15" thickBot="1" x14ac:dyDescent="0.35">
      <c r="A124" s="15" t="s">
        <v>233</v>
      </c>
      <c r="B124" s="15" t="s">
        <v>57</v>
      </c>
      <c r="C124" s="15" t="s">
        <v>58</v>
      </c>
      <c r="D124" s="15" t="s">
        <v>59</v>
      </c>
      <c r="E124" s="15" t="s">
        <v>60</v>
      </c>
      <c r="F124" s="15" t="s">
        <v>61</v>
      </c>
      <c r="G124" s="15" t="s">
        <v>62</v>
      </c>
      <c r="H124" s="15" t="s">
        <v>63</v>
      </c>
      <c r="I124" s="15" t="s">
        <v>64</v>
      </c>
      <c r="J124" s="15" t="s">
        <v>65</v>
      </c>
      <c r="K124" s="15" t="s">
        <v>66</v>
      </c>
      <c r="L124" s="15" t="s">
        <v>67</v>
      </c>
    </row>
    <row r="125" spans="1:12" ht="15" thickBot="1" x14ac:dyDescent="0.35">
      <c r="A125" s="15" t="s">
        <v>90</v>
      </c>
      <c r="B125" s="16">
        <v>1000</v>
      </c>
      <c r="C125" s="16">
        <v>2000</v>
      </c>
      <c r="D125" s="16">
        <v>2000</v>
      </c>
      <c r="E125" s="16">
        <v>0</v>
      </c>
      <c r="F125" s="16">
        <v>1000</v>
      </c>
      <c r="G125" s="16">
        <v>1000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</row>
    <row r="126" spans="1:12" ht="15" thickBot="1" x14ac:dyDescent="0.35">
      <c r="A126" s="15" t="s">
        <v>99</v>
      </c>
      <c r="B126" s="16">
        <v>0</v>
      </c>
      <c r="C126" s="16">
        <v>0</v>
      </c>
      <c r="D126" s="16">
        <v>1000</v>
      </c>
      <c r="E126" s="16">
        <v>0</v>
      </c>
      <c r="F126" s="16">
        <v>1000</v>
      </c>
      <c r="G126" s="16">
        <v>1000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</row>
    <row r="127" spans="1:12" ht="15" thickBot="1" x14ac:dyDescent="0.35">
      <c r="A127" s="15" t="s">
        <v>108</v>
      </c>
      <c r="B127" s="16">
        <v>0</v>
      </c>
      <c r="C127" s="16">
        <v>0</v>
      </c>
      <c r="D127" s="16">
        <v>1000</v>
      </c>
      <c r="E127" s="16">
        <v>0</v>
      </c>
      <c r="F127" s="16">
        <v>0</v>
      </c>
      <c r="G127" s="16">
        <v>1000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</row>
    <row r="128" spans="1:12" ht="15" thickBot="1" x14ac:dyDescent="0.35">
      <c r="A128" s="15" t="s">
        <v>117</v>
      </c>
      <c r="B128" s="16">
        <v>0</v>
      </c>
      <c r="C128" s="16">
        <v>0</v>
      </c>
      <c r="D128" s="16">
        <v>1000</v>
      </c>
      <c r="E128" s="16">
        <v>0</v>
      </c>
      <c r="F128" s="16">
        <v>0</v>
      </c>
      <c r="G128" s="16">
        <v>1000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</row>
    <row r="129" spans="1:12" ht="15" thickBot="1" x14ac:dyDescent="0.35">
      <c r="A129" s="15" t="s">
        <v>126</v>
      </c>
      <c r="B129" s="16">
        <v>0</v>
      </c>
      <c r="C129" s="16">
        <v>0</v>
      </c>
      <c r="D129" s="16">
        <v>1000</v>
      </c>
      <c r="E129" s="16">
        <v>0</v>
      </c>
      <c r="F129" s="16">
        <v>0</v>
      </c>
      <c r="G129" s="16">
        <v>1000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</row>
    <row r="130" spans="1:12" ht="15" thickBot="1" x14ac:dyDescent="0.35">
      <c r="A130" s="15" t="s">
        <v>135</v>
      </c>
      <c r="B130" s="16">
        <v>0</v>
      </c>
      <c r="C130" s="16">
        <v>0</v>
      </c>
      <c r="D130" s="16">
        <v>1000</v>
      </c>
      <c r="E130" s="16">
        <v>0</v>
      </c>
      <c r="F130" s="16">
        <v>0</v>
      </c>
      <c r="G130" s="16">
        <v>1000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</row>
    <row r="131" spans="1:12" ht="15" thickBot="1" x14ac:dyDescent="0.35">
      <c r="A131" s="15" t="s">
        <v>144</v>
      </c>
      <c r="B131" s="16">
        <v>0</v>
      </c>
      <c r="C131" s="16">
        <v>0</v>
      </c>
      <c r="D131" s="16">
        <v>1000</v>
      </c>
      <c r="E131" s="16">
        <v>0</v>
      </c>
      <c r="F131" s="16">
        <v>0</v>
      </c>
      <c r="G131" s="16">
        <v>1000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</row>
    <row r="132" spans="1:12" ht="15" thickBot="1" x14ac:dyDescent="0.35">
      <c r="A132" s="15" t="s">
        <v>153</v>
      </c>
      <c r="B132" s="16">
        <v>0</v>
      </c>
      <c r="C132" s="16">
        <v>0</v>
      </c>
      <c r="D132" s="16">
        <v>1000</v>
      </c>
      <c r="E132" s="16">
        <v>0</v>
      </c>
      <c r="F132" s="16">
        <v>0</v>
      </c>
      <c r="G132" s="16">
        <v>1000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</row>
    <row r="133" spans="1:12" ht="15" thickBot="1" x14ac:dyDescent="0.35">
      <c r="A133" s="15" t="s">
        <v>162</v>
      </c>
      <c r="B133" s="16">
        <v>0</v>
      </c>
      <c r="C133" s="16">
        <v>0</v>
      </c>
      <c r="D133" s="16">
        <v>1000</v>
      </c>
      <c r="E133" s="16">
        <v>0</v>
      </c>
      <c r="F133" s="16">
        <v>0</v>
      </c>
      <c r="G133" s="16">
        <v>1000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</row>
    <row r="134" spans="1:12" ht="15" thickBot="1" x14ac:dyDescent="0.35">
      <c r="A134" s="15" t="s">
        <v>170</v>
      </c>
      <c r="B134" s="16">
        <v>0</v>
      </c>
      <c r="C134" s="16">
        <v>0</v>
      </c>
      <c r="D134" s="16">
        <v>1000</v>
      </c>
      <c r="E134" s="16">
        <v>0</v>
      </c>
      <c r="F134" s="16">
        <v>0</v>
      </c>
      <c r="G134" s="16">
        <v>1000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</row>
    <row r="135" spans="1:12" ht="15" thickBot="1" x14ac:dyDescent="0.35">
      <c r="A135" s="15" t="s">
        <v>178</v>
      </c>
      <c r="B135" s="16">
        <v>0</v>
      </c>
      <c r="C135" s="16">
        <v>0</v>
      </c>
      <c r="D135" s="16">
        <v>1000</v>
      </c>
      <c r="E135" s="16">
        <v>0</v>
      </c>
      <c r="F135" s="16">
        <v>0</v>
      </c>
      <c r="G135" s="16">
        <v>1000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</row>
    <row r="136" spans="1:12" ht="15" thickBot="1" x14ac:dyDescent="0.35">
      <c r="A136" s="15" t="s">
        <v>186</v>
      </c>
      <c r="B136" s="16">
        <v>0</v>
      </c>
      <c r="C136" s="16">
        <v>0</v>
      </c>
      <c r="D136" s="16">
        <v>1000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</row>
    <row r="137" spans="1:12" ht="15" thickBot="1" x14ac:dyDescent="0.35">
      <c r="A137" s="15" t="s">
        <v>194</v>
      </c>
      <c r="B137" s="16">
        <v>0</v>
      </c>
      <c r="C137" s="16">
        <v>0</v>
      </c>
      <c r="D137" s="16">
        <v>1000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</row>
    <row r="138" spans="1:12" ht="15" thickBot="1" x14ac:dyDescent="0.35">
      <c r="A138" s="15" t="s">
        <v>202</v>
      </c>
      <c r="B138" s="16">
        <v>0</v>
      </c>
      <c r="C138" s="16">
        <v>0</v>
      </c>
      <c r="D138" s="16">
        <v>1000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1:12" ht="15" thickBot="1" x14ac:dyDescent="0.35">
      <c r="A139" s="15" t="s">
        <v>209</v>
      </c>
      <c r="B139" s="16">
        <v>0</v>
      </c>
      <c r="C139" s="16">
        <v>0</v>
      </c>
      <c r="D139" s="16">
        <v>1000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</row>
    <row r="140" spans="1:12" ht="15" thickBot="1" x14ac:dyDescent="0.35">
      <c r="A140" s="15" t="s">
        <v>214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</row>
    <row r="141" spans="1:12" ht="15" thickBot="1" x14ac:dyDescent="0.35">
      <c r="A141" s="15" t="s">
        <v>218</v>
      </c>
      <c r="B141" s="16">
        <v>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</row>
    <row r="142" spans="1:12" ht="15" thickBot="1" x14ac:dyDescent="0.35">
      <c r="A142" s="15" t="s">
        <v>222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</row>
    <row r="143" spans="1:12" ht="15" thickBot="1" x14ac:dyDescent="0.35">
      <c r="A143" s="15" t="s">
        <v>226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</row>
    <row r="144" spans="1:12" ht="15" thickBot="1" x14ac:dyDescent="0.35">
      <c r="A144" s="15" t="s">
        <v>230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</row>
    <row r="145" spans="1:16" ht="18.600000000000001" thickBot="1" x14ac:dyDescent="0.35">
      <c r="A145" s="11"/>
    </row>
    <row r="146" spans="1:16" ht="15" thickBot="1" x14ac:dyDescent="0.35">
      <c r="A146" s="15" t="s">
        <v>565</v>
      </c>
      <c r="B146" s="15" t="s">
        <v>57</v>
      </c>
      <c r="C146" s="15" t="s">
        <v>58</v>
      </c>
      <c r="D146" s="15" t="s">
        <v>59</v>
      </c>
      <c r="E146" s="15" t="s">
        <v>60</v>
      </c>
      <c r="F146" s="15" t="s">
        <v>61</v>
      </c>
      <c r="G146" s="15" t="s">
        <v>62</v>
      </c>
      <c r="H146" s="15" t="s">
        <v>63</v>
      </c>
      <c r="I146" s="15" t="s">
        <v>64</v>
      </c>
      <c r="J146" s="15" t="s">
        <v>65</v>
      </c>
      <c r="K146" s="15" t="s">
        <v>66</v>
      </c>
      <c r="L146" s="15" t="s">
        <v>67</v>
      </c>
      <c r="M146" s="15" t="s">
        <v>235</v>
      </c>
      <c r="N146" s="15" t="s">
        <v>236</v>
      </c>
      <c r="O146" s="15" t="s">
        <v>237</v>
      </c>
      <c r="P146" s="15" t="s">
        <v>238</v>
      </c>
    </row>
    <row r="147" spans="1:16" ht="15" thickBot="1" x14ac:dyDescent="0.35">
      <c r="A147" s="15" t="s">
        <v>69</v>
      </c>
      <c r="B147" s="16">
        <v>0</v>
      </c>
      <c r="C147" s="16">
        <v>0</v>
      </c>
      <c r="D147" s="16">
        <v>1000</v>
      </c>
      <c r="E147" s="16">
        <v>0</v>
      </c>
      <c r="F147" s="16">
        <v>0</v>
      </c>
      <c r="G147" s="16">
        <v>1000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2000</v>
      </c>
      <c r="N147" s="16">
        <v>2000</v>
      </c>
      <c r="O147" s="16">
        <v>0</v>
      </c>
      <c r="P147" s="16">
        <v>0</v>
      </c>
    </row>
    <row r="148" spans="1:16" ht="15" thickBot="1" x14ac:dyDescent="0.35">
      <c r="A148" s="15" t="s">
        <v>70</v>
      </c>
      <c r="B148" s="16">
        <v>0</v>
      </c>
      <c r="C148" s="16">
        <v>0</v>
      </c>
      <c r="D148" s="16">
        <v>1000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1000</v>
      </c>
      <c r="N148" s="16">
        <v>1000</v>
      </c>
      <c r="O148" s="16">
        <v>0</v>
      </c>
      <c r="P148" s="16">
        <v>0</v>
      </c>
    </row>
    <row r="149" spans="1:16" ht="15" thickBot="1" x14ac:dyDescent="0.35">
      <c r="A149" s="15" t="s">
        <v>71</v>
      </c>
      <c r="B149" s="16">
        <v>0</v>
      </c>
      <c r="C149" s="16">
        <v>0</v>
      </c>
      <c r="D149" s="16">
        <v>1000</v>
      </c>
      <c r="E149" s="16">
        <v>0</v>
      </c>
      <c r="F149" s="16">
        <v>1000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2000</v>
      </c>
      <c r="N149" s="16">
        <v>2000</v>
      </c>
      <c r="O149" s="16">
        <v>0</v>
      </c>
      <c r="P149" s="16">
        <v>0</v>
      </c>
    </row>
    <row r="150" spans="1:16" ht="15" thickBot="1" x14ac:dyDescent="0.35">
      <c r="A150" s="15" t="s">
        <v>72</v>
      </c>
      <c r="B150" s="16">
        <v>0</v>
      </c>
      <c r="C150" s="16">
        <v>0</v>
      </c>
      <c r="D150" s="16">
        <v>1000</v>
      </c>
      <c r="E150" s="16">
        <v>0</v>
      </c>
      <c r="F150" s="16">
        <v>0</v>
      </c>
      <c r="G150" s="16">
        <v>1000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2000</v>
      </c>
      <c r="N150" s="16">
        <v>2000</v>
      </c>
      <c r="O150" s="16">
        <v>0</v>
      </c>
      <c r="P150" s="16">
        <v>0</v>
      </c>
    </row>
    <row r="151" spans="1:16" ht="15" thickBot="1" x14ac:dyDescent="0.35">
      <c r="A151" s="15" t="s">
        <v>73</v>
      </c>
      <c r="B151" s="16">
        <v>0</v>
      </c>
      <c r="C151" s="16">
        <v>0</v>
      </c>
      <c r="D151" s="16">
        <v>1000</v>
      </c>
      <c r="E151" s="16">
        <v>0</v>
      </c>
      <c r="F151" s="16">
        <v>0</v>
      </c>
      <c r="G151" s="16">
        <v>1000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2000</v>
      </c>
      <c r="N151" s="16">
        <v>2000</v>
      </c>
      <c r="O151" s="16">
        <v>0</v>
      </c>
      <c r="P151" s="16">
        <v>0</v>
      </c>
    </row>
    <row r="152" spans="1:16" ht="15" thickBot="1" x14ac:dyDescent="0.35">
      <c r="A152" s="15" t="s">
        <v>74</v>
      </c>
      <c r="B152" s="16">
        <v>0</v>
      </c>
      <c r="C152" s="16">
        <v>0</v>
      </c>
      <c r="D152" s="16">
        <v>1000</v>
      </c>
      <c r="E152" s="16">
        <v>0</v>
      </c>
      <c r="F152" s="16">
        <v>1000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2000</v>
      </c>
      <c r="N152" s="16">
        <v>2000</v>
      </c>
      <c r="O152" s="16">
        <v>0</v>
      </c>
      <c r="P152" s="16">
        <v>0</v>
      </c>
    </row>
    <row r="153" spans="1:16" ht="15" thickBot="1" x14ac:dyDescent="0.35">
      <c r="A153" s="15" t="s">
        <v>75</v>
      </c>
      <c r="B153" s="16">
        <v>0</v>
      </c>
      <c r="C153" s="16">
        <v>2000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2000</v>
      </c>
      <c r="N153" s="16">
        <v>2000</v>
      </c>
      <c r="O153" s="16">
        <v>0</v>
      </c>
      <c r="P153" s="16">
        <v>0</v>
      </c>
    </row>
    <row r="154" spans="1:16" ht="15" thickBot="1" x14ac:dyDescent="0.35">
      <c r="A154" s="15" t="s">
        <v>76</v>
      </c>
      <c r="B154" s="16">
        <v>1000</v>
      </c>
      <c r="C154" s="16">
        <v>0</v>
      </c>
      <c r="D154" s="16">
        <v>1000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2000</v>
      </c>
      <c r="N154" s="16">
        <v>2000</v>
      </c>
      <c r="O154" s="16">
        <v>0</v>
      </c>
      <c r="P154" s="16">
        <v>0</v>
      </c>
    </row>
    <row r="155" spans="1:16" ht="15" thickBot="1" x14ac:dyDescent="0.35">
      <c r="A155" s="15" t="s">
        <v>77</v>
      </c>
      <c r="B155" s="16">
        <v>0</v>
      </c>
      <c r="C155" s="16">
        <v>0</v>
      </c>
      <c r="D155" s="16">
        <v>2000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2000</v>
      </c>
      <c r="N155" s="16">
        <v>2000</v>
      </c>
      <c r="O155" s="16">
        <v>0</v>
      </c>
      <c r="P155" s="16">
        <v>0</v>
      </c>
    </row>
    <row r="156" spans="1:16" ht="15" thickBot="1" x14ac:dyDescent="0.35">
      <c r="A156" s="15" t="s">
        <v>78</v>
      </c>
      <c r="B156" s="16">
        <v>0</v>
      </c>
      <c r="C156" s="16">
        <v>0</v>
      </c>
      <c r="D156" s="16">
        <v>1000</v>
      </c>
      <c r="E156" s="16">
        <v>0</v>
      </c>
      <c r="F156" s="16">
        <v>0</v>
      </c>
      <c r="G156" s="16">
        <v>1000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2000</v>
      </c>
      <c r="N156" s="16">
        <v>2000</v>
      </c>
      <c r="O156" s="16">
        <v>0</v>
      </c>
      <c r="P156" s="16">
        <v>0</v>
      </c>
    </row>
    <row r="157" spans="1:16" ht="15" thickBot="1" x14ac:dyDescent="0.35">
      <c r="A157" s="15" t="s">
        <v>79</v>
      </c>
      <c r="B157" s="16">
        <v>0</v>
      </c>
      <c r="C157" s="16">
        <v>0</v>
      </c>
      <c r="D157" s="16">
        <v>1000</v>
      </c>
      <c r="E157" s="16">
        <v>0</v>
      </c>
      <c r="F157" s="16">
        <v>0</v>
      </c>
      <c r="G157" s="16">
        <v>1000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2000</v>
      </c>
      <c r="N157" s="16">
        <v>2000</v>
      </c>
      <c r="O157" s="16">
        <v>0</v>
      </c>
      <c r="P157" s="16">
        <v>0</v>
      </c>
    </row>
    <row r="158" spans="1:16" ht="15" thickBot="1" x14ac:dyDescent="0.35">
      <c r="A158" s="15" t="s">
        <v>80</v>
      </c>
      <c r="B158" s="16">
        <v>0</v>
      </c>
      <c r="C158" s="16">
        <v>0</v>
      </c>
      <c r="D158" s="16">
        <v>1000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1000</v>
      </c>
      <c r="N158" s="16">
        <v>1000</v>
      </c>
      <c r="O158" s="16">
        <v>0</v>
      </c>
      <c r="P158" s="16">
        <v>0</v>
      </c>
    </row>
    <row r="159" spans="1:16" ht="15" thickBot="1" x14ac:dyDescent="0.35">
      <c r="A159" s="15" t="s">
        <v>81</v>
      </c>
      <c r="B159" s="16">
        <v>0</v>
      </c>
      <c r="C159" s="16">
        <v>0</v>
      </c>
      <c r="D159" s="16">
        <v>0</v>
      </c>
      <c r="E159" s="16">
        <v>0</v>
      </c>
      <c r="F159" s="16">
        <v>0</v>
      </c>
      <c r="G159" s="16">
        <v>1000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1000</v>
      </c>
      <c r="N159" s="16">
        <v>1000</v>
      </c>
      <c r="O159" s="16">
        <v>0</v>
      </c>
      <c r="P159" s="16">
        <v>0</v>
      </c>
    </row>
    <row r="160" spans="1:16" ht="15" thickBot="1" x14ac:dyDescent="0.35">
      <c r="A160" s="15" t="s">
        <v>82</v>
      </c>
      <c r="B160" s="16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1000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1000</v>
      </c>
      <c r="N160" s="16">
        <v>1000</v>
      </c>
      <c r="O160" s="16">
        <v>0</v>
      </c>
      <c r="P160" s="16">
        <v>0</v>
      </c>
    </row>
    <row r="161" spans="1:16" ht="15" thickBot="1" x14ac:dyDescent="0.35">
      <c r="A161" s="15" t="s">
        <v>83</v>
      </c>
      <c r="B161" s="16">
        <v>0</v>
      </c>
      <c r="C161" s="16">
        <v>0</v>
      </c>
      <c r="D161" s="16">
        <v>1000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1000</v>
      </c>
      <c r="N161" s="16">
        <v>1000</v>
      </c>
      <c r="O161" s="16">
        <v>0</v>
      </c>
      <c r="P161" s="16">
        <v>0</v>
      </c>
    </row>
    <row r="162" spans="1:16" ht="15" thickBot="1" x14ac:dyDescent="0.35">
      <c r="A162" s="15" t="s">
        <v>84</v>
      </c>
      <c r="B162" s="16">
        <v>0</v>
      </c>
      <c r="C162" s="16">
        <v>0</v>
      </c>
      <c r="D162" s="16">
        <v>1000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1000</v>
      </c>
      <c r="N162" s="16">
        <v>1000</v>
      </c>
      <c r="O162" s="16">
        <v>0</v>
      </c>
      <c r="P162" s="16">
        <v>0</v>
      </c>
    </row>
    <row r="163" spans="1:16" ht="15" thickBot="1" x14ac:dyDescent="0.35">
      <c r="A163" s="15" t="s">
        <v>85</v>
      </c>
      <c r="B163" s="16">
        <v>0</v>
      </c>
      <c r="C163" s="16">
        <v>0</v>
      </c>
      <c r="D163" s="16">
        <v>1000</v>
      </c>
      <c r="E163" s="16">
        <v>0</v>
      </c>
      <c r="F163" s="16">
        <v>0</v>
      </c>
      <c r="G163" s="16">
        <v>1000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2000</v>
      </c>
      <c r="N163" s="16">
        <v>2000</v>
      </c>
      <c r="O163" s="16">
        <v>0</v>
      </c>
      <c r="P163" s="16">
        <v>0</v>
      </c>
    </row>
    <row r="164" spans="1:16" ht="15" thickBot="1" x14ac:dyDescent="0.35">
      <c r="A164" s="15" t="s">
        <v>86</v>
      </c>
      <c r="B164" s="16">
        <v>0</v>
      </c>
      <c r="C164" s="16">
        <v>0</v>
      </c>
      <c r="D164" s="16">
        <v>0</v>
      </c>
      <c r="E164" s="16">
        <v>0</v>
      </c>
      <c r="F164" s="16">
        <v>0</v>
      </c>
      <c r="G164" s="16">
        <v>1000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1000</v>
      </c>
      <c r="N164" s="16">
        <v>1000</v>
      </c>
      <c r="O164" s="16">
        <v>0</v>
      </c>
      <c r="P164" s="16">
        <v>0</v>
      </c>
    </row>
    <row r="165" spans="1:16" ht="15" thickBot="1" x14ac:dyDescent="0.35">
      <c r="A165" s="15" t="s">
        <v>87</v>
      </c>
      <c r="B165" s="16">
        <v>0</v>
      </c>
      <c r="C165" s="16">
        <v>0</v>
      </c>
      <c r="D165" s="16">
        <v>1000</v>
      </c>
      <c r="E165" s="16">
        <v>0</v>
      </c>
      <c r="F165" s="16">
        <v>0</v>
      </c>
      <c r="G165" s="16">
        <v>1000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2000</v>
      </c>
      <c r="N165" s="16">
        <v>2000</v>
      </c>
      <c r="O165" s="16">
        <v>0</v>
      </c>
      <c r="P165" s="16">
        <v>0</v>
      </c>
    </row>
    <row r="166" spans="1:16" ht="15" thickBot="1" x14ac:dyDescent="0.35">
      <c r="A166" s="15" t="s">
        <v>88</v>
      </c>
      <c r="B166" s="16">
        <v>0</v>
      </c>
      <c r="C166" s="16">
        <v>0</v>
      </c>
      <c r="D166" s="16">
        <v>0</v>
      </c>
      <c r="E166" s="16">
        <v>0</v>
      </c>
      <c r="F166" s="16">
        <v>0</v>
      </c>
      <c r="G166" s="16">
        <v>1000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1000</v>
      </c>
      <c r="N166" s="16">
        <v>1000</v>
      </c>
      <c r="O166" s="16">
        <v>0</v>
      </c>
      <c r="P166" s="16">
        <v>0</v>
      </c>
    </row>
    <row r="167" spans="1:16" ht="15" thickBot="1" x14ac:dyDescent="0.35"/>
    <row r="168" spans="1:16" ht="15" thickBot="1" x14ac:dyDescent="0.35">
      <c r="A168" s="17" t="s">
        <v>239</v>
      </c>
      <c r="B168" s="18">
        <v>7000</v>
      </c>
    </row>
    <row r="169" spans="1:16" ht="15" thickBot="1" x14ac:dyDescent="0.35">
      <c r="A169" s="17" t="s">
        <v>240</v>
      </c>
      <c r="B169" s="18">
        <v>0</v>
      </c>
    </row>
    <row r="170" spans="1:16" ht="15" thickBot="1" x14ac:dyDescent="0.35">
      <c r="A170" s="17" t="s">
        <v>241</v>
      </c>
      <c r="B170" s="18">
        <v>32000</v>
      </c>
    </row>
    <row r="171" spans="1:16" ht="15" thickBot="1" x14ac:dyDescent="0.35">
      <c r="A171" s="17" t="s">
        <v>242</v>
      </c>
      <c r="B171" s="18">
        <v>32000</v>
      </c>
    </row>
    <row r="172" spans="1:16" ht="15" thickBot="1" x14ac:dyDescent="0.35">
      <c r="A172" s="17" t="s">
        <v>243</v>
      </c>
      <c r="B172" s="18">
        <v>0</v>
      </c>
    </row>
    <row r="173" spans="1:16" ht="15" thickBot="1" x14ac:dyDescent="0.35">
      <c r="A173" s="17" t="s">
        <v>244</v>
      </c>
      <c r="B173" s="18"/>
    </row>
    <row r="174" spans="1:16" ht="15" thickBot="1" x14ac:dyDescent="0.35">
      <c r="A174" s="17" t="s">
        <v>245</v>
      </c>
      <c r="B174" s="18"/>
    </row>
    <row r="175" spans="1:16" ht="15" thickBot="1" x14ac:dyDescent="0.35">
      <c r="A175" s="17" t="s">
        <v>246</v>
      </c>
      <c r="B175" s="18">
        <v>0</v>
      </c>
    </row>
    <row r="177" spans="1:1" x14ac:dyDescent="0.3">
      <c r="A177" s="19" t="s">
        <v>247</v>
      </c>
    </row>
    <row r="179" spans="1:1" x14ac:dyDescent="0.3">
      <c r="A179" s="20" t="s">
        <v>248</v>
      </c>
    </row>
    <row r="180" spans="1:1" x14ac:dyDescent="0.3">
      <c r="A180" s="20" t="s">
        <v>572</v>
      </c>
    </row>
  </sheetData>
  <conditionalFormatting sqref="B3:L2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L4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77" r:id="rId1" display="https://miau.my-x.hu/myx-free/coco/test/243734120211027181901.html" xr:uid="{BEDF5990-4A96-4791-91A4-6082AFBD06C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17D7F-B969-4D0E-A8E1-5B84F6E0BFA4}">
  <dimension ref="A1:S130"/>
  <sheetViews>
    <sheetView zoomScale="60" workbookViewId="0"/>
  </sheetViews>
  <sheetFormatPr defaultRowHeight="14.4" x14ac:dyDescent="0.3"/>
  <cols>
    <col min="1" max="1" width="31" bestFit="1" customWidth="1"/>
    <col min="2" max="2" width="19.5546875" bestFit="1" customWidth="1"/>
    <col min="3" max="3" width="13.6640625" bestFit="1" customWidth="1"/>
    <col min="4" max="4" width="17.109375" bestFit="1" customWidth="1"/>
    <col min="5" max="5" width="9.88671875" bestFit="1" customWidth="1"/>
    <col min="6" max="6" width="12.5546875" bestFit="1" customWidth="1"/>
    <col min="7" max="7" width="28.21875" bestFit="1" customWidth="1"/>
    <col min="8" max="8" width="29.77734375" bestFit="1" customWidth="1"/>
    <col min="9" max="9" width="24.21875" bestFit="1" customWidth="1"/>
    <col min="10" max="10" width="17.33203125" bestFit="1" customWidth="1"/>
    <col min="11" max="11" width="22.109375" bestFit="1" customWidth="1"/>
    <col min="12" max="12" width="17.33203125" bestFit="1" customWidth="1"/>
    <col min="13" max="13" width="9.5546875" bestFit="1" customWidth="1"/>
    <col min="14" max="14" width="7.88671875" bestFit="1" customWidth="1"/>
    <col min="15" max="15" width="10.88671875" bestFit="1" customWidth="1"/>
    <col min="16" max="17" width="7.109375" bestFit="1" customWidth="1"/>
    <col min="18" max="18" width="9.33203125" bestFit="1" customWidth="1"/>
    <col min="19" max="19" width="30.88671875" bestFit="1" customWidth="1"/>
  </cols>
  <sheetData>
    <row r="1" spans="1:19" x14ac:dyDescent="0.3">
      <c r="A1" t="s">
        <v>46</v>
      </c>
      <c r="B1">
        <v>0</v>
      </c>
      <c r="C1">
        <v>0</v>
      </c>
      <c r="D1">
        <v>0</v>
      </c>
      <c r="E1">
        <v>0</v>
      </c>
      <c r="F1">
        <v>0</v>
      </c>
      <c r="G1">
        <v>1</v>
      </c>
      <c r="H1">
        <v>1</v>
      </c>
      <c r="I1">
        <v>1</v>
      </c>
      <c r="J1">
        <v>0</v>
      </c>
      <c r="K1">
        <v>0</v>
      </c>
      <c r="L1">
        <v>0</v>
      </c>
      <c r="M1" s="24" t="s">
        <v>558</v>
      </c>
    </row>
    <row r="2" spans="1:19" x14ac:dyDescent="0.3">
      <c r="A2" t="s">
        <v>0</v>
      </c>
      <c r="B2" t="s">
        <v>27</v>
      </c>
      <c r="C2" t="s">
        <v>28</v>
      </c>
      <c r="D2" t="s">
        <v>29</v>
      </c>
      <c r="E2" t="s">
        <v>30</v>
      </c>
      <c r="F2" t="s">
        <v>31</v>
      </c>
      <c r="G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48</v>
      </c>
      <c r="N2" t="str">
        <f>y!M73</f>
        <v>Becslés</v>
      </c>
      <c r="O2" t="str">
        <f>y!P73</f>
        <v>Delta/Tény</v>
      </c>
      <c r="P2" t="s">
        <v>361</v>
      </c>
      <c r="Q2" t="s">
        <v>362</v>
      </c>
      <c r="R2" t="s">
        <v>252</v>
      </c>
    </row>
    <row r="3" spans="1:19" x14ac:dyDescent="0.3">
      <c r="A3" t="s">
        <v>2</v>
      </c>
      <c r="B3">
        <v>9</v>
      </c>
      <c r="C3">
        <v>12</v>
      </c>
      <c r="D3">
        <v>7</v>
      </c>
      <c r="E3">
        <v>6</v>
      </c>
      <c r="F3">
        <v>9</v>
      </c>
      <c r="G3">
        <v>1</v>
      </c>
      <c r="H3">
        <v>11</v>
      </c>
      <c r="I3">
        <v>2</v>
      </c>
      <c r="J3">
        <v>8</v>
      </c>
      <c r="K3">
        <v>5</v>
      </c>
      <c r="L3">
        <v>5</v>
      </c>
      <c r="M3" s="24">
        <v>1000</v>
      </c>
      <c r="N3">
        <f>M97</f>
        <v>1538.5</v>
      </c>
      <c r="O3">
        <f>y!P74</f>
        <v>-1.2</v>
      </c>
      <c r="P3">
        <f>ROUND(M3/1000,1)</f>
        <v>1</v>
      </c>
      <c r="Q3">
        <f t="shared" ref="Q3:Q22" si="0">ROUND(N3/1000,1)</f>
        <v>1.5</v>
      </c>
      <c r="R3" s="24" t="str">
        <f>IF(P3=Q3,"OK","hmmm")</f>
        <v>hmmm</v>
      </c>
      <c r="S3" t="s">
        <v>566</v>
      </c>
    </row>
    <row r="4" spans="1:19" x14ac:dyDescent="0.3">
      <c r="A4" t="s">
        <v>6</v>
      </c>
      <c r="B4">
        <v>6</v>
      </c>
      <c r="C4">
        <v>6</v>
      </c>
      <c r="D4">
        <v>4</v>
      </c>
      <c r="E4">
        <v>18</v>
      </c>
      <c r="F4">
        <v>5</v>
      </c>
      <c r="G4">
        <v>14</v>
      </c>
      <c r="H4">
        <v>18</v>
      </c>
      <c r="I4">
        <v>15</v>
      </c>
      <c r="J4">
        <v>6</v>
      </c>
      <c r="K4">
        <v>18</v>
      </c>
      <c r="L4">
        <v>18</v>
      </c>
      <c r="M4">
        <v>1000</v>
      </c>
      <c r="N4">
        <f t="shared" ref="N4:N22" si="1">M98</f>
        <v>1025.5999999999999</v>
      </c>
      <c r="O4">
        <f>y!P75</f>
        <v>-0.1</v>
      </c>
      <c r="P4">
        <f t="shared" ref="P4:P22" si="2">ROUND(M4/1000,1)</f>
        <v>1</v>
      </c>
      <c r="Q4">
        <f t="shared" si="0"/>
        <v>1</v>
      </c>
      <c r="R4" t="str">
        <f t="shared" ref="R4:R22" si="3">IF(P4=Q4,"OK","hmmm")</f>
        <v>OK</v>
      </c>
    </row>
    <row r="5" spans="1:19" x14ac:dyDescent="0.3">
      <c r="A5" t="s">
        <v>8</v>
      </c>
      <c r="B5">
        <v>5</v>
      </c>
      <c r="C5">
        <v>5</v>
      </c>
      <c r="D5">
        <v>3</v>
      </c>
      <c r="E5">
        <v>3</v>
      </c>
      <c r="F5">
        <v>2</v>
      </c>
      <c r="G5">
        <v>15</v>
      </c>
      <c r="H5">
        <v>16</v>
      </c>
      <c r="I5">
        <v>16</v>
      </c>
      <c r="J5">
        <v>5</v>
      </c>
      <c r="K5">
        <v>4</v>
      </c>
      <c r="L5">
        <v>3</v>
      </c>
      <c r="M5">
        <v>2000</v>
      </c>
      <c r="N5">
        <f t="shared" si="1"/>
        <v>2051.3000000000002</v>
      </c>
      <c r="O5">
        <f>y!P76</f>
        <v>-0.1</v>
      </c>
      <c r="P5">
        <f t="shared" si="2"/>
        <v>2</v>
      </c>
      <c r="Q5">
        <v>2</v>
      </c>
      <c r="R5" t="str">
        <f t="shared" si="3"/>
        <v>OK</v>
      </c>
    </row>
    <row r="6" spans="1:19" x14ac:dyDescent="0.3">
      <c r="A6" t="s">
        <v>10</v>
      </c>
      <c r="B6">
        <v>13</v>
      </c>
      <c r="C6">
        <v>14</v>
      </c>
      <c r="D6">
        <v>14</v>
      </c>
      <c r="E6">
        <v>11</v>
      </c>
      <c r="F6">
        <v>12</v>
      </c>
      <c r="G6">
        <v>4</v>
      </c>
      <c r="H6">
        <v>12</v>
      </c>
      <c r="I6">
        <v>6</v>
      </c>
      <c r="J6">
        <v>15</v>
      </c>
      <c r="K6">
        <v>6</v>
      </c>
      <c r="L6">
        <v>6</v>
      </c>
      <c r="M6">
        <v>2000</v>
      </c>
      <c r="N6">
        <f t="shared" si="1"/>
        <v>1538.5</v>
      </c>
      <c r="O6">
        <f>y!P77</f>
        <v>0.83</v>
      </c>
      <c r="P6">
        <f t="shared" si="2"/>
        <v>2</v>
      </c>
      <c r="Q6">
        <f t="shared" si="0"/>
        <v>1.5</v>
      </c>
      <c r="R6" t="str">
        <f t="shared" si="3"/>
        <v>hmmm</v>
      </c>
      <c r="S6" t="s">
        <v>567</v>
      </c>
    </row>
    <row r="7" spans="1:19" x14ac:dyDescent="0.3">
      <c r="A7" t="s">
        <v>25</v>
      </c>
      <c r="B7">
        <v>16</v>
      </c>
      <c r="C7">
        <v>13</v>
      </c>
      <c r="D7">
        <v>15</v>
      </c>
      <c r="E7">
        <v>10</v>
      </c>
      <c r="F7">
        <v>13</v>
      </c>
      <c r="G7">
        <v>5</v>
      </c>
      <c r="H7">
        <v>1</v>
      </c>
      <c r="I7">
        <v>3</v>
      </c>
      <c r="J7">
        <v>16</v>
      </c>
      <c r="K7">
        <v>13</v>
      </c>
      <c r="L7">
        <v>13</v>
      </c>
      <c r="M7">
        <v>2000</v>
      </c>
      <c r="N7">
        <f t="shared" si="1"/>
        <v>1794.9</v>
      </c>
      <c r="O7">
        <f>y!P78</f>
        <v>2.15</v>
      </c>
      <c r="P7">
        <f t="shared" si="2"/>
        <v>2</v>
      </c>
      <c r="Q7">
        <v>2</v>
      </c>
      <c r="R7" t="str">
        <f t="shared" si="3"/>
        <v>OK</v>
      </c>
    </row>
    <row r="8" spans="1:19" x14ac:dyDescent="0.3">
      <c r="A8" t="s">
        <v>11</v>
      </c>
      <c r="B8">
        <v>2</v>
      </c>
      <c r="C8">
        <v>4</v>
      </c>
      <c r="D8">
        <v>2</v>
      </c>
      <c r="E8">
        <v>2</v>
      </c>
      <c r="F8">
        <v>1</v>
      </c>
      <c r="G8">
        <v>18</v>
      </c>
      <c r="H8">
        <v>20</v>
      </c>
      <c r="I8">
        <v>18</v>
      </c>
      <c r="J8">
        <v>4</v>
      </c>
      <c r="K8">
        <v>20</v>
      </c>
      <c r="L8">
        <v>20</v>
      </c>
      <c r="M8">
        <v>2000</v>
      </c>
      <c r="N8">
        <f t="shared" si="1"/>
        <v>2051.3000000000002</v>
      </c>
      <c r="O8">
        <f>y!P79</f>
        <v>-0.1</v>
      </c>
      <c r="P8">
        <f t="shared" si="2"/>
        <v>2</v>
      </c>
      <c r="Q8">
        <v>2</v>
      </c>
      <c r="R8" t="str">
        <f t="shared" si="3"/>
        <v>OK</v>
      </c>
    </row>
    <row r="9" spans="1:19" x14ac:dyDescent="0.3">
      <c r="A9" t="s">
        <v>12</v>
      </c>
      <c r="B9">
        <v>3</v>
      </c>
      <c r="C9">
        <v>1</v>
      </c>
      <c r="D9">
        <v>18</v>
      </c>
      <c r="E9">
        <v>4</v>
      </c>
      <c r="F9">
        <v>11</v>
      </c>
      <c r="G9">
        <v>20</v>
      </c>
      <c r="H9">
        <v>10</v>
      </c>
      <c r="I9">
        <v>20</v>
      </c>
      <c r="J9">
        <v>2</v>
      </c>
      <c r="K9">
        <v>2</v>
      </c>
      <c r="L9">
        <v>2</v>
      </c>
      <c r="M9">
        <v>2000</v>
      </c>
      <c r="N9">
        <f t="shared" si="1"/>
        <v>2051.3000000000002</v>
      </c>
      <c r="O9">
        <f>y!P80</f>
        <v>-0.13</v>
      </c>
      <c r="P9">
        <f t="shared" si="2"/>
        <v>2</v>
      </c>
      <c r="Q9">
        <v>2</v>
      </c>
      <c r="R9" t="str">
        <f t="shared" si="3"/>
        <v>OK</v>
      </c>
    </row>
    <row r="10" spans="1:19" x14ac:dyDescent="0.3">
      <c r="A10" t="s">
        <v>13</v>
      </c>
      <c r="B10">
        <v>1</v>
      </c>
      <c r="C10">
        <v>3</v>
      </c>
      <c r="D10">
        <v>5</v>
      </c>
      <c r="E10">
        <v>1</v>
      </c>
      <c r="F10">
        <v>13</v>
      </c>
      <c r="G10">
        <v>17</v>
      </c>
      <c r="H10">
        <v>15</v>
      </c>
      <c r="I10">
        <v>17</v>
      </c>
      <c r="J10">
        <v>1</v>
      </c>
      <c r="K10">
        <v>1</v>
      </c>
      <c r="L10">
        <v>1</v>
      </c>
      <c r="M10">
        <v>2000</v>
      </c>
      <c r="N10">
        <f t="shared" si="1"/>
        <v>2051.3000000000002</v>
      </c>
      <c r="O10">
        <f>y!P81</f>
        <v>-0.13</v>
      </c>
      <c r="P10">
        <f t="shared" si="2"/>
        <v>2</v>
      </c>
      <c r="Q10">
        <v>2</v>
      </c>
      <c r="R10" t="str">
        <f t="shared" si="3"/>
        <v>OK</v>
      </c>
    </row>
    <row r="11" spans="1:19" x14ac:dyDescent="0.3">
      <c r="A11" t="s">
        <v>26</v>
      </c>
      <c r="B11">
        <v>4</v>
      </c>
      <c r="C11">
        <v>2</v>
      </c>
      <c r="D11">
        <v>1</v>
      </c>
      <c r="E11">
        <v>5</v>
      </c>
      <c r="F11">
        <v>4</v>
      </c>
      <c r="G11">
        <v>19</v>
      </c>
      <c r="H11">
        <v>19</v>
      </c>
      <c r="I11">
        <v>19</v>
      </c>
      <c r="J11">
        <v>3</v>
      </c>
      <c r="K11">
        <v>3</v>
      </c>
      <c r="L11">
        <v>4</v>
      </c>
      <c r="M11">
        <v>2000</v>
      </c>
      <c r="N11">
        <f t="shared" si="1"/>
        <v>2051.3000000000002</v>
      </c>
      <c r="O11">
        <f>y!P82</f>
        <v>-0.13</v>
      </c>
      <c r="P11">
        <f t="shared" si="2"/>
        <v>2</v>
      </c>
      <c r="Q11">
        <v>2</v>
      </c>
      <c r="R11" t="str">
        <f t="shared" si="3"/>
        <v>OK</v>
      </c>
    </row>
    <row r="12" spans="1:19" x14ac:dyDescent="0.3">
      <c r="A12" t="s">
        <v>14</v>
      </c>
      <c r="B12">
        <v>15</v>
      </c>
      <c r="C12">
        <v>9</v>
      </c>
      <c r="D12">
        <v>11</v>
      </c>
      <c r="E12">
        <v>7</v>
      </c>
      <c r="F12">
        <v>6</v>
      </c>
      <c r="G12">
        <v>9</v>
      </c>
      <c r="H12">
        <v>1</v>
      </c>
      <c r="I12">
        <v>7</v>
      </c>
      <c r="J12">
        <v>12</v>
      </c>
      <c r="K12">
        <v>8</v>
      </c>
      <c r="L12">
        <v>9</v>
      </c>
      <c r="M12">
        <v>2000</v>
      </c>
      <c r="N12">
        <f t="shared" si="1"/>
        <v>2051.3000000000002</v>
      </c>
      <c r="O12">
        <f>y!P83</f>
        <v>-0.7</v>
      </c>
      <c r="P12">
        <f t="shared" si="2"/>
        <v>2</v>
      </c>
      <c r="Q12">
        <v>2</v>
      </c>
      <c r="R12" t="str">
        <f t="shared" si="3"/>
        <v>OK</v>
      </c>
    </row>
    <row r="13" spans="1:19" x14ac:dyDescent="0.3">
      <c r="A13" t="s">
        <v>15</v>
      </c>
      <c r="B13">
        <v>11</v>
      </c>
      <c r="C13">
        <v>16</v>
      </c>
      <c r="D13">
        <v>13</v>
      </c>
      <c r="E13">
        <v>16</v>
      </c>
      <c r="F13">
        <v>7</v>
      </c>
      <c r="G13">
        <v>7</v>
      </c>
      <c r="H13">
        <v>1</v>
      </c>
      <c r="I13">
        <v>9</v>
      </c>
      <c r="J13">
        <v>14</v>
      </c>
      <c r="K13">
        <v>9</v>
      </c>
      <c r="L13">
        <v>8</v>
      </c>
      <c r="M13" s="25">
        <v>1000</v>
      </c>
      <c r="N13" s="25">
        <f t="shared" si="1"/>
        <v>1025.5999999999999</v>
      </c>
      <c r="O13" s="25">
        <f>y!P84</f>
        <v>-2.5499999999999998</v>
      </c>
      <c r="P13" s="25">
        <f t="shared" si="2"/>
        <v>1</v>
      </c>
      <c r="Q13" s="25">
        <f t="shared" si="0"/>
        <v>1</v>
      </c>
      <c r="R13" s="25" t="str">
        <f t="shared" si="3"/>
        <v>OK</v>
      </c>
      <c r="S13" s="25"/>
    </row>
    <row r="14" spans="1:19" x14ac:dyDescent="0.3">
      <c r="A14" t="s">
        <v>16</v>
      </c>
      <c r="B14">
        <v>8</v>
      </c>
      <c r="C14">
        <v>18</v>
      </c>
      <c r="D14">
        <v>8</v>
      </c>
      <c r="E14">
        <v>20</v>
      </c>
      <c r="F14">
        <v>13</v>
      </c>
      <c r="G14">
        <v>16</v>
      </c>
      <c r="H14">
        <v>1</v>
      </c>
      <c r="I14">
        <v>14</v>
      </c>
      <c r="J14">
        <v>9</v>
      </c>
      <c r="K14">
        <v>19</v>
      </c>
      <c r="L14">
        <v>19</v>
      </c>
      <c r="M14" s="25">
        <v>1000</v>
      </c>
      <c r="N14" s="25">
        <f t="shared" si="1"/>
        <v>1025.5999999999999</v>
      </c>
      <c r="O14" s="25">
        <f>y!P85</f>
        <v>8.11</v>
      </c>
      <c r="P14" s="25">
        <f t="shared" si="2"/>
        <v>1</v>
      </c>
      <c r="Q14" s="25">
        <v>1</v>
      </c>
      <c r="R14" s="25" t="str">
        <f t="shared" si="3"/>
        <v>OK</v>
      </c>
      <c r="S14" s="25"/>
    </row>
    <row r="15" spans="1:19" x14ac:dyDescent="0.3">
      <c r="A15" t="s">
        <v>17</v>
      </c>
      <c r="B15">
        <v>14</v>
      </c>
      <c r="C15">
        <v>15</v>
      </c>
      <c r="D15">
        <v>16</v>
      </c>
      <c r="E15">
        <v>19</v>
      </c>
      <c r="F15">
        <v>13</v>
      </c>
      <c r="G15">
        <v>11</v>
      </c>
      <c r="H15">
        <v>14</v>
      </c>
      <c r="I15">
        <v>11</v>
      </c>
      <c r="J15">
        <v>17</v>
      </c>
      <c r="K15">
        <v>16</v>
      </c>
      <c r="L15">
        <v>16</v>
      </c>
      <c r="M15" s="25">
        <v>1000</v>
      </c>
      <c r="N15" s="25">
        <f t="shared" si="1"/>
        <v>769.2</v>
      </c>
      <c r="O15" s="25">
        <f>y!P86</f>
        <v>-0.15</v>
      </c>
      <c r="P15" s="25">
        <f t="shared" si="2"/>
        <v>1</v>
      </c>
      <c r="Q15" s="25">
        <v>1</v>
      </c>
      <c r="R15" s="25" t="str">
        <f t="shared" si="3"/>
        <v>OK</v>
      </c>
      <c r="S15" s="25"/>
    </row>
    <row r="16" spans="1:19" x14ac:dyDescent="0.3">
      <c r="A16" t="s">
        <v>18</v>
      </c>
      <c r="B16">
        <v>17</v>
      </c>
      <c r="C16">
        <v>19</v>
      </c>
      <c r="D16">
        <v>19</v>
      </c>
      <c r="E16">
        <v>15</v>
      </c>
      <c r="F16">
        <v>8</v>
      </c>
      <c r="G16">
        <v>3</v>
      </c>
      <c r="H16">
        <v>9</v>
      </c>
      <c r="I16">
        <v>4</v>
      </c>
      <c r="J16">
        <v>19</v>
      </c>
      <c r="K16">
        <v>11</v>
      </c>
      <c r="L16">
        <v>11</v>
      </c>
      <c r="M16" s="25">
        <v>1000</v>
      </c>
      <c r="N16" s="25">
        <f t="shared" si="1"/>
        <v>1025.5999999999999</v>
      </c>
      <c r="O16" s="25">
        <f>y!P87</f>
        <v>-0.1</v>
      </c>
      <c r="P16" s="25">
        <f t="shared" si="2"/>
        <v>1</v>
      </c>
      <c r="Q16" s="25">
        <f t="shared" si="0"/>
        <v>1</v>
      </c>
      <c r="R16" s="25" t="str">
        <f t="shared" si="3"/>
        <v>OK</v>
      </c>
      <c r="S16" s="25"/>
    </row>
    <row r="17" spans="1:19" x14ac:dyDescent="0.3">
      <c r="A17" t="s">
        <v>19</v>
      </c>
      <c r="B17">
        <v>10</v>
      </c>
      <c r="C17">
        <v>7</v>
      </c>
      <c r="D17">
        <v>9</v>
      </c>
      <c r="E17">
        <v>17</v>
      </c>
      <c r="F17">
        <v>13</v>
      </c>
      <c r="G17">
        <v>13</v>
      </c>
      <c r="H17">
        <v>8</v>
      </c>
      <c r="I17">
        <v>12</v>
      </c>
      <c r="J17">
        <v>10</v>
      </c>
      <c r="K17">
        <v>17</v>
      </c>
      <c r="L17">
        <v>17</v>
      </c>
      <c r="M17" s="25">
        <v>1000</v>
      </c>
      <c r="N17" s="25">
        <f t="shared" si="1"/>
        <v>1025.5999999999999</v>
      </c>
      <c r="O17" s="25">
        <f>y!P88</f>
        <v>-2.5</v>
      </c>
      <c r="P17" s="25">
        <f t="shared" si="2"/>
        <v>1</v>
      </c>
      <c r="Q17" s="25">
        <f t="shared" si="0"/>
        <v>1</v>
      </c>
      <c r="R17" s="25" t="str">
        <f t="shared" si="3"/>
        <v>OK</v>
      </c>
      <c r="S17" s="25"/>
    </row>
    <row r="18" spans="1:19" x14ac:dyDescent="0.3">
      <c r="A18" t="s">
        <v>20</v>
      </c>
      <c r="B18">
        <v>7</v>
      </c>
      <c r="C18">
        <v>11</v>
      </c>
      <c r="D18">
        <v>6</v>
      </c>
      <c r="E18">
        <v>9</v>
      </c>
      <c r="F18">
        <v>3</v>
      </c>
      <c r="G18">
        <v>12</v>
      </c>
      <c r="H18">
        <v>17</v>
      </c>
      <c r="I18">
        <v>13</v>
      </c>
      <c r="J18">
        <v>7</v>
      </c>
      <c r="K18">
        <v>15</v>
      </c>
      <c r="L18">
        <v>15</v>
      </c>
      <c r="M18" s="25">
        <v>1000</v>
      </c>
      <c r="N18" s="25">
        <f t="shared" si="1"/>
        <v>1025.5999999999999</v>
      </c>
      <c r="O18" s="25">
        <f>y!P89</f>
        <v>-4.8499999999999996</v>
      </c>
      <c r="P18" s="25">
        <f t="shared" si="2"/>
        <v>1</v>
      </c>
      <c r="Q18" s="25">
        <f t="shared" si="0"/>
        <v>1</v>
      </c>
      <c r="R18" s="25" t="str">
        <f t="shared" si="3"/>
        <v>OK</v>
      </c>
      <c r="S18" s="25"/>
    </row>
    <row r="19" spans="1:19" x14ac:dyDescent="0.3">
      <c r="A19" t="s">
        <v>21</v>
      </c>
      <c r="B19">
        <v>12</v>
      </c>
      <c r="C19">
        <v>10</v>
      </c>
      <c r="D19">
        <v>12</v>
      </c>
      <c r="E19">
        <v>12</v>
      </c>
      <c r="F19">
        <v>13</v>
      </c>
      <c r="G19">
        <v>8</v>
      </c>
      <c r="H19">
        <v>13</v>
      </c>
      <c r="I19">
        <v>10</v>
      </c>
      <c r="J19">
        <v>13</v>
      </c>
      <c r="K19">
        <v>14</v>
      </c>
      <c r="L19">
        <v>14</v>
      </c>
      <c r="M19" s="25">
        <v>2000</v>
      </c>
      <c r="N19" s="25">
        <f t="shared" si="1"/>
        <v>1794.9</v>
      </c>
      <c r="O19" s="25">
        <f>y!P90</f>
        <v>0.8</v>
      </c>
      <c r="P19" s="25">
        <f t="shared" si="2"/>
        <v>2</v>
      </c>
      <c r="Q19" s="25">
        <v>2</v>
      </c>
      <c r="R19" s="25" t="str">
        <f t="shared" si="3"/>
        <v>OK</v>
      </c>
      <c r="S19" s="25"/>
    </row>
    <row r="20" spans="1:19" x14ac:dyDescent="0.3">
      <c r="A20" t="s">
        <v>22</v>
      </c>
      <c r="B20">
        <v>19</v>
      </c>
      <c r="C20">
        <v>17</v>
      </c>
      <c r="D20">
        <v>17</v>
      </c>
      <c r="E20">
        <v>14</v>
      </c>
      <c r="F20">
        <v>13</v>
      </c>
      <c r="G20">
        <v>6</v>
      </c>
      <c r="H20">
        <v>1</v>
      </c>
      <c r="I20">
        <v>5</v>
      </c>
      <c r="J20">
        <v>18</v>
      </c>
      <c r="K20">
        <v>7</v>
      </c>
      <c r="L20">
        <v>7</v>
      </c>
      <c r="M20" s="25">
        <v>1000</v>
      </c>
      <c r="N20" s="25">
        <f t="shared" si="1"/>
        <v>1025.5999999999999</v>
      </c>
      <c r="O20" s="25">
        <f>y!P91</f>
        <v>-0.1</v>
      </c>
      <c r="P20" s="25">
        <f t="shared" si="2"/>
        <v>1</v>
      </c>
      <c r="Q20" s="25">
        <f t="shared" si="0"/>
        <v>1</v>
      </c>
      <c r="R20" s="25" t="str">
        <f t="shared" si="3"/>
        <v>OK</v>
      </c>
      <c r="S20" s="25"/>
    </row>
    <row r="21" spans="1:19" x14ac:dyDescent="0.3">
      <c r="A21" t="s">
        <v>24</v>
      </c>
      <c r="B21">
        <v>19</v>
      </c>
      <c r="C21">
        <v>8</v>
      </c>
      <c r="D21">
        <v>10</v>
      </c>
      <c r="E21">
        <v>8</v>
      </c>
      <c r="F21">
        <v>10</v>
      </c>
      <c r="G21">
        <v>10</v>
      </c>
      <c r="H21">
        <v>1</v>
      </c>
      <c r="I21">
        <v>8</v>
      </c>
      <c r="J21">
        <v>11</v>
      </c>
      <c r="K21">
        <v>10</v>
      </c>
      <c r="L21">
        <v>10</v>
      </c>
      <c r="M21" s="25">
        <v>2000</v>
      </c>
      <c r="N21" s="25">
        <f t="shared" si="1"/>
        <v>2051.3000000000002</v>
      </c>
      <c r="O21" s="25">
        <f>y!P92</f>
        <v>-0.13</v>
      </c>
      <c r="P21" s="25">
        <f t="shared" si="2"/>
        <v>2</v>
      </c>
      <c r="Q21" s="25">
        <v>2</v>
      </c>
      <c r="R21" s="25" t="str">
        <f t="shared" si="3"/>
        <v>OK</v>
      </c>
      <c r="S21" s="25"/>
    </row>
    <row r="22" spans="1:19" x14ac:dyDescent="0.3">
      <c r="A22" t="s">
        <v>43</v>
      </c>
      <c r="B22">
        <v>18</v>
      </c>
      <c r="C22">
        <v>20</v>
      </c>
      <c r="D22">
        <v>20</v>
      </c>
      <c r="E22">
        <v>13</v>
      </c>
      <c r="F22">
        <v>13</v>
      </c>
      <c r="G22">
        <v>2</v>
      </c>
      <c r="H22">
        <v>1</v>
      </c>
      <c r="I22">
        <v>1</v>
      </c>
      <c r="J22">
        <v>20</v>
      </c>
      <c r="K22">
        <v>12</v>
      </c>
      <c r="L22">
        <v>12</v>
      </c>
      <c r="M22" s="25">
        <v>1000</v>
      </c>
      <c r="N22" s="25">
        <f t="shared" si="1"/>
        <v>1025.5999999999999</v>
      </c>
      <c r="O22" s="25">
        <f>y!P93</f>
        <v>-0.1</v>
      </c>
      <c r="P22" s="25">
        <f t="shared" si="2"/>
        <v>1</v>
      </c>
      <c r="Q22" s="25">
        <f t="shared" si="0"/>
        <v>1</v>
      </c>
      <c r="R22" s="25" t="str">
        <f t="shared" si="3"/>
        <v>OK</v>
      </c>
      <c r="S22" s="25"/>
    </row>
    <row r="23" spans="1:19" x14ac:dyDescent="0.3">
      <c r="M23" s="25"/>
      <c r="N23" s="25"/>
      <c r="O23" s="25"/>
      <c r="P23" s="25"/>
      <c r="Q23" s="25"/>
      <c r="R23" s="25"/>
      <c r="S23" s="25"/>
    </row>
    <row r="24" spans="1:19" ht="18" x14ac:dyDescent="0.3">
      <c r="A24" s="11"/>
    </row>
    <row r="25" spans="1:19" x14ac:dyDescent="0.3">
      <c r="A25" s="12"/>
    </row>
    <row r="28" spans="1:19" ht="18" x14ac:dyDescent="0.3">
      <c r="A28" s="13" t="s">
        <v>49</v>
      </c>
      <c r="B28" s="14">
        <v>2024905</v>
      </c>
      <c r="C28" s="13" t="s">
        <v>50</v>
      </c>
      <c r="D28" s="14">
        <v>20</v>
      </c>
      <c r="E28" s="13" t="s">
        <v>51</v>
      </c>
      <c r="F28" s="14">
        <v>11</v>
      </c>
      <c r="G28" s="13" t="s">
        <v>52</v>
      </c>
      <c r="H28" s="14">
        <v>20</v>
      </c>
      <c r="I28" s="13" t="s">
        <v>53</v>
      </c>
      <c r="J28" s="14">
        <v>0</v>
      </c>
      <c r="K28" s="13" t="s">
        <v>54</v>
      </c>
      <c r="L28" s="14" t="s">
        <v>559</v>
      </c>
    </row>
    <row r="29" spans="1:19" ht="18.600000000000001" thickBot="1" x14ac:dyDescent="0.35">
      <c r="A29" s="11"/>
    </row>
    <row r="30" spans="1:19" ht="15" thickBot="1" x14ac:dyDescent="0.35">
      <c r="A30" s="15" t="s">
        <v>56</v>
      </c>
      <c r="B30" s="15" t="s">
        <v>57</v>
      </c>
      <c r="C30" s="15" t="s">
        <v>58</v>
      </c>
      <c r="D30" s="15" t="s">
        <v>59</v>
      </c>
      <c r="E30" s="15" t="s">
        <v>60</v>
      </c>
      <c r="F30" s="15" t="s">
        <v>61</v>
      </c>
      <c r="G30" s="15" t="s">
        <v>62</v>
      </c>
      <c r="H30" s="15" t="s">
        <v>63</v>
      </c>
      <c r="I30" s="15" t="s">
        <v>64</v>
      </c>
      <c r="J30" s="15" t="s">
        <v>65</v>
      </c>
      <c r="K30" s="15" t="s">
        <v>66</v>
      </c>
      <c r="L30" s="15" t="s">
        <v>67</v>
      </c>
      <c r="M30" s="15" t="s">
        <v>68</v>
      </c>
    </row>
    <row r="31" spans="1:19" ht="15" thickBot="1" x14ac:dyDescent="0.35">
      <c r="A31" s="15" t="s">
        <v>69</v>
      </c>
      <c r="B31" s="16">
        <v>9</v>
      </c>
      <c r="C31" s="16">
        <v>12</v>
      </c>
      <c r="D31" s="16">
        <v>7</v>
      </c>
      <c r="E31" s="16">
        <v>6</v>
      </c>
      <c r="F31" s="16">
        <v>9</v>
      </c>
      <c r="G31" s="16">
        <v>1</v>
      </c>
      <c r="H31" s="16">
        <v>11</v>
      </c>
      <c r="I31" s="16">
        <v>2</v>
      </c>
      <c r="J31" s="16">
        <v>8</v>
      </c>
      <c r="K31" s="16">
        <v>5</v>
      </c>
      <c r="L31" s="16">
        <v>5</v>
      </c>
      <c r="M31" s="16">
        <v>1000</v>
      </c>
    </row>
    <row r="32" spans="1:19" ht="15" thickBot="1" x14ac:dyDescent="0.35">
      <c r="A32" s="15" t="s">
        <v>70</v>
      </c>
      <c r="B32" s="16">
        <v>6</v>
      </c>
      <c r="C32" s="16">
        <v>6</v>
      </c>
      <c r="D32" s="16">
        <v>4</v>
      </c>
      <c r="E32" s="16">
        <v>18</v>
      </c>
      <c r="F32" s="16">
        <v>5</v>
      </c>
      <c r="G32" s="16">
        <v>14</v>
      </c>
      <c r="H32" s="16">
        <v>18</v>
      </c>
      <c r="I32" s="16">
        <v>15</v>
      </c>
      <c r="J32" s="16">
        <v>6</v>
      </c>
      <c r="K32" s="16">
        <v>18</v>
      </c>
      <c r="L32" s="16">
        <v>18</v>
      </c>
      <c r="M32" s="16">
        <v>1000</v>
      </c>
    </row>
    <row r="33" spans="1:13" ht="15" thickBot="1" x14ac:dyDescent="0.35">
      <c r="A33" s="15" t="s">
        <v>71</v>
      </c>
      <c r="B33" s="16">
        <v>5</v>
      </c>
      <c r="C33" s="16">
        <v>5</v>
      </c>
      <c r="D33" s="16">
        <v>3</v>
      </c>
      <c r="E33" s="16">
        <v>3</v>
      </c>
      <c r="F33" s="16">
        <v>2</v>
      </c>
      <c r="G33" s="16">
        <v>15</v>
      </c>
      <c r="H33" s="16">
        <v>16</v>
      </c>
      <c r="I33" s="16">
        <v>16</v>
      </c>
      <c r="J33" s="16">
        <v>5</v>
      </c>
      <c r="K33" s="16">
        <v>4</v>
      </c>
      <c r="L33" s="16">
        <v>3</v>
      </c>
      <c r="M33" s="16">
        <v>2000</v>
      </c>
    </row>
    <row r="34" spans="1:13" ht="15" thickBot="1" x14ac:dyDescent="0.35">
      <c r="A34" s="15" t="s">
        <v>72</v>
      </c>
      <c r="B34" s="16">
        <v>13</v>
      </c>
      <c r="C34" s="16">
        <v>14</v>
      </c>
      <c r="D34" s="16">
        <v>14</v>
      </c>
      <c r="E34" s="16">
        <v>11</v>
      </c>
      <c r="F34" s="16">
        <v>12</v>
      </c>
      <c r="G34" s="16">
        <v>4</v>
      </c>
      <c r="H34" s="16">
        <v>12</v>
      </c>
      <c r="I34" s="16">
        <v>6</v>
      </c>
      <c r="J34" s="16">
        <v>15</v>
      </c>
      <c r="K34" s="16">
        <v>6</v>
      </c>
      <c r="L34" s="16">
        <v>6</v>
      </c>
      <c r="M34" s="16">
        <v>2000</v>
      </c>
    </row>
    <row r="35" spans="1:13" ht="15" thickBot="1" x14ac:dyDescent="0.35">
      <c r="A35" s="15" t="s">
        <v>73</v>
      </c>
      <c r="B35" s="16">
        <v>16</v>
      </c>
      <c r="C35" s="16">
        <v>13</v>
      </c>
      <c r="D35" s="16">
        <v>15</v>
      </c>
      <c r="E35" s="16">
        <v>10</v>
      </c>
      <c r="F35" s="16">
        <v>13</v>
      </c>
      <c r="G35" s="16">
        <v>5</v>
      </c>
      <c r="H35" s="16">
        <v>1</v>
      </c>
      <c r="I35" s="16">
        <v>3</v>
      </c>
      <c r="J35" s="16">
        <v>16</v>
      </c>
      <c r="K35" s="16">
        <v>13</v>
      </c>
      <c r="L35" s="16">
        <v>13</v>
      </c>
      <c r="M35" s="16">
        <v>2000</v>
      </c>
    </row>
    <row r="36" spans="1:13" ht="15" thickBot="1" x14ac:dyDescent="0.35">
      <c r="A36" s="15" t="s">
        <v>74</v>
      </c>
      <c r="B36" s="16">
        <v>2</v>
      </c>
      <c r="C36" s="16">
        <v>4</v>
      </c>
      <c r="D36" s="16">
        <v>2</v>
      </c>
      <c r="E36" s="16">
        <v>2</v>
      </c>
      <c r="F36" s="16">
        <v>1</v>
      </c>
      <c r="G36" s="16">
        <v>18</v>
      </c>
      <c r="H36" s="16">
        <v>20</v>
      </c>
      <c r="I36" s="16">
        <v>18</v>
      </c>
      <c r="J36" s="16">
        <v>4</v>
      </c>
      <c r="K36" s="16">
        <v>20</v>
      </c>
      <c r="L36" s="16">
        <v>20</v>
      </c>
      <c r="M36" s="16">
        <v>2000</v>
      </c>
    </row>
    <row r="37" spans="1:13" ht="15" thickBot="1" x14ac:dyDescent="0.35">
      <c r="A37" s="15" t="s">
        <v>75</v>
      </c>
      <c r="B37" s="16">
        <v>3</v>
      </c>
      <c r="C37" s="16">
        <v>1</v>
      </c>
      <c r="D37" s="16">
        <v>18</v>
      </c>
      <c r="E37" s="16">
        <v>4</v>
      </c>
      <c r="F37" s="16">
        <v>11</v>
      </c>
      <c r="G37" s="16">
        <v>20</v>
      </c>
      <c r="H37" s="16">
        <v>10</v>
      </c>
      <c r="I37" s="16">
        <v>20</v>
      </c>
      <c r="J37" s="16">
        <v>2</v>
      </c>
      <c r="K37" s="16">
        <v>2</v>
      </c>
      <c r="L37" s="16">
        <v>2</v>
      </c>
      <c r="M37" s="16">
        <v>2000</v>
      </c>
    </row>
    <row r="38" spans="1:13" ht="15" thickBot="1" x14ac:dyDescent="0.35">
      <c r="A38" s="15" t="s">
        <v>76</v>
      </c>
      <c r="B38" s="16">
        <v>1</v>
      </c>
      <c r="C38" s="16">
        <v>3</v>
      </c>
      <c r="D38" s="16">
        <v>5</v>
      </c>
      <c r="E38" s="16">
        <v>1</v>
      </c>
      <c r="F38" s="16">
        <v>13</v>
      </c>
      <c r="G38" s="16">
        <v>17</v>
      </c>
      <c r="H38" s="16">
        <v>15</v>
      </c>
      <c r="I38" s="16">
        <v>17</v>
      </c>
      <c r="J38" s="16">
        <v>1</v>
      </c>
      <c r="K38" s="16">
        <v>1</v>
      </c>
      <c r="L38" s="16">
        <v>1</v>
      </c>
      <c r="M38" s="16">
        <v>2000</v>
      </c>
    </row>
    <row r="39" spans="1:13" ht="15" thickBot="1" x14ac:dyDescent="0.35">
      <c r="A39" s="15" t="s">
        <v>77</v>
      </c>
      <c r="B39" s="16">
        <v>4</v>
      </c>
      <c r="C39" s="16">
        <v>2</v>
      </c>
      <c r="D39" s="16">
        <v>1</v>
      </c>
      <c r="E39" s="16">
        <v>5</v>
      </c>
      <c r="F39" s="16">
        <v>4</v>
      </c>
      <c r="G39" s="16">
        <v>19</v>
      </c>
      <c r="H39" s="16">
        <v>19</v>
      </c>
      <c r="I39" s="16">
        <v>19</v>
      </c>
      <c r="J39" s="16">
        <v>3</v>
      </c>
      <c r="K39" s="16">
        <v>3</v>
      </c>
      <c r="L39" s="16">
        <v>4</v>
      </c>
      <c r="M39" s="16">
        <v>2000</v>
      </c>
    </row>
    <row r="40" spans="1:13" ht="15" thickBot="1" x14ac:dyDescent="0.35">
      <c r="A40" s="15" t="s">
        <v>78</v>
      </c>
      <c r="B40" s="16">
        <v>15</v>
      </c>
      <c r="C40" s="16">
        <v>9</v>
      </c>
      <c r="D40" s="16">
        <v>11</v>
      </c>
      <c r="E40" s="16">
        <v>7</v>
      </c>
      <c r="F40" s="16">
        <v>6</v>
      </c>
      <c r="G40" s="16">
        <v>9</v>
      </c>
      <c r="H40" s="16">
        <v>1</v>
      </c>
      <c r="I40" s="16">
        <v>7</v>
      </c>
      <c r="J40" s="16">
        <v>12</v>
      </c>
      <c r="K40" s="16">
        <v>8</v>
      </c>
      <c r="L40" s="16">
        <v>9</v>
      </c>
      <c r="M40" s="16">
        <v>2000</v>
      </c>
    </row>
    <row r="41" spans="1:13" ht="15" thickBot="1" x14ac:dyDescent="0.35">
      <c r="A41" s="15" t="s">
        <v>79</v>
      </c>
      <c r="B41" s="16">
        <v>11</v>
      </c>
      <c r="C41" s="16">
        <v>16</v>
      </c>
      <c r="D41" s="16">
        <v>13</v>
      </c>
      <c r="E41" s="16">
        <v>16</v>
      </c>
      <c r="F41" s="16">
        <v>7</v>
      </c>
      <c r="G41" s="16">
        <v>7</v>
      </c>
      <c r="H41" s="16">
        <v>1</v>
      </c>
      <c r="I41" s="16">
        <v>9</v>
      </c>
      <c r="J41" s="16">
        <v>14</v>
      </c>
      <c r="K41" s="16">
        <v>9</v>
      </c>
      <c r="L41" s="16">
        <v>8</v>
      </c>
      <c r="M41" s="16">
        <v>1000</v>
      </c>
    </row>
    <row r="42" spans="1:13" ht="15" thickBot="1" x14ac:dyDescent="0.35">
      <c r="A42" s="15" t="s">
        <v>80</v>
      </c>
      <c r="B42" s="16">
        <v>8</v>
      </c>
      <c r="C42" s="16">
        <v>18</v>
      </c>
      <c r="D42" s="16">
        <v>8</v>
      </c>
      <c r="E42" s="16">
        <v>20</v>
      </c>
      <c r="F42" s="16">
        <v>13</v>
      </c>
      <c r="G42" s="16">
        <v>16</v>
      </c>
      <c r="H42" s="16">
        <v>1</v>
      </c>
      <c r="I42" s="16">
        <v>14</v>
      </c>
      <c r="J42" s="16">
        <v>9</v>
      </c>
      <c r="K42" s="16">
        <v>19</v>
      </c>
      <c r="L42" s="16">
        <v>19</v>
      </c>
      <c r="M42" s="16">
        <v>1000</v>
      </c>
    </row>
    <row r="43" spans="1:13" ht="15" thickBot="1" x14ac:dyDescent="0.35">
      <c r="A43" s="15" t="s">
        <v>81</v>
      </c>
      <c r="B43" s="16">
        <v>14</v>
      </c>
      <c r="C43" s="16">
        <v>15</v>
      </c>
      <c r="D43" s="16">
        <v>16</v>
      </c>
      <c r="E43" s="16">
        <v>19</v>
      </c>
      <c r="F43" s="16">
        <v>13</v>
      </c>
      <c r="G43" s="16">
        <v>11</v>
      </c>
      <c r="H43" s="16">
        <v>14</v>
      </c>
      <c r="I43" s="16">
        <v>11</v>
      </c>
      <c r="J43" s="16">
        <v>17</v>
      </c>
      <c r="K43" s="16">
        <v>16</v>
      </c>
      <c r="L43" s="16">
        <v>16</v>
      </c>
      <c r="M43" s="16">
        <v>1000</v>
      </c>
    </row>
    <row r="44" spans="1:13" ht="15" thickBot="1" x14ac:dyDescent="0.35">
      <c r="A44" s="15" t="s">
        <v>82</v>
      </c>
      <c r="B44" s="16">
        <v>17</v>
      </c>
      <c r="C44" s="16">
        <v>19</v>
      </c>
      <c r="D44" s="16">
        <v>19</v>
      </c>
      <c r="E44" s="16">
        <v>15</v>
      </c>
      <c r="F44" s="16">
        <v>8</v>
      </c>
      <c r="G44" s="16">
        <v>3</v>
      </c>
      <c r="H44" s="16">
        <v>9</v>
      </c>
      <c r="I44" s="16">
        <v>4</v>
      </c>
      <c r="J44" s="16">
        <v>19</v>
      </c>
      <c r="K44" s="16">
        <v>11</v>
      </c>
      <c r="L44" s="16">
        <v>11</v>
      </c>
      <c r="M44" s="16">
        <v>1000</v>
      </c>
    </row>
    <row r="45" spans="1:13" ht="15" thickBot="1" x14ac:dyDescent="0.35">
      <c r="A45" s="15" t="s">
        <v>83</v>
      </c>
      <c r="B45" s="16">
        <v>10</v>
      </c>
      <c r="C45" s="16">
        <v>7</v>
      </c>
      <c r="D45" s="16">
        <v>9</v>
      </c>
      <c r="E45" s="16">
        <v>17</v>
      </c>
      <c r="F45" s="16">
        <v>13</v>
      </c>
      <c r="G45" s="16">
        <v>13</v>
      </c>
      <c r="H45" s="16">
        <v>8</v>
      </c>
      <c r="I45" s="16">
        <v>12</v>
      </c>
      <c r="J45" s="16">
        <v>10</v>
      </c>
      <c r="K45" s="16">
        <v>17</v>
      </c>
      <c r="L45" s="16">
        <v>17</v>
      </c>
      <c r="M45" s="16">
        <v>1000</v>
      </c>
    </row>
    <row r="46" spans="1:13" ht="15" thickBot="1" x14ac:dyDescent="0.35">
      <c r="A46" s="15" t="s">
        <v>84</v>
      </c>
      <c r="B46" s="16">
        <v>7</v>
      </c>
      <c r="C46" s="16">
        <v>11</v>
      </c>
      <c r="D46" s="16">
        <v>6</v>
      </c>
      <c r="E46" s="16">
        <v>9</v>
      </c>
      <c r="F46" s="16">
        <v>3</v>
      </c>
      <c r="G46" s="16">
        <v>12</v>
      </c>
      <c r="H46" s="16">
        <v>17</v>
      </c>
      <c r="I46" s="16">
        <v>13</v>
      </c>
      <c r="J46" s="16">
        <v>7</v>
      </c>
      <c r="K46" s="16">
        <v>15</v>
      </c>
      <c r="L46" s="16">
        <v>15</v>
      </c>
      <c r="M46" s="16">
        <v>1000</v>
      </c>
    </row>
    <row r="47" spans="1:13" ht="15" thickBot="1" x14ac:dyDescent="0.35">
      <c r="A47" s="15" t="s">
        <v>85</v>
      </c>
      <c r="B47" s="16">
        <v>12</v>
      </c>
      <c r="C47" s="16">
        <v>10</v>
      </c>
      <c r="D47" s="16">
        <v>12</v>
      </c>
      <c r="E47" s="16">
        <v>12</v>
      </c>
      <c r="F47" s="16">
        <v>13</v>
      </c>
      <c r="G47" s="16">
        <v>8</v>
      </c>
      <c r="H47" s="16">
        <v>13</v>
      </c>
      <c r="I47" s="16">
        <v>10</v>
      </c>
      <c r="J47" s="16">
        <v>13</v>
      </c>
      <c r="K47" s="16">
        <v>14</v>
      </c>
      <c r="L47" s="16">
        <v>14</v>
      </c>
      <c r="M47" s="16">
        <v>2000</v>
      </c>
    </row>
    <row r="48" spans="1:13" ht="15" thickBot="1" x14ac:dyDescent="0.35">
      <c r="A48" s="15" t="s">
        <v>86</v>
      </c>
      <c r="B48" s="16">
        <v>19</v>
      </c>
      <c r="C48" s="16">
        <v>17</v>
      </c>
      <c r="D48" s="16">
        <v>17</v>
      </c>
      <c r="E48" s="16">
        <v>14</v>
      </c>
      <c r="F48" s="16">
        <v>13</v>
      </c>
      <c r="G48" s="16">
        <v>6</v>
      </c>
      <c r="H48" s="16">
        <v>1</v>
      </c>
      <c r="I48" s="16">
        <v>5</v>
      </c>
      <c r="J48" s="16">
        <v>18</v>
      </c>
      <c r="K48" s="16">
        <v>7</v>
      </c>
      <c r="L48" s="16">
        <v>7</v>
      </c>
      <c r="M48" s="16">
        <v>1000</v>
      </c>
    </row>
    <row r="49" spans="1:13" ht="15" thickBot="1" x14ac:dyDescent="0.35">
      <c r="A49" s="15" t="s">
        <v>87</v>
      </c>
      <c r="B49" s="16">
        <v>19</v>
      </c>
      <c r="C49" s="16">
        <v>8</v>
      </c>
      <c r="D49" s="16">
        <v>10</v>
      </c>
      <c r="E49" s="16">
        <v>8</v>
      </c>
      <c r="F49" s="16">
        <v>10</v>
      </c>
      <c r="G49" s="16">
        <v>10</v>
      </c>
      <c r="H49" s="16">
        <v>1</v>
      </c>
      <c r="I49" s="16">
        <v>8</v>
      </c>
      <c r="J49" s="16">
        <v>11</v>
      </c>
      <c r="K49" s="16">
        <v>10</v>
      </c>
      <c r="L49" s="16">
        <v>10</v>
      </c>
      <c r="M49" s="16">
        <v>2000</v>
      </c>
    </row>
    <row r="50" spans="1:13" ht="15" thickBot="1" x14ac:dyDescent="0.35">
      <c r="A50" s="15" t="s">
        <v>88</v>
      </c>
      <c r="B50" s="16">
        <v>18</v>
      </c>
      <c r="C50" s="16">
        <v>20</v>
      </c>
      <c r="D50" s="16">
        <v>20</v>
      </c>
      <c r="E50" s="16">
        <v>13</v>
      </c>
      <c r="F50" s="16">
        <v>13</v>
      </c>
      <c r="G50" s="16">
        <v>2</v>
      </c>
      <c r="H50" s="16">
        <v>1</v>
      </c>
      <c r="I50" s="16">
        <v>1</v>
      </c>
      <c r="J50" s="16">
        <v>20</v>
      </c>
      <c r="K50" s="16">
        <v>12</v>
      </c>
      <c r="L50" s="16">
        <v>12</v>
      </c>
      <c r="M50" s="16">
        <v>1000</v>
      </c>
    </row>
    <row r="51" spans="1:13" ht="18.600000000000001" thickBot="1" x14ac:dyDescent="0.35">
      <c r="A51" s="11"/>
    </row>
    <row r="52" spans="1:13" ht="15" thickBot="1" x14ac:dyDescent="0.35">
      <c r="A52" s="15" t="s">
        <v>89</v>
      </c>
      <c r="B52" s="15" t="s">
        <v>57</v>
      </c>
      <c r="C52" s="15" t="s">
        <v>58</v>
      </c>
      <c r="D52" s="15" t="s">
        <v>59</v>
      </c>
      <c r="E52" s="15" t="s">
        <v>60</v>
      </c>
      <c r="F52" s="15" t="s">
        <v>61</v>
      </c>
      <c r="G52" s="15" t="s">
        <v>62</v>
      </c>
      <c r="H52" s="15" t="s">
        <v>63</v>
      </c>
      <c r="I52" s="15" t="s">
        <v>64</v>
      </c>
      <c r="J52" s="15" t="s">
        <v>65</v>
      </c>
      <c r="K52" s="15" t="s">
        <v>66</v>
      </c>
      <c r="L52" s="15" t="s">
        <v>67</v>
      </c>
    </row>
    <row r="53" spans="1:13" ht="15" thickBot="1" x14ac:dyDescent="0.35">
      <c r="A53" s="15" t="s">
        <v>90</v>
      </c>
      <c r="B53" s="16" t="s">
        <v>560</v>
      </c>
      <c r="C53" s="16" t="s">
        <v>561</v>
      </c>
      <c r="D53" s="16" t="s">
        <v>560</v>
      </c>
      <c r="E53" s="16" t="s">
        <v>562</v>
      </c>
      <c r="F53" s="16" t="s">
        <v>231</v>
      </c>
      <c r="G53" s="16" t="s">
        <v>231</v>
      </c>
      <c r="H53" s="16" t="s">
        <v>560</v>
      </c>
      <c r="I53" s="16" t="s">
        <v>563</v>
      </c>
      <c r="J53" s="16" t="s">
        <v>231</v>
      </c>
      <c r="K53" s="16" t="s">
        <v>231</v>
      </c>
      <c r="L53" s="16" t="s">
        <v>231</v>
      </c>
    </row>
    <row r="54" spans="1:13" ht="15" thickBot="1" x14ac:dyDescent="0.35">
      <c r="A54" s="15" t="s">
        <v>99</v>
      </c>
      <c r="B54" s="16" t="s">
        <v>563</v>
      </c>
      <c r="C54" s="16" t="s">
        <v>563</v>
      </c>
      <c r="D54" s="16" t="s">
        <v>564</v>
      </c>
      <c r="E54" s="16" t="s">
        <v>562</v>
      </c>
      <c r="F54" s="16" t="s">
        <v>231</v>
      </c>
      <c r="G54" s="16" t="s">
        <v>231</v>
      </c>
      <c r="H54" s="16" t="s">
        <v>560</v>
      </c>
      <c r="I54" s="16" t="s">
        <v>563</v>
      </c>
      <c r="J54" s="16" t="s">
        <v>231</v>
      </c>
      <c r="K54" s="16" t="s">
        <v>231</v>
      </c>
      <c r="L54" s="16" t="s">
        <v>231</v>
      </c>
    </row>
    <row r="55" spans="1:13" ht="15" thickBot="1" x14ac:dyDescent="0.35">
      <c r="A55" s="15" t="s">
        <v>108</v>
      </c>
      <c r="B55" s="16" t="s">
        <v>563</v>
      </c>
      <c r="C55" s="16" t="s">
        <v>563</v>
      </c>
      <c r="D55" s="16" t="s">
        <v>564</v>
      </c>
      <c r="E55" s="16" t="s">
        <v>562</v>
      </c>
      <c r="F55" s="16" t="s">
        <v>231</v>
      </c>
      <c r="G55" s="16" t="s">
        <v>231</v>
      </c>
      <c r="H55" s="16" t="s">
        <v>560</v>
      </c>
      <c r="I55" s="16" t="s">
        <v>563</v>
      </c>
      <c r="J55" s="16" t="s">
        <v>231</v>
      </c>
      <c r="K55" s="16" t="s">
        <v>231</v>
      </c>
      <c r="L55" s="16" t="s">
        <v>231</v>
      </c>
    </row>
    <row r="56" spans="1:13" ht="15" thickBot="1" x14ac:dyDescent="0.35">
      <c r="A56" s="15" t="s">
        <v>117</v>
      </c>
      <c r="B56" s="16" t="s">
        <v>563</v>
      </c>
      <c r="C56" s="16" t="s">
        <v>563</v>
      </c>
      <c r="D56" s="16" t="s">
        <v>564</v>
      </c>
      <c r="E56" s="16" t="s">
        <v>560</v>
      </c>
      <c r="F56" s="16" t="s">
        <v>231</v>
      </c>
      <c r="G56" s="16" t="s">
        <v>231</v>
      </c>
      <c r="H56" s="16" t="s">
        <v>560</v>
      </c>
      <c r="I56" s="16" t="s">
        <v>563</v>
      </c>
      <c r="J56" s="16" t="s">
        <v>231</v>
      </c>
      <c r="K56" s="16" t="s">
        <v>231</v>
      </c>
      <c r="L56" s="16" t="s">
        <v>231</v>
      </c>
    </row>
    <row r="57" spans="1:13" ht="15" thickBot="1" x14ac:dyDescent="0.35">
      <c r="A57" s="15" t="s">
        <v>126</v>
      </c>
      <c r="B57" s="16" t="s">
        <v>563</v>
      </c>
      <c r="C57" s="16" t="s">
        <v>563</v>
      </c>
      <c r="D57" s="16" t="s">
        <v>231</v>
      </c>
      <c r="E57" s="16" t="s">
        <v>560</v>
      </c>
      <c r="F57" s="16" t="s">
        <v>231</v>
      </c>
      <c r="G57" s="16" t="s">
        <v>231</v>
      </c>
      <c r="H57" s="16" t="s">
        <v>560</v>
      </c>
      <c r="I57" s="16" t="s">
        <v>563</v>
      </c>
      <c r="J57" s="16" t="s">
        <v>231</v>
      </c>
      <c r="K57" s="16" t="s">
        <v>231</v>
      </c>
      <c r="L57" s="16" t="s">
        <v>231</v>
      </c>
    </row>
    <row r="58" spans="1:13" ht="15" thickBot="1" x14ac:dyDescent="0.35">
      <c r="A58" s="15" t="s">
        <v>135</v>
      </c>
      <c r="B58" s="16" t="s">
        <v>563</v>
      </c>
      <c r="C58" s="16" t="s">
        <v>563</v>
      </c>
      <c r="D58" s="16" t="s">
        <v>231</v>
      </c>
      <c r="E58" s="16" t="s">
        <v>560</v>
      </c>
      <c r="F58" s="16" t="s">
        <v>231</v>
      </c>
      <c r="G58" s="16" t="s">
        <v>231</v>
      </c>
      <c r="H58" s="16" t="s">
        <v>560</v>
      </c>
      <c r="I58" s="16" t="s">
        <v>563</v>
      </c>
      <c r="J58" s="16" t="s">
        <v>231</v>
      </c>
      <c r="K58" s="16" t="s">
        <v>231</v>
      </c>
      <c r="L58" s="16" t="s">
        <v>231</v>
      </c>
    </row>
    <row r="59" spans="1:13" ht="15" thickBot="1" x14ac:dyDescent="0.35">
      <c r="A59" s="15" t="s">
        <v>144</v>
      </c>
      <c r="B59" s="16" t="s">
        <v>563</v>
      </c>
      <c r="C59" s="16" t="s">
        <v>563</v>
      </c>
      <c r="D59" s="16" t="s">
        <v>231</v>
      </c>
      <c r="E59" s="16" t="s">
        <v>560</v>
      </c>
      <c r="F59" s="16" t="s">
        <v>231</v>
      </c>
      <c r="G59" s="16" t="s">
        <v>231</v>
      </c>
      <c r="H59" s="16" t="s">
        <v>560</v>
      </c>
      <c r="I59" s="16" t="s">
        <v>563</v>
      </c>
      <c r="J59" s="16" t="s">
        <v>231</v>
      </c>
      <c r="K59" s="16" t="s">
        <v>231</v>
      </c>
      <c r="L59" s="16" t="s">
        <v>231</v>
      </c>
    </row>
    <row r="60" spans="1:13" ht="15" thickBot="1" x14ac:dyDescent="0.35">
      <c r="A60" s="15" t="s">
        <v>153</v>
      </c>
      <c r="B60" s="16" t="s">
        <v>563</v>
      </c>
      <c r="C60" s="16" t="s">
        <v>563</v>
      </c>
      <c r="D60" s="16" t="s">
        <v>231</v>
      </c>
      <c r="E60" s="16" t="s">
        <v>560</v>
      </c>
      <c r="F60" s="16" t="s">
        <v>231</v>
      </c>
      <c r="G60" s="16" t="s">
        <v>231</v>
      </c>
      <c r="H60" s="16" t="s">
        <v>560</v>
      </c>
      <c r="I60" s="16" t="s">
        <v>563</v>
      </c>
      <c r="J60" s="16" t="s">
        <v>231</v>
      </c>
      <c r="K60" s="16" t="s">
        <v>231</v>
      </c>
      <c r="L60" s="16" t="s">
        <v>231</v>
      </c>
    </row>
    <row r="61" spans="1:13" ht="15" thickBot="1" x14ac:dyDescent="0.35">
      <c r="A61" s="15" t="s">
        <v>162</v>
      </c>
      <c r="B61" s="16" t="s">
        <v>231</v>
      </c>
      <c r="C61" s="16" t="s">
        <v>563</v>
      </c>
      <c r="D61" s="16" t="s">
        <v>231</v>
      </c>
      <c r="E61" s="16" t="s">
        <v>560</v>
      </c>
      <c r="F61" s="16" t="s">
        <v>231</v>
      </c>
      <c r="G61" s="16" t="s">
        <v>231</v>
      </c>
      <c r="H61" s="16" t="s">
        <v>560</v>
      </c>
      <c r="I61" s="16" t="s">
        <v>563</v>
      </c>
      <c r="J61" s="16" t="s">
        <v>231</v>
      </c>
      <c r="K61" s="16" t="s">
        <v>231</v>
      </c>
      <c r="L61" s="16" t="s">
        <v>231</v>
      </c>
    </row>
    <row r="62" spans="1:13" ht="15" thickBot="1" x14ac:dyDescent="0.35">
      <c r="A62" s="15" t="s">
        <v>170</v>
      </c>
      <c r="B62" s="16" t="s">
        <v>231</v>
      </c>
      <c r="C62" s="16" t="s">
        <v>563</v>
      </c>
      <c r="D62" s="16" t="s">
        <v>231</v>
      </c>
      <c r="E62" s="16" t="s">
        <v>560</v>
      </c>
      <c r="F62" s="16" t="s">
        <v>231</v>
      </c>
      <c r="G62" s="16" t="s">
        <v>231</v>
      </c>
      <c r="H62" s="16" t="s">
        <v>564</v>
      </c>
      <c r="I62" s="16" t="s">
        <v>563</v>
      </c>
      <c r="J62" s="16" t="s">
        <v>231</v>
      </c>
      <c r="K62" s="16" t="s">
        <v>231</v>
      </c>
      <c r="L62" s="16" t="s">
        <v>231</v>
      </c>
    </row>
    <row r="63" spans="1:13" ht="15" thickBot="1" x14ac:dyDescent="0.35">
      <c r="A63" s="15" t="s">
        <v>178</v>
      </c>
      <c r="B63" s="16" t="s">
        <v>231</v>
      </c>
      <c r="C63" s="16" t="s">
        <v>231</v>
      </c>
      <c r="D63" s="16" t="s">
        <v>231</v>
      </c>
      <c r="E63" s="16" t="s">
        <v>560</v>
      </c>
      <c r="F63" s="16" t="s">
        <v>231</v>
      </c>
      <c r="G63" s="16" t="s">
        <v>231</v>
      </c>
      <c r="H63" s="16" t="s">
        <v>564</v>
      </c>
      <c r="I63" s="16" t="s">
        <v>563</v>
      </c>
      <c r="J63" s="16" t="s">
        <v>231</v>
      </c>
      <c r="K63" s="16" t="s">
        <v>231</v>
      </c>
      <c r="L63" s="16" t="s">
        <v>231</v>
      </c>
    </row>
    <row r="64" spans="1:13" ht="15" thickBot="1" x14ac:dyDescent="0.35">
      <c r="A64" s="15" t="s">
        <v>186</v>
      </c>
      <c r="B64" s="16" t="s">
        <v>231</v>
      </c>
      <c r="C64" s="16" t="s">
        <v>231</v>
      </c>
      <c r="D64" s="16" t="s">
        <v>231</v>
      </c>
      <c r="E64" s="16" t="s">
        <v>560</v>
      </c>
      <c r="F64" s="16" t="s">
        <v>231</v>
      </c>
      <c r="G64" s="16" t="s">
        <v>231</v>
      </c>
      <c r="H64" s="16" t="s">
        <v>564</v>
      </c>
      <c r="I64" s="16" t="s">
        <v>231</v>
      </c>
      <c r="J64" s="16" t="s">
        <v>231</v>
      </c>
      <c r="K64" s="16" t="s">
        <v>231</v>
      </c>
      <c r="L64" s="16" t="s">
        <v>231</v>
      </c>
    </row>
    <row r="65" spans="1:12" ht="15" thickBot="1" x14ac:dyDescent="0.35">
      <c r="A65" s="15" t="s">
        <v>194</v>
      </c>
      <c r="B65" s="16" t="s">
        <v>231</v>
      </c>
      <c r="C65" s="16" t="s">
        <v>231</v>
      </c>
      <c r="D65" s="16" t="s">
        <v>231</v>
      </c>
      <c r="E65" s="16" t="s">
        <v>231</v>
      </c>
      <c r="F65" s="16" t="s">
        <v>231</v>
      </c>
      <c r="G65" s="16" t="s">
        <v>231</v>
      </c>
      <c r="H65" s="16" t="s">
        <v>564</v>
      </c>
      <c r="I65" s="16" t="s">
        <v>231</v>
      </c>
      <c r="J65" s="16" t="s">
        <v>231</v>
      </c>
      <c r="K65" s="16" t="s">
        <v>231</v>
      </c>
      <c r="L65" s="16" t="s">
        <v>231</v>
      </c>
    </row>
    <row r="66" spans="1:12" ht="15" thickBot="1" x14ac:dyDescent="0.35">
      <c r="A66" s="15" t="s">
        <v>202</v>
      </c>
      <c r="B66" s="16" t="s">
        <v>231</v>
      </c>
      <c r="C66" s="16" t="s">
        <v>231</v>
      </c>
      <c r="D66" s="16" t="s">
        <v>231</v>
      </c>
      <c r="E66" s="16" t="s">
        <v>231</v>
      </c>
      <c r="F66" s="16" t="s">
        <v>231</v>
      </c>
      <c r="G66" s="16" t="s">
        <v>231</v>
      </c>
      <c r="H66" s="16" t="s">
        <v>564</v>
      </c>
      <c r="I66" s="16" t="s">
        <v>231</v>
      </c>
      <c r="J66" s="16" t="s">
        <v>231</v>
      </c>
      <c r="K66" s="16" t="s">
        <v>231</v>
      </c>
      <c r="L66" s="16" t="s">
        <v>231</v>
      </c>
    </row>
    <row r="67" spans="1:12" ht="15" thickBot="1" x14ac:dyDescent="0.35">
      <c r="A67" s="15" t="s">
        <v>209</v>
      </c>
      <c r="B67" s="16" t="s">
        <v>231</v>
      </c>
      <c r="C67" s="16" t="s">
        <v>231</v>
      </c>
      <c r="D67" s="16" t="s">
        <v>231</v>
      </c>
      <c r="E67" s="16" t="s">
        <v>231</v>
      </c>
      <c r="F67" s="16" t="s">
        <v>231</v>
      </c>
      <c r="G67" s="16" t="s">
        <v>231</v>
      </c>
      <c r="H67" s="16" t="s">
        <v>231</v>
      </c>
      <c r="I67" s="16" t="s">
        <v>231</v>
      </c>
      <c r="J67" s="16" t="s">
        <v>231</v>
      </c>
      <c r="K67" s="16" t="s">
        <v>231</v>
      </c>
      <c r="L67" s="16" t="s">
        <v>231</v>
      </c>
    </row>
    <row r="68" spans="1:12" ht="15" thickBot="1" x14ac:dyDescent="0.35">
      <c r="A68" s="15" t="s">
        <v>214</v>
      </c>
      <c r="B68" s="16" t="s">
        <v>231</v>
      </c>
      <c r="C68" s="16" t="s">
        <v>231</v>
      </c>
      <c r="D68" s="16" t="s">
        <v>231</v>
      </c>
      <c r="E68" s="16" t="s">
        <v>231</v>
      </c>
      <c r="F68" s="16" t="s">
        <v>231</v>
      </c>
      <c r="G68" s="16" t="s">
        <v>231</v>
      </c>
      <c r="H68" s="16" t="s">
        <v>231</v>
      </c>
      <c r="I68" s="16" t="s">
        <v>231</v>
      </c>
      <c r="J68" s="16" t="s">
        <v>231</v>
      </c>
      <c r="K68" s="16" t="s">
        <v>231</v>
      </c>
      <c r="L68" s="16" t="s">
        <v>231</v>
      </c>
    </row>
    <row r="69" spans="1:12" ht="15" thickBot="1" x14ac:dyDescent="0.35">
      <c r="A69" s="15" t="s">
        <v>218</v>
      </c>
      <c r="B69" s="16" t="s">
        <v>231</v>
      </c>
      <c r="C69" s="16" t="s">
        <v>231</v>
      </c>
      <c r="D69" s="16" t="s">
        <v>231</v>
      </c>
      <c r="E69" s="16" t="s">
        <v>231</v>
      </c>
      <c r="F69" s="16" t="s">
        <v>231</v>
      </c>
      <c r="G69" s="16" t="s">
        <v>231</v>
      </c>
      <c r="H69" s="16" t="s">
        <v>231</v>
      </c>
      <c r="I69" s="16" t="s">
        <v>231</v>
      </c>
      <c r="J69" s="16" t="s">
        <v>231</v>
      </c>
      <c r="K69" s="16" t="s">
        <v>231</v>
      </c>
      <c r="L69" s="16" t="s">
        <v>231</v>
      </c>
    </row>
    <row r="70" spans="1:12" ht="15" thickBot="1" x14ac:dyDescent="0.35">
      <c r="A70" s="15" t="s">
        <v>222</v>
      </c>
      <c r="B70" s="16" t="s">
        <v>231</v>
      </c>
      <c r="C70" s="16" t="s">
        <v>231</v>
      </c>
      <c r="D70" s="16" t="s">
        <v>231</v>
      </c>
      <c r="E70" s="16" t="s">
        <v>231</v>
      </c>
      <c r="F70" s="16" t="s">
        <v>231</v>
      </c>
      <c r="G70" s="16" t="s">
        <v>231</v>
      </c>
      <c r="H70" s="16" t="s">
        <v>231</v>
      </c>
      <c r="I70" s="16" t="s">
        <v>231</v>
      </c>
      <c r="J70" s="16" t="s">
        <v>231</v>
      </c>
      <c r="K70" s="16" t="s">
        <v>231</v>
      </c>
      <c r="L70" s="16" t="s">
        <v>231</v>
      </c>
    </row>
    <row r="71" spans="1:12" ht="15" thickBot="1" x14ac:dyDescent="0.35">
      <c r="A71" s="15" t="s">
        <v>226</v>
      </c>
      <c r="B71" s="16" t="s">
        <v>231</v>
      </c>
      <c r="C71" s="16" t="s">
        <v>231</v>
      </c>
      <c r="D71" s="16" t="s">
        <v>231</v>
      </c>
      <c r="E71" s="16" t="s">
        <v>231</v>
      </c>
      <c r="F71" s="16" t="s">
        <v>231</v>
      </c>
      <c r="G71" s="16" t="s">
        <v>231</v>
      </c>
      <c r="H71" s="16" t="s">
        <v>231</v>
      </c>
      <c r="I71" s="16" t="s">
        <v>231</v>
      </c>
      <c r="J71" s="16" t="s">
        <v>231</v>
      </c>
      <c r="K71" s="16" t="s">
        <v>231</v>
      </c>
      <c r="L71" s="16" t="s">
        <v>231</v>
      </c>
    </row>
    <row r="72" spans="1:12" ht="15" thickBot="1" x14ac:dyDescent="0.35">
      <c r="A72" s="15" t="s">
        <v>230</v>
      </c>
      <c r="B72" s="16" t="s">
        <v>231</v>
      </c>
      <c r="C72" s="16" t="s">
        <v>231</v>
      </c>
      <c r="D72" s="16" t="s">
        <v>231</v>
      </c>
      <c r="E72" s="16" t="s">
        <v>231</v>
      </c>
      <c r="F72" s="16" t="s">
        <v>231</v>
      </c>
      <c r="G72" s="16" t="s">
        <v>231</v>
      </c>
      <c r="H72" s="16" t="s">
        <v>231</v>
      </c>
      <c r="I72" s="16" t="s">
        <v>231</v>
      </c>
      <c r="J72" s="16" t="s">
        <v>231</v>
      </c>
      <c r="K72" s="16" t="s">
        <v>231</v>
      </c>
      <c r="L72" s="16" t="s">
        <v>231</v>
      </c>
    </row>
    <row r="73" spans="1:12" ht="18.600000000000001" thickBot="1" x14ac:dyDescent="0.35">
      <c r="A73" s="11"/>
    </row>
    <row r="74" spans="1:12" ht="15" thickBot="1" x14ac:dyDescent="0.35">
      <c r="A74" s="15" t="s">
        <v>233</v>
      </c>
      <c r="B74" s="15" t="s">
        <v>57</v>
      </c>
      <c r="C74" s="15" t="s">
        <v>58</v>
      </c>
      <c r="D74" s="15" t="s">
        <v>59</v>
      </c>
      <c r="E74" s="15" t="s">
        <v>60</v>
      </c>
      <c r="F74" s="15" t="s">
        <v>61</v>
      </c>
      <c r="G74" s="15" t="s">
        <v>62</v>
      </c>
      <c r="H74" s="15" t="s">
        <v>63</v>
      </c>
      <c r="I74" s="15" t="s">
        <v>64</v>
      </c>
      <c r="J74" s="15" t="s">
        <v>65</v>
      </c>
      <c r="K74" s="15" t="s">
        <v>66</v>
      </c>
      <c r="L74" s="15" t="s">
        <v>67</v>
      </c>
    </row>
    <row r="75" spans="1:12" ht="15" thickBot="1" x14ac:dyDescent="0.35">
      <c r="A75" s="15" t="s">
        <v>90</v>
      </c>
      <c r="B75" s="16">
        <v>769.2</v>
      </c>
      <c r="C75" s="16">
        <v>512.79999999999995</v>
      </c>
      <c r="D75" s="16">
        <v>769.2</v>
      </c>
      <c r="E75" s="16">
        <v>1025.5999999999999</v>
      </c>
      <c r="F75" s="16">
        <v>0</v>
      </c>
      <c r="G75" s="16">
        <v>0</v>
      </c>
      <c r="H75" s="16">
        <v>769.2</v>
      </c>
      <c r="I75" s="16">
        <v>256.39999999999998</v>
      </c>
      <c r="J75" s="16">
        <v>0</v>
      </c>
      <c r="K75" s="16">
        <v>0</v>
      </c>
      <c r="L75" s="16">
        <v>0</v>
      </c>
    </row>
    <row r="76" spans="1:12" ht="15" thickBot="1" x14ac:dyDescent="0.35">
      <c r="A76" s="15" t="s">
        <v>99</v>
      </c>
      <c r="B76" s="16">
        <v>256.39999999999998</v>
      </c>
      <c r="C76" s="16">
        <v>256.39999999999998</v>
      </c>
      <c r="D76" s="16">
        <v>512.79999999999995</v>
      </c>
      <c r="E76" s="16">
        <v>1025.5999999999999</v>
      </c>
      <c r="F76" s="16">
        <v>0</v>
      </c>
      <c r="G76" s="16">
        <v>0</v>
      </c>
      <c r="H76" s="16">
        <v>769.2</v>
      </c>
      <c r="I76" s="16">
        <v>256.39999999999998</v>
      </c>
      <c r="J76" s="16">
        <v>0</v>
      </c>
      <c r="K76" s="16">
        <v>0</v>
      </c>
      <c r="L76" s="16">
        <v>0</v>
      </c>
    </row>
    <row r="77" spans="1:12" ht="15" thickBot="1" x14ac:dyDescent="0.35">
      <c r="A77" s="15" t="s">
        <v>108</v>
      </c>
      <c r="B77" s="16">
        <v>256.39999999999998</v>
      </c>
      <c r="C77" s="16">
        <v>256.39999999999998</v>
      </c>
      <c r="D77" s="16">
        <v>512.79999999999995</v>
      </c>
      <c r="E77" s="16">
        <v>1025.5999999999999</v>
      </c>
      <c r="F77" s="16">
        <v>0</v>
      </c>
      <c r="G77" s="16">
        <v>0</v>
      </c>
      <c r="H77" s="16">
        <v>769.2</v>
      </c>
      <c r="I77" s="16">
        <v>256.39999999999998</v>
      </c>
      <c r="J77" s="16">
        <v>0</v>
      </c>
      <c r="K77" s="16">
        <v>0</v>
      </c>
      <c r="L77" s="16">
        <v>0</v>
      </c>
    </row>
    <row r="78" spans="1:12" ht="15" thickBot="1" x14ac:dyDescent="0.35">
      <c r="A78" s="15" t="s">
        <v>117</v>
      </c>
      <c r="B78" s="16">
        <v>256.39999999999998</v>
      </c>
      <c r="C78" s="16">
        <v>256.39999999999998</v>
      </c>
      <c r="D78" s="16">
        <v>512.79999999999995</v>
      </c>
      <c r="E78" s="16">
        <v>769.2</v>
      </c>
      <c r="F78" s="16">
        <v>0</v>
      </c>
      <c r="G78" s="16">
        <v>0</v>
      </c>
      <c r="H78" s="16">
        <v>769.2</v>
      </c>
      <c r="I78" s="16">
        <v>256.39999999999998</v>
      </c>
      <c r="J78" s="16">
        <v>0</v>
      </c>
      <c r="K78" s="16">
        <v>0</v>
      </c>
      <c r="L78" s="16">
        <v>0</v>
      </c>
    </row>
    <row r="79" spans="1:12" ht="15" thickBot="1" x14ac:dyDescent="0.35">
      <c r="A79" s="15" t="s">
        <v>126</v>
      </c>
      <c r="B79" s="16">
        <v>256.39999999999998</v>
      </c>
      <c r="C79" s="16">
        <v>256.39999999999998</v>
      </c>
      <c r="D79" s="16">
        <v>0</v>
      </c>
      <c r="E79" s="16">
        <v>769.2</v>
      </c>
      <c r="F79" s="16">
        <v>0</v>
      </c>
      <c r="G79" s="16">
        <v>0</v>
      </c>
      <c r="H79" s="16">
        <v>769.2</v>
      </c>
      <c r="I79" s="16">
        <v>256.39999999999998</v>
      </c>
      <c r="J79" s="16">
        <v>0</v>
      </c>
      <c r="K79" s="16">
        <v>0</v>
      </c>
      <c r="L79" s="16">
        <v>0</v>
      </c>
    </row>
    <row r="80" spans="1:12" ht="15" thickBot="1" x14ac:dyDescent="0.35">
      <c r="A80" s="15" t="s">
        <v>135</v>
      </c>
      <c r="B80" s="16">
        <v>256.39999999999998</v>
      </c>
      <c r="C80" s="16">
        <v>256.39999999999998</v>
      </c>
      <c r="D80" s="16">
        <v>0</v>
      </c>
      <c r="E80" s="16">
        <v>769.2</v>
      </c>
      <c r="F80" s="16">
        <v>0</v>
      </c>
      <c r="G80" s="16">
        <v>0</v>
      </c>
      <c r="H80" s="16">
        <v>769.2</v>
      </c>
      <c r="I80" s="16">
        <v>256.39999999999998</v>
      </c>
      <c r="J80" s="16">
        <v>0</v>
      </c>
      <c r="K80" s="16">
        <v>0</v>
      </c>
      <c r="L80" s="16">
        <v>0</v>
      </c>
    </row>
    <row r="81" spans="1:16" ht="15" thickBot="1" x14ac:dyDescent="0.35">
      <c r="A81" s="15" t="s">
        <v>144</v>
      </c>
      <c r="B81" s="16">
        <v>256.39999999999998</v>
      </c>
      <c r="C81" s="16">
        <v>256.39999999999998</v>
      </c>
      <c r="D81" s="16">
        <v>0</v>
      </c>
      <c r="E81" s="16">
        <v>769.2</v>
      </c>
      <c r="F81" s="16">
        <v>0</v>
      </c>
      <c r="G81" s="16">
        <v>0</v>
      </c>
      <c r="H81" s="16">
        <v>769.2</v>
      </c>
      <c r="I81" s="16">
        <v>256.39999999999998</v>
      </c>
      <c r="J81" s="16">
        <v>0</v>
      </c>
      <c r="K81" s="16">
        <v>0</v>
      </c>
      <c r="L81" s="16">
        <v>0</v>
      </c>
    </row>
    <row r="82" spans="1:16" ht="15" thickBot="1" x14ac:dyDescent="0.35">
      <c r="A82" s="15" t="s">
        <v>153</v>
      </c>
      <c r="B82" s="16">
        <v>256.39999999999998</v>
      </c>
      <c r="C82" s="16">
        <v>256.39999999999998</v>
      </c>
      <c r="D82" s="16">
        <v>0</v>
      </c>
      <c r="E82" s="16">
        <v>769.2</v>
      </c>
      <c r="F82" s="16">
        <v>0</v>
      </c>
      <c r="G82" s="16">
        <v>0</v>
      </c>
      <c r="H82" s="16">
        <v>769.2</v>
      </c>
      <c r="I82" s="16">
        <v>256.39999999999998</v>
      </c>
      <c r="J82" s="16">
        <v>0</v>
      </c>
      <c r="K82" s="16">
        <v>0</v>
      </c>
      <c r="L82" s="16">
        <v>0</v>
      </c>
    </row>
    <row r="83" spans="1:16" ht="15" thickBot="1" x14ac:dyDescent="0.35">
      <c r="A83" s="15" t="s">
        <v>162</v>
      </c>
      <c r="B83" s="16">
        <v>0</v>
      </c>
      <c r="C83" s="16">
        <v>256.39999999999998</v>
      </c>
      <c r="D83" s="16">
        <v>0</v>
      </c>
      <c r="E83" s="16">
        <v>769.2</v>
      </c>
      <c r="F83" s="16">
        <v>0</v>
      </c>
      <c r="G83" s="16">
        <v>0</v>
      </c>
      <c r="H83" s="16">
        <v>769.2</v>
      </c>
      <c r="I83" s="16">
        <v>256.39999999999998</v>
      </c>
      <c r="J83" s="16">
        <v>0</v>
      </c>
      <c r="K83" s="16">
        <v>0</v>
      </c>
      <c r="L83" s="16">
        <v>0</v>
      </c>
    </row>
    <row r="84" spans="1:16" ht="15" thickBot="1" x14ac:dyDescent="0.35">
      <c r="A84" s="15" t="s">
        <v>170</v>
      </c>
      <c r="B84" s="16">
        <v>0</v>
      </c>
      <c r="C84" s="16">
        <v>256.39999999999998</v>
      </c>
      <c r="D84" s="16">
        <v>0</v>
      </c>
      <c r="E84" s="16">
        <v>769.2</v>
      </c>
      <c r="F84" s="16">
        <v>0</v>
      </c>
      <c r="G84" s="16">
        <v>0</v>
      </c>
      <c r="H84" s="16">
        <v>512.79999999999995</v>
      </c>
      <c r="I84" s="16">
        <v>256.39999999999998</v>
      </c>
      <c r="J84" s="16">
        <v>0</v>
      </c>
      <c r="K84" s="16">
        <v>0</v>
      </c>
      <c r="L84" s="16">
        <v>0</v>
      </c>
    </row>
    <row r="85" spans="1:16" ht="15" thickBot="1" x14ac:dyDescent="0.35">
      <c r="A85" s="15" t="s">
        <v>178</v>
      </c>
      <c r="B85" s="16">
        <v>0</v>
      </c>
      <c r="C85" s="16">
        <v>0</v>
      </c>
      <c r="D85" s="16">
        <v>0</v>
      </c>
      <c r="E85" s="16">
        <v>769.2</v>
      </c>
      <c r="F85" s="16">
        <v>0</v>
      </c>
      <c r="G85" s="16">
        <v>0</v>
      </c>
      <c r="H85" s="16">
        <v>512.79999999999995</v>
      </c>
      <c r="I85" s="16">
        <v>256.39999999999998</v>
      </c>
      <c r="J85" s="16">
        <v>0</v>
      </c>
      <c r="K85" s="16">
        <v>0</v>
      </c>
      <c r="L85" s="16">
        <v>0</v>
      </c>
    </row>
    <row r="86" spans="1:16" ht="15" thickBot="1" x14ac:dyDescent="0.35">
      <c r="A86" s="15" t="s">
        <v>186</v>
      </c>
      <c r="B86" s="16">
        <v>0</v>
      </c>
      <c r="C86" s="16">
        <v>0</v>
      </c>
      <c r="D86" s="16">
        <v>0</v>
      </c>
      <c r="E86" s="16">
        <v>769.2</v>
      </c>
      <c r="F86" s="16">
        <v>0</v>
      </c>
      <c r="G86" s="16">
        <v>0</v>
      </c>
      <c r="H86" s="16">
        <v>512.79999999999995</v>
      </c>
      <c r="I86" s="16">
        <v>0</v>
      </c>
      <c r="J86" s="16">
        <v>0</v>
      </c>
      <c r="K86" s="16">
        <v>0</v>
      </c>
      <c r="L86" s="16">
        <v>0</v>
      </c>
    </row>
    <row r="87" spans="1:16" ht="15" thickBot="1" x14ac:dyDescent="0.35">
      <c r="A87" s="15" t="s">
        <v>194</v>
      </c>
      <c r="B87" s="16">
        <v>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512.79999999999995</v>
      </c>
      <c r="I87" s="16">
        <v>0</v>
      </c>
      <c r="J87" s="16">
        <v>0</v>
      </c>
      <c r="K87" s="16">
        <v>0</v>
      </c>
      <c r="L87" s="16">
        <v>0</v>
      </c>
    </row>
    <row r="88" spans="1:16" ht="15" thickBot="1" x14ac:dyDescent="0.35">
      <c r="A88" s="15" t="s">
        <v>202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512.79999999999995</v>
      </c>
      <c r="I88" s="16">
        <v>0</v>
      </c>
      <c r="J88" s="16">
        <v>0</v>
      </c>
      <c r="K88" s="16">
        <v>0</v>
      </c>
      <c r="L88" s="16">
        <v>0</v>
      </c>
    </row>
    <row r="89" spans="1:16" ht="15" thickBot="1" x14ac:dyDescent="0.35">
      <c r="A89" s="15" t="s">
        <v>209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</row>
    <row r="90" spans="1:16" ht="15" thickBot="1" x14ac:dyDescent="0.35">
      <c r="A90" s="15" t="s">
        <v>214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</row>
    <row r="91" spans="1:16" ht="15" thickBot="1" x14ac:dyDescent="0.35">
      <c r="A91" s="15" t="s">
        <v>218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</row>
    <row r="92" spans="1:16" ht="15" thickBot="1" x14ac:dyDescent="0.35">
      <c r="A92" s="15" t="s">
        <v>222</v>
      </c>
      <c r="B92" s="16">
        <v>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</row>
    <row r="93" spans="1:16" ht="15" thickBot="1" x14ac:dyDescent="0.35">
      <c r="A93" s="15" t="s">
        <v>226</v>
      </c>
      <c r="B93" s="16">
        <v>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</row>
    <row r="94" spans="1:16" ht="15" thickBot="1" x14ac:dyDescent="0.35">
      <c r="A94" s="15" t="s">
        <v>230</v>
      </c>
      <c r="B94" s="16">
        <v>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</row>
    <row r="95" spans="1:16" ht="18.600000000000001" thickBot="1" x14ac:dyDescent="0.35">
      <c r="A95" s="11"/>
    </row>
    <row r="96" spans="1:16" ht="15" thickBot="1" x14ac:dyDescent="0.35">
      <c r="A96" s="15" t="s">
        <v>565</v>
      </c>
      <c r="B96" s="15" t="s">
        <v>57</v>
      </c>
      <c r="C96" s="15" t="s">
        <v>58</v>
      </c>
      <c r="D96" s="15" t="s">
        <v>59</v>
      </c>
      <c r="E96" s="15" t="s">
        <v>60</v>
      </c>
      <c r="F96" s="15" t="s">
        <v>61</v>
      </c>
      <c r="G96" s="15" t="s">
        <v>62</v>
      </c>
      <c r="H96" s="15" t="s">
        <v>63</v>
      </c>
      <c r="I96" s="15" t="s">
        <v>64</v>
      </c>
      <c r="J96" s="15" t="s">
        <v>65</v>
      </c>
      <c r="K96" s="15" t="s">
        <v>66</v>
      </c>
      <c r="L96" s="15" t="s">
        <v>67</v>
      </c>
      <c r="M96" s="15" t="s">
        <v>235</v>
      </c>
      <c r="N96" s="15" t="s">
        <v>236</v>
      </c>
      <c r="O96" s="15" t="s">
        <v>237</v>
      </c>
      <c r="P96" s="15" t="s">
        <v>238</v>
      </c>
    </row>
    <row r="97" spans="1:16" ht="15" thickBot="1" x14ac:dyDescent="0.35">
      <c r="A97" s="15" t="s">
        <v>69</v>
      </c>
      <c r="B97" s="16">
        <v>0</v>
      </c>
      <c r="C97" s="16">
        <v>0</v>
      </c>
      <c r="D97" s="16">
        <v>0</v>
      </c>
      <c r="E97" s="16">
        <v>769.2</v>
      </c>
      <c r="F97" s="16">
        <v>0</v>
      </c>
      <c r="G97" s="16">
        <v>0</v>
      </c>
      <c r="H97" s="16">
        <v>512.79999999999995</v>
      </c>
      <c r="I97" s="16">
        <v>256.39999999999998</v>
      </c>
      <c r="J97" s="16">
        <v>0</v>
      </c>
      <c r="K97" s="16">
        <v>0</v>
      </c>
      <c r="L97" s="16">
        <v>0</v>
      </c>
      <c r="M97" s="16">
        <v>1538.5</v>
      </c>
      <c r="N97" s="16">
        <v>1000</v>
      </c>
      <c r="O97" s="16">
        <v>-538.5</v>
      </c>
      <c r="P97" s="16">
        <v>-53.85</v>
      </c>
    </row>
    <row r="98" spans="1:16" ht="15" thickBot="1" x14ac:dyDescent="0.35">
      <c r="A98" s="15" t="s">
        <v>70</v>
      </c>
      <c r="B98" s="16">
        <v>256.39999999999998</v>
      </c>
      <c r="C98" s="16">
        <v>256.39999999999998</v>
      </c>
      <c r="D98" s="16">
        <v>512.79999999999995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1025.5999999999999</v>
      </c>
      <c r="N98" s="16">
        <v>1000</v>
      </c>
      <c r="O98" s="16">
        <v>-25.6</v>
      </c>
      <c r="P98" s="16">
        <v>-2.56</v>
      </c>
    </row>
    <row r="99" spans="1:16" ht="15" thickBot="1" x14ac:dyDescent="0.35">
      <c r="A99" s="15" t="s">
        <v>71</v>
      </c>
      <c r="B99" s="16">
        <v>256.39999999999998</v>
      </c>
      <c r="C99" s="16">
        <v>256.39999999999998</v>
      </c>
      <c r="D99" s="16">
        <v>512.79999999999995</v>
      </c>
      <c r="E99" s="16">
        <v>1025.5999999999999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2051.3000000000002</v>
      </c>
      <c r="N99" s="16">
        <v>2000</v>
      </c>
      <c r="O99" s="16">
        <v>-51.3</v>
      </c>
      <c r="P99" s="16">
        <v>-2.57</v>
      </c>
    </row>
    <row r="100" spans="1:16" ht="15" thickBot="1" x14ac:dyDescent="0.35">
      <c r="A100" s="15" t="s">
        <v>72</v>
      </c>
      <c r="B100" s="16">
        <v>0</v>
      </c>
      <c r="C100" s="16">
        <v>0</v>
      </c>
      <c r="D100" s="16">
        <v>0</v>
      </c>
      <c r="E100" s="16">
        <v>769.2</v>
      </c>
      <c r="F100" s="16">
        <v>0</v>
      </c>
      <c r="G100" s="16">
        <v>0</v>
      </c>
      <c r="H100" s="16">
        <v>512.79999999999995</v>
      </c>
      <c r="I100" s="16">
        <v>256.39999999999998</v>
      </c>
      <c r="J100" s="16">
        <v>0</v>
      </c>
      <c r="K100" s="16">
        <v>0</v>
      </c>
      <c r="L100" s="16">
        <v>0</v>
      </c>
      <c r="M100" s="16">
        <v>1538.5</v>
      </c>
      <c r="N100" s="16">
        <v>2000</v>
      </c>
      <c r="O100" s="16">
        <v>461.5</v>
      </c>
      <c r="P100" s="16">
        <v>23.08</v>
      </c>
    </row>
    <row r="101" spans="1:16" ht="15" thickBot="1" x14ac:dyDescent="0.35">
      <c r="A101" s="15" t="s">
        <v>73</v>
      </c>
      <c r="B101" s="16">
        <v>0</v>
      </c>
      <c r="C101" s="16">
        <v>0</v>
      </c>
      <c r="D101" s="16">
        <v>0</v>
      </c>
      <c r="E101" s="16">
        <v>769.2</v>
      </c>
      <c r="F101" s="16">
        <v>0</v>
      </c>
      <c r="G101" s="16">
        <v>0</v>
      </c>
      <c r="H101" s="16">
        <v>769.2</v>
      </c>
      <c r="I101" s="16">
        <v>256.39999999999998</v>
      </c>
      <c r="J101" s="16">
        <v>0</v>
      </c>
      <c r="K101" s="16">
        <v>0</v>
      </c>
      <c r="L101" s="16">
        <v>0</v>
      </c>
      <c r="M101" s="16">
        <v>1794.9</v>
      </c>
      <c r="N101" s="16">
        <v>2000</v>
      </c>
      <c r="O101" s="16">
        <v>205.1</v>
      </c>
      <c r="P101" s="16">
        <v>10.26</v>
      </c>
    </row>
    <row r="102" spans="1:16" ht="15" thickBot="1" x14ac:dyDescent="0.35">
      <c r="A102" s="15" t="s">
        <v>74</v>
      </c>
      <c r="B102" s="16">
        <v>256.39999999999998</v>
      </c>
      <c r="C102" s="16">
        <v>256.39999999999998</v>
      </c>
      <c r="D102" s="16">
        <v>512.79999999999995</v>
      </c>
      <c r="E102" s="16">
        <v>1025.5999999999999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2051.3000000000002</v>
      </c>
      <c r="N102" s="16">
        <v>2000</v>
      </c>
      <c r="O102" s="16">
        <v>-51.3</v>
      </c>
      <c r="P102" s="16">
        <v>-2.57</v>
      </c>
    </row>
    <row r="103" spans="1:16" ht="15" thickBot="1" x14ac:dyDescent="0.35">
      <c r="A103" s="15" t="s">
        <v>75</v>
      </c>
      <c r="B103" s="16">
        <v>256.39999999999998</v>
      </c>
      <c r="C103" s="16">
        <v>512.79999999999995</v>
      </c>
      <c r="D103" s="16">
        <v>0</v>
      </c>
      <c r="E103" s="16">
        <v>769.2</v>
      </c>
      <c r="F103" s="16">
        <v>0</v>
      </c>
      <c r="G103" s="16">
        <v>0</v>
      </c>
      <c r="H103" s="16">
        <v>512.79999999999995</v>
      </c>
      <c r="I103" s="16">
        <v>0</v>
      </c>
      <c r="J103" s="16">
        <v>0</v>
      </c>
      <c r="K103" s="16">
        <v>0</v>
      </c>
      <c r="L103" s="16">
        <v>0</v>
      </c>
      <c r="M103" s="16">
        <v>2051.3000000000002</v>
      </c>
      <c r="N103" s="16">
        <v>2000</v>
      </c>
      <c r="O103" s="16">
        <v>-51.3</v>
      </c>
      <c r="P103" s="16">
        <v>-2.57</v>
      </c>
    </row>
    <row r="104" spans="1:16" ht="15" thickBot="1" x14ac:dyDescent="0.35">
      <c r="A104" s="15" t="s">
        <v>76</v>
      </c>
      <c r="B104" s="16">
        <v>769.2</v>
      </c>
      <c r="C104" s="16">
        <v>256.39999999999998</v>
      </c>
      <c r="D104" s="16">
        <v>0</v>
      </c>
      <c r="E104" s="16">
        <v>1025.5999999999999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2051.3000000000002</v>
      </c>
      <c r="N104" s="16">
        <v>2000</v>
      </c>
      <c r="O104" s="16">
        <v>-51.3</v>
      </c>
      <c r="P104" s="16">
        <v>-2.57</v>
      </c>
    </row>
    <row r="105" spans="1:16" ht="15" thickBot="1" x14ac:dyDescent="0.35">
      <c r="A105" s="15" t="s">
        <v>77</v>
      </c>
      <c r="B105" s="16">
        <v>256.39999999999998</v>
      </c>
      <c r="C105" s="16">
        <v>256.39999999999998</v>
      </c>
      <c r="D105" s="16">
        <v>769.2</v>
      </c>
      <c r="E105" s="16">
        <v>769.2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2051.3000000000002</v>
      </c>
      <c r="N105" s="16">
        <v>2000</v>
      </c>
      <c r="O105" s="16">
        <v>-51.3</v>
      </c>
      <c r="P105" s="16">
        <v>-2.57</v>
      </c>
    </row>
    <row r="106" spans="1:16" ht="15" thickBot="1" x14ac:dyDescent="0.35">
      <c r="A106" s="15" t="s">
        <v>78</v>
      </c>
      <c r="B106" s="16">
        <v>0</v>
      </c>
      <c r="C106" s="16">
        <v>256.39999999999998</v>
      </c>
      <c r="D106" s="16">
        <v>0</v>
      </c>
      <c r="E106" s="16">
        <v>769.2</v>
      </c>
      <c r="F106" s="16">
        <v>0</v>
      </c>
      <c r="G106" s="16">
        <v>0</v>
      </c>
      <c r="H106" s="16">
        <v>769.2</v>
      </c>
      <c r="I106" s="16">
        <v>256.39999999999998</v>
      </c>
      <c r="J106" s="16">
        <v>0</v>
      </c>
      <c r="K106" s="16">
        <v>0</v>
      </c>
      <c r="L106" s="16">
        <v>0</v>
      </c>
      <c r="M106" s="16">
        <v>2051.3000000000002</v>
      </c>
      <c r="N106" s="16">
        <v>2000</v>
      </c>
      <c r="O106" s="16">
        <v>-51.3</v>
      </c>
      <c r="P106" s="16">
        <v>-2.57</v>
      </c>
    </row>
    <row r="107" spans="1:16" ht="15" thickBot="1" x14ac:dyDescent="0.35">
      <c r="A107" s="15" t="s">
        <v>79</v>
      </c>
      <c r="B107" s="16">
        <v>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769.2</v>
      </c>
      <c r="I107" s="16">
        <v>256.39999999999998</v>
      </c>
      <c r="J107" s="16">
        <v>0</v>
      </c>
      <c r="K107" s="16">
        <v>0</v>
      </c>
      <c r="L107" s="16">
        <v>0</v>
      </c>
      <c r="M107" s="16">
        <v>1025.5999999999999</v>
      </c>
      <c r="N107" s="16">
        <v>1000</v>
      </c>
      <c r="O107" s="16">
        <v>-25.6</v>
      </c>
      <c r="P107" s="16">
        <v>-2.56</v>
      </c>
    </row>
    <row r="108" spans="1:16" ht="15" thickBot="1" x14ac:dyDescent="0.35">
      <c r="A108" s="15" t="s">
        <v>80</v>
      </c>
      <c r="B108" s="16">
        <v>256.39999999999998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769.2</v>
      </c>
      <c r="I108" s="16">
        <v>0</v>
      </c>
      <c r="J108" s="16">
        <v>0</v>
      </c>
      <c r="K108" s="16">
        <v>0</v>
      </c>
      <c r="L108" s="16">
        <v>0</v>
      </c>
      <c r="M108" s="16">
        <v>1025.5999999999999</v>
      </c>
      <c r="N108" s="16">
        <v>1000</v>
      </c>
      <c r="O108" s="16">
        <v>-25.6</v>
      </c>
      <c r="P108" s="16">
        <v>-2.56</v>
      </c>
    </row>
    <row r="109" spans="1:16" ht="15" thickBot="1" x14ac:dyDescent="0.35">
      <c r="A109" s="15" t="s">
        <v>81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512.79999999999995</v>
      </c>
      <c r="I109" s="16">
        <v>256.39999999999998</v>
      </c>
      <c r="J109" s="16">
        <v>0</v>
      </c>
      <c r="K109" s="16">
        <v>0</v>
      </c>
      <c r="L109" s="16">
        <v>0</v>
      </c>
      <c r="M109" s="16">
        <v>769.2</v>
      </c>
      <c r="N109" s="16">
        <v>1000</v>
      </c>
      <c r="O109" s="16">
        <v>230.8</v>
      </c>
      <c r="P109" s="16">
        <v>23.08</v>
      </c>
    </row>
    <row r="110" spans="1:16" ht="15" thickBot="1" x14ac:dyDescent="0.35">
      <c r="A110" s="15" t="s">
        <v>82</v>
      </c>
      <c r="B110" s="16">
        <v>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769.2</v>
      </c>
      <c r="I110" s="16">
        <v>256.39999999999998</v>
      </c>
      <c r="J110" s="16">
        <v>0</v>
      </c>
      <c r="K110" s="16">
        <v>0</v>
      </c>
      <c r="L110" s="16">
        <v>0</v>
      </c>
      <c r="M110" s="16">
        <v>1025.5999999999999</v>
      </c>
      <c r="N110" s="16">
        <v>1000</v>
      </c>
      <c r="O110" s="16">
        <v>-25.6</v>
      </c>
      <c r="P110" s="16">
        <v>-2.56</v>
      </c>
    </row>
    <row r="111" spans="1:16" ht="15" thickBot="1" x14ac:dyDescent="0.35">
      <c r="A111" s="15" t="s">
        <v>83</v>
      </c>
      <c r="B111" s="16">
        <v>0</v>
      </c>
      <c r="C111" s="16">
        <v>256.39999999999998</v>
      </c>
      <c r="D111" s="16">
        <v>0</v>
      </c>
      <c r="E111" s="16">
        <v>0</v>
      </c>
      <c r="F111" s="16">
        <v>0</v>
      </c>
      <c r="G111" s="16">
        <v>0</v>
      </c>
      <c r="H111" s="16">
        <v>769.2</v>
      </c>
      <c r="I111" s="16">
        <v>0</v>
      </c>
      <c r="J111" s="16">
        <v>0</v>
      </c>
      <c r="K111" s="16">
        <v>0</v>
      </c>
      <c r="L111" s="16">
        <v>0</v>
      </c>
      <c r="M111" s="16">
        <v>1025.5999999999999</v>
      </c>
      <c r="N111" s="16">
        <v>1000</v>
      </c>
      <c r="O111" s="16">
        <v>-25.6</v>
      </c>
      <c r="P111" s="16">
        <v>-2.56</v>
      </c>
    </row>
    <row r="112" spans="1:16" ht="15" thickBot="1" x14ac:dyDescent="0.35">
      <c r="A112" s="15" t="s">
        <v>84</v>
      </c>
      <c r="B112" s="16">
        <v>256.39999999999998</v>
      </c>
      <c r="C112" s="16">
        <v>0</v>
      </c>
      <c r="D112" s="16">
        <v>0</v>
      </c>
      <c r="E112" s="16">
        <v>769.2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1025.5999999999999</v>
      </c>
      <c r="N112" s="16">
        <v>1000</v>
      </c>
      <c r="O112" s="16">
        <v>-25.6</v>
      </c>
      <c r="P112" s="16">
        <v>-2.56</v>
      </c>
    </row>
    <row r="113" spans="1:16" ht="15" thickBot="1" x14ac:dyDescent="0.35">
      <c r="A113" s="15" t="s">
        <v>85</v>
      </c>
      <c r="B113" s="16">
        <v>0</v>
      </c>
      <c r="C113" s="16">
        <v>256.39999999999998</v>
      </c>
      <c r="D113" s="16">
        <v>0</v>
      </c>
      <c r="E113" s="16">
        <v>769.2</v>
      </c>
      <c r="F113" s="16">
        <v>0</v>
      </c>
      <c r="G113" s="16">
        <v>0</v>
      </c>
      <c r="H113" s="16">
        <v>512.79999999999995</v>
      </c>
      <c r="I113" s="16">
        <v>256.39999999999998</v>
      </c>
      <c r="J113" s="16">
        <v>0</v>
      </c>
      <c r="K113" s="16">
        <v>0</v>
      </c>
      <c r="L113" s="16">
        <v>0</v>
      </c>
      <c r="M113" s="16">
        <v>1794.9</v>
      </c>
      <c r="N113" s="16">
        <v>2000</v>
      </c>
      <c r="O113" s="16">
        <v>205.1</v>
      </c>
      <c r="P113" s="16">
        <v>10.26</v>
      </c>
    </row>
    <row r="114" spans="1:16" ht="15" thickBot="1" x14ac:dyDescent="0.35">
      <c r="A114" s="15" t="s">
        <v>86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769.2</v>
      </c>
      <c r="I114" s="16">
        <v>256.39999999999998</v>
      </c>
      <c r="J114" s="16">
        <v>0</v>
      </c>
      <c r="K114" s="16">
        <v>0</v>
      </c>
      <c r="L114" s="16">
        <v>0</v>
      </c>
      <c r="M114" s="16">
        <v>1025.5999999999999</v>
      </c>
      <c r="N114" s="16">
        <v>1000</v>
      </c>
      <c r="O114" s="16">
        <v>-25.6</v>
      </c>
      <c r="P114" s="16">
        <v>-2.56</v>
      </c>
    </row>
    <row r="115" spans="1:16" ht="15" thickBot="1" x14ac:dyDescent="0.35">
      <c r="A115" s="15" t="s">
        <v>87</v>
      </c>
      <c r="B115" s="16">
        <v>0</v>
      </c>
      <c r="C115" s="16">
        <v>256.39999999999998</v>
      </c>
      <c r="D115" s="16">
        <v>0</v>
      </c>
      <c r="E115" s="16">
        <v>769.2</v>
      </c>
      <c r="F115" s="16">
        <v>0</v>
      </c>
      <c r="G115" s="16">
        <v>0</v>
      </c>
      <c r="H115" s="16">
        <v>769.2</v>
      </c>
      <c r="I115" s="16">
        <v>256.39999999999998</v>
      </c>
      <c r="J115" s="16">
        <v>0</v>
      </c>
      <c r="K115" s="16">
        <v>0</v>
      </c>
      <c r="L115" s="16">
        <v>0</v>
      </c>
      <c r="M115" s="16">
        <v>2051.3000000000002</v>
      </c>
      <c r="N115" s="16">
        <v>2000</v>
      </c>
      <c r="O115" s="16">
        <v>-51.3</v>
      </c>
      <c r="P115" s="16">
        <v>-2.57</v>
      </c>
    </row>
    <row r="116" spans="1:16" ht="15" thickBot="1" x14ac:dyDescent="0.35">
      <c r="A116" s="15" t="s">
        <v>88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769.2</v>
      </c>
      <c r="I116" s="16">
        <v>256.39999999999998</v>
      </c>
      <c r="J116" s="16">
        <v>0</v>
      </c>
      <c r="K116" s="16">
        <v>0</v>
      </c>
      <c r="L116" s="16">
        <v>0</v>
      </c>
      <c r="M116" s="16">
        <v>1025.5999999999999</v>
      </c>
      <c r="N116" s="16">
        <v>1000</v>
      </c>
      <c r="O116" s="16">
        <v>-25.6</v>
      </c>
      <c r="P116" s="16">
        <v>-2.56</v>
      </c>
    </row>
    <row r="117" spans="1:16" ht="15" thickBot="1" x14ac:dyDescent="0.35"/>
    <row r="118" spans="1:16" ht="15" thickBot="1" x14ac:dyDescent="0.35">
      <c r="A118" s="17" t="s">
        <v>239</v>
      </c>
      <c r="B118" s="18">
        <v>4102.3999999999996</v>
      </c>
    </row>
    <row r="119" spans="1:16" ht="15" thickBot="1" x14ac:dyDescent="0.35">
      <c r="A119" s="17" t="s">
        <v>240</v>
      </c>
      <c r="B119" s="18">
        <v>0</v>
      </c>
    </row>
    <row r="120" spans="1:16" ht="15" thickBot="1" x14ac:dyDescent="0.35">
      <c r="A120" s="17" t="s">
        <v>241</v>
      </c>
      <c r="B120" s="18">
        <v>29999.9</v>
      </c>
    </row>
    <row r="121" spans="1:16" ht="15" thickBot="1" x14ac:dyDescent="0.35">
      <c r="A121" s="17" t="s">
        <v>242</v>
      </c>
      <c r="B121" s="18">
        <v>30000</v>
      </c>
    </row>
    <row r="122" spans="1:16" ht="15" thickBot="1" x14ac:dyDescent="0.35">
      <c r="A122" s="17" t="s">
        <v>243</v>
      </c>
      <c r="B122" s="18">
        <v>-0.1</v>
      </c>
    </row>
    <row r="123" spans="1:16" ht="15" thickBot="1" x14ac:dyDescent="0.35">
      <c r="A123" s="17" t="s">
        <v>244</v>
      </c>
      <c r="B123" s="18"/>
    </row>
    <row r="124" spans="1:16" ht="15" thickBot="1" x14ac:dyDescent="0.35">
      <c r="A124" s="17" t="s">
        <v>245</v>
      </c>
      <c r="B124" s="18"/>
    </row>
    <row r="125" spans="1:16" ht="15" thickBot="1" x14ac:dyDescent="0.35">
      <c r="A125" s="17" t="s">
        <v>246</v>
      </c>
      <c r="B125" s="18">
        <v>0</v>
      </c>
    </row>
    <row r="127" spans="1:16" x14ac:dyDescent="0.3">
      <c r="A127" s="19" t="s">
        <v>247</v>
      </c>
    </row>
    <row r="129" spans="1:1" x14ac:dyDescent="0.3">
      <c r="A129" s="20" t="s">
        <v>248</v>
      </c>
    </row>
    <row r="130" spans="1:1" x14ac:dyDescent="0.3">
      <c r="A130" s="20" t="s">
        <v>360</v>
      </c>
    </row>
  </sheetData>
  <conditionalFormatting sqref="B3:L2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27" r:id="rId1" display="https://miau.my-x.hu/myx-free/coco/test/202490520211027161101.html" xr:uid="{541420C3-A7D8-4424-AD09-EF349C4B7CB5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41C15-C715-43B0-A3F4-790BC3DE9AFB}">
  <dimension ref="A1:AG107"/>
  <sheetViews>
    <sheetView zoomScale="50" zoomScaleNormal="50" workbookViewId="0"/>
  </sheetViews>
  <sheetFormatPr defaultRowHeight="14.4" x14ac:dyDescent="0.3"/>
  <sheetData>
    <row r="1" spans="1:30" ht="18" x14ac:dyDescent="0.3">
      <c r="A1" s="11"/>
      <c r="R1" s="11"/>
    </row>
    <row r="2" spans="1:30" x14ac:dyDescent="0.3">
      <c r="A2" s="12"/>
      <c r="R2" s="12"/>
    </row>
    <row r="5" spans="1:30" ht="18" x14ac:dyDescent="0.3">
      <c r="A5" s="13" t="s">
        <v>49</v>
      </c>
      <c r="B5" s="14">
        <v>3371868</v>
      </c>
      <c r="C5" s="13" t="s">
        <v>50</v>
      </c>
      <c r="D5" s="14">
        <v>20</v>
      </c>
      <c r="E5" s="13" t="s">
        <v>51</v>
      </c>
      <c r="F5" s="14">
        <v>11</v>
      </c>
      <c r="G5" s="13" t="s">
        <v>52</v>
      </c>
      <c r="H5" s="14">
        <v>20</v>
      </c>
      <c r="I5" s="13" t="s">
        <v>53</v>
      </c>
      <c r="J5" s="14">
        <v>0</v>
      </c>
      <c r="K5" s="13" t="s">
        <v>54</v>
      </c>
      <c r="L5" s="14" t="s">
        <v>256</v>
      </c>
      <c r="R5" s="13" t="s">
        <v>49</v>
      </c>
      <c r="S5" s="14">
        <v>8063283</v>
      </c>
      <c r="T5" s="13" t="s">
        <v>50</v>
      </c>
      <c r="U5" s="14">
        <v>20</v>
      </c>
      <c r="V5" s="13" t="s">
        <v>51</v>
      </c>
      <c r="W5" s="14">
        <v>11</v>
      </c>
      <c r="X5" s="13" t="s">
        <v>52</v>
      </c>
      <c r="Y5" s="14">
        <v>20</v>
      </c>
      <c r="Z5" s="13" t="s">
        <v>53</v>
      </c>
      <c r="AA5" s="14">
        <v>0</v>
      </c>
      <c r="AB5" s="13" t="s">
        <v>54</v>
      </c>
      <c r="AC5" s="14" t="s">
        <v>363</v>
      </c>
    </row>
    <row r="6" spans="1:30" ht="18.600000000000001" thickBot="1" x14ac:dyDescent="0.35">
      <c r="A6" s="11"/>
      <c r="R6" s="11"/>
    </row>
    <row r="7" spans="1:30" ht="15" thickBot="1" x14ac:dyDescent="0.35">
      <c r="A7" s="15" t="s">
        <v>56</v>
      </c>
      <c r="B7" s="15" t="s">
        <v>57</v>
      </c>
      <c r="C7" s="15" t="s">
        <v>58</v>
      </c>
      <c r="D7" s="15" t="s">
        <v>59</v>
      </c>
      <c r="E7" s="15" t="s">
        <v>60</v>
      </c>
      <c r="F7" s="15" t="s">
        <v>61</v>
      </c>
      <c r="G7" s="15" t="s">
        <v>62</v>
      </c>
      <c r="H7" s="15" t="s">
        <v>63</v>
      </c>
      <c r="I7" s="15" t="s">
        <v>64</v>
      </c>
      <c r="J7" s="15" t="s">
        <v>65</v>
      </c>
      <c r="K7" s="15" t="s">
        <v>66</v>
      </c>
      <c r="L7" s="15" t="s">
        <v>67</v>
      </c>
      <c r="M7" s="15" t="s">
        <v>68</v>
      </c>
      <c r="R7" s="15" t="s">
        <v>56</v>
      </c>
      <c r="S7" s="15" t="s">
        <v>57</v>
      </c>
      <c r="T7" s="15" t="s">
        <v>58</v>
      </c>
      <c r="U7" s="15" t="s">
        <v>59</v>
      </c>
      <c r="V7" s="15" t="s">
        <v>60</v>
      </c>
      <c r="W7" s="15" t="s">
        <v>61</v>
      </c>
      <c r="X7" s="15" t="s">
        <v>62</v>
      </c>
      <c r="Y7" s="15" t="s">
        <v>63</v>
      </c>
      <c r="Z7" s="15" t="s">
        <v>64</v>
      </c>
      <c r="AA7" s="15" t="s">
        <v>65</v>
      </c>
      <c r="AB7" s="15" t="s">
        <v>66</v>
      </c>
      <c r="AC7" s="15" t="s">
        <v>67</v>
      </c>
      <c r="AD7" s="15" t="s">
        <v>68</v>
      </c>
    </row>
    <row r="8" spans="1:30" ht="15" thickBot="1" x14ac:dyDescent="0.35">
      <c r="A8" s="15" t="s">
        <v>69</v>
      </c>
      <c r="B8" s="16">
        <v>9</v>
      </c>
      <c r="C8" s="16">
        <v>12</v>
      </c>
      <c r="D8" s="16">
        <v>7</v>
      </c>
      <c r="E8" s="16">
        <v>6</v>
      </c>
      <c r="F8" s="16">
        <v>9</v>
      </c>
      <c r="G8" s="16">
        <v>1</v>
      </c>
      <c r="H8" s="16">
        <v>11</v>
      </c>
      <c r="I8" s="16">
        <v>2</v>
      </c>
      <c r="J8" s="16">
        <v>8</v>
      </c>
      <c r="K8" s="16">
        <v>5</v>
      </c>
      <c r="L8" s="16">
        <v>5</v>
      </c>
      <c r="M8" s="16">
        <v>2000</v>
      </c>
      <c r="R8" s="15" t="s">
        <v>69</v>
      </c>
      <c r="S8" s="16">
        <v>9</v>
      </c>
      <c r="T8" s="16">
        <v>12</v>
      </c>
      <c r="U8" s="16">
        <v>7</v>
      </c>
      <c r="V8" s="16">
        <v>6</v>
      </c>
      <c r="W8" s="16">
        <v>9</v>
      </c>
      <c r="X8" s="16">
        <v>1</v>
      </c>
      <c r="Y8" s="16">
        <v>11</v>
      </c>
      <c r="Z8" s="16">
        <v>2</v>
      </c>
      <c r="AA8" s="16">
        <v>8</v>
      </c>
      <c r="AB8" s="16">
        <v>5</v>
      </c>
      <c r="AC8" s="16">
        <v>5</v>
      </c>
      <c r="AD8" s="16">
        <v>2000</v>
      </c>
    </row>
    <row r="9" spans="1:30" ht="15" thickBot="1" x14ac:dyDescent="0.35">
      <c r="A9" s="15" t="s">
        <v>70</v>
      </c>
      <c r="B9" s="16">
        <v>6</v>
      </c>
      <c r="C9" s="16">
        <v>6</v>
      </c>
      <c r="D9" s="16">
        <v>4</v>
      </c>
      <c r="E9" s="16">
        <v>18</v>
      </c>
      <c r="F9" s="16">
        <v>5</v>
      </c>
      <c r="G9" s="16">
        <v>14</v>
      </c>
      <c r="H9" s="16">
        <v>18</v>
      </c>
      <c r="I9" s="16">
        <v>15</v>
      </c>
      <c r="J9" s="16">
        <v>6</v>
      </c>
      <c r="K9" s="16">
        <v>18</v>
      </c>
      <c r="L9" s="16">
        <v>18</v>
      </c>
      <c r="M9" s="16">
        <v>1000</v>
      </c>
      <c r="R9" s="15" t="s">
        <v>70</v>
      </c>
      <c r="S9" s="16">
        <v>6</v>
      </c>
      <c r="T9" s="16">
        <v>6</v>
      </c>
      <c r="U9" s="16">
        <v>4</v>
      </c>
      <c r="V9" s="16">
        <v>18</v>
      </c>
      <c r="W9" s="16">
        <v>5</v>
      </c>
      <c r="X9" s="16">
        <v>14</v>
      </c>
      <c r="Y9" s="16">
        <v>18</v>
      </c>
      <c r="Z9" s="16">
        <v>15</v>
      </c>
      <c r="AA9" s="16">
        <v>6</v>
      </c>
      <c r="AB9" s="16">
        <v>18</v>
      </c>
      <c r="AC9" s="16">
        <v>18</v>
      </c>
      <c r="AD9" s="16">
        <v>1000</v>
      </c>
    </row>
    <row r="10" spans="1:30" ht="15" thickBot="1" x14ac:dyDescent="0.35">
      <c r="A10" s="15" t="s">
        <v>71</v>
      </c>
      <c r="B10" s="16">
        <v>5</v>
      </c>
      <c r="C10" s="16">
        <v>5</v>
      </c>
      <c r="D10" s="16">
        <v>3</v>
      </c>
      <c r="E10" s="16">
        <v>3</v>
      </c>
      <c r="F10" s="16">
        <v>2</v>
      </c>
      <c r="G10" s="16">
        <v>15</v>
      </c>
      <c r="H10" s="16">
        <v>16</v>
      </c>
      <c r="I10" s="16">
        <v>16</v>
      </c>
      <c r="J10" s="16">
        <v>5</v>
      </c>
      <c r="K10" s="16">
        <v>4</v>
      </c>
      <c r="L10" s="16">
        <v>3</v>
      </c>
      <c r="M10" s="16">
        <v>2000</v>
      </c>
      <c r="R10" s="15" t="s">
        <v>71</v>
      </c>
      <c r="S10" s="16">
        <v>5</v>
      </c>
      <c r="T10" s="16">
        <v>5</v>
      </c>
      <c r="U10" s="16">
        <v>3</v>
      </c>
      <c r="V10" s="16">
        <v>3</v>
      </c>
      <c r="W10" s="16">
        <v>2</v>
      </c>
      <c r="X10" s="16">
        <v>15</v>
      </c>
      <c r="Y10" s="16">
        <v>16</v>
      </c>
      <c r="Z10" s="16">
        <v>16</v>
      </c>
      <c r="AA10" s="16">
        <v>5</v>
      </c>
      <c r="AB10" s="16">
        <v>4</v>
      </c>
      <c r="AC10" s="16">
        <v>3</v>
      </c>
      <c r="AD10" s="16">
        <v>2000</v>
      </c>
    </row>
    <row r="11" spans="1:30" ht="15" thickBot="1" x14ac:dyDescent="0.35">
      <c r="A11" s="15" t="s">
        <v>72</v>
      </c>
      <c r="B11" s="16">
        <v>13</v>
      </c>
      <c r="C11" s="16">
        <v>14</v>
      </c>
      <c r="D11" s="16">
        <v>14</v>
      </c>
      <c r="E11" s="16">
        <v>11</v>
      </c>
      <c r="F11" s="16">
        <v>12</v>
      </c>
      <c r="G11" s="16">
        <v>4</v>
      </c>
      <c r="H11" s="16">
        <v>12</v>
      </c>
      <c r="I11" s="16">
        <v>6</v>
      </c>
      <c r="J11" s="16">
        <v>15</v>
      </c>
      <c r="K11" s="16">
        <v>6</v>
      </c>
      <c r="L11" s="16">
        <v>6</v>
      </c>
      <c r="M11" s="16">
        <v>2000</v>
      </c>
      <c r="R11" s="15" t="s">
        <v>72</v>
      </c>
      <c r="S11" s="16">
        <v>13</v>
      </c>
      <c r="T11" s="16">
        <v>14</v>
      </c>
      <c r="U11" s="16">
        <v>14</v>
      </c>
      <c r="V11" s="16">
        <v>11</v>
      </c>
      <c r="W11" s="16">
        <v>12</v>
      </c>
      <c r="X11" s="16">
        <v>4</v>
      </c>
      <c r="Y11" s="16">
        <v>12</v>
      </c>
      <c r="Z11" s="16">
        <v>6</v>
      </c>
      <c r="AA11" s="16">
        <v>15</v>
      </c>
      <c r="AB11" s="16">
        <v>6</v>
      </c>
      <c r="AC11" s="16">
        <v>6</v>
      </c>
      <c r="AD11" s="16">
        <v>2000</v>
      </c>
    </row>
    <row r="12" spans="1:30" ht="15" thickBot="1" x14ac:dyDescent="0.35">
      <c r="A12" s="15" t="s">
        <v>73</v>
      </c>
      <c r="B12" s="16">
        <v>16</v>
      </c>
      <c r="C12" s="16">
        <v>13</v>
      </c>
      <c r="D12" s="16">
        <v>15</v>
      </c>
      <c r="E12" s="16">
        <v>10</v>
      </c>
      <c r="F12" s="16">
        <v>13</v>
      </c>
      <c r="G12" s="16">
        <v>5</v>
      </c>
      <c r="H12" s="16">
        <v>1</v>
      </c>
      <c r="I12" s="16">
        <v>3</v>
      </c>
      <c r="J12" s="16">
        <v>16</v>
      </c>
      <c r="K12" s="16">
        <v>13</v>
      </c>
      <c r="L12" s="16">
        <v>13</v>
      </c>
      <c r="M12" s="16">
        <v>2000</v>
      </c>
      <c r="R12" s="15" t="s">
        <v>73</v>
      </c>
      <c r="S12" s="16">
        <v>16</v>
      </c>
      <c r="T12" s="16">
        <v>13</v>
      </c>
      <c r="U12" s="16">
        <v>15</v>
      </c>
      <c r="V12" s="16">
        <v>10</v>
      </c>
      <c r="W12" s="16">
        <v>13</v>
      </c>
      <c r="X12" s="16">
        <v>5</v>
      </c>
      <c r="Y12" s="16">
        <v>1</v>
      </c>
      <c r="Z12" s="16">
        <v>3</v>
      </c>
      <c r="AA12" s="16">
        <v>16</v>
      </c>
      <c r="AB12" s="16">
        <v>13</v>
      </c>
      <c r="AC12" s="16">
        <v>13</v>
      </c>
      <c r="AD12" s="16">
        <v>2000</v>
      </c>
    </row>
    <row r="13" spans="1:30" ht="15" thickBot="1" x14ac:dyDescent="0.35">
      <c r="A13" s="15" t="s">
        <v>74</v>
      </c>
      <c r="B13" s="16">
        <v>2</v>
      </c>
      <c r="C13" s="16">
        <v>4</v>
      </c>
      <c r="D13" s="16">
        <v>2</v>
      </c>
      <c r="E13" s="16">
        <v>2</v>
      </c>
      <c r="F13" s="16">
        <v>1</v>
      </c>
      <c r="G13" s="16">
        <v>18</v>
      </c>
      <c r="H13" s="16">
        <v>20</v>
      </c>
      <c r="I13" s="16">
        <v>18</v>
      </c>
      <c r="J13" s="16">
        <v>4</v>
      </c>
      <c r="K13" s="16">
        <v>20</v>
      </c>
      <c r="L13" s="16">
        <v>20</v>
      </c>
      <c r="M13" s="16">
        <v>2000</v>
      </c>
      <c r="R13" s="15" t="s">
        <v>74</v>
      </c>
      <c r="S13" s="16">
        <v>2</v>
      </c>
      <c r="T13" s="16">
        <v>4</v>
      </c>
      <c r="U13" s="16">
        <v>2</v>
      </c>
      <c r="V13" s="16">
        <v>2</v>
      </c>
      <c r="W13" s="16">
        <v>1</v>
      </c>
      <c r="X13" s="16">
        <v>18</v>
      </c>
      <c r="Y13" s="16">
        <v>20</v>
      </c>
      <c r="Z13" s="16">
        <v>18</v>
      </c>
      <c r="AA13" s="16">
        <v>4</v>
      </c>
      <c r="AB13" s="16">
        <v>20</v>
      </c>
      <c r="AC13" s="16">
        <v>20</v>
      </c>
      <c r="AD13" s="16">
        <v>2000</v>
      </c>
    </row>
    <row r="14" spans="1:30" ht="15" thickBot="1" x14ac:dyDescent="0.35">
      <c r="A14" s="15" t="s">
        <v>75</v>
      </c>
      <c r="B14" s="16">
        <v>3</v>
      </c>
      <c r="C14" s="16">
        <v>1</v>
      </c>
      <c r="D14" s="16">
        <v>18</v>
      </c>
      <c r="E14" s="16">
        <v>4</v>
      </c>
      <c r="F14" s="16">
        <v>11</v>
      </c>
      <c r="G14" s="16">
        <v>20</v>
      </c>
      <c r="H14" s="16">
        <v>10</v>
      </c>
      <c r="I14" s="16">
        <v>20</v>
      </c>
      <c r="J14" s="16">
        <v>2</v>
      </c>
      <c r="K14" s="16">
        <v>2</v>
      </c>
      <c r="L14" s="16">
        <v>2</v>
      </c>
      <c r="M14" s="16">
        <v>2000</v>
      </c>
      <c r="R14" s="15" t="s">
        <v>75</v>
      </c>
      <c r="S14" s="16">
        <v>3</v>
      </c>
      <c r="T14" s="16">
        <v>1</v>
      </c>
      <c r="U14" s="16">
        <v>18</v>
      </c>
      <c r="V14" s="16">
        <v>4</v>
      </c>
      <c r="W14" s="16">
        <v>11</v>
      </c>
      <c r="X14" s="16">
        <v>20</v>
      </c>
      <c r="Y14" s="16">
        <v>10</v>
      </c>
      <c r="Z14" s="16">
        <v>20</v>
      </c>
      <c r="AA14" s="16">
        <v>2</v>
      </c>
      <c r="AB14" s="16">
        <v>2</v>
      </c>
      <c r="AC14" s="16">
        <v>2</v>
      </c>
      <c r="AD14" s="16">
        <v>2000</v>
      </c>
    </row>
    <row r="15" spans="1:30" ht="15" thickBot="1" x14ac:dyDescent="0.35">
      <c r="A15" s="15" t="s">
        <v>76</v>
      </c>
      <c r="B15" s="16">
        <v>1</v>
      </c>
      <c r="C15" s="16">
        <v>3</v>
      </c>
      <c r="D15" s="16">
        <v>5</v>
      </c>
      <c r="E15" s="16">
        <v>1</v>
      </c>
      <c r="F15" s="16">
        <v>13</v>
      </c>
      <c r="G15" s="16">
        <v>17</v>
      </c>
      <c r="H15" s="16">
        <v>15</v>
      </c>
      <c r="I15" s="16">
        <v>17</v>
      </c>
      <c r="J15" s="16">
        <v>1</v>
      </c>
      <c r="K15" s="16">
        <v>1</v>
      </c>
      <c r="L15" s="16">
        <v>1</v>
      </c>
      <c r="M15" s="16">
        <v>2000</v>
      </c>
      <c r="R15" s="15" t="s">
        <v>76</v>
      </c>
      <c r="S15" s="16">
        <v>1</v>
      </c>
      <c r="T15" s="16">
        <v>3</v>
      </c>
      <c r="U15" s="16">
        <v>5</v>
      </c>
      <c r="V15" s="16">
        <v>1</v>
      </c>
      <c r="W15" s="16">
        <v>13</v>
      </c>
      <c r="X15" s="16">
        <v>17</v>
      </c>
      <c r="Y15" s="16">
        <v>15</v>
      </c>
      <c r="Z15" s="16">
        <v>17</v>
      </c>
      <c r="AA15" s="16">
        <v>1</v>
      </c>
      <c r="AB15" s="16">
        <v>1</v>
      </c>
      <c r="AC15" s="16">
        <v>1</v>
      </c>
      <c r="AD15" s="16">
        <v>2000</v>
      </c>
    </row>
    <row r="16" spans="1:30" ht="15" thickBot="1" x14ac:dyDescent="0.35">
      <c r="A16" s="15" t="s">
        <v>77</v>
      </c>
      <c r="B16" s="16">
        <v>4</v>
      </c>
      <c r="C16" s="16">
        <v>2</v>
      </c>
      <c r="D16" s="16">
        <v>1</v>
      </c>
      <c r="E16" s="16">
        <v>5</v>
      </c>
      <c r="F16" s="16">
        <v>4</v>
      </c>
      <c r="G16" s="16">
        <v>19</v>
      </c>
      <c r="H16" s="16">
        <v>19</v>
      </c>
      <c r="I16" s="16">
        <v>19</v>
      </c>
      <c r="J16" s="16">
        <v>3</v>
      </c>
      <c r="K16" s="16">
        <v>3</v>
      </c>
      <c r="L16" s="16">
        <v>4</v>
      </c>
      <c r="M16" s="16">
        <v>2000</v>
      </c>
      <c r="R16" s="15" t="s">
        <v>77</v>
      </c>
      <c r="S16" s="16">
        <v>4</v>
      </c>
      <c r="T16" s="16">
        <v>2</v>
      </c>
      <c r="U16" s="16">
        <v>1</v>
      </c>
      <c r="V16" s="16">
        <v>5</v>
      </c>
      <c r="W16" s="16">
        <v>4</v>
      </c>
      <c r="X16" s="16">
        <v>19</v>
      </c>
      <c r="Y16" s="16">
        <v>19</v>
      </c>
      <c r="Z16" s="16">
        <v>19</v>
      </c>
      <c r="AA16" s="16">
        <v>3</v>
      </c>
      <c r="AB16" s="16">
        <v>3</v>
      </c>
      <c r="AC16" s="16">
        <v>4</v>
      </c>
      <c r="AD16" s="16">
        <v>2000</v>
      </c>
    </row>
    <row r="17" spans="1:30" ht="15" thickBot="1" x14ac:dyDescent="0.35">
      <c r="A17" s="15" t="s">
        <v>78</v>
      </c>
      <c r="B17" s="16">
        <v>15</v>
      </c>
      <c r="C17" s="16">
        <v>9</v>
      </c>
      <c r="D17" s="16">
        <v>11</v>
      </c>
      <c r="E17" s="16">
        <v>7</v>
      </c>
      <c r="F17" s="16">
        <v>6</v>
      </c>
      <c r="G17" s="16">
        <v>9</v>
      </c>
      <c r="H17" s="16">
        <v>1</v>
      </c>
      <c r="I17" s="16">
        <v>7</v>
      </c>
      <c r="J17" s="16">
        <v>12</v>
      </c>
      <c r="K17" s="16">
        <v>8</v>
      </c>
      <c r="L17" s="16">
        <v>9</v>
      </c>
      <c r="M17" s="16">
        <v>2000</v>
      </c>
      <c r="R17" s="15" t="s">
        <v>78</v>
      </c>
      <c r="S17" s="16">
        <v>15</v>
      </c>
      <c r="T17" s="16">
        <v>9</v>
      </c>
      <c r="U17" s="16">
        <v>11</v>
      </c>
      <c r="V17" s="16">
        <v>7</v>
      </c>
      <c r="W17" s="16">
        <v>6</v>
      </c>
      <c r="X17" s="16">
        <v>9</v>
      </c>
      <c r="Y17" s="16">
        <v>1</v>
      </c>
      <c r="Z17" s="16">
        <v>7</v>
      </c>
      <c r="AA17" s="16">
        <v>12</v>
      </c>
      <c r="AB17" s="16">
        <v>8</v>
      </c>
      <c r="AC17" s="16">
        <v>9</v>
      </c>
      <c r="AD17" s="16">
        <v>2000</v>
      </c>
    </row>
    <row r="18" spans="1:30" ht="15" thickBot="1" x14ac:dyDescent="0.35">
      <c r="A18" s="15" t="s">
        <v>79</v>
      </c>
      <c r="B18" s="16">
        <v>11</v>
      </c>
      <c r="C18" s="16">
        <v>16</v>
      </c>
      <c r="D18" s="16">
        <v>13</v>
      </c>
      <c r="E18" s="16">
        <v>16</v>
      </c>
      <c r="F18" s="16">
        <v>7</v>
      </c>
      <c r="G18" s="16">
        <v>7</v>
      </c>
      <c r="H18" s="16">
        <v>1</v>
      </c>
      <c r="I18" s="16">
        <v>9</v>
      </c>
      <c r="J18" s="16">
        <v>14</v>
      </c>
      <c r="K18" s="16">
        <v>9</v>
      </c>
      <c r="L18" s="16">
        <v>8</v>
      </c>
      <c r="M18" s="16">
        <v>1000</v>
      </c>
      <c r="R18" s="15" t="s">
        <v>79</v>
      </c>
      <c r="S18" s="16">
        <v>11</v>
      </c>
      <c r="T18" s="16">
        <v>16</v>
      </c>
      <c r="U18" s="16">
        <v>13</v>
      </c>
      <c r="V18" s="16">
        <v>16</v>
      </c>
      <c r="W18" s="16">
        <v>7</v>
      </c>
      <c r="X18" s="16">
        <v>7</v>
      </c>
      <c r="Y18" s="16">
        <v>1</v>
      </c>
      <c r="Z18" s="16">
        <v>9</v>
      </c>
      <c r="AA18" s="16">
        <v>14</v>
      </c>
      <c r="AB18" s="16">
        <v>9</v>
      </c>
      <c r="AC18" s="16">
        <v>8</v>
      </c>
      <c r="AD18" s="16">
        <v>1000</v>
      </c>
    </row>
    <row r="19" spans="1:30" ht="15" thickBot="1" x14ac:dyDescent="0.35">
      <c r="A19" s="15" t="s">
        <v>80</v>
      </c>
      <c r="B19" s="16">
        <v>8</v>
      </c>
      <c r="C19" s="16">
        <v>18</v>
      </c>
      <c r="D19" s="16">
        <v>8</v>
      </c>
      <c r="E19" s="16">
        <v>20</v>
      </c>
      <c r="F19" s="16">
        <v>13</v>
      </c>
      <c r="G19" s="16">
        <v>16</v>
      </c>
      <c r="H19" s="16">
        <v>1</v>
      </c>
      <c r="I19" s="16">
        <v>14</v>
      </c>
      <c r="J19" s="16">
        <v>9</v>
      </c>
      <c r="K19" s="16">
        <v>19</v>
      </c>
      <c r="L19" s="16">
        <v>19</v>
      </c>
      <c r="M19" s="16">
        <v>1000</v>
      </c>
      <c r="R19" s="15" t="s">
        <v>80</v>
      </c>
      <c r="S19" s="16">
        <v>8</v>
      </c>
      <c r="T19" s="16">
        <v>18</v>
      </c>
      <c r="U19" s="16">
        <v>8</v>
      </c>
      <c r="V19" s="16">
        <v>20</v>
      </c>
      <c r="W19" s="16">
        <v>13</v>
      </c>
      <c r="X19" s="16">
        <v>16</v>
      </c>
      <c r="Y19" s="16">
        <v>1</v>
      </c>
      <c r="Z19" s="16">
        <v>14</v>
      </c>
      <c r="AA19" s="16">
        <v>9</v>
      </c>
      <c r="AB19" s="16">
        <v>19</v>
      </c>
      <c r="AC19" s="16">
        <v>19</v>
      </c>
      <c r="AD19" s="16">
        <v>1000</v>
      </c>
    </row>
    <row r="20" spans="1:30" ht="15" thickBot="1" x14ac:dyDescent="0.35">
      <c r="A20" s="15" t="s">
        <v>81</v>
      </c>
      <c r="B20" s="16">
        <v>14</v>
      </c>
      <c r="C20" s="16">
        <v>15</v>
      </c>
      <c r="D20" s="16">
        <v>16</v>
      </c>
      <c r="E20" s="16">
        <v>19</v>
      </c>
      <c r="F20" s="16">
        <v>13</v>
      </c>
      <c r="G20" s="16">
        <v>11</v>
      </c>
      <c r="H20" s="16">
        <v>14</v>
      </c>
      <c r="I20" s="16">
        <v>11</v>
      </c>
      <c r="J20" s="16">
        <v>17</v>
      </c>
      <c r="K20" s="16">
        <v>16</v>
      </c>
      <c r="L20" s="16">
        <v>16</v>
      </c>
      <c r="M20" s="16">
        <v>1000</v>
      </c>
      <c r="R20" s="15" t="s">
        <v>81</v>
      </c>
      <c r="S20" s="16">
        <v>14</v>
      </c>
      <c r="T20" s="16">
        <v>15</v>
      </c>
      <c r="U20" s="16">
        <v>16</v>
      </c>
      <c r="V20" s="16">
        <v>19</v>
      </c>
      <c r="W20" s="16">
        <v>13</v>
      </c>
      <c r="X20" s="16">
        <v>11</v>
      </c>
      <c r="Y20" s="16">
        <v>14</v>
      </c>
      <c r="Z20" s="16">
        <v>11</v>
      </c>
      <c r="AA20" s="16">
        <v>17</v>
      </c>
      <c r="AB20" s="16">
        <v>16</v>
      </c>
      <c r="AC20" s="16">
        <v>16</v>
      </c>
      <c r="AD20" s="16">
        <v>1000</v>
      </c>
    </row>
    <row r="21" spans="1:30" ht="15" thickBot="1" x14ac:dyDescent="0.35">
      <c r="A21" s="15" t="s">
        <v>82</v>
      </c>
      <c r="B21" s="16">
        <v>17</v>
      </c>
      <c r="C21" s="16">
        <v>19</v>
      </c>
      <c r="D21" s="16">
        <v>19</v>
      </c>
      <c r="E21" s="16">
        <v>15</v>
      </c>
      <c r="F21" s="16">
        <v>8</v>
      </c>
      <c r="G21" s="16">
        <v>3</v>
      </c>
      <c r="H21" s="16">
        <v>9</v>
      </c>
      <c r="I21" s="16">
        <v>4</v>
      </c>
      <c r="J21" s="16">
        <v>19</v>
      </c>
      <c r="K21" s="16">
        <v>11</v>
      </c>
      <c r="L21" s="16">
        <v>11</v>
      </c>
      <c r="M21" s="16">
        <v>1000</v>
      </c>
      <c r="R21" s="15" t="s">
        <v>82</v>
      </c>
      <c r="S21" s="16">
        <v>17</v>
      </c>
      <c r="T21" s="16">
        <v>19</v>
      </c>
      <c r="U21" s="16">
        <v>19</v>
      </c>
      <c r="V21" s="16">
        <v>15</v>
      </c>
      <c r="W21" s="16">
        <v>8</v>
      </c>
      <c r="X21" s="16">
        <v>3</v>
      </c>
      <c r="Y21" s="16">
        <v>9</v>
      </c>
      <c r="Z21" s="16">
        <v>4</v>
      </c>
      <c r="AA21" s="16">
        <v>19</v>
      </c>
      <c r="AB21" s="16">
        <v>11</v>
      </c>
      <c r="AC21" s="16">
        <v>11</v>
      </c>
      <c r="AD21" s="16">
        <v>1000</v>
      </c>
    </row>
    <row r="22" spans="1:30" ht="15" thickBot="1" x14ac:dyDescent="0.35">
      <c r="A22" s="15" t="s">
        <v>83</v>
      </c>
      <c r="B22" s="16">
        <v>10</v>
      </c>
      <c r="C22" s="16">
        <v>7</v>
      </c>
      <c r="D22" s="16">
        <v>9</v>
      </c>
      <c r="E22" s="16">
        <v>17</v>
      </c>
      <c r="F22" s="16">
        <v>13</v>
      </c>
      <c r="G22" s="16">
        <v>13</v>
      </c>
      <c r="H22" s="16">
        <v>8</v>
      </c>
      <c r="I22" s="16">
        <v>12</v>
      </c>
      <c r="J22" s="16">
        <v>10</v>
      </c>
      <c r="K22" s="16">
        <v>17</v>
      </c>
      <c r="L22" s="16">
        <v>17</v>
      </c>
      <c r="M22" s="16">
        <v>1000</v>
      </c>
      <c r="R22" s="15" t="s">
        <v>83</v>
      </c>
      <c r="S22" s="16">
        <v>10</v>
      </c>
      <c r="T22" s="16">
        <v>7</v>
      </c>
      <c r="U22" s="16">
        <v>9</v>
      </c>
      <c r="V22" s="16">
        <v>17</v>
      </c>
      <c r="W22" s="16">
        <v>13</v>
      </c>
      <c r="X22" s="16">
        <v>13</v>
      </c>
      <c r="Y22" s="16">
        <v>8</v>
      </c>
      <c r="Z22" s="16">
        <v>12</v>
      </c>
      <c r="AA22" s="16">
        <v>10</v>
      </c>
      <c r="AB22" s="16">
        <v>17</v>
      </c>
      <c r="AC22" s="16">
        <v>17</v>
      </c>
      <c r="AD22" s="16">
        <v>1000</v>
      </c>
    </row>
    <row r="23" spans="1:30" ht="15" thickBot="1" x14ac:dyDescent="0.35">
      <c r="A23" s="15" t="s">
        <v>84</v>
      </c>
      <c r="B23" s="16">
        <v>7</v>
      </c>
      <c r="C23" s="16">
        <v>11</v>
      </c>
      <c r="D23" s="16">
        <v>6</v>
      </c>
      <c r="E23" s="16">
        <v>9</v>
      </c>
      <c r="F23" s="16">
        <v>3</v>
      </c>
      <c r="G23" s="16">
        <v>12</v>
      </c>
      <c r="H23" s="16">
        <v>17</v>
      </c>
      <c r="I23" s="16">
        <v>13</v>
      </c>
      <c r="J23" s="16">
        <v>7</v>
      </c>
      <c r="K23" s="16">
        <v>15</v>
      </c>
      <c r="L23" s="16">
        <v>15</v>
      </c>
      <c r="M23" s="16">
        <v>1000</v>
      </c>
      <c r="R23" s="15" t="s">
        <v>84</v>
      </c>
      <c r="S23" s="16">
        <v>7</v>
      </c>
      <c r="T23" s="16">
        <v>11</v>
      </c>
      <c r="U23" s="16">
        <v>6</v>
      </c>
      <c r="V23" s="16">
        <v>9</v>
      </c>
      <c r="W23" s="16">
        <v>3</v>
      </c>
      <c r="X23" s="16">
        <v>12</v>
      </c>
      <c r="Y23" s="16">
        <v>17</v>
      </c>
      <c r="Z23" s="16">
        <v>13</v>
      </c>
      <c r="AA23" s="16">
        <v>7</v>
      </c>
      <c r="AB23" s="16">
        <v>15</v>
      </c>
      <c r="AC23" s="16">
        <v>15</v>
      </c>
      <c r="AD23" s="16">
        <v>1000</v>
      </c>
    </row>
    <row r="24" spans="1:30" ht="15" thickBot="1" x14ac:dyDescent="0.35">
      <c r="A24" s="15" t="s">
        <v>85</v>
      </c>
      <c r="B24" s="16">
        <v>12</v>
      </c>
      <c r="C24" s="16">
        <v>10</v>
      </c>
      <c r="D24" s="16">
        <v>12</v>
      </c>
      <c r="E24" s="16">
        <v>12</v>
      </c>
      <c r="F24" s="16">
        <v>13</v>
      </c>
      <c r="G24" s="16">
        <v>8</v>
      </c>
      <c r="H24" s="16">
        <v>13</v>
      </c>
      <c r="I24" s="16">
        <v>10</v>
      </c>
      <c r="J24" s="16">
        <v>13</v>
      </c>
      <c r="K24" s="16">
        <v>14</v>
      </c>
      <c r="L24" s="16">
        <v>14</v>
      </c>
      <c r="M24" s="22">
        <v>2000</v>
      </c>
      <c r="R24" s="15" t="s">
        <v>85</v>
      </c>
      <c r="S24" s="16">
        <v>12</v>
      </c>
      <c r="T24" s="16">
        <v>10</v>
      </c>
      <c r="U24" s="16">
        <v>12</v>
      </c>
      <c r="V24" s="16">
        <v>12</v>
      </c>
      <c r="W24" s="16">
        <v>13</v>
      </c>
      <c r="X24" s="16">
        <v>8</v>
      </c>
      <c r="Y24" s="16">
        <v>13</v>
      </c>
      <c r="Z24" s="16">
        <v>10</v>
      </c>
      <c r="AA24" s="16">
        <v>13</v>
      </c>
      <c r="AB24" s="16">
        <v>14</v>
      </c>
      <c r="AC24" s="16">
        <v>14</v>
      </c>
      <c r="AD24" s="22">
        <v>1000</v>
      </c>
    </row>
    <row r="25" spans="1:30" ht="15" thickBot="1" x14ac:dyDescent="0.35">
      <c r="A25" s="15" t="s">
        <v>86</v>
      </c>
      <c r="B25" s="16">
        <v>19</v>
      </c>
      <c r="C25" s="16">
        <v>17</v>
      </c>
      <c r="D25" s="16">
        <v>17</v>
      </c>
      <c r="E25" s="16">
        <v>14</v>
      </c>
      <c r="F25" s="16">
        <v>13</v>
      </c>
      <c r="G25" s="16">
        <v>6</v>
      </c>
      <c r="H25" s="16">
        <v>1</v>
      </c>
      <c r="I25" s="16">
        <v>5</v>
      </c>
      <c r="J25" s="16">
        <v>18</v>
      </c>
      <c r="K25" s="16">
        <v>7</v>
      </c>
      <c r="L25" s="16">
        <v>7</v>
      </c>
      <c r="M25" s="16">
        <v>1000</v>
      </c>
      <c r="R25" s="15" t="s">
        <v>86</v>
      </c>
      <c r="S25" s="16">
        <v>19</v>
      </c>
      <c r="T25" s="16">
        <v>17</v>
      </c>
      <c r="U25" s="16">
        <v>17</v>
      </c>
      <c r="V25" s="16">
        <v>14</v>
      </c>
      <c r="W25" s="16">
        <v>13</v>
      </c>
      <c r="X25" s="16">
        <v>6</v>
      </c>
      <c r="Y25" s="16">
        <v>1</v>
      </c>
      <c r="Z25" s="16">
        <v>5</v>
      </c>
      <c r="AA25" s="16">
        <v>18</v>
      </c>
      <c r="AB25" s="16">
        <v>7</v>
      </c>
      <c r="AC25" s="16">
        <v>7</v>
      </c>
      <c r="AD25" s="16">
        <v>1000</v>
      </c>
    </row>
    <row r="26" spans="1:30" ht="15" thickBot="1" x14ac:dyDescent="0.35">
      <c r="A26" s="15" t="s">
        <v>87</v>
      </c>
      <c r="B26" s="16">
        <v>19</v>
      </c>
      <c r="C26" s="16">
        <v>8</v>
      </c>
      <c r="D26" s="16">
        <v>10</v>
      </c>
      <c r="E26" s="16">
        <v>8</v>
      </c>
      <c r="F26" s="16">
        <v>10</v>
      </c>
      <c r="G26" s="16">
        <v>10</v>
      </c>
      <c r="H26" s="16">
        <v>1</v>
      </c>
      <c r="I26" s="16">
        <v>8</v>
      </c>
      <c r="J26" s="16">
        <v>11</v>
      </c>
      <c r="K26" s="16">
        <v>10</v>
      </c>
      <c r="L26" s="16">
        <v>10</v>
      </c>
      <c r="M26" s="16">
        <v>2000</v>
      </c>
      <c r="R26" s="15" t="s">
        <v>87</v>
      </c>
      <c r="S26" s="16">
        <v>19</v>
      </c>
      <c r="T26" s="16">
        <v>8</v>
      </c>
      <c r="U26" s="16">
        <v>10</v>
      </c>
      <c r="V26" s="16">
        <v>8</v>
      </c>
      <c r="W26" s="16">
        <v>10</v>
      </c>
      <c r="X26" s="16">
        <v>10</v>
      </c>
      <c r="Y26" s="16">
        <v>1</v>
      </c>
      <c r="Z26" s="16">
        <v>8</v>
      </c>
      <c r="AA26" s="16">
        <v>11</v>
      </c>
      <c r="AB26" s="16">
        <v>10</v>
      </c>
      <c r="AC26" s="16">
        <v>10</v>
      </c>
      <c r="AD26" s="16">
        <v>2000</v>
      </c>
    </row>
    <row r="27" spans="1:30" ht="15" thickBot="1" x14ac:dyDescent="0.35">
      <c r="A27" s="15" t="s">
        <v>88</v>
      </c>
      <c r="B27" s="16">
        <v>18</v>
      </c>
      <c r="C27" s="16">
        <v>20</v>
      </c>
      <c r="D27" s="16">
        <v>20</v>
      </c>
      <c r="E27" s="16">
        <v>13</v>
      </c>
      <c r="F27" s="16">
        <v>13</v>
      </c>
      <c r="G27" s="16">
        <v>2</v>
      </c>
      <c r="H27" s="16">
        <v>1</v>
      </c>
      <c r="I27" s="16">
        <v>1</v>
      </c>
      <c r="J27" s="16">
        <v>20</v>
      </c>
      <c r="K27" s="16">
        <v>12</v>
      </c>
      <c r="L27" s="16">
        <v>12</v>
      </c>
      <c r="M27" s="16">
        <v>1000</v>
      </c>
      <c r="R27" s="15" t="s">
        <v>88</v>
      </c>
      <c r="S27" s="16">
        <v>18</v>
      </c>
      <c r="T27" s="16">
        <v>20</v>
      </c>
      <c r="U27" s="16">
        <v>20</v>
      </c>
      <c r="V27" s="16">
        <v>13</v>
      </c>
      <c r="W27" s="16">
        <v>13</v>
      </c>
      <c r="X27" s="16">
        <v>2</v>
      </c>
      <c r="Y27" s="16">
        <v>1</v>
      </c>
      <c r="Z27" s="16">
        <v>1</v>
      </c>
      <c r="AA27" s="16">
        <v>20</v>
      </c>
      <c r="AB27" s="16">
        <v>12</v>
      </c>
      <c r="AC27" s="16">
        <v>12</v>
      </c>
      <c r="AD27" s="16">
        <v>1000</v>
      </c>
    </row>
    <row r="28" spans="1:30" ht="18.600000000000001" thickBot="1" x14ac:dyDescent="0.35">
      <c r="A28" s="11"/>
      <c r="R28" s="11"/>
    </row>
    <row r="29" spans="1:30" ht="15" thickBot="1" x14ac:dyDescent="0.35">
      <c r="A29" s="15" t="s">
        <v>89</v>
      </c>
      <c r="B29" s="15" t="s">
        <v>57</v>
      </c>
      <c r="C29" s="15" t="s">
        <v>58</v>
      </c>
      <c r="D29" s="15" t="s">
        <v>59</v>
      </c>
      <c r="E29" s="15" t="s">
        <v>60</v>
      </c>
      <c r="F29" s="15" t="s">
        <v>61</v>
      </c>
      <c r="G29" s="15" t="s">
        <v>62</v>
      </c>
      <c r="H29" s="15" t="s">
        <v>63</v>
      </c>
      <c r="I29" s="15" t="s">
        <v>64</v>
      </c>
      <c r="J29" s="15" t="s">
        <v>65</v>
      </c>
      <c r="K29" s="15" t="s">
        <v>66</v>
      </c>
      <c r="L29" s="15" t="s">
        <v>67</v>
      </c>
      <c r="R29" s="15" t="s">
        <v>89</v>
      </c>
      <c r="S29" s="15" t="s">
        <v>57</v>
      </c>
      <c r="T29" s="15" t="s">
        <v>58</v>
      </c>
      <c r="U29" s="15" t="s">
        <v>59</v>
      </c>
      <c r="V29" s="15" t="s">
        <v>60</v>
      </c>
      <c r="W29" s="15" t="s">
        <v>61</v>
      </c>
      <c r="X29" s="15" t="s">
        <v>62</v>
      </c>
      <c r="Y29" s="15" t="s">
        <v>63</v>
      </c>
      <c r="Z29" s="15" t="s">
        <v>64</v>
      </c>
      <c r="AA29" s="15" t="s">
        <v>65</v>
      </c>
      <c r="AB29" s="15" t="s">
        <v>66</v>
      </c>
      <c r="AC29" s="15" t="s">
        <v>67</v>
      </c>
    </row>
    <row r="30" spans="1:30" ht="15" thickBot="1" x14ac:dyDescent="0.35">
      <c r="A30" s="15" t="s">
        <v>90</v>
      </c>
      <c r="B30" s="16" t="s">
        <v>257</v>
      </c>
      <c r="C30" s="16" t="s">
        <v>258</v>
      </c>
      <c r="D30" s="16" t="s">
        <v>259</v>
      </c>
      <c r="E30" s="16" t="s">
        <v>260</v>
      </c>
      <c r="F30" s="16" t="s">
        <v>261</v>
      </c>
      <c r="G30" s="16" t="s">
        <v>262</v>
      </c>
      <c r="H30" s="16" t="s">
        <v>263</v>
      </c>
      <c r="I30" s="16" t="s">
        <v>264</v>
      </c>
      <c r="J30" s="16" t="s">
        <v>94</v>
      </c>
      <c r="K30" s="16" t="s">
        <v>265</v>
      </c>
      <c r="L30" s="16" t="s">
        <v>94</v>
      </c>
      <c r="R30" s="15" t="s">
        <v>90</v>
      </c>
      <c r="S30" s="16" t="s">
        <v>364</v>
      </c>
      <c r="T30" s="16" t="s">
        <v>365</v>
      </c>
      <c r="U30" s="16" t="s">
        <v>366</v>
      </c>
      <c r="V30" s="16" t="s">
        <v>367</v>
      </c>
      <c r="W30" s="16" t="s">
        <v>368</v>
      </c>
      <c r="X30" s="16" t="s">
        <v>369</v>
      </c>
      <c r="Y30" s="16" t="s">
        <v>370</v>
      </c>
      <c r="Z30" s="16" t="s">
        <v>371</v>
      </c>
      <c r="AA30" s="16" t="s">
        <v>372</v>
      </c>
      <c r="AB30" s="16" t="s">
        <v>94</v>
      </c>
      <c r="AC30" s="16" t="s">
        <v>94</v>
      </c>
    </row>
    <row r="31" spans="1:30" ht="15" thickBot="1" x14ac:dyDescent="0.35">
      <c r="A31" s="15" t="s">
        <v>99</v>
      </c>
      <c r="B31" s="16" t="s">
        <v>266</v>
      </c>
      <c r="C31" s="16" t="s">
        <v>267</v>
      </c>
      <c r="D31" s="16" t="s">
        <v>268</v>
      </c>
      <c r="E31" s="16" t="s">
        <v>269</v>
      </c>
      <c r="F31" s="16" t="s">
        <v>266</v>
      </c>
      <c r="G31" s="16" t="s">
        <v>270</v>
      </c>
      <c r="H31" s="16" t="s">
        <v>271</v>
      </c>
      <c r="I31" s="16" t="s">
        <v>272</v>
      </c>
      <c r="J31" s="16" t="s">
        <v>103</v>
      </c>
      <c r="K31" s="16" t="s">
        <v>273</v>
      </c>
      <c r="L31" s="16" t="s">
        <v>103</v>
      </c>
      <c r="R31" s="15" t="s">
        <v>99</v>
      </c>
      <c r="S31" s="16" t="s">
        <v>373</v>
      </c>
      <c r="T31" s="16" t="s">
        <v>374</v>
      </c>
      <c r="U31" s="16" t="s">
        <v>375</v>
      </c>
      <c r="V31" s="16" t="s">
        <v>376</v>
      </c>
      <c r="W31" s="16" t="s">
        <v>377</v>
      </c>
      <c r="X31" s="16" t="s">
        <v>378</v>
      </c>
      <c r="Y31" s="16" t="s">
        <v>379</v>
      </c>
      <c r="Z31" s="16" t="s">
        <v>380</v>
      </c>
      <c r="AA31" s="16" t="s">
        <v>381</v>
      </c>
      <c r="AB31" s="16" t="s">
        <v>103</v>
      </c>
      <c r="AC31" s="16" t="s">
        <v>103</v>
      </c>
    </row>
    <row r="32" spans="1:30" ht="15" thickBot="1" x14ac:dyDescent="0.35">
      <c r="A32" s="15" t="s">
        <v>108</v>
      </c>
      <c r="B32" s="16" t="s">
        <v>274</v>
      </c>
      <c r="C32" s="16" t="s">
        <v>275</v>
      </c>
      <c r="D32" s="16" t="s">
        <v>276</v>
      </c>
      <c r="E32" s="16" t="s">
        <v>277</v>
      </c>
      <c r="F32" s="16" t="s">
        <v>112</v>
      </c>
      <c r="G32" s="16" t="s">
        <v>278</v>
      </c>
      <c r="H32" s="16" t="s">
        <v>279</v>
      </c>
      <c r="I32" s="16" t="s">
        <v>280</v>
      </c>
      <c r="J32" s="16" t="s">
        <v>112</v>
      </c>
      <c r="K32" s="16" t="s">
        <v>281</v>
      </c>
      <c r="L32" s="16" t="s">
        <v>112</v>
      </c>
      <c r="R32" s="15" t="s">
        <v>108</v>
      </c>
      <c r="S32" s="16" t="s">
        <v>382</v>
      </c>
      <c r="T32" s="16" t="s">
        <v>383</v>
      </c>
      <c r="U32" s="16" t="s">
        <v>384</v>
      </c>
      <c r="V32" s="16" t="s">
        <v>385</v>
      </c>
      <c r="W32" s="16" t="s">
        <v>112</v>
      </c>
      <c r="X32" s="16" t="s">
        <v>386</v>
      </c>
      <c r="Y32" s="16" t="s">
        <v>387</v>
      </c>
      <c r="Z32" s="16" t="s">
        <v>388</v>
      </c>
      <c r="AA32" s="16" t="s">
        <v>389</v>
      </c>
      <c r="AB32" s="16" t="s">
        <v>112</v>
      </c>
      <c r="AC32" s="16" t="s">
        <v>112</v>
      </c>
    </row>
    <row r="33" spans="1:29" ht="15" thickBot="1" x14ac:dyDescent="0.35">
      <c r="A33" s="15" t="s">
        <v>117</v>
      </c>
      <c r="B33" s="16" t="s">
        <v>282</v>
      </c>
      <c r="C33" s="16" t="s">
        <v>283</v>
      </c>
      <c r="D33" s="16" t="s">
        <v>284</v>
      </c>
      <c r="E33" s="16" t="s">
        <v>285</v>
      </c>
      <c r="F33" s="16" t="s">
        <v>121</v>
      </c>
      <c r="G33" s="16" t="s">
        <v>286</v>
      </c>
      <c r="H33" s="16" t="s">
        <v>287</v>
      </c>
      <c r="I33" s="16" t="s">
        <v>288</v>
      </c>
      <c r="J33" s="16" t="s">
        <v>121</v>
      </c>
      <c r="K33" s="16" t="s">
        <v>289</v>
      </c>
      <c r="L33" s="16" t="s">
        <v>121</v>
      </c>
      <c r="R33" s="15" t="s">
        <v>117</v>
      </c>
      <c r="S33" s="16" t="s">
        <v>390</v>
      </c>
      <c r="T33" s="16" t="s">
        <v>391</v>
      </c>
      <c r="U33" s="16" t="s">
        <v>392</v>
      </c>
      <c r="V33" s="16" t="s">
        <v>393</v>
      </c>
      <c r="W33" s="16" t="s">
        <v>121</v>
      </c>
      <c r="X33" s="16" t="s">
        <v>394</v>
      </c>
      <c r="Y33" s="16" t="s">
        <v>395</v>
      </c>
      <c r="Z33" s="16" t="s">
        <v>396</v>
      </c>
      <c r="AA33" s="16" t="s">
        <v>397</v>
      </c>
      <c r="AB33" s="16" t="s">
        <v>121</v>
      </c>
      <c r="AC33" s="16" t="s">
        <v>121</v>
      </c>
    </row>
    <row r="34" spans="1:29" ht="15" thickBot="1" x14ac:dyDescent="0.35">
      <c r="A34" s="15" t="s">
        <v>126</v>
      </c>
      <c r="B34" s="16" t="s">
        <v>290</v>
      </c>
      <c r="C34" s="16" t="s">
        <v>291</v>
      </c>
      <c r="D34" s="16" t="s">
        <v>292</v>
      </c>
      <c r="E34" s="16" t="s">
        <v>293</v>
      </c>
      <c r="F34" s="16" t="s">
        <v>130</v>
      </c>
      <c r="G34" s="16" t="s">
        <v>294</v>
      </c>
      <c r="H34" s="16" t="s">
        <v>295</v>
      </c>
      <c r="I34" s="16" t="s">
        <v>296</v>
      </c>
      <c r="J34" s="16" t="s">
        <v>130</v>
      </c>
      <c r="K34" s="16" t="s">
        <v>297</v>
      </c>
      <c r="L34" s="16" t="s">
        <v>130</v>
      </c>
      <c r="R34" s="15" t="s">
        <v>126</v>
      </c>
      <c r="S34" s="16" t="s">
        <v>398</v>
      </c>
      <c r="T34" s="16" t="s">
        <v>399</v>
      </c>
      <c r="U34" s="16" t="s">
        <v>400</v>
      </c>
      <c r="V34" s="16" t="s">
        <v>401</v>
      </c>
      <c r="W34" s="16" t="s">
        <v>130</v>
      </c>
      <c r="X34" s="16" t="s">
        <v>402</v>
      </c>
      <c r="Y34" s="16" t="s">
        <v>403</v>
      </c>
      <c r="Z34" s="16" t="s">
        <v>404</v>
      </c>
      <c r="AA34" s="16" t="s">
        <v>405</v>
      </c>
      <c r="AB34" s="16" t="s">
        <v>130</v>
      </c>
      <c r="AC34" s="16" t="s">
        <v>130</v>
      </c>
    </row>
    <row r="35" spans="1:29" ht="15" thickBot="1" x14ac:dyDescent="0.35">
      <c r="A35" s="15" t="s">
        <v>135</v>
      </c>
      <c r="B35" s="16" t="s">
        <v>298</v>
      </c>
      <c r="C35" s="16" t="s">
        <v>299</v>
      </c>
      <c r="D35" s="16" t="s">
        <v>300</v>
      </c>
      <c r="E35" s="16" t="s">
        <v>301</v>
      </c>
      <c r="F35" s="16" t="s">
        <v>139</v>
      </c>
      <c r="G35" s="16" t="s">
        <v>302</v>
      </c>
      <c r="H35" s="16" t="s">
        <v>303</v>
      </c>
      <c r="I35" s="16" t="s">
        <v>304</v>
      </c>
      <c r="J35" s="16" t="s">
        <v>139</v>
      </c>
      <c r="K35" s="16" t="s">
        <v>305</v>
      </c>
      <c r="L35" s="16" t="s">
        <v>139</v>
      </c>
      <c r="R35" s="15" t="s">
        <v>135</v>
      </c>
      <c r="S35" s="16" t="s">
        <v>406</v>
      </c>
      <c r="T35" s="16" t="s">
        <v>407</v>
      </c>
      <c r="U35" s="16" t="s">
        <v>408</v>
      </c>
      <c r="V35" s="16" t="s">
        <v>409</v>
      </c>
      <c r="W35" s="16" t="s">
        <v>139</v>
      </c>
      <c r="X35" s="16" t="s">
        <v>410</v>
      </c>
      <c r="Y35" s="16" t="s">
        <v>411</v>
      </c>
      <c r="Z35" s="16" t="s">
        <v>412</v>
      </c>
      <c r="AA35" s="16" t="s">
        <v>413</v>
      </c>
      <c r="AB35" s="16" t="s">
        <v>139</v>
      </c>
      <c r="AC35" s="16" t="s">
        <v>139</v>
      </c>
    </row>
    <row r="36" spans="1:29" ht="15" thickBot="1" x14ac:dyDescent="0.35">
      <c r="A36" s="15" t="s">
        <v>144</v>
      </c>
      <c r="B36" s="16" t="s">
        <v>306</v>
      </c>
      <c r="C36" s="16" t="s">
        <v>307</v>
      </c>
      <c r="D36" s="16" t="s">
        <v>308</v>
      </c>
      <c r="E36" s="16" t="s">
        <v>309</v>
      </c>
      <c r="F36" s="16" t="s">
        <v>148</v>
      </c>
      <c r="G36" s="16" t="s">
        <v>310</v>
      </c>
      <c r="H36" s="16" t="s">
        <v>311</v>
      </c>
      <c r="I36" s="16" t="s">
        <v>148</v>
      </c>
      <c r="J36" s="16" t="s">
        <v>148</v>
      </c>
      <c r="K36" s="16" t="s">
        <v>148</v>
      </c>
      <c r="L36" s="16" t="s">
        <v>148</v>
      </c>
      <c r="R36" s="15" t="s">
        <v>144</v>
      </c>
      <c r="S36" s="16" t="s">
        <v>414</v>
      </c>
      <c r="T36" s="16" t="s">
        <v>415</v>
      </c>
      <c r="U36" s="16" t="s">
        <v>416</v>
      </c>
      <c r="V36" s="16" t="s">
        <v>417</v>
      </c>
      <c r="W36" s="16" t="s">
        <v>148</v>
      </c>
      <c r="X36" s="16" t="s">
        <v>418</v>
      </c>
      <c r="Y36" s="16" t="s">
        <v>419</v>
      </c>
      <c r="Z36" s="16" t="s">
        <v>420</v>
      </c>
      <c r="AA36" s="16" t="s">
        <v>421</v>
      </c>
      <c r="AB36" s="16" t="s">
        <v>148</v>
      </c>
      <c r="AC36" s="16" t="s">
        <v>148</v>
      </c>
    </row>
    <row r="37" spans="1:29" ht="15" thickBot="1" x14ac:dyDescent="0.35">
      <c r="A37" s="15" t="s">
        <v>153</v>
      </c>
      <c r="B37" s="16" t="s">
        <v>312</v>
      </c>
      <c r="C37" s="16" t="s">
        <v>313</v>
      </c>
      <c r="D37" s="16" t="s">
        <v>314</v>
      </c>
      <c r="E37" s="16" t="s">
        <v>315</v>
      </c>
      <c r="F37" s="16" t="s">
        <v>157</v>
      </c>
      <c r="G37" s="16" t="s">
        <v>316</v>
      </c>
      <c r="H37" s="16" t="s">
        <v>317</v>
      </c>
      <c r="I37" s="16" t="s">
        <v>157</v>
      </c>
      <c r="J37" s="16" t="s">
        <v>157</v>
      </c>
      <c r="K37" s="16" t="s">
        <v>157</v>
      </c>
      <c r="L37" s="16" t="s">
        <v>157</v>
      </c>
      <c r="R37" s="15" t="s">
        <v>153</v>
      </c>
      <c r="S37" s="16" t="s">
        <v>422</v>
      </c>
      <c r="T37" s="16" t="s">
        <v>423</v>
      </c>
      <c r="U37" s="16" t="s">
        <v>424</v>
      </c>
      <c r="V37" s="16" t="s">
        <v>425</v>
      </c>
      <c r="W37" s="16" t="s">
        <v>157</v>
      </c>
      <c r="X37" s="16" t="s">
        <v>426</v>
      </c>
      <c r="Y37" s="16" t="s">
        <v>427</v>
      </c>
      <c r="Z37" s="16" t="s">
        <v>428</v>
      </c>
      <c r="AA37" s="16" t="s">
        <v>429</v>
      </c>
      <c r="AB37" s="16" t="s">
        <v>157</v>
      </c>
      <c r="AC37" s="16" t="s">
        <v>157</v>
      </c>
    </row>
    <row r="38" spans="1:29" ht="15" thickBot="1" x14ac:dyDescent="0.35">
      <c r="A38" s="15" t="s">
        <v>162</v>
      </c>
      <c r="B38" s="16" t="s">
        <v>318</v>
      </c>
      <c r="C38" s="16" t="s">
        <v>319</v>
      </c>
      <c r="D38" s="16" t="s">
        <v>320</v>
      </c>
      <c r="E38" s="16" t="s">
        <v>321</v>
      </c>
      <c r="F38" s="16" t="s">
        <v>164</v>
      </c>
      <c r="G38" s="16" t="s">
        <v>322</v>
      </c>
      <c r="H38" s="16" t="s">
        <v>323</v>
      </c>
      <c r="I38" s="16" t="s">
        <v>164</v>
      </c>
      <c r="J38" s="16" t="s">
        <v>164</v>
      </c>
      <c r="K38" s="16" t="s">
        <v>164</v>
      </c>
      <c r="L38" s="16" t="s">
        <v>164</v>
      </c>
      <c r="R38" s="15" t="s">
        <v>162</v>
      </c>
      <c r="S38" s="16" t="s">
        <v>430</v>
      </c>
      <c r="T38" s="16" t="s">
        <v>431</v>
      </c>
      <c r="U38" s="16" t="s">
        <v>432</v>
      </c>
      <c r="V38" s="16" t="s">
        <v>433</v>
      </c>
      <c r="W38" s="16" t="s">
        <v>164</v>
      </c>
      <c r="X38" s="16" t="s">
        <v>434</v>
      </c>
      <c r="Y38" s="16" t="s">
        <v>435</v>
      </c>
      <c r="Z38" s="16" t="s">
        <v>164</v>
      </c>
      <c r="AA38" s="16" t="s">
        <v>436</v>
      </c>
      <c r="AB38" s="16" t="s">
        <v>164</v>
      </c>
      <c r="AC38" s="16" t="s">
        <v>164</v>
      </c>
    </row>
    <row r="39" spans="1:29" ht="15" thickBot="1" x14ac:dyDescent="0.35">
      <c r="A39" s="15" t="s">
        <v>170</v>
      </c>
      <c r="B39" s="16" t="s">
        <v>324</v>
      </c>
      <c r="C39" s="16" t="s">
        <v>325</v>
      </c>
      <c r="D39" s="16" t="s">
        <v>326</v>
      </c>
      <c r="E39" s="16" t="s">
        <v>327</v>
      </c>
      <c r="F39" s="16" t="s">
        <v>172</v>
      </c>
      <c r="G39" s="16" t="s">
        <v>328</v>
      </c>
      <c r="H39" s="16" t="s">
        <v>329</v>
      </c>
      <c r="I39" s="16" t="s">
        <v>172</v>
      </c>
      <c r="J39" s="16" t="s">
        <v>172</v>
      </c>
      <c r="K39" s="16" t="s">
        <v>172</v>
      </c>
      <c r="L39" s="16" t="s">
        <v>172</v>
      </c>
      <c r="R39" s="15" t="s">
        <v>170</v>
      </c>
      <c r="S39" s="16" t="s">
        <v>437</v>
      </c>
      <c r="T39" s="16" t="s">
        <v>172</v>
      </c>
      <c r="U39" s="16" t="s">
        <v>438</v>
      </c>
      <c r="V39" s="16" t="s">
        <v>439</v>
      </c>
      <c r="W39" s="16" t="s">
        <v>172</v>
      </c>
      <c r="X39" s="16" t="s">
        <v>440</v>
      </c>
      <c r="Y39" s="16" t="s">
        <v>441</v>
      </c>
      <c r="Z39" s="16" t="s">
        <v>172</v>
      </c>
      <c r="AA39" s="16" t="s">
        <v>442</v>
      </c>
      <c r="AB39" s="16" t="s">
        <v>172</v>
      </c>
      <c r="AC39" s="16" t="s">
        <v>172</v>
      </c>
    </row>
    <row r="40" spans="1:29" ht="15" thickBot="1" x14ac:dyDescent="0.35">
      <c r="A40" s="15" t="s">
        <v>178</v>
      </c>
      <c r="B40" s="16" t="s">
        <v>330</v>
      </c>
      <c r="C40" s="16" t="s">
        <v>331</v>
      </c>
      <c r="D40" s="16" t="s">
        <v>332</v>
      </c>
      <c r="E40" s="16" t="s">
        <v>333</v>
      </c>
      <c r="F40" s="16" t="s">
        <v>180</v>
      </c>
      <c r="G40" s="16" t="s">
        <v>334</v>
      </c>
      <c r="H40" s="16" t="s">
        <v>335</v>
      </c>
      <c r="I40" s="16" t="s">
        <v>180</v>
      </c>
      <c r="J40" s="16" t="s">
        <v>180</v>
      </c>
      <c r="K40" s="16" t="s">
        <v>180</v>
      </c>
      <c r="L40" s="16" t="s">
        <v>180</v>
      </c>
      <c r="R40" s="15" t="s">
        <v>178</v>
      </c>
      <c r="S40" s="16" t="s">
        <v>443</v>
      </c>
      <c r="T40" s="16" t="s">
        <v>180</v>
      </c>
      <c r="U40" s="16" t="s">
        <v>444</v>
      </c>
      <c r="V40" s="16" t="s">
        <v>445</v>
      </c>
      <c r="W40" s="16" t="s">
        <v>180</v>
      </c>
      <c r="X40" s="16" t="s">
        <v>446</v>
      </c>
      <c r="Y40" s="16" t="s">
        <v>447</v>
      </c>
      <c r="Z40" s="16" t="s">
        <v>180</v>
      </c>
      <c r="AA40" s="16" t="s">
        <v>448</v>
      </c>
      <c r="AB40" s="16" t="s">
        <v>180</v>
      </c>
      <c r="AC40" s="16" t="s">
        <v>180</v>
      </c>
    </row>
    <row r="41" spans="1:29" ht="15" thickBot="1" x14ac:dyDescent="0.35">
      <c r="A41" s="15" t="s">
        <v>186</v>
      </c>
      <c r="B41" s="16" t="s">
        <v>336</v>
      </c>
      <c r="C41" s="16" t="s">
        <v>337</v>
      </c>
      <c r="D41" s="16" t="s">
        <v>338</v>
      </c>
      <c r="E41" s="16" t="s">
        <v>339</v>
      </c>
      <c r="F41" s="16" t="s">
        <v>188</v>
      </c>
      <c r="G41" s="16" t="s">
        <v>188</v>
      </c>
      <c r="H41" s="16" t="s">
        <v>340</v>
      </c>
      <c r="I41" s="16" t="s">
        <v>188</v>
      </c>
      <c r="J41" s="16" t="s">
        <v>188</v>
      </c>
      <c r="K41" s="16" t="s">
        <v>188</v>
      </c>
      <c r="L41" s="16" t="s">
        <v>188</v>
      </c>
      <c r="R41" s="15" t="s">
        <v>186</v>
      </c>
      <c r="S41" s="16" t="s">
        <v>449</v>
      </c>
      <c r="T41" s="16" t="s">
        <v>188</v>
      </c>
      <c r="U41" s="16" t="s">
        <v>450</v>
      </c>
      <c r="V41" s="16" t="s">
        <v>451</v>
      </c>
      <c r="W41" s="16" t="s">
        <v>188</v>
      </c>
      <c r="X41" s="16" t="s">
        <v>188</v>
      </c>
      <c r="Y41" s="16" t="s">
        <v>452</v>
      </c>
      <c r="Z41" s="16" t="s">
        <v>188</v>
      </c>
      <c r="AA41" s="16" t="s">
        <v>453</v>
      </c>
      <c r="AB41" s="16" t="s">
        <v>188</v>
      </c>
      <c r="AC41" s="16" t="s">
        <v>188</v>
      </c>
    </row>
    <row r="42" spans="1:29" ht="15" thickBot="1" x14ac:dyDescent="0.35">
      <c r="A42" s="15" t="s">
        <v>194</v>
      </c>
      <c r="B42" s="16" t="s">
        <v>341</v>
      </c>
      <c r="C42" s="16" t="s">
        <v>342</v>
      </c>
      <c r="D42" s="16" t="s">
        <v>343</v>
      </c>
      <c r="E42" s="16" t="s">
        <v>196</v>
      </c>
      <c r="F42" s="16" t="s">
        <v>196</v>
      </c>
      <c r="G42" s="16" t="s">
        <v>196</v>
      </c>
      <c r="H42" s="16" t="s">
        <v>344</v>
      </c>
      <c r="I42" s="16" t="s">
        <v>196</v>
      </c>
      <c r="J42" s="16" t="s">
        <v>196</v>
      </c>
      <c r="K42" s="16" t="s">
        <v>196</v>
      </c>
      <c r="L42" s="16" t="s">
        <v>196</v>
      </c>
      <c r="R42" s="15" t="s">
        <v>194</v>
      </c>
      <c r="S42" s="16" t="s">
        <v>454</v>
      </c>
      <c r="T42" s="16" t="s">
        <v>196</v>
      </c>
      <c r="U42" s="16" t="s">
        <v>455</v>
      </c>
      <c r="V42" s="16" t="s">
        <v>196</v>
      </c>
      <c r="W42" s="16" t="s">
        <v>196</v>
      </c>
      <c r="X42" s="16" t="s">
        <v>196</v>
      </c>
      <c r="Y42" s="16" t="s">
        <v>456</v>
      </c>
      <c r="Z42" s="16" t="s">
        <v>196</v>
      </c>
      <c r="AA42" s="16" t="s">
        <v>457</v>
      </c>
      <c r="AB42" s="16" t="s">
        <v>196</v>
      </c>
      <c r="AC42" s="16" t="s">
        <v>196</v>
      </c>
    </row>
    <row r="43" spans="1:29" ht="15" thickBot="1" x14ac:dyDescent="0.35">
      <c r="A43" s="15" t="s">
        <v>202</v>
      </c>
      <c r="B43" s="16" t="s">
        <v>345</v>
      </c>
      <c r="C43" s="16" t="s">
        <v>346</v>
      </c>
      <c r="D43" s="16" t="s">
        <v>347</v>
      </c>
      <c r="E43" s="16" t="s">
        <v>204</v>
      </c>
      <c r="F43" s="16" t="s">
        <v>204</v>
      </c>
      <c r="G43" s="16" t="s">
        <v>204</v>
      </c>
      <c r="H43" s="16" t="s">
        <v>348</v>
      </c>
      <c r="I43" s="16" t="s">
        <v>204</v>
      </c>
      <c r="J43" s="16" t="s">
        <v>204</v>
      </c>
      <c r="K43" s="16" t="s">
        <v>204</v>
      </c>
      <c r="L43" s="16" t="s">
        <v>204</v>
      </c>
      <c r="R43" s="15" t="s">
        <v>202</v>
      </c>
      <c r="S43" s="16" t="s">
        <v>458</v>
      </c>
      <c r="T43" s="16" t="s">
        <v>204</v>
      </c>
      <c r="U43" s="16" t="s">
        <v>459</v>
      </c>
      <c r="V43" s="16" t="s">
        <v>204</v>
      </c>
      <c r="W43" s="16" t="s">
        <v>204</v>
      </c>
      <c r="X43" s="16" t="s">
        <v>204</v>
      </c>
      <c r="Y43" s="16" t="s">
        <v>460</v>
      </c>
      <c r="Z43" s="16" t="s">
        <v>204</v>
      </c>
      <c r="AA43" s="16" t="s">
        <v>461</v>
      </c>
      <c r="AB43" s="16" t="s">
        <v>204</v>
      </c>
      <c r="AC43" s="16" t="s">
        <v>204</v>
      </c>
    </row>
    <row r="44" spans="1:29" ht="15" thickBot="1" x14ac:dyDescent="0.35">
      <c r="A44" s="15" t="s">
        <v>209</v>
      </c>
      <c r="B44" s="16" t="s">
        <v>349</v>
      </c>
      <c r="C44" s="16" t="s">
        <v>350</v>
      </c>
      <c r="D44" s="16" t="s">
        <v>351</v>
      </c>
      <c r="E44" s="16" t="s">
        <v>210</v>
      </c>
      <c r="F44" s="16" t="s">
        <v>210</v>
      </c>
      <c r="G44" s="16" t="s">
        <v>210</v>
      </c>
      <c r="H44" s="16" t="s">
        <v>352</v>
      </c>
      <c r="I44" s="16" t="s">
        <v>210</v>
      </c>
      <c r="J44" s="16" t="s">
        <v>210</v>
      </c>
      <c r="K44" s="16" t="s">
        <v>210</v>
      </c>
      <c r="L44" s="16" t="s">
        <v>210</v>
      </c>
      <c r="R44" s="15" t="s">
        <v>209</v>
      </c>
      <c r="S44" s="16" t="s">
        <v>462</v>
      </c>
      <c r="T44" s="16" t="s">
        <v>210</v>
      </c>
      <c r="U44" s="16" t="s">
        <v>463</v>
      </c>
      <c r="V44" s="16" t="s">
        <v>210</v>
      </c>
      <c r="W44" s="16" t="s">
        <v>210</v>
      </c>
      <c r="X44" s="16" t="s">
        <v>210</v>
      </c>
      <c r="Y44" s="16" t="s">
        <v>464</v>
      </c>
      <c r="Z44" s="16" t="s">
        <v>210</v>
      </c>
      <c r="AA44" s="16" t="s">
        <v>465</v>
      </c>
      <c r="AB44" s="16" t="s">
        <v>210</v>
      </c>
      <c r="AC44" s="16" t="s">
        <v>210</v>
      </c>
    </row>
    <row r="45" spans="1:29" ht="15" thickBot="1" x14ac:dyDescent="0.35">
      <c r="A45" s="15" t="s">
        <v>214</v>
      </c>
      <c r="B45" s="16" t="s">
        <v>353</v>
      </c>
      <c r="C45" s="16" t="s">
        <v>215</v>
      </c>
      <c r="D45" s="16" t="s">
        <v>354</v>
      </c>
      <c r="E45" s="16" t="s">
        <v>215</v>
      </c>
      <c r="F45" s="16" t="s">
        <v>215</v>
      </c>
      <c r="G45" s="16" t="s">
        <v>215</v>
      </c>
      <c r="H45" s="16" t="s">
        <v>355</v>
      </c>
      <c r="I45" s="16" t="s">
        <v>215</v>
      </c>
      <c r="J45" s="16" t="s">
        <v>215</v>
      </c>
      <c r="K45" s="16" t="s">
        <v>215</v>
      </c>
      <c r="L45" s="16" t="s">
        <v>215</v>
      </c>
      <c r="R45" s="15" t="s">
        <v>214</v>
      </c>
      <c r="S45" s="16" t="s">
        <v>466</v>
      </c>
      <c r="T45" s="16" t="s">
        <v>215</v>
      </c>
      <c r="U45" s="16" t="s">
        <v>467</v>
      </c>
      <c r="V45" s="16" t="s">
        <v>215</v>
      </c>
      <c r="W45" s="16" t="s">
        <v>215</v>
      </c>
      <c r="X45" s="16" t="s">
        <v>215</v>
      </c>
      <c r="Y45" s="16" t="s">
        <v>215</v>
      </c>
      <c r="Z45" s="16" t="s">
        <v>215</v>
      </c>
      <c r="AA45" s="16" t="s">
        <v>468</v>
      </c>
      <c r="AB45" s="16" t="s">
        <v>215</v>
      </c>
      <c r="AC45" s="16" t="s">
        <v>215</v>
      </c>
    </row>
    <row r="46" spans="1:29" ht="15" thickBot="1" x14ac:dyDescent="0.35">
      <c r="A46" s="15" t="s">
        <v>218</v>
      </c>
      <c r="B46" s="16" t="s">
        <v>356</v>
      </c>
      <c r="C46" s="16" t="s">
        <v>219</v>
      </c>
      <c r="D46" s="16" t="s">
        <v>357</v>
      </c>
      <c r="E46" s="16" t="s">
        <v>219</v>
      </c>
      <c r="F46" s="16" t="s">
        <v>219</v>
      </c>
      <c r="G46" s="16" t="s">
        <v>219</v>
      </c>
      <c r="H46" s="16" t="s">
        <v>219</v>
      </c>
      <c r="I46" s="16" t="s">
        <v>219</v>
      </c>
      <c r="J46" s="16" t="s">
        <v>219</v>
      </c>
      <c r="K46" s="16" t="s">
        <v>219</v>
      </c>
      <c r="L46" s="16" t="s">
        <v>219</v>
      </c>
      <c r="R46" s="15" t="s">
        <v>218</v>
      </c>
      <c r="S46" s="16" t="s">
        <v>357</v>
      </c>
      <c r="T46" s="16" t="s">
        <v>219</v>
      </c>
      <c r="U46" s="16" t="s">
        <v>469</v>
      </c>
      <c r="V46" s="16" t="s">
        <v>219</v>
      </c>
      <c r="W46" s="16" t="s">
        <v>219</v>
      </c>
      <c r="X46" s="16" t="s">
        <v>219</v>
      </c>
      <c r="Y46" s="16" t="s">
        <v>219</v>
      </c>
      <c r="Z46" s="16" t="s">
        <v>219</v>
      </c>
      <c r="AA46" s="16" t="s">
        <v>470</v>
      </c>
      <c r="AB46" s="16" t="s">
        <v>219</v>
      </c>
      <c r="AC46" s="16" t="s">
        <v>219</v>
      </c>
    </row>
    <row r="47" spans="1:29" ht="15" thickBot="1" x14ac:dyDescent="0.35">
      <c r="A47" s="15" t="s">
        <v>222</v>
      </c>
      <c r="B47" s="16" t="s">
        <v>223</v>
      </c>
      <c r="C47" s="16" t="s">
        <v>223</v>
      </c>
      <c r="D47" s="16" t="s">
        <v>358</v>
      </c>
      <c r="E47" s="16" t="s">
        <v>223</v>
      </c>
      <c r="F47" s="16" t="s">
        <v>223</v>
      </c>
      <c r="G47" s="16" t="s">
        <v>223</v>
      </c>
      <c r="H47" s="16" t="s">
        <v>223</v>
      </c>
      <c r="I47" s="16" t="s">
        <v>223</v>
      </c>
      <c r="J47" s="16" t="s">
        <v>223</v>
      </c>
      <c r="K47" s="16" t="s">
        <v>223</v>
      </c>
      <c r="L47" s="16" t="s">
        <v>223</v>
      </c>
      <c r="R47" s="15" t="s">
        <v>222</v>
      </c>
      <c r="S47" s="16" t="s">
        <v>223</v>
      </c>
      <c r="T47" s="16" t="s">
        <v>223</v>
      </c>
      <c r="U47" s="16" t="s">
        <v>223</v>
      </c>
      <c r="V47" s="16" t="s">
        <v>223</v>
      </c>
      <c r="W47" s="16" t="s">
        <v>223</v>
      </c>
      <c r="X47" s="16" t="s">
        <v>223</v>
      </c>
      <c r="Y47" s="16" t="s">
        <v>223</v>
      </c>
      <c r="Z47" s="16" t="s">
        <v>223</v>
      </c>
      <c r="AA47" s="16" t="s">
        <v>223</v>
      </c>
      <c r="AB47" s="16" t="s">
        <v>223</v>
      </c>
      <c r="AC47" s="16" t="s">
        <v>223</v>
      </c>
    </row>
    <row r="48" spans="1:29" ht="15" thickBot="1" x14ac:dyDescent="0.35">
      <c r="A48" s="15" t="s">
        <v>226</v>
      </c>
      <c r="B48" s="16" t="s">
        <v>227</v>
      </c>
      <c r="C48" s="16" t="s">
        <v>227</v>
      </c>
      <c r="D48" s="16" t="s">
        <v>359</v>
      </c>
      <c r="E48" s="16" t="s">
        <v>227</v>
      </c>
      <c r="F48" s="16" t="s">
        <v>227</v>
      </c>
      <c r="G48" s="16" t="s">
        <v>227</v>
      </c>
      <c r="H48" s="16" t="s">
        <v>227</v>
      </c>
      <c r="I48" s="16" t="s">
        <v>227</v>
      </c>
      <c r="J48" s="16" t="s">
        <v>227</v>
      </c>
      <c r="K48" s="16" t="s">
        <v>227</v>
      </c>
      <c r="L48" s="16" t="s">
        <v>227</v>
      </c>
      <c r="R48" s="15" t="s">
        <v>226</v>
      </c>
      <c r="S48" s="16" t="s">
        <v>227</v>
      </c>
      <c r="T48" s="16" t="s">
        <v>227</v>
      </c>
      <c r="U48" s="16" t="s">
        <v>227</v>
      </c>
      <c r="V48" s="16" t="s">
        <v>227</v>
      </c>
      <c r="W48" s="16" t="s">
        <v>227</v>
      </c>
      <c r="X48" s="16" t="s">
        <v>227</v>
      </c>
      <c r="Y48" s="16" t="s">
        <v>227</v>
      </c>
      <c r="Z48" s="16" t="s">
        <v>227</v>
      </c>
      <c r="AA48" s="16" t="s">
        <v>227</v>
      </c>
      <c r="AB48" s="16" t="s">
        <v>227</v>
      </c>
      <c r="AC48" s="16" t="s">
        <v>227</v>
      </c>
    </row>
    <row r="49" spans="1:29" ht="15" thickBot="1" x14ac:dyDescent="0.35">
      <c r="A49" s="15" t="s">
        <v>230</v>
      </c>
      <c r="B49" s="16" t="s">
        <v>231</v>
      </c>
      <c r="C49" s="16" t="s">
        <v>231</v>
      </c>
      <c r="D49" s="16" t="s">
        <v>231</v>
      </c>
      <c r="E49" s="16" t="s">
        <v>231</v>
      </c>
      <c r="F49" s="16" t="s">
        <v>231</v>
      </c>
      <c r="G49" s="16" t="s">
        <v>231</v>
      </c>
      <c r="H49" s="16" t="s">
        <v>231</v>
      </c>
      <c r="I49" s="16" t="s">
        <v>231</v>
      </c>
      <c r="J49" s="16" t="s">
        <v>231</v>
      </c>
      <c r="K49" s="16" t="s">
        <v>231</v>
      </c>
      <c r="L49" s="16" t="s">
        <v>231</v>
      </c>
      <c r="R49" s="15" t="s">
        <v>230</v>
      </c>
      <c r="S49" s="16" t="s">
        <v>231</v>
      </c>
      <c r="T49" s="16" t="s">
        <v>231</v>
      </c>
      <c r="U49" s="16" t="s">
        <v>231</v>
      </c>
      <c r="V49" s="16" t="s">
        <v>231</v>
      </c>
      <c r="W49" s="16" t="s">
        <v>231</v>
      </c>
      <c r="X49" s="16" t="s">
        <v>231</v>
      </c>
      <c r="Y49" s="16" t="s">
        <v>231</v>
      </c>
      <c r="Z49" s="16" t="s">
        <v>231</v>
      </c>
      <c r="AA49" s="16" t="s">
        <v>231</v>
      </c>
      <c r="AB49" s="16" t="s">
        <v>231</v>
      </c>
      <c r="AC49" s="16" t="s">
        <v>231</v>
      </c>
    </row>
    <row r="50" spans="1:29" ht="18.600000000000001" thickBot="1" x14ac:dyDescent="0.35">
      <c r="A50" s="11"/>
      <c r="R50" s="11"/>
    </row>
    <row r="51" spans="1:29" ht="15" thickBot="1" x14ac:dyDescent="0.35">
      <c r="A51" s="15" t="s">
        <v>233</v>
      </c>
      <c r="B51" s="15" t="s">
        <v>57</v>
      </c>
      <c r="C51" s="15" t="s">
        <v>58</v>
      </c>
      <c r="D51" s="15" t="s">
        <v>59</v>
      </c>
      <c r="E51" s="15" t="s">
        <v>60</v>
      </c>
      <c r="F51" s="15" t="s">
        <v>61</v>
      </c>
      <c r="G51" s="15" t="s">
        <v>62</v>
      </c>
      <c r="H51" s="15" t="s">
        <v>63</v>
      </c>
      <c r="I51" s="15" t="s">
        <v>64</v>
      </c>
      <c r="J51" s="15" t="s">
        <v>65</v>
      </c>
      <c r="K51" s="15" t="s">
        <v>66</v>
      </c>
      <c r="L51" s="15" t="s">
        <v>67</v>
      </c>
      <c r="R51" s="15" t="s">
        <v>233</v>
      </c>
      <c r="S51" s="15" t="s">
        <v>57</v>
      </c>
      <c r="T51" s="15" t="s">
        <v>58</v>
      </c>
      <c r="U51" s="15" t="s">
        <v>59</v>
      </c>
      <c r="V51" s="15" t="s">
        <v>60</v>
      </c>
      <c r="W51" s="15" t="s">
        <v>61</v>
      </c>
      <c r="X51" s="15" t="s">
        <v>62</v>
      </c>
      <c r="Y51" s="15" t="s">
        <v>63</v>
      </c>
      <c r="Z51" s="15" t="s">
        <v>64</v>
      </c>
      <c r="AA51" s="15" t="s">
        <v>65</v>
      </c>
      <c r="AB51" s="15" t="s">
        <v>66</v>
      </c>
      <c r="AC51" s="15" t="s">
        <v>67</v>
      </c>
    </row>
    <row r="52" spans="1:29" ht="15" thickBot="1" x14ac:dyDescent="0.35">
      <c r="A52" s="15" t="s">
        <v>90</v>
      </c>
      <c r="B52" s="16">
        <v>449.4</v>
      </c>
      <c r="C52" s="16">
        <v>148.6</v>
      </c>
      <c r="D52" s="16">
        <v>870.4</v>
      </c>
      <c r="E52" s="16">
        <v>908.9</v>
      </c>
      <c r="F52" s="16">
        <v>80.099999999999994</v>
      </c>
      <c r="G52" s="16">
        <v>97.1</v>
      </c>
      <c r="H52" s="16">
        <v>843.3</v>
      </c>
      <c r="I52" s="16">
        <v>29.5</v>
      </c>
      <c r="J52" s="16">
        <v>19</v>
      </c>
      <c r="K52" s="16">
        <v>43</v>
      </c>
      <c r="L52" s="16">
        <v>19</v>
      </c>
      <c r="R52" s="15" t="s">
        <v>90</v>
      </c>
      <c r="S52" s="16">
        <v>21.5</v>
      </c>
      <c r="T52" s="16">
        <v>482.9</v>
      </c>
      <c r="U52" s="16">
        <v>907.2</v>
      </c>
      <c r="V52" s="16">
        <v>963.3</v>
      </c>
      <c r="W52" s="16">
        <v>50</v>
      </c>
      <c r="X52" s="16">
        <v>48.5</v>
      </c>
      <c r="Y52" s="16">
        <v>474.9</v>
      </c>
      <c r="Z52" s="16">
        <v>450.4</v>
      </c>
      <c r="AA52" s="16">
        <v>463.9</v>
      </c>
      <c r="AB52" s="16">
        <v>19</v>
      </c>
      <c r="AC52" s="16">
        <v>19</v>
      </c>
    </row>
    <row r="53" spans="1:29" ht="15" thickBot="1" x14ac:dyDescent="0.35">
      <c r="A53" s="15" t="s">
        <v>99</v>
      </c>
      <c r="B53" s="16">
        <v>24</v>
      </c>
      <c r="C53" s="16">
        <v>112.1</v>
      </c>
      <c r="D53" s="16">
        <v>859.9</v>
      </c>
      <c r="E53" s="16">
        <v>907.9</v>
      </c>
      <c r="F53" s="16">
        <v>24</v>
      </c>
      <c r="G53" s="16">
        <v>96.1</v>
      </c>
      <c r="H53" s="16">
        <v>842.3</v>
      </c>
      <c r="I53" s="16">
        <v>27</v>
      </c>
      <c r="J53" s="16">
        <v>18</v>
      </c>
      <c r="K53" s="16">
        <v>42</v>
      </c>
      <c r="L53" s="16">
        <v>18</v>
      </c>
      <c r="R53" s="15" t="s">
        <v>99</v>
      </c>
      <c r="S53" s="16">
        <v>20.5</v>
      </c>
      <c r="T53" s="16">
        <v>37</v>
      </c>
      <c r="U53" s="16">
        <v>468.9</v>
      </c>
      <c r="V53" s="16">
        <v>962.3</v>
      </c>
      <c r="W53" s="16">
        <v>19</v>
      </c>
      <c r="X53" s="16">
        <v>47.5</v>
      </c>
      <c r="Y53" s="16">
        <v>473.9</v>
      </c>
      <c r="Z53" s="16">
        <v>449.4</v>
      </c>
      <c r="AA53" s="16">
        <v>462.9</v>
      </c>
      <c r="AB53" s="16">
        <v>18</v>
      </c>
      <c r="AC53" s="16">
        <v>18</v>
      </c>
    </row>
    <row r="54" spans="1:29" ht="15" thickBot="1" x14ac:dyDescent="0.35">
      <c r="A54" s="15" t="s">
        <v>108</v>
      </c>
      <c r="B54" s="16">
        <v>23</v>
      </c>
      <c r="C54" s="16">
        <v>111.1</v>
      </c>
      <c r="D54" s="16">
        <v>825.8</v>
      </c>
      <c r="E54" s="16">
        <v>906.9</v>
      </c>
      <c r="F54" s="16">
        <v>17</v>
      </c>
      <c r="G54" s="16">
        <v>95.1</v>
      </c>
      <c r="H54" s="16">
        <v>841.3</v>
      </c>
      <c r="I54" s="16">
        <v>26</v>
      </c>
      <c r="J54" s="16">
        <v>17</v>
      </c>
      <c r="K54" s="16">
        <v>41</v>
      </c>
      <c r="L54" s="16">
        <v>17</v>
      </c>
      <c r="R54" s="15" t="s">
        <v>108</v>
      </c>
      <c r="S54" s="16">
        <v>18.5</v>
      </c>
      <c r="T54" s="16">
        <v>36</v>
      </c>
      <c r="U54" s="16">
        <v>464.9</v>
      </c>
      <c r="V54" s="16">
        <v>961.3</v>
      </c>
      <c r="W54" s="16">
        <v>17</v>
      </c>
      <c r="X54" s="16">
        <v>46.5</v>
      </c>
      <c r="Y54" s="16">
        <v>472.9</v>
      </c>
      <c r="Z54" s="16">
        <v>448.4</v>
      </c>
      <c r="AA54" s="16">
        <v>461.9</v>
      </c>
      <c r="AB54" s="16">
        <v>17</v>
      </c>
      <c r="AC54" s="16">
        <v>17</v>
      </c>
    </row>
    <row r="55" spans="1:29" ht="15" thickBot="1" x14ac:dyDescent="0.35">
      <c r="A55" s="15" t="s">
        <v>117</v>
      </c>
      <c r="B55" s="16">
        <v>22</v>
      </c>
      <c r="C55" s="16">
        <v>110.1</v>
      </c>
      <c r="D55" s="16">
        <v>824.8</v>
      </c>
      <c r="E55" s="16">
        <v>905.9</v>
      </c>
      <c r="F55" s="16">
        <v>16</v>
      </c>
      <c r="G55" s="16">
        <v>94.1</v>
      </c>
      <c r="H55" s="16">
        <v>840.3</v>
      </c>
      <c r="I55" s="16">
        <v>25</v>
      </c>
      <c r="J55" s="16">
        <v>16</v>
      </c>
      <c r="K55" s="16">
        <v>40</v>
      </c>
      <c r="L55" s="16">
        <v>16</v>
      </c>
      <c r="R55" s="15" t="s">
        <v>117</v>
      </c>
      <c r="S55" s="16">
        <v>17.5</v>
      </c>
      <c r="T55" s="16">
        <v>35</v>
      </c>
      <c r="U55" s="16">
        <v>459.4</v>
      </c>
      <c r="V55" s="16">
        <v>526.9</v>
      </c>
      <c r="W55" s="16">
        <v>16</v>
      </c>
      <c r="X55" s="16">
        <v>45.5</v>
      </c>
      <c r="Y55" s="16">
        <v>471.9</v>
      </c>
      <c r="Z55" s="16">
        <v>447.4</v>
      </c>
      <c r="AA55" s="16">
        <v>460.9</v>
      </c>
      <c r="AB55" s="16">
        <v>16</v>
      </c>
      <c r="AC55" s="16">
        <v>16</v>
      </c>
    </row>
    <row r="56" spans="1:29" ht="15" thickBot="1" x14ac:dyDescent="0.35">
      <c r="A56" s="15" t="s">
        <v>126</v>
      </c>
      <c r="B56" s="16">
        <v>21</v>
      </c>
      <c r="C56" s="16">
        <v>109.1</v>
      </c>
      <c r="D56" s="16">
        <v>403.9</v>
      </c>
      <c r="E56" s="16">
        <v>904.9</v>
      </c>
      <c r="F56" s="16">
        <v>15</v>
      </c>
      <c r="G56" s="16">
        <v>93.1</v>
      </c>
      <c r="H56" s="16">
        <v>839.3</v>
      </c>
      <c r="I56" s="16">
        <v>21.5</v>
      </c>
      <c r="J56" s="16">
        <v>15</v>
      </c>
      <c r="K56" s="16">
        <v>39</v>
      </c>
      <c r="L56" s="16">
        <v>15</v>
      </c>
      <c r="R56" s="15" t="s">
        <v>126</v>
      </c>
      <c r="S56" s="16">
        <v>16.5</v>
      </c>
      <c r="T56" s="16">
        <v>34</v>
      </c>
      <c r="U56" s="16">
        <v>19</v>
      </c>
      <c r="V56" s="16">
        <v>525.9</v>
      </c>
      <c r="W56" s="16">
        <v>15</v>
      </c>
      <c r="X56" s="16">
        <v>44.5</v>
      </c>
      <c r="Y56" s="16">
        <v>470.9</v>
      </c>
      <c r="Z56" s="16">
        <v>446.3</v>
      </c>
      <c r="AA56" s="16">
        <v>459.9</v>
      </c>
      <c r="AB56" s="16">
        <v>15</v>
      </c>
      <c r="AC56" s="16">
        <v>15</v>
      </c>
    </row>
    <row r="57" spans="1:29" ht="15" thickBot="1" x14ac:dyDescent="0.35">
      <c r="A57" s="15" t="s">
        <v>135</v>
      </c>
      <c r="B57" s="16">
        <v>20</v>
      </c>
      <c r="C57" s="16">
        <v>108.1</v>
      </c>
      <c r="D57" s="16">
        <v>27.5</v>
      </c>
      <c r="E57" s="16">
        <v>903.9</v>
      </c>
      <c r="F57" s="16">
        <v>14</v>
      </c>
      <c r="G57" s="16">
        <v>86.6</v>
      </c>
      <c r="H57" s="16">
        <v>838.3</v>
      </c>
      <c r="I57" s="16">
        <v>20.5</v>
      </c>
      <c r="J57" s="16">
        <v>14</v>
      </c>
      <c r="K57" s="16">
        <v>38</v>
      </c>
      <c r="L57" s="16">
        <v>14</v>
      </c>
      <c r="R57" s="15" t="s">
        <v>135</v>
      </c>
      <c r="S57" s="16">
        <v>15.5</v>
      </c>
      <c r="T57" s="16">
        <v>33</v>
      </c>
      <c r="U57" s="16">
        <v>18</v>
      </c>
      <c r="V57" s="16">
        <v>524.9</v>
      </c>
      <c r="W57" s="16">
        <v>14</v>
      </c>
      <c r="X57" s="16">
        <v>27.5</v>
      </c>
      <c r="Y57" s="16">
        <v>469.9</v>
      </c>
      <c r="Z57" s="16">
        <v>445.3</v>
      </c>
      <c r="AA57" s="16">
        <v>458.9</v>
      </c>
      <c r="AB57" s="16">
        <v>14</v>
      </c>
      <c r="AC57" s="16">
        <v>14</v>
      </c>
    </row>
    <row r="58" spans="1:29" ht="15" thickBot="1" x14ac:dyDescent="0.35">
      <c r="A58" s="15" t="s">
        <v>144</v>
      </c>
      <c r="B58" s="16">
        <v>19</v>
      </c>
      <c r="C58" s="16">
        <v>107.1</v>
      </c>
      <c r="D58" s="16">
        <v>26.5</v>
      </c>
      <c r="E58" s="16">
        <v>902.9</v>
      </c>
      <c r="F58" s="16">
        <v>13</v>
      </c>
      <c r="G58" s="16">
        <v>85.6</v>
      </c>
      <c r="H58" s="16">
        <v>837.3</v>
      </c>
      <c r="I58" s="16">
        <v>13</v>
      </c>
      <c r="J58" s="16">
        <v>13</v>
      </c>
      <c r="K58" s="16">
        <v>13</v>
      </c>
      <c r="L58" s="16">
        <v>13</v>
      </c>
      <c r="R58" s="15" t="s">
        <v>144</v>
      </c>
      <c r="S58" s="16">
        <v>14.5</v>
      </c>
      <c r="T58" s="16">
        <v>32</v>
      </c>
      <c r="U58" s="16">
        <v>17</v>
      </c>
      <c r="V58" s="16">
        <v>523.9</v>
      </c>
      <c r="W58" s="16">
        <v>13</v>
      </c>
      <c r="X58" s="16">
        <v>26.5</v>
      </c>
      <c r="Y58" s="16">
        <v>468.9</v>
      </c>
      <c r="Z58" s="16">
        <v>444.3</v>
      </c>
      <c r="AA58" s="16">
        <v>457.9</v>
      </c>
      <c r="AB58" s="16">
        <v>13</v>
      </c>
      <c r="AC58" s="16">
        <v>13</v>
      </c>
    </row>
    <row r="59" spans="1:29" ht="15" thickBot="1" x14ac:dyDescent="0.35">
      <c r="A59" s="15" t="s">
        <v>153</v>
      </c>
      <c r="B59" s="16">
        <v>18</v>
      </c>
      <c r="C59" s="16">
        <v>106.1</v>
      </c>
      <c r="D59" s="16">
        <v>25.5</v>
      </c>
      <c r="E59" s="16">
        <v>901.9</v>
      </c>
      <c r="F59" s="16">
        <v>12</v>
      </c>
      <c r="G59" s="16">
        <v>84.6</v>
      </c>
      <c r="H59" s="16">
        <v>836.3</v>
      </c>
      <c r="I59" s="16">
        <v>12</v>
      </c>
      <c r="J59" s="16">
        <v>12</v>
      </c>
      <c r="K59" s="16">
        <v>12</v>
      </c>
      <c r="L59" s="16">
        <v>12</v>
      </c>
      <c r="R59" s="15" t="s">
        <v>153</v>
      </c>
      <c r="S59" s="16">
        <v>13.5</v>
      </c>
      <c r="T59" s="16">
        <v>31</v>
      </c>
      <c r="U59" s="16">
        <v>16</v>
      </c>
      <c r="V59" s="16">
        <v>522.9</v>
      </c>
      <c r="W59" s="16">
        <v>12</v>
      </c>
      <c r="X59" s="16">
        <v>25.5</v>
      </c>
      <c r="Y59" s="16">
        <v>465.4</v>
      </c>
      <c r="Z59" s="16">
        <v>443.3</v>
      </c>
      <c r="AA59" s="16">
        <v>456.9</v>
      </c>
      <c r="AB59" s="16">
        <v>12</v>
      </c>
      <c r="AC59" s="16">
        <v>12</v>
      </c>
    </row>
    <row r="60" spans="1:29" ht="15" thickBot="1" x14ac:dyDescent="0.35">
      <c r="A60" s="15" t="s">
        <v>162</v>
      </c>
      <c r="B60" s="16">
        <v>17</v>
      </c>
      <c r="C60" s="16">
        <v>99.6</v>
      </c>
      <c r="D60" s="16">
        <v>24.5</v>
      </c>
      <c r="E60" s="16">
        <v>900.9</v>
      </c>
      <c r="F60" s="16">
        <v>11</v>
      </c>
      <c r="G60" s="16">
        <v>76.599999999999994</v>
      </c>
      <c r="H60" s="16">
        <v>835.3</v>
      </c>
      <c r="I60" s="16">
        <v>11</v>
      </c>
      <c r="J60" s="16">
        <v>11</v>
      </c>
      <c r="K60" s="16">
        <v>11</v>
      </c>
      <c r="L60" s="16">
        <v>11</v>
      </c>
      <c r="R60" s="15" t="s">
        <v>162</v>
      </c>
      <c r="S60" s="16">
        <v>12.5</v>
      </c>
      <c r="T60" s="16">
        <v>24.5</v>
      </c>
      <c r="U60" s="16">
        <v>15</v>
      </c>
      <c r="V60" s="16">
        <v>497.9</v>
      </c>
      <c r="W60" s="16">
        <v>11</v>
      </c>
      <c r="X60" s="16">
        <v>24.5</v>
      </c>
      <c r="Y60" s="16">
        <v>464.4</v>
      </c>
      <c r="Z60" s="16">
        <v>11</v>
      </c>
      <c r="AA60" s="16">
        <v>455.9</v>
      </c>
      <c r="AB60" s="16">
        <v>11</v>
      </c>
      <c r="AC60" s="16">
        <v>11</v>
      </c>
    </row>
    <row r="61" spans="1:29" ht="15" thickBot="1" x14ac:dyDescent="0.35">
      <c r="A61" s="15" t="s">
        <v>170</v>
      </c>
      <c r="B61" s="16">
        <v>16</v>
      </c>
      <c r="C61" s="16">
        <v>98.6</v>
      </c>
      <c r="D61" s="16">
        <v>23.5</v>
      </c>
      <c r="E61" s="16">
        <v>899.9</v>
      </c>
      <c r="F61" s="16">
        <v>10</v>
      </c>
      <c r="G61" s="16">
        <v>75.599999999999994</v>
      </c>
      <c r="H61" s="16">
        <v>834.3</v>
      </c>
      <c r="I61" s="16">
        <v>10</v>
      </c>
      <c r="J61" s="16">
        <v>10</v>
      </c>
      <c r="K61" s="16">
        <v>10</v>
      </c>
      <c r="L61" s="16">
        <v>10</v>
      </c>
      <c r="R61" s="15" t="s">
        <v>170</v>
      </c>
      <c r="S61" s="16">
        <v>11.5</v>
      </c>
      <c r="T61" s="16">
        <v>10</v>
      </c>
      <c r="U61" s="16">
        <v>14</v>
      </c>
      <c r="V61" s="16">
        <v>496.9</v>
      </c>
      <c r="W61" s="16">
        <v>10</v>
      </c>
      <c r="X61" s="16">
        <v>23.5</v>
      </c>
      <c r="Y61" s="16">
        <v>463.4</v>
      </c>
      <c r="Z61" s="16">
        <v>10</v>
      </c>
      <c r="AA61" s="16">
        <v>454.9</v>
      </c>
      <c r="AB61" s="16">
        <v>10</v>
      </c>
      <c r="AC61" s="16">
        <v>10</v>
      </c>
    </row>
    <row r="62" spans="1:29" ht="15" thickBot="1" x14ac:dyDescent="0.35">
      <c r="A62" s="15" t="s">
        <v>178</v>
      </c>
      <c r="B62" s="16">
        <v>15</v>
      </c>
      <c r="C62" s="16">
        <v>43</v>
      </c>
      <c r="D62" s="16">
        <v>22.5</v>
      </c>
      <c r="E62" s="16">
        <v>898.9</v>
      </c>
      <c r="F62" s="16">
        <v>9</v>
      </c>
      <c r="G62" s="16">
        <v>74.599999999999994</v>
      </c>
      <c r="H62" s="16">
        <v>833.3</v>
      </c>
      <c r="I62" s="16">
        <v>9</v>
      </c>
      <c r="J62" s="16">
        <v>9</v>
      </c>
      <c r="K62" s="16">
        <v>9</v>
      </c>
      <c r="L62" s="16">
        <v>9</v>
      </c>
      <c r="R62" s="15" t="s">
        <v>178</v>
      </c>
      <c r="S62" s="16">
        <v>10.5</v>
      </c>
      <c r="T62" s="16">
        <v>9</v>
      </c>
      <c r="U62" s="16">
        <v>13</v>
      </c>
      <c r="V62" s="16">
        <v>495.9</v>
      </c>
      <c r="W62" s="16">
        <v>9</v>
      </c>
      <c r="X62" s="16">
        <v>22.5</v>
      </c>
      <c r="Y62" s="16">
        <v>462.4</v>
      </c>
      <c r="Z62" s="16">
        <v>9</v>
      </c>
      <c r="AA62" s="16">
        <v>453.9</v>
      </c>
      <c r="AB62" s="16">
        <v>9</v>
      </c>
      <c r="AC62" s="16">
        <v>9</v>
      </c>
    </row>
    <row r="63" spans="1:29" ht="15" thickBot="1" x14ac:dyDescent="0.35">
      <c r="A63" s="15" t="s">
        <v>186</v>
      </c>
      <c r="B63" s="16">
        <v>14</v>
      </c>
      <c r="C63" s="16">
        <v>42</v>
      </c>
      <c r="D63" s="16">
        <v>21.5</v>
      </c>
      <c r="E63" s="16">
        <v>897.9</v>
      </c>
      <c r="F63" s="16">
        <v>8</v>
      </c>
      <c r="G63" s="16">
        <v>8</v>
      </c>
      <c r="H63" s="16">
        <v>832.3</v>
      </c>
      <c r="I63" s="16">
        <v>8</v>
      </c>
      <c r="J63" s="16">
        <v>8</v>
      </c>
      <c r="K63" s="16">
        <v>8</v>
      </c>
      <c r="L63" s="16">
        <v>8</v>
      </c>
      <c r="R63" s="15" t="s">
        <v>186</v>
      </c>
      <c r="S63" s="16">
        <v>9.5</v>
      </c>
      <c r="T63" s="16">
        <v>8</v>
      </c>
      <c r="U63" s="16">
        <v>12</v>
      </c>
      <c r="V63" s="16">
        <v>18</v>
      </c>
      <c r="W63" s="16">
        <v>8</v>
      </c>
      <c r="X63" s="16">
        <v>8</v>
      </c>
      <c r="Y63" s="16">
        <v>461.4</v>
      </c>
      <c r="Z63" s="16">
        <v>8</v>
      </c>
      <c r="AA63" s="16">
        <v>452.9</v>
      </c>
      <c r="AB63" s="16">
        <v>8</v>
      </c>
      <c r="AC63" s="16">
        <v>8</v>
      </c>
    </row>
    <row r="64" spans="1:29" ht="15" thickBot="1" x14ac:dyDescent="0.35">
      <c r="A64" s="15" t="s">
        <v>194</v>
      </c>
      <c r="B64" s="16">
        <v>13</v>
      </c>
      <c r="C64" s="16">
        <v>41</v>
      </c>
      <c r="D64" s="16">
        <v>20.5</v>
      </c>
      <c r="E64" s="16">
        <v>7</v>
      </c>
      <c r="F64" s="16">
        <v>7</v>
      </c>
      <c r="G64" s="16">
        <v>7</v>
      </c>
      <c r="H64" s="16">
        <v>831.3</v>
      </c>
      <c r="I64" s="16">
        <v>7</v>
      </c>
      <c r="J64" s="16">
        <v>7</v>
      </c>
      <c r="K64" s="16">
        <v>7</v>
      </c>
      <c r="L64" s="16">
        <v>7</v>
      </c>
      <c r="R64" s="15" t="s">
        <v>194</v>
      </c>
      <c r="S64" s="16">
        <v>8.5</v>
      </c>
      <c r="T64" s="16">
        <v>7</v>
      </c>
      <c r="U64" s="16">
        <v>11</v>
      </c>
      <c r="V64" s="16">
        <v>7</v>
      </c>
      <c r="W64" s="16">
        <v>7</v>
      </c>
      <c r="X64" s="16">
        <v>7</v>
      </c>
      <c r="Y64" s="16">
        <v>460.4</v>
      </c>
      <c r="Z64" s="16">
        <v>7</v>
      </c>
      <c r="AA64" s="16">
        <v>451.9</v>
      </c>
      <c r="AB64" s="16">
        <v>7</v>
      </c>
      <c r="AC64" s="16">
        <v>7</v>
      </c>
    </row>
    <row r="65" spans="1:33" ht="15" thickBot="1" x14ac:dyDescent="0.35">
      <c r="A65" s="15" t="s">
        <v>202</v>
      </c>
      <c r="B65" s="16">
        <v>12</v>
      </c>
      <c r="C65" s="16">
        <v>40</v>
      </c>
      <c r="D65" s="16">
        <v>19.5</v>
      </c>
      <c r="E65" s="16">
        <v>6</v>
      </c>
      <c r="F65" s="16">
        <v>6</v>
      </c>
      <c r="G65" s="16">
        <v>6</v>
      </c>
      <c r="H65" s="16">
        <v>830.3</v>
      </c>
      <c r="I65" s="16">
        <v>6</v>
      </c>
      <c r="J65" s="16">
        <v>6</v>
      </c>
      <c r="K65" s="16">
        <v>6</v>
      </c>
      <c r="L65" s="16">
        <v>6</v>
      </c>
      <c r="R65" s="15" t="s">
        <v>202</v>
      </c>
      <c r="S65" s="16">
        <v>7.5</v>
      </c>
      <c r="T65" s="16">
        <v>6</v>
      </c>
      <c r="U65" s="16">
        <v>10</v>
      </c>
      <c r="V65" s="16">
        <v>6</v>
      </c>
      <c r="W65" s="16">
        <v>6</v>
      </c>
      <c r="X65" s="16">
        <v>6</v>
      </c>
      <c r="Y65" s="16">
        <v>459.4</v>
      </c>
      <c r="Z65" s="16">
        <v>6</v>
      </c>
      <c r="AA65" s="16">
        <v>450.9</v>
      </c>
      <c r="AB65" s="16">
        <v>6</v>
      </c>
      <c r="AC65" s="16">
        <v>6</v>
      </c>
    </row>
    <row r="66" spans="1:33" ht="15" thickBot="1" x14ac:dyDescent="0.35">
      <c r="A66" s="15" t="s">
        <v>209</v>
      </c>
      <c r="B66" s="16">
        <v>11</v>
      </c>
      <c r="C66" s="16">
        <v>39</v>
      </c>
      <c r="D66" s="16">
        <v>18.5</v>
      </c>
      <c r="E66" s="16">
        <v>5</v>
      </c>
      <c r="F66" s="16">
        <v>5</v>
      </c>
      <c r="G66" s="16">
        <v>5</v>
      </c>
      <c r="H66" s="16">
        <v>35</v>
      </c>
      <c r="I66" s="16">
        <v>5</v>
      </c>
      <c r="J66" s="16">
        <v>5</v>
      </c>
      <c r="K66" s="16">
        <v>5</v>
      </c>
      <c r="L66" s="16">
        <v>5</v>
      </c>
      <c r="R66" s="15" t="s">
        <v>209</v>
      </c>
      <c r="S66" s="16">
        <v>6.5</v>
      </c>
      <c r="T66" s="16">
        <v>5</v>
      </c>
      <c r="U66" s="16">
        <v>9</v>
      </c>
      <c r="V66" s="16">
        <v>5</v>
      </c>
      <c r="W66" s="16">
        <v>5</v>
      </c>
      <c r="X66" s="16">
        <v>5</v>
      </c>
      <c r="Y66" s="16">
        <v>446.9</v>
      </c>
      <c r="Z66" s="16">
        <v>5</v>
      </c>
      <c r="AA66" s="16">
        <v>449.9</v>
      </c>
      <c r="AB66" s="16">
        <v>5</v>
      </c>
      <c r="AC66" s="16">
        <v>5</v>
      </c>
    </row>
    <row r="67" spans="1:33" ht="15" thickBot="1" x14ac:dyDescent="0.35">
      <c r="A67" s="15" t="s">
        <v>214</v>
      </c>
      <c r="B67" s="16">
        <v>10</v>
      </c>
      <c r="C67" s="16">
        <v>4</v>
      </c>
      <c r="D67" s="16">
        <v>17.5</v>
      </c>
      <c r="E67" s="16">
        <v>4</v>
      </c>
      <c r="F67" s="16">
        <v>4</v>
      </c>
      <c r="G67" s="16">
        <v>4</v>
      </c>
      <c r="H67" s="16">
        <v>34</v>
      </c>
      <c r="I67" s="16">
        <v>4</v>
      </c>
      <c r="J67" s="16">
        <v>4</v>
      </c>
      <c r="K67" s="16">
        <v>4</v>
      </c>
      <c r="L67" s="16">
        <v>4</v>
      </c>
      <c r="R67" s="15" t="s">
        <v>214</v>
      </c>
      <c r="S67" s="16">
        <v>5.5</v>
      </c>
      <c r="T67" s="16">
        <v>4</v>
      </c>
      <c r="U67" s="16">
        <v>8</v>
      </c>
      <c r="V67" s="16">
        <v>4</v>
      </c>
      <c r="W67" s="16">
        <v>4</v>
      </c>
      <c r="X67" s="16">
        <v>4</v>
      </c>
      <c r="Y67" s="16">
        <v>4</v>
      </c>
      <c r="Z67" s="16">
        <v>4</v>
      </c>
      <c r="AA67" s="16">
        <v>448.9</v>
      </c>
      <c r="AB67" s="16">
        <v>4</v>
      </c>
      <c r="AC67" s="16">
        <v>4</v>
      </c>
    </row>
    <row r="68" spans="1:33" ht="15" thickBot="1" x14ac:dyDescent="0.35">
      <c r="A68" s="15" t="s">
        <v>218</v>
      </c>
      <c r="B68" s="16">
        <v>6</v>
      </c>
      <c r="C68" s="16">
        <v>3</v>
      </c>
      <c r="D68" s="16">
        <v>4.5</v>
      </c>
      <c r="E68" s="16">
        <v>3</v>
      </c>
      <c r="F68" s="16">
        <v>3</v>
      </c>
      <c r="G68" s="16">
        <v>3</v>
      </c>
      <c r="H68" s="16">
        <v>3</v>
      </c>
      <c r="I68" s="16">
        <v>3</v>
      </c>
      <c r="J68" s="16">
        <v>3</v>
      </c>
      <c r="K68" s="16">
        <v>3</v>
      </c>
      <c r="L68" s="16">
        <v>3</v>
      </c>
      <c r="R68" s="15" t="s">
        <v>218</v>
      </c>
      <c r="S68" s="16">
        <v>4.5</v>
      </c>
      <c r="T68" s="16">
        <v>3</v>
      </c>
      <c r="U68" s="16">
        <v>7</v>
      </c>
      <c r="V68" s="16">
        <v>3</v>
      </c>
      <c r="W68" s="16">
        <v>3</v>
      </c>
      <c r="X68" s="16">
        <v>3</v>
      </c>
      <c r="Y68" s="16">
        <v>3</v>
      </c>
      <c r="Z68" s="16">
        <v>3</v>
      </c>
      <c r="AA68" s="16">
        <v>447.9</v>
      </c>
      <c r="AB68" s="16">
        <v>3</v>
      </c>
      <c r="AC68" s="16">
        <v>3</v>
      </c>
    </row>
    <row r="69" spans="1:33" ht="15" thickBot="1" x14ac:dyDescent="0.35">
      <c r="A69" s="15" t="s">
        <v>222</v>
      </c>
      <c r="B69" s="16">
        <v>2</v>
      </c>
      <c r="C69" s="16">
        <v>2</v>
      </c>
      <c r="D69" s="16">
        <v>3.5</v>
      </c>
      <c r="E69" s="16">
        <v>2</v>
      </c>
      <c r="F69" s="16">
        <v>2</v>
      </c>
      <c r="G69" s="16">
        <v>2</v>
      </c>
      <c r="H69" s="16">
        <v>2</v>
      </c>
      <c r="I69" s="16">
        <v>2</v>
      </c>
      <c r="J69" s="16">
        <v>2</v>
      </c>
      <c r="K69" s="16">
        <v>2</v>
      </c>
      <c r="L69" s="16">
        <v>2</v>
      </c>
      <c r="R69" s="15" t="s">
        <v>222</v>
      </c>
      <c r="S69" s="16">
        <v>2</v>
      </c>
      <c r="T69" s="16">
        <v>2</v>
      </c>
      <c r="U69" s="16">
        <v>2</v>
      </c>
      <c r="V69" s="16">
        <v>2</v>
      </c>
      <c r="W69" s="16">
        <v>2</v>
      </c>
      <c r="X69" s="16">
        <v>2</v>
      </c>
      <c r="Y69" s="16">
        <v>2</v>
      </c>
      <c r="Z69" s="16">
        <v>2</v>
      </c>
      <c r="AA69" s="16">
        <v>2</v>
      </c>
      <c r="AB69" s="16">
        <v>2</v>
      </c>
      <c r="AC69" s="16">
        <v>2</v>
      </c>
    </row>
    <row r="70" spans="1:33" ht="15" thickBot="1" x14ac:dyDescent="0.35">
      <c r="A70" s="15" t="s">
        <v>226</v>
      </c>
      <c r="B70" s="16">
        <v>1</v>
      </c>
      <c r="C70" s="16">
        <v>1</v>
      </c>
      <c r="D70" s="16">
        <v>2.5</v>
      </c>
      <c r="E70" s="16">
        <v>1</v>
      </c>
      <c r="F70" s="16">
        <v>1</v>
      </c>
      <c r="G70" s="16">
        <v>1</v>
      </c>
      <c r="H70" s="16">
        <v>1</v>
      </c>
      <c r="I70" s="16">
        <v>1</v>
      </c>
      <c r="J70" s="16">
        <v>1</v>
      </c>
      <c r="K70" s="16">
        <v>1</v>
      </c>
      <c r="L70" s="16">
        <v>1</v>
      </c>
      <c r="R70" s="15" t="s">
        <v>226</v>
      </c>
      <c r="S70" s="16">
        <v>1</v>
      </c>
      <c r="T70" s="16">
        <v>1</v>
      </c>
      <c r="U70" s="16">
        <v>1</v>
      </c>
      <c r="V70" s="16">
        <v>1</v>
      </c>
      <c r="W70" s="16">
        <v>1</v>
      </c>
      <c r="X70" s="16">
        <v>1</v>
      </c>
      <c r="Y70" s="16">
        <v>1</v>
      </c>
      <c r="Z70" s="16">
        <v>1</v>
      </c>
      <c r="AA70" s="16">
        <v>1</v>
      </c>
      <c r="AB70" s="16">
        <v>1</v>
      </c>
      <c r="AC70" s="16">
        <v>1</v>
      </c>
    </row>
    <row r="71" spans="1:33" ht="15" thickBot="1" x14ac:dyDescent="0.35">
      <c r="A71" s="15" t="s">
        <v>230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R71" s="15" t="s">
        <v>230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</row>
    <row r="72" spans="1:33" ht="18.600000000000001" thickBot="1" x14ac:dyDescent="0.35">
      <c r="A72" s="11"/>
      <c r="R72" s="11"/>
    </row>
    <row r="73" spans="1:33" ht="15" thickBot="1" x14ac:dyDescent="0.35">
      <c r="A73" s="15" t="s">
        <v>234</v>
      </c>
      <c r="B73" s="15" t="s">
        <v>57</v>
      </c>
      <c r="C73" s="15" t="s">
        <v>58</v>
      </c>
      <c r="D73" s="15" t="s">
        <v>59</v>
      </c>
      <c r="E73" s="15" t="s">
        <v>60</v>
      </c>
      <c r="F73" s="15" t="s">
        <v>61</v>
      </c>
      <c r="G73" s="15" t="s">
        <v>62</v>
      </c>
      <c r="H73" s="15" t="s">
        <v>63</v>
      </c>
      <c r="I73" s="15" t="s">
        <v>64</v>
      </c>
      <c r="J73" s="15" t="s">
        <v>65</v>
      </c>
      <c r="K73" s="15" t="s">
        <v>66</v>
      </c>
      <c r="L73" s="15" t="s">
        <v>67</v>
      </c>
      <c r="M73" s="15" t="s">
        <v>235</v>
      </c>
      <c r="N73" s="15" t="s">
        <v>236</v>
      </c>
      <c r="O73" s="15" t="s">
        <v>237</v>
      </c>
      <c r="P73" s="15" t="s">
        <v>238</v>
      </c>
      <c r="R73" s="15" t="s">
        <v>234</v>
      </c>
      <c r="S73" s="15" t="s">
        <v>57</v>
      </c>
      <c r="T73" s="15" t="s">
        <v>58</v>
      </c>
      <c r="U73" s="15" t="s">
        <v>59</v>
      </c>
      <c r="V73" s="15" t="s">
        <v>60</v>
      </c>
      <c r="W73" s="15" t="s">
        <v>61</v>
      </c>
      <c r="X73" s="15" t="s">
        <v>62</v>
      </c>
      <c r="Y73" s="15" t="s">
        <v>63</v>
      </c>
      <c r="Z73" s="15" t="s">
        <v>64</v>
      </c>
      <c r="AA73" s="15" t="s">
        <v>65</v>
      </c>
      <c r="AB73" s="15" t="s">
        <v>66</v>
      </c>
      <c r="AC73" s="15" t="s">
        <v>67</v>
      </c>
      <c r="AD73" s="15" t="s">
        <v>235</v>
      </c>
      <c r="AE73" s="15" t="s">
        <v>236</v>
      </c>
      <c r="AF73" s="15" t="s">
        <v>237</v>
      </c>
      <c r="AG73" s="15" t="s">
        <v>238</v>
      </c>
    </row>
    <row r="74" spans="1:33" ht="15" thickBot="1" x14ac:dyDescent="0.35">
      <c r="A74" s="15" t="s">
        <v>69</v>
      </c>
      <c r="B74" s="16">
        <v>17</v>
      </c>
      <c r="C74" s="16">
        <v>42</v>
      </c>
      <c r="D74" s="16">
        <v>26.5</v>
      </c>
      <c r="E74" s="16">
        <v>903.9</v>
      </c>
      <c r="F74" s="16">
        <v>11</v>
      </c>
      <c r="G74" s="16">
        <v>97.1</v>
      </c>
      <c r="H74" s="16">
        <v>833.3</v>
      </c>
      <c r="I74" s="16">
        <v>27</v>
      </c>
      <c r="J74" s="16">
        <v>12</v>
      </c>
      <c r="K74" s="16">
        <v>39</v>
      </c>
      <c r="L74" s="16">
        <v>15</v>
      </c>
      <c r="M74" s="16">
        <v>2024</v>
      </c>
      <c r="N74" s="16">
        <v>2000</v>
      </c>
      <c r="O74" s="16">
        <v>-24</v>
      </c>
      <c r="P74" s="16">
        <v>-1.2</v>
      </c>
      <c r="R74" s="15" t="s">
        <v>69</v>
      </c>
      <c r="S74" s="16">
        <v>12.5</v>
      </c>
      <c r="T74" s="16">
        <v>8</v>
      </c>
      <c r="U74" s="16">
        <v>17</v>
      </c>
      <c r="V74" s="16">
        <v>524.9</v>
      </c>
      <c r="W74" s="16">
        <v>11</v>
      </c>
      <c r="X74" s="16">
        <v>48.5</v>
      </c>
      <c r="Y74" s="16">
        <v>462.4</v>
      </c>
      <c r="Z74" s="16">
        <v>449.4</v>
      </c>
      <c r="AA74" s="16">
        <v>456.9</v>
      </c>
      <c r="AB74" s="16">
        <v>15</v>
      </c>
      <c r="AC74" s="16">
        <v>15</v>
      </c>
      <c r="AD74" s="16">
        <v>2020.6</v>
      </c>
      <c r="AE74" s="16">
        <v>2000</v>
      </c>
      <c r="AF74" s="16">
        <v>-20.6</v>
      </c>
      <c r="AG74" s="16">
        <v>-1.03</v>
      </c>
    </row>
    <row r="75" spans="1:33" ht="15" thickBot="1" x14ac:dyDescent="0.35">
      <c r="A75" s="15" t="s">
        <v>70</v>
      </c>
      <c r="B75" s="16">
        <v>20</v>
      </c>
      <c r="C75" s="16">
        <v>108.1</v>
      </c>
      <c r="D75" s="16">
        <v>824.8</v>
      </c>
      <c r="E75" s="16">
        <v>2</v>
      </c>
      <c r="F75" s="16">
        <v>15</v>
      </c>
      <c r="G75" s="16">
        <v>6</v>
      </c>
      <c r="H75" s="16">
        <v>2</v>
      </c>
      <c r="I75" s="16">
        <v>5</v>
      </c>
      <c r="J75" s="16">
        <v>14</v>
      </c>
      <c r="K75" s="16">
        <v>2</v>
      </c>
      <c r="L75" s="16">
        <v>2</v>
      </c>
      <c r="M75" s="16">
        <v>1001</v>
      </c>
      <c r="N75" s="16">
        <v>1000</v>
      </c>
      <c r="O75" s="16">
        <v>-1</v>
      </c>
      <c r="P75" s="16">
        <v>-0.1</v>
      </c>
      <c r="R75" s="15" t="s">
        <v>70</v>
      </c>
      <c r="S75" s="16">
        <v>15.5</v>
      </c>
      <c r="T75" s="16">
        <v>33</v>
      </c>
      <c r="U75" s="16">
        <v>459.4</v>
      </c>
      <c r="V75" s="16">
        <v>2</v>
      </c>
      <c r="W75" s="16">
        <v>15</v>
      </c>
      <c r="X75" s="16">
        <v>6</v>
      </c>
      <c r="Y75" s="16">
        <v>2</v>
      </c>
      <c r="Z75" s="16">
        <v>5</v>
      </c>
      <c r="AA75" s="16">
        <v>458.9</v>
      </c>
      <c r="AB75" s="16">
        <v>2</v>
      </c>
      <c r="AC75" s="16">
        <v>2</v>
      </c>
      <c r="AD75" s="16">
        <v>1000.8</v>
      </c>
      <c r="AE75" s="16">
        <v>1000</v>
      </c>
      <c r="AF75" s="16">
        <v>-0.8</v>
      </c>
      <c r="AG75" s="16">
        <v>-0.08</v>
      </c>
    </row>
    <row r="76" spans="1:33" ht="15" thickBot="1" x14ac:dyDescent="0.35">
      <c r="A76" s="15" t="s">
        <v>71</v>
      </c>
      <c r="B76" s="16">
        <v>21</v>
      </c>
      <c r="C76" s="16">
        <v>109.1</v>
      </c>
      <c r="D76" s="16">
        <v>825.8</v>
      </c>
      <c r="E76" s="16">
        <v>906.9</v>
      </c>
      <c r="F76" s="16">
        <v>24</v>
      </c>
      <c r="G76" s="16">
        <v>5</v>
      </c>
      <c r="H76" s="16">
        <v>34</v>
      </c>
      <c r="I76" s="16">
        <v>4</v>
      </c>
      <c r="J76" s="16">
        <v>15</v>
      </c>
      <c r="K76" s="16">
        <v>40</v>
      </c>
      <c r="L76" s="16">
        <v>17</v>
      </c>
      <c r="M76" s="16">
        <v>2002</v>
      </c>
      <c r="N76" s="16">
        <v>2000</v>
      </c>
      <c r="O76" s="16">
        <v>-2</v>
      </c>
      <c r="P76" s="16">
        <v>-0.1</v>
      </c>
      <c r="R76" s="15" t="s">
        <v>71</v>
      </c>
      <c r="S76" s="16">
        <v>16.5</v>
      </c>
      <c r="T76" s="16">
        <v>34</v>
      </c>
      <c r="U76" s="16">
        <v>464.9</v>
      </c>
      <c r="V76" s="16">
        <v>961.3</v>
      </c>
      <c r="W76" s="16">
        <v>19</v>
      </c>
      <c r="X76" s="16">
        <v>5</v>
      </c>
      <c r="Y76" s="16">
        <v>4</v>
      </c>
      <c r="Z76" s="16">
        <v>4</v>
      </c>
      <c r="AA76" s="16">
        <v>459.9</v>
      </c>
      <c r="AB76" s="16">
        <v>16</v>
      </c>
      <c r="AC76" s="16">
        <v>17</v>
      </c>
      <c r="AD76" s="16">
        <v>2001.6</v>
      </c>
      <c r="AE76" s="16">
        <v>2000</v>
      </c>
      <c r="AF76" s="16">
        <v>-1.6</v>
      </c>
      <c r="AG76" s="16">
        <v>-0.08</v>
      </c>
    </row>
    <row r="77" spans="1:33" ht="15" thickBot="1" x14ac:dyDescent="0.35">
      <c r="A77" s="15" t="s">
        <v>72</v>
      </c>
      <c r="B77" s="16">
        <v>13</v>
      </c>
      <c r="C77" s="16">
        <v>40</v>
      </c>
      <c r="D77" s="16">
        <v>19.5</v>
      </c>
      <c r="E77" s="16">
        <v>898.9</v>
      </c>
      <c r="F77" s="16">
        <v>8</v>
      </c>
      <c r="G77" s="16">
        <v>94.1</v>
      </c>
      <c r="H77" s="16">
        <v>832.3</v>
      </c>
      <c r="I77" s="16">
        <v>20.5</v>
      </c>
      <c r="J77" s="16">
        <v>5</v>
      </c>
      <c r="K77" s="16">
        <v>38</v>
      </c>
      <c r="L77" s="16">
        <v>14</v>
      </c>
      <c r="M77" s="16">
        <v>1983.5</v>
      </c>
      <c r="N77" s="16">
        <v>2000</v>
      </c>
      <c r="O77" s="16">
        <v>16.5</v>
      </c>
      <c r="P77" s="16">
        <v>0.83</v>
      </c>
      <c r="R77" s="15" t="s">
        <v>72</v>
      </c>
      <c r="S77" s="16">
        <v>8.5</v>
      </c>
      <c r="T77" s="16">
        <v>6</v>
      </c>
      <c r="U77" s="16">
        <v>10</v>
      </c>
      <c r="V77" s="16">
        <v>495.9</v>
      </c>
      <c r="W77" s="16">
        <v>8</v>
      </c>
      <c r="X77" s="16">
        <v>45.5</v>
      </c>
      <c r="Y77" s="16">
        <v>461.4</v>
      </c>
      <c r="Z77" s="16">
        <v>445.3</v>
      </c>
      <c r="AA77" s="16">
        <v>449.9</v>
      </c>
      <c r="AB77" s="16">
        <v>14</v>
      </c>
      <c r="AC77" s="16">
        <v>14</v>
      </c>
      <c r="AD77" s="16">
        <v>1958.5</v>
      </c>
      <c r="AE77" s="16">
        <v>2000</v>
      </c>
      <c r="AF77" s="16">
        <v>41.5</v>
      </c>
      <c r="AG77" s="16">
        <v>2.08</v>
      </c>
    </row>
    <row r="78" spans="1:33" ht="15" thickBot="1" x14ac:dyDescent="0.35">
      <c r="A78" s="15" t="s">
        <v>73</v>
      </c>
      <c r="B78" s="16">
        <v>10</v>
      </c>
      <c r="C78" s="16">
        <v>41</v>
      </c>
      <c r="D78" s="16">
        <v>18.5</v>
      </c>
      <c r="E78" s="16">
        <v>899.9</v>
      </c>
      <c r="F78" s="16">
        <v>7</v>
      </c>
      <c r="G78" s="16">
        <v>93.1</v>
      </c>
      <c r="H78" s="16">
        <v>843.3</v>
      </c>
      <c r="I78" s="16">
        <v>26</v>
      </c>
      <c r="J78" s="16">
        <v>4</v>
      </c>
      <c r="K78" s="16">
        <v>7</v>
      </c>
      <c r="L78" s="16">
        <v>7</v>
      </c>
      <c r="M78" s="16">
        <v>1957</v>
      </c>
      <c r="N78" s="16">
        <v>2000</v>
      </c>
      <c r="O78" s="16">
        <v>43</v>
      </c>
      <c r="P78" s="16">
        <v>2.15</v>
      </c>
      <c r="R78" s="15" t="s">
        <v>73</v>
      </c>
      <c r="S78" s="16">
        <v>5.5</v>
      </c>
      <c r="T78" s="16">
        <v>7</v>
      </c>
      <c r="U78" s="16">
        <v>9</v>
      </c>
      <c r="V78" s="16">
        <v>496.9</v>
      </c>
      <c r="W78" s="16">
        <v>7</v>
      </c>
      <c r="X78" s="16">
        <v>44.5</v>
      </c>
      <c r="Y78" s="16">
        <v>474.9</v>
      </c>
      <c r="Z78" s="16">
        <v>448.4</v>
      </c>
      <c r="AA78" s="16">
        <v>448.9</v>
      </c>
      <c r="AB78" s="16">
        <v>7</v>
      </c>
      <c r="AC78" s="16">
        <v>7</v>
      </c>
      <c r="AD78" s="16">
        <v>1956</v>
      </c>
      <c r="AE78" s="16">
        <v>2000</v>
      </c>
      <c r="AF78" s="16">
        <v>44</v>
      </c>
      <c r="AG78" s="16">
        <v>2.2000000000000002</v>
      </c>
    </row>
    <row r="79" spans="1:33" ht="15" thickBot="1" x14ac:dyDescent="0.35">
      <c r="A79" s="15" t="s">
        <v>74</v>
      </c>
      <c r="B79" s="16">
        <v>24</v>
      </c>
      <c r="C79" s="16">
        <v>110.1</v>
      </c>
      <c r="D79" s="16">
        <v>859.9</v>
      </c>
      <c r="E79" s="16">
        <v>907.9</v>
      </c>
      <c r="F79" s="16">
        <v>80.099999999999994</v>
      </c>
      <c r="G79" s="16">
        <v>2</v>
      </c>
      <c r="H79" s="16">
        <v>0</v>
      </c>
      <c r="I79" s="16">
        <v>2</v>
      </c>
      <c r="J79" s="16">
        <v>16</v>
      </c>
      <c r="K79" s="16">
        <v>0</v>
      </c>
      <c r="L79" s="16">
        <v>0</v>
      </c>
      <c r="M79" s="16">
        <v>2002</v>
      </c>
      <c r="N79" s="16">
        <v>2000</v>
      </c>
      <c r="O79" s="16">
        <v>-2</v>
      </c>
      <c r="P79" s="16">
        <v>-0.1</v>
      </c>
      <c r="R79" s="15" t="s">
        <v>74</v>
      </c>
      <c r="S79" s="16">
        <v>20.5</v>
      </c>
      <c r="T79" s="16">
        <v>35</v>
      </c>
      <c r="U79" s="16">
        <v>468.9</v>
      </c>
      <c r="V79" s="16">
        <v>962.3</v>
      </c>
      <c r="W79" s="16">
        <v>50</v>
      </c>
      <c r="X79" s="16">
        <v>2</v>
      </c>
      <c r="Y79" s="16">
        <v>0</v>
      </c>
      <c r="Z79" s="16">
        <v>2</v>
      </c>
      <c r="AA79" s="16">
        <v>460.9</v>
      </c>
      <c r="AB79" s="16">
        <v>0</v>
      </c>
      <c r="AC79" s="16">
        <v>0</v>
      </c>
      <c r="AD79" s="16">
        <v>2001.6</v>
      </c>
      <c r="AE79" s="16">
        <v>2000</v>
      </c>
      <c r="AF79" s="16">
        <v>-1.6</v>
      </c>
      <c r="AG79" s="16">
        <v>-0.08</v>
      </c>
    </row>
    <row r="80" spans="1:33" ht="15" thickBot="1" x14ac:dyDescent="0.35">
      <c r="A80" s="15" t="s">
        <v>75</v>
      </c>
      <c r="B80" s="16">
        <v>23</v>
      </c>
      <c r="C80" s="16">
        <v>148.6</v>
      </c>
      <c r="D80" s="16">
        <v>3.5</v>
      </c>
      <c r="E80" s="16">
        <v>905.9</v>
      </c>
      <c r="F80" s="16">
        <v>9</v>
      </c>
      <c r="G80" s="16">
        <v>0</v>
      </c>
      <c r="H80" s="16">
        <v>834.3</v>
      </c>
      <c r="I80" s="16">
        <v>0</v>
      </c>
      <c r="J80" s="16">
        <v>18</v>
      </c>
      <c r="K80" s="16">
        <v>42</v>
      </c>
      <c r="L80" s="16">
        <v>18</v>
      </c>
      <c r="M80" s="16">
        <v>2002.5</v>
      </c>
      <c r="N80" s="16">
        <v>2000</v>
      </c>
      <c r="O80" s="16">
        <v>-2.5</v>
      </c>
      <c r="P80" s="16">
        <v>-0.13</v>
      </c>
      <c r="R80" s="15" t="s">
        <v>75</v>
      </c>
      <c r="S80" s="16">
        <v>18.5</v>
      </c>
      <c r="T80" s="16">
        <v>482.9</v>
      </c>
      <c r="U80" s="16">
        <v>2</v>
      </c>
      <c r="V80" s="16">
        <v>526.9</v>
      </c>
      <c r="W80" s="16">
        <v>9</v>
      </c>
      <c r="X80" s="16">
        <v>0</v>
      </c>
      <c r="Y80" s="16">
        <v>463.4</v>
      </c>
      <c r="Z80" s="16">
        <v>0</v>
      </c>
      <c r="AA80" s="16">
        <v>462.9</v>
      </c>
      <c r="AB80" s="16">
        <v>18</v>
      </c>
      <c r="AC80" s="16">
        <v>18</v>
      </c>
      <c r="AD80" s="16">
        <v>2001.6</v>
      </c>
      <c r="AE80" s="16">
        <v>2000</v>
      </c>
      <c r="AF80" s="16">
        <v>-1.6</v>
      </c>
      <c r="AG80" s="16">
        <v>-0.08</v>
      </c>
    </row>
    <row r="81" spans="1:33" ht="15" thickBot="1" x14ac:dyDescent="0.35">
      <c r="A81" s="15" t="s">
        <v>76</v>
      </c>
      <c r="B81" s="16">
        <v>449.4</v>
      </c>
      <c r="C81" s="16">
        <v>111.1</v>
      </c>
      <c r="D81" s="16">
        <v>403.9</v>
      </c>
      <c r="E81" s="16">
        <v>908.9</v>
      </c>
      <c r="F81" s="16">
        <v>7</v>
      </c>
      <c r="G81" s="16">
        <v>3</v>
      </c>
      <c r="H81" s="16">
        <v>35</v>
      </c>
      <c r="I81" s="16">
        <v>3</v>
      </c>
      <c r="J81" s="16">
        <v>19</v>
      </c>
      <c r="K81" s="16">
        <v>43</v>
      </c>
      <c r="L81" s="16">
        <v>19</v>
      </c>
      <c r="M81" s="16">
        <v>2002.5</v>
      </c>
      <c r="N81" s="16">
        <v>2000</v>
      </c>
      <c r="O81" s="16">
        <v>-2.5</v>
      </c>
      <c r="P81" s="16">
        <v>-0.13</v>
      </c>
      <c r="R81" s="15" t="s">
        <v>76</v>
      </c>
      <c r="S81" s="16">
        <v>21.5</v>
      </c>
      <c r="T81" s="16">
        <v>36</v>
      </c>
      <c r="U81" s="16">
        <v>19</v>
      </c>
      <c r="V81" s="16">
        <v>963.3</v>
      </c>
      <c r="W81" s="16">
        <v>7</v>
      </c>
      <c r="X81" s="16">
        <v>3</v>
      </c>
      <c r="Y81" s="16">
        <v>446.9</v>
      </c>
      <c r="Z81" s="16">
        <v>3</v>
      </c>
      <c r="AA81" s="16">
        <v>463.9</v>
      </c>
      <c r="AB81" s="16">
        <v>19</v>
      </c>
      <c r="AC81" s="16">
        <v>19</v>
      </c>
      <c r="AD81" s="16">
        <v>2001.6</v>
      </c>
      <c r="AE81" s="16">
        <v>2000</v>
      </c>
      <c r="AF81" s="16">
        <v>-1.6</v>
      </c>
      <c r="AG81" s="16">
        <v>-0.08</v>
      </c>
    </row>
    <row r="82" spans="1:33" ht="15" thickBot="1" x14ac:dyDescent="0.35">
      <c r="A82" s="15" t="s">
        <v>77</v>
      </c>
      <c r="B82" s="16">
        <v>22</v>
      </c>
      <c r="C82" s="16">
        <v>112.1</v>
      </c>
      <c r="D82" s="16">
        <v>870.4</v>
      </c>
      <c r="E82" s="16">
        <v>904.9</v>
      </c>
      <c r="F82" s="16">
        <v>16</v>
      </c>
      <c r="G82" s="16">
        <v>1</v>
      </c>
      <c r="H82" s="16">
        <v>1</v>
      </c>
      <c r="I82" s="16">
        <v>1</v>
      </c>
      <c r="J82" s="16">
        <v>17</v>
      </c>
      <c r="K82" s="16">
        <v>41</v>
      </c>
      <c r="L82" s="16">
        <v>16</v>
      </c>
      <c r="M82" s="16">
        <v>2002.5</v>
      </c>
      <c r="N82" s="16">
        <v>2000</v>
      </c>
      <c r="O82" s="16">
        <v>-2.5</v>
      </c>
      <c r="P82" s="16">
        <v>-0.13</v>
      </c>
      <c r="R82" s="15" t="s">
        <v>77</v>
      </c>
      <c r="S82" s="16">
        <v>17.5</v>
      </c>
      <c r="T82" s="16">
        <v>37</v>
      </c>
      <c r="U82" s="16">
        <v>907.2</v>
      </c>
      <c r="V82" s="16">
        <v>525.9</v>
      </c>
      <c r="W82" s="16">
        <v>16</v>
      </c>
      <c r="X82" s="16">
        <v>1</v>
      </c>
      <c r="Y82" s="16">
        <v>1</v>
      </c>
      <c r="Z82" s="16">
        <v>1</v>
      </c>
      <c r="AA82" s="16">
        <v>461.9</v>
      </c>
      <c r="AB82" s="16">
        <v>17</v>
      </c>
      <c r="AC82" s="16">
        <v>16</v>
      </c>
      <c r="AD82" s="16">
        <v>2001.6</v>
      </c>
      <c r="AE82" s="16">
        <v>2000</v>
      </c>
      <c r="AF82" s="16">
        <v>-1.6</v>
      </c>
      <c r="AG82" s="16">
        <v>-0.08</v>
      </c>
    </row>
    <row r="83" spans="1:33" ht="15" thickBot="1" x14ac:dyDescent="0.35">
      <c r="A83" s="15" t="s">
        <v>78</v>
      </c>
      <c r="B83" s="16">
        <v>11</v>
      </c>
      <c r="C83" s="16">
        <v>99.6</v>
      </c>
      <c r="D83" s="16">
        <v>22.5</v>
      </c>
      <c r="E83" s="16">
        <v>902.9</v>
      </c>
      <c r="F83" s="16">
        <v>14</v>
      </c>
      <c r="G83" s="16">
        <v>76.599999999999994</v>
      </c>
      <c r="H83" s="16">
        <v>843.3</v>
      </c>
      <c r="I83" s="16">
        <v>13</v>
      </c>
      <c r="J83" s="16">
        <v>8</v>
      </c>
      <c r="K83" s="16">
        <v>12</v>
      </c>
      <c r="L83" s="16">
        <v>11</v>
      </c>
      <c r="M83" s="16">
        <v>2014</v>
      </c>
      <c r="N83" s="16">
        <v>2000</v>
      </c>
      <c r="O83" s="16">
        <v>-14</v>
      </c>
      <c r="P83" s="16">
        <v>-0.7</v>
      </c>
      <c r="R83" s="15" t="s">
        <v>78</v>
      </c>
      <c r="S83" s="16">
        <v>6.5</v>
      </c>
      <c r="T83" s="16">
        <v>24.5</v>
      </c>
      <c r="U83" s="16">
        <v>13</v>
      </c>
      <c r="V83" s="16">
        <v>523.9</v>
      </c>
      <c r="W83" s="16">
        <v>14</v>
      </c>
      <c r="X83" s="16">
        <v>24.5</v>
      </c>
      <c r="Y83" s="16">
        <v>474.9</v>
      </c>
      <c r="Z83" s="16">
        <v>444.3</v>
      </c>
      <c r="AA83" s="16">
        <v>452.9</v>
      </c>
      <c r="AB83" s="16">
        <v>12</v>
      </c>
      <c r="AC83" s="16">
        <v>11</v>
      </c>
      <c r="AD83" s="16">
        <v>2001.6</v>
      </c>
      <c r="AE83" s="16">
        <v>2000</v>
      </c>
      <c r="AF83" s="16">
        <v>-1.6</v>
      </c>
      <c r="AG83" s="16">
        <v>-0.08</v>
      </c>
    </row>
    <row r="84" spans="1:33" ht="15" thickBot="1" x14ac:dyDescent="0.35">
      <c r="A84" s="15" t="s">
        <v>79</v>
      </c>
      <c r="B84" s="16">
        <v>15</v>
      </c>
      <c r="C84" s="16">
        <v>4</v>
      </c>
      <c r="D84" s="16">
        <v>20.5</v>
      </c>
      <c r="E84" s="16">
        <v>4</v>
      </c>
      <c r="F84" s="16">
        <v>13</v>
      </c>
      <c r="G84" s="16">
        <v>85.6</v>
      </c>
      <c r="H84" s="16">
        <v>843.3</v>
      </c>
      <c r="I84" s="16">
        <v>11</v>
      </c>
      <c r="J84" s="16">
        <v>6</v>
      </c>
      <c r="K84" s="16">
        <v>11</v>
      </c>
      <c r="L84" s="16">
        <v>12</v>
      </c>
      <c r="M84" s="16">
        <v>1025.5</v>
      </c>
      <c r="N84" s="16">
        <v>1000</v>
      </c>
      <c r="O84" s="16">
        <v>-25.5</v>
      </c>
      <c r="P84" s="16">
        <v>-2.5499999999999998</v>
      </c>
      <c r="R84" s="15" t="s">
        <v>79</v>
      </c>
      <c r="S84" s="16">
        <v>10.5</v>
      </c>
      <c r="T84" s="16">
        <v>4</v>
      </c>
      <c r="U84" s="16">
        <v>11</v>
      </c>
      <c r="V84" s="16">
        <v>4</v>
      </c>
      <c r="W84" s="16">
        <v>13</v>
      </c>
      <c r="X84" s="16">
        <v>26.5</v>
      </c>
      <c r="Y84" s="16">
        <v>474.9</v>
      </c>
      <c r="Z84" s="16">
        <v>11</v>
      </c>
      <c r="AA84" s="16">
        <v>450.9</v>
      </c>
      <c r="AB84" s="16">
        <v>11</v>
      </c>
      <c r="AC84" s="16">
        <v>12</v>
      </c>
      <c r="AD84" s="16">
        <v>1028.8</v>
      </c>
      <c r="AE84" s="16">
        <v>1000</v>
      </c>
      <c r="AF84" s="16">
        <v>-28.8</v>
      </c>
      <c r="AG84" s="16">
        <v>-2.88</v>
      </c>
    </row>
    <row r="85" spans="1:33" ht="15" thickBot="1" x14ac:dyDescent="0.35">
      <c r="A85" s="15" t="s">
        <v>80</v>
      </c>
      <c r="B85" s="16">
        <v>18</v>
      </c>
      <c r="C85" s="16">
        <v>2</v>
      </c>
      <c r="D85" s="16">
        <v>25.5</v>
      </c>
      <c r="E85" s="16">
        <v>0</v>
      </c>
      <c r="F85" s="16">
        <v>7</v>
      </c>
      <c r="G85" s="16">
        <v>4</v>
      </c>
      <c r="H85" s="16">
        <v>843.3</v>
      </c>
      <c r="I85" s="16">
        <v>6</v>
      </c>
      <c r="J85" s="16">
        <v>11</v>
      </c>
      <c r="K85" s="16">
        <v>1</v>
      </c>
      <c r="L85" s="16">
        <v>1</v>
      </c>
      <c r="M85" s="16">
        <v>918.9</v>
      </c>
      <c r="N85" s="16">
        <v>1000</v>
      </c>
      <c r="O85" s="16">
        <v>81.099999999999994</v>
      </c>
      <c r="P85" s="16">
        <v>8.11</v>
      </c>
      <c r="R85" s="15" t="s">
        <v>80</v>
      </c>
      <c r="S85" s="16">
        <v>13.5</v>
      </c>
      <c r="T85" s="16">
        <v>2</v>
      </c>
      <c r="U85" s="16">
        <v>16</v>
      </c>
      <c r="V85" s="16">
        <v>0</v>
      </c>
      <c r="W85" s="16">
        <v>7</v>
      </c>
      <c r="X85" s="16">
        <v>4</v>
      </c>
      <c r="Y85" s="16">
        <v>474.9</v>
      </c>
      <c r="Z85" s="16">
        <v>6</v>
      </c>
      <c r="AA85" s="16">
        <v>455.9</v>
      </c>
      <c r="AB85" s="16">
        <v>1</v>
      </c>
      <c r="AC85" s="16">
        <v>1</v>
      </c>
      <c r="AD85" s="16">
        <v>981.3</v>
      </c>
      <c r="AE85" s="16">
        <v>1000</v>
      </c>
      <c r="AF85" s="16">
        <v>18.7</v>
      </c>
      <c r="AG85" s="16">
        <v>1.87</v>
      </c>
    </row>
    <row r="86" spans="1:33" ht="15" thickBot="1" x14ac:dyDescent="0.35">
      <c r="A86" s="15" t="s">
        <v>81</v>
      </c>
      <c r="B86" s="16">
        <v>12</v>
      </c>
      <c r="C86" s="16">
        <v>39</v>
      </c>
      <c r="D86" s="16">
        <v>17.5</v>
      </c>
      <c r="E86" s="16">
        <v>1</v>
      </c>
      <c r="F86" s="16">
        <v>7</v>
      </c>
      <c r="G86" s="16">
        <v>74.599999999999994</v>
      </c>
      <c r="H86" s="16">
        <v>830.3</v>
      </c>
      <c r="I86" s="16">
        <v>9</v>
      </c>
      <c r="J86" s="16">
        <v>3</v>
      </c>
      <c r="K86" s="16">
        <v>4</v>
      </c>
      <c r="L86" s="16">
        <v>4</v>
      </c>
      <c r="M86" s="16">
        <v>1001.5</v>
      </c>
      <c r="N86" s="16">
        <v>1000</v>
      </c>
      <c r="O86" s="16">
        <v>-1.5</v>
      </c>
      <c r="P86" s="16">
        <v>-0.15</v>
      </c>
      <c r="R86" s="15" t="s">
        <v>81</v>
      </c>
      <c r="S86" s="16">
        <v>7.5</v>
      </c>
      <c r="T86" s="16">
        <v>5</v>
      </c>
      <c r="U86" s="16">
        <v>8</v>
      </c>
      <c r="V86" s="16">
        <v>1</v>
      </c>
      <c r="W86" s="16">
        <v>7</v>
      </c>
      <c r="X86" s="16">
        <v>22.5</v>
      </c>
      <c r="Y86" s="16">
        <v>459.4</v>
      </c>
      <c r="Z86" s="16">
        <v>9</v>
      </c>
      <c r="AA86" s="16">
        <v>447.9</v>
      </c>
      <c r="AB86" s="16">
        <v>4</v>
      </c>
      <c r="AC86" s="16">
        <v>4</v>
      </c>
      <c r="AD86" s="16">
        <v>975.3</v>
      </c>
      <c r="AE86" s="16">
        <v>1000</v>
      </c>
      <c r="AF86" s="16">
        <v>24.7</v>
      </c>
      <c r="AG86" s="16">
        <v>2.4700000000000002</v>
      </c>
    </row>
    <row r="87" spans="1:33" ht="15" thickBot="1" x14ac:dyDescent="0.35">
      <c r="A87" s="15" t="s">
        <v>82</v>
      </c>
      <c r="B87" s="16">
        <v>6</v>
      </c>
      <c r="C87" s="16">
        <v>1</v>
      </c>
      <c r="D87" s="16">
        <v>2.5</v>
      </c>
      <c r="E87" s="16">
        <v>5</v>
      </c>
      <c r="F87" s="16">
        <v>12</v>
      </c>
      <c r="G87" s="16">
        <v>95.1</v>
      </c>
      <c r="H87" s="16">
        <v>835.3</v>
      </c>
      <c r="I87" s="16">
        <v>25</v>
      </c>
      <c r="J87" s="16">
        <v>1</v>
      </c>
      <c r="K87" s="16">
        <v>9</v>
      </c>
      <c r="L87" s="16">
        <v>9</v>
      </c>
      <c r="M87" s="16">
        <v>1001</v>
      </c>
      <c r="N87" s="16">
        <v>1000</v>
      </c>
      <c r="O87" s="16">
        <v>-1</v>
      </c>
      <c r="P87" s="16">
        <v>-0.1</v>
      </c>
      <c r="R87" s="15" t="s">
        <v>82</v>
      </c>
      <c r="S87" s="16">
        <v>4.5</v>
      </c>
      <c r="T87" s="16">
        <v>1</v>
      </c>
      <c r="U87" s="16">
        <v>1</v>
      </c>
      <c r="V87" s="16">
        <v>5</v>
      </c>
      <c r="W87" s="16">
        <v>12</v>
      </c>
      <c r="X87" s="16">
        <v>46.5</v>
      </c>
      <c r="Y87" s="16">
        <v>464.4</v>
      </c>
      <c r="Z87" s="16">
        <v>447.4</v>
      </c>
      <c r="AA87" s="16">
        <v>1</v>
      </c>
      <c r="AB87" s="16">
        <v>9</v>
      </c>
      <c r="AC87" s="16">
        <v>9</v>
      </c>
      <c r="AD87" s="16">
        <v>1000.8</v>
      </c>
      <c r="AE87" s="16">
        <v>1000</v>
      </c>
      <c r="AF87" s="16">
        <v>-0.8</v>
      </c>
      <c r="AG87" s="16">
        <v>-0.08</v>
      </c>
    </row>
    <row r="88" spans="1:33" ht="15" thickBot="1" x14ac:dyDescent="0.35">
      <c r="A88" s="15" t="s">
        <v>83</v>
      </c>
      <c r="B88" s="16">
        <v>16</v>
      </c>
      <c r="C88" s="16">
        <v>107.1</v>
      </c>
      <c r="D88" s="16">
        <v>24.5</v>
      </c>
      <c r="E88" s="16">
        <v>3</v>
      </c>
      <c r="F88" s="16">
        <v>7</v>
      </c>
      <c r="G88" s="16">
        <v>7</v>
      </c>
      <c r="H88" s="16">
        <v>836.3</v>
      </c>
      <c r="I88" s="16">
        <v>8</v>
      </c>
      <c r="J88" s="16">
        <v>10</v>
      </c>
      <c r="K88" s="16">
        <v>3</v>
      </c>
      <c r="L88" s="16">
        <v>3</v>
      </c>
      <c r="M88" s="16">
        <v>1025</v>
      </c>
      <c r="N88" s="16">
        <v>1000</v>
      </c>
      <c r="O88" s="16">
        <v>-25</v>
      </c>
      <c r="P88" s="16">
        <v>-2.5</v>
      </c>
      <c r="R88" s="15" t="s">
        <v>83</v>
      </c>
      <c r="S88" s="16">
        <v>11.5</v>
      </c>
      <c r="T88" s="16">
        <v>32</v>
      </c>
      <c r="U88" s="16">
        <v>15</v>
      </c>
      <c r="V88" s="16">
        <v>3</v>
      </c>
      <c r="W88" s="16">
        <v>7</v>
      </c>
      <c r="X88" s="16">
        <v>7</v>
      </c>
      <c r="Y88" s="16">
        <v>465.4</v>
      </c>
      <c r="Z88" s="16">
        <v>8</v>
      </c>
      <c r="AA88" s="16">
        <v>454.9</v>
      </c>
      <c r="AB88" s="16">
        <v>3</v>
      </c>
      <c r="AC88" s="16">
        <v>3</v>
      </c>
      <c r="AD88" s="16">
        <v>1009.8</v>
      </c>
      <c r="AE88" s="16">
        <v>1000</v>
      </c>
      <c r="AF88" s="16">
        <v>-9.8000000000000007</v>
      </c>
      <c r="AG88" s="16">
        <v>-0.98</v>
      </c>
    </row>
    <row r="89" spans="1:33" ht="15" thickBot="1" x14ac:dyDescent="0.35">
      <c r="A89" s="15" t="s">
        <v>84</v>
      </c>
      <c r="B89" s="16">
        <v>19</v>
      </c>
      <c r="C89" s="16">
        <v>43</v>
      </c>
      <c r="D89" s="16">
        <v>27.5</v>
      </c>
      <c r="E89" s="16">
        <v>900.9</v>
      </c>
      <c r="F89" s="16">
        <v>17</v>
      </c>
      <c r="G89" s="16">
        <v>8</v>
      </c>
      <c r="H89" s="16">
        <v>3</v>
      </c>
      <c r="I89" s="16">
        <v>7</v>
      </c>
      <c r="J89" s="16">
        <v>13</v>
      </c>
      <c r="K89" s="16">
        <v>5</v>
      </c>
      <c r="L89" s="16">
        <v>5</v>
      </c>
      <c r="M89" s="16">
        <v>1048.5</v>
      </c>
      <c r="N89" s="16">
        <v>1000</v>
      </c>
      <c r="O89" s="16">
        <v>-48.5</v>
      </c>
      <c r="P89" s="16">
        <v>-4.8499999999999996</v>
      </c>
      <c r="R89" s="15" t="s">
        <v>84</v>
      </c>
      <c r="S89" s="16">
        <v>14.5</v>
      </c>
      <c r="T89" s="16">
        <v>9</v>
      </c>
      <c r="U89" s="16">
        <v>18</v>
      </c>
      <c r="V89" s="16">
        <v>497.9</v>
      </c>
      <c r="W89" s="16">
        <v>17</v>
      </c>
      <c r="X89" s="16">
        <v>8</v>
      </c>
      <c r="Y89" s="16">
        <v>3</v>
      </c>
      <c r="Z89" s="16">
        <v>7</v>
      </c>
      <c r="AA89" s="16">
        <v>457.9</v>
      </c>
      <c r="AB89" s="16">
        <v>5</v>
      </c>
      <c r="AC89" s="16">
        <v>5</v>
      </c>
      <c r="AD89" s="16">
        <v>1042.3</v>
      </c>
      <c r="AE89" s="16">
        <v>1000</v>
      </c>
      <c r="AF89" s="16">
        <v>-42.3</v>
      </c>
      <c r="AG89" s="16">
        <v>-4.2300000000000004</v>
      </c>
    </row>
    <row r="90" spans="1:33" ht="15" thickBot="1" x14ac:dyDescent="0.35">
      <c r="A90" s="15" t="s">
        <v>85</v>
      </c>
      <c r="B90" s="16">
        <v>14</v>
      </c>
      <c r="C90" s="16">
        <v>98.6</v>
      </c>
      <c r="D90" s="16">
        <v>21.5</v>
      </c>
      <c r="E90" s="16">
        <v>897.9</v>
      </c>
      <c r="F90" s="16">
        <v>7</v>
      </c>
      <c r="G90" s="16">
        <v>84.6</v>
      </c>
      <c r="H90" s="16">
        <v>831.3</v>
      </c>
      <c r="I90" s="16">
        <v>10</v>
      </c>
      <c r="J90" s="16">
        <v>7</v>
      </c>
      <c r="K90" s="16">
        <v>6</v>
      </c>
      <c r="L90" s="16">
        <v>6</v>
      </c>
      <c r="M90" s="16">
        <v>1984</v>
      </c>
      <c r="N90" s="16">
        <v>2000</v>
      </c>
      <c r="O90" s="16">
        <v>16</v>
      </c>
      <c r="P90" s="16">
        <v>0.8</v>
      </c>
      <c r="R90" s="15" t="s">
        <v>85</v>
      </c>
      <c r="S90" s="16">
        <v>9.5</v>
      </c>
      <c r="T90" s="16">
        <v>10</v>
      </c>
      <c r="U90" s="16">
        <v>12</v>
      </c>
      <c r="V90" s="16">
        <v>18</v>
      </c>
      <c r="W90" s="16">
        <v>7</v>
      </c>
      <c r="X90" s="16">
        <v>25.5</v>
      </c>
      <c r="Y90" s="16">
        <v>460.4</v>
      </c>
      <c r="Z90" s="16">
        <v>10</v>
      </c>
      <c r="AA90" s="16">
        <v>451.9</v>
      </c>
      <c r="AB90" s="16">
        <v>6</v>
      </c>
      <c r="AC90" s="16">
        <v>6</v>
      </c>
      <c r="AD90" s="16">
        <v>1016.3</v>
      </c>
      <c r="AE90" s="16">
        <v>1000</v>
      </c>
      <c r="AF90" s="16">
        <v>-16.3</v>
      </c>
      <c r="AG90" s="16">
        <v>-1.63</v>
      </c>
    </row>
    <row r="91" spans="1:33" ht="15" thickBot="1" x14ac:dyDescent="0.35">
      <c r="A91" s="15" t="s">
        <v>86</v>
      </c>
      <c r="B91" s="16">
        <v>1</v>
      </c>
      <c r="C91" s="16">
        <v>3</v>
      </c>
      <c r="D91" s="16">
        <v>4.5</v>
      </c>
      <c r="E91" s="16">
        <v>6</v>
      </c>
      <c r="F91" s="16">
        <v>7</v>
      </c>
      <c r="G91" s="16">
        <v>86.6</v>
      </c>
      <c r="H91" s="16">
        <v>843.3</v>
      </c>
      <c r="I91" s="16">
        <v>21.5</v>
      </c>
      <c r="J91" s="16">
        <v>2</v>
      </c>
      <c r="K91" s="16">
        <v>13</v>
      </c>
      <c r="L91" s="16">
        <v>13</v>
      </c>
      <c r="M91" s="16">
        <v>1001</v>
      </c>
      <c r="N91" s="16">
        <v>1000</v>
      </c>
      <c r="O91" s="16">
        <v>-1</v>
      </c>
      <c r="P91" s="16">
        <v>-0.1</v>
      </c>
      <c r="R91" s="15" t="s">
        <v>86</v>
      </c>
      <c r="S91" s="16">
        <v>1</v>
      </c>
      <c r="T91" s="16">
        <v>3</v>
      </c>
      <c r="U91" s="16">
        <v>7</v>
      </c>
      <c r="V91" s="16">
        <v>6</v>
      </c>
      <c r="W91" s="16">
        <v>7</v>
      </c>
      <c r="X91" s="16">
        <v>27.5</v>
      </c>
      <c r="Y91" s="16">
        <v>474.9</v>
      </c>
      <c r="Z91" s="16">
        <v>446.3</v>
      </c>
      <c r="AA91" s="16">
        <v>2</v>
      </c>
      <c r="AB91" s="16">
        <v>13</v>
      </c>
      <c r="AC91" s="16">
        <v>13</v>
      </c>
      <c r="AD91" s="16">
        <v>1000.8</v>
      </c>
      <c r="AE91" s="16">
        <v>1000</v>
      </c>
      <c r="AF91" s="16">
        <v>-0.8</v>
      </c>
      <c r="AG91" s="16">
        <v>-0.08</v>
      </c>
    </row>
    <row r="92" spans="1:33" ht="15" thickBot="1" x14ac:dyDescent="0.35">
      <c r="A92" s="15" t="s">
        <v>87</v>
      </c>
      <c r="B92" s="16">
        <v>1</v>
      </c>
      <c r="C92" s="16">
        <v>106.1</v>
      </c>
      <c r="D92" s="16">
        <v>23.5</v>
      </c>
      <c r="E92" s="16">
        <v>901.9</v>
      </c>
      <c r="F92" s="16">
        <v>10</v>
      </c>
      <c r="G92" s="16">
        <v>75.599999999999994</v>
      </c>
      <c r="H92" s="16">
        <v>843.3</v>
      </c>
      <c r="I92" s="16">
        <v>12</v>
      </c>
      <c r="J92" s="16">
        <v>9</v>
      </c>
      <c r="K92" s="16">
        <v>10</v>
      </c>
      <c r="L92" s="16">
        <v>10</v>
      </c>
      <c r="M92" s="16">
        <v>2002.5</v>
      </c>
      <c r="N92" s="16">
        <v>2000</v>
      </c>
      <c r="O92" s="16">
        <v>-2.5</v>
      </c>
      <c r="P92" s="16">
        <v>-0.13</v>
      </c>
      <c r="R92" s="15" t="s">
        <v>87</v>
      </c>
      <c r="S92" s="16">
        <v>1</v>
      </c>
      <c r="T92" s="16">
        <v>31</v>
      </c>
      <c r="U92" s="16">
        <v>14</v>
      </c>
      <c r="V92" s="16">
        <v>522.9</v>
      </c>
      <c r="W92" s="16">
        <v>10</v>
      </c>
      <c r="X92" s="16">
        <v>23.5</v>
      </c>
      <c r="Y92" s="16">
        <v>474.9</v>
      </c>
      <c r="Z92" s="16">
        <v>443.3</v>
      </c>
      <c r="AA92" s="16">
        <v>453.9</v>
      </c>
      <c r="AB92" s="16">
        <v>10</v>
      </c>
      <c r="AC92" s="16">
        <v>10</v>
      </c>
      <c r="AD92" s="16">
        <v>1994.6</v>
      </c>
      <c r="AE92" s="16">
        <v>2000</v>
      </c>
      <c r="AF92" s="16">
        <v>5.4</v>
      </c>
      <c r="AG92" s="16">
        <v>0.27</v>
      </c>
    </row>
    <row r="93" spans="1:33" ht="15" thickBot="1" x14ac:dyDescent="0.35">
      <c r="A93" s="15" t="s">
        <v>88</v>
      </c>
      <c r="B93" s="16">
        <v>2</v>
      </c>
      <c r="C93" s="16">
        <v>0</v>
      </c>
      <c r="D93" s="16">
        <v>0</v>
      </c>
      <c r="E93" s="16">
        <v>7</v>
      </c>
      <c r="F93" s="16">
        <v>7</v>
      </c>
      <c r="G93" s="16">
        <v>96.1</v>
      </c>
      <c r="H93" s="16">
        <v>843.3</v>
      </c>
      <c r="I93" s="16">
        <v>29.5</v>
      </c>
      <c r="J93" s="16">
        <v>0</v>
      </c>
      <c r="K93" s="16">
        <v>8</v>
      </c>
      <c r="L93" s="16">
        <v>8</v>
      </c>
      <c r="M93" s="16">
        <v>1001</v>
      </c>
      <c r="N93" s="16">
        <v>1000</v>
      </c>
      <c r="O93" s="16">
        <v>-1</v>
      </c>
      <c r="P93" s="16">
        <v>-0.1</v>
      </c>
      <c r="R93" s="15" t="s">
        <v>88</v>
      </c>
      <c r="S93" s="16">
        <v>2</v>
      </c>
      <c r="T93" s="16">
        <v>0</v>
      </c>
      <c r="U93" s="16">
        <v>0</v>
      </c>
      <c r="V93" s="16">
        <v>7</v>
      </c>
      <c r="W93" s="16">
        <v>7</v>
      </c>
      <c r="X93" s="16">
        <v>47.5</v>
      </c>
      <c r="Y93" s="16">
        <v>474.9</v>
      </c>
      <c r="Z93" s="16">
        <v>450.4</v>
      </c>
      <c r="AA93" s="16">
        <v>0</v>
      </c>
      <c r="AB93" s="16">
        <v>8</v>
      </c>
      <c r="AC93" s="16">
        <v>8</v>
      </c>
      <c r="AD93" s="16">
        <v>1004.8</v>
      </c>
      <c r="AE93" s="16">
        <v>1000</v>
      </c>
      <c r="AF93" s="16">
        <v>-4.8</v>
      </c>
      <c r="AG93" s="16">
        <v>-0.48</v>
      </c>
    </row>
    <row r="94" spans="1:33" ht="15" thickBot="1" x14ac:dyDescent="0.35"/>
    <row r="95" spans="1:33" ht="15" thickBot="1" x14ac:dyDescent="0.35">
      <c r="A95" s="17" t="s">
        <v>239</v>
      </c>
      <c r="B95" s="18">
        <v>3508.3</v>
      </c>
      <c r="R95" s="17" t="s">
        <v>239</v>
      </c>
      <c r="S95" s="18">
        <v>3900.6</v>
      </c>
    </row>
    <row r="96" spans="1:33" ht="15" thickBot="1" x14ac:dyDescent="0.35">
      <c r="A96" s="17" t="s">
        <v>240</v>
      </c>
      <c r="B96" s="18">
        <v>0</v>
      </c>
      <c r="R96" s="17" t="s">
        <v>240</v>
      </c>
      <c r="S96" s="18">
        <v>0</v>
      </c>
    </row>
    <row r="97" spans="1:19" ht="15" thickBot="1" x14ac:dyDescent="0.35">
      <c r="A97" s="17" t="s">
        <v>241</v>
      </c>
      <c r="B97" s="18">
        <v>30999.9</v>
      </c>
      <c r="R97" s="17" t="s">
        <v>241</v>
      </c>
      <c r="S97" s="18">
        <v>30000.3</v>
      </c>
    </row>
    <row r="98" spans="1:19" ht="15" thickBot="1" x14ac:dyDescent="0.35">
      <c r="A98" s="17" t="s">
        <v>242</v>
      </c>
      <c r="B98" s="18">
        <v>31000</v>
      </c>
      <c r="R98" s="17" t="s">
        <v>242</v>
      </c>
      <c r="S98" s="18">
        <v>30000</v>
      </c>
    </row>
    <row r="99" spans="1:19" ht="15" thickBot="1" x14ac:dyDescent="0.35">
      <c r="A99" s="17" t="s">
        <v>243</v>
      </c>
      <c r="B99" s="18">
        <v>-0.1</v>
      </c>
      <c r="R99" s="17" t="s">
        <v>243</v>
      </c>
      <c r="S99" s="18">
        <v>0.3</v>
      </c>
    </row>
    <row r="100" spans="1:19" ht="15" thickBot="1" x14ac:dyDescent="0.35">
      <c r="A100" s="17" t="s">
        <v>244</v>
      </c>
      <c r="B100" s="18"/>
      <c r="R100" s="17" t="s">
        <v>244</v>
      </c>
      <c r="S100" s="18"/>
    </row>
    <row r="101" spans="1:19" ht="15" thickBot="1" x14ac:dyDescent="0.35">
      <c r="A101" s="17" t="s">
        <v>245</v>
      </c>
      <c r="B101" s="18"/>
      <c r="R101" s="17" t="s">
        <v>245</v>
      </c>
      <c r="S101" s="18"/>
    </row>
    <row r="102" spans="1:19" ht="15" thickBot="1" x14ac:dyDescent="0.35">
      <c r="A102" s="17" t="s">
        <v>246</v>
      </c>
      <c r="B102" s="18">
        <v>0</v>
      </c>
      <c r="R102" s="17" t="s">
        <v>246</v>
      </c>
      <c r="S102" s="18">
        <v>0</v>
      </c>
    </row>
    <row r="104" spans="1:19" x14ac:dyDescent="0.3">
      <c r="A104" s="19" t="s">
        <v>247</v>
      </c>
      <c r="R104" s="19" t="s">
        <v>247</v>
      </c>
    </row>
    <row r="106" spans="1:19" x14ac:dyDescent="0.3">
      <c r="A106" s="20" t="s">
        <v>248</v>
      </c>
      <c r="R106" s="20" t="s">
        <v>248</v>
      </c>
    </row>
    <row r="107" spans="1:19" x14ac:dyDescent="0.3">
      <c r="A107" s="20" t="s">
        <v>360</v>
      </c>
      <c r="R107" s="20" t="s">
        <v>471</v>
      </c>
    </row>
  </sheetData>
  <hyperlinks>
    <hyperlink ref="A104" r:id="rId1" display="https://miau.my-x.hu/myx-free/coco/test/337186820211027063507.html" xr:uid="{DFBC741F-8087-4F10-9068-D2D14E45AEE5}"/>
    <hyperlink ref="R104" r:id="rId2" display="https://miau.my-x.hu/myx-free/coco/test/806328320211027064114.html" xr:uid="{3FB72EF3-3E19-4420-A5BC-8122F2570859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5362-661C-43D0-B2C6-CEB2AA23A28D}">
  <dimension ref="A1:P107"/>
  <sheetViews>
    <sheetView zoomScale="20" zoomScaleNormal="20" workbookViewId="0"/>
  </sheetViews>
  <sheetFormatPr defaultRowHeight="14.4" x14ac:dyDescent="0.3"/>
  <sheetData>
    <row r="1" spans="1:13" ht="18" x14ac:dyDescent="0.3">
      <c r="A1" s="11"/>
    </row>
    <row r="2" spans="1:13" x14ac:dyDescent="0.3">
      <c r="A2" s="12"/>
    </row>
    <row r="5" spans="1:13" ht="18" x14ac:dyDescent="0.3">
      <c r="A5" s="13" t="s">
        <v>49</v>
      </c>
      <c r="B5" s="14">
        <v>1161322</v>
      </c>
      <c r="C5" s="13" t="s">
        <v>50</v>
      </c>
      <c r="D5" s="14">
        <v>20</v>
      </c>
      <c r="E5" s="13" t="s">
        <v>51</v>
      </c>
      <c r="F5" s="14">
        <v>11</v>
      </c>
      <c r="G5" s="13" t="s">
        <v>52</v>
      </c>
      <c r="H5" s="14">
        <v>20</v>
      </c>
      <c r="I5" s="13" t="s">
        <v>53</v>
      </c>
      <c r="J5" s="14">
        <v>0</v>
      </c>
      <c r="K5" s="13" t="s">
        <v>54</v>
      </c>
      <c r="L5" s="14" t="s">
        <v>55</v>
      </c>
    </row>
    <row r="6" spans="1:13" ht="18.600000000000001" thickBot="1" x14ac:dyDescent="0.35">
      <c r="A6" s="11"/>
    </row>
    <row r="7" spans="1:13" ht="15" thickBot="1" x14ac:dyDescent="0.35">
      <c r="A7" s="15" t="s">
        <v>56</v>
      </c>
      <c r="B7" s="15" t="s">
        <v>57</v>
      </c>
      <c r="C7" s="15" t="s">
        <v>58</v>
      </c>
      <c r="D7" s="15" t="s">
        <v>59</v>
      </c>
      <c r="E7" s="15" t="s">
        <v>60</v>
      </c>
      <c r="F7" s="15" t="s">
        <v>61</v>
      </c>
      <c r="G7" s="15" t="s">
        <v>62</v>
      </c>
      <c r="H7" s="15" t="s">
        <v>63</v>
      </c>
      <c r="I7" s="15" t="s">
        <v>64</v>
      </c>
      <c r="J7" s="15" t="s">
        <v>65</v>
      </c>
      <c r="K7" s="15" t="s">
        <v>66</v>
      </c>
      <c r="L7" s="15" t="s">
        <v>67</v>
      </c>
      <c r="M7" s="15" t="s">
        <v>68</v>
      </c>
    </row>
    <row r="8" spans="1:13" ht="15" thickBot="1" x14ac:dyDescent="0.35">
      <c r="A8" s="15" t="s">
        <v>69</v>
      </c>
      <c r="B8" s="16">
        <v>9</v>
      </c>
      <c r="C8" s="16">
        <v>12</v>
      </c>
      <c r="D8" s="16">
        <v>7</v>
      </c>
      <c r="E8" s="16">
        <v>6</v>
      </c>
      <c r="F8" s="16">
        <v>9</v>
      </c>
      <c r="G8" s="16">
        <v>1</v>
      </c>
      <c r="H8" s="16">
        <v>11</v>
      </c>
      <c r="I8" s="16">
        <v>2</v>
      </c>
      <c r="J8" s="16">
        <v>8</v>
      </c>
      <c r="K8" s="16">
        <v>5</v>
      </c>
      <c r="L8" s="16">
        <v>5</v>
      </c>
      <c r="M8" s="16">
        <v>1000000</v>
      </c>
    </row>
    <row r="9" spans="1:13" ht="15" thickBot="1" x14ac:dyDescent="0.35">
      <c r="A9" s="15" t="s">
        <v>70</v>
      </c>
      <c r="B9" s="16">
        <v>6</v>
      </c>
      <c r="C9" s="16">
        <v>6</v>
      </c>
      <c r="D9" s="16">
        <v>4</v>
      </c>
      <c r="E9" s="16">
        <v>18</v>
      </c>
      <c r="F9" s="16">
        <v>5</v>
      </c>
      <c r="G9" s="16">
        <v>14</v>
      </c>
      <c r="H9" s="16">
        <v>18</v>
      </c>
      <c r="I9" s="16">
        <v>15</v>
      </c>
      <c r="J9" s="16">
        <v>6</v>
      </c>
      <c r="K9" s="16">
        <v>18</v>
      </c>
      <c r="L9" s="16">
        <v>18</v>
      </c>
      <c r="M9" s="16">
        <v>1000000</v>
      </c>
    </row>
    <row r="10" spans="1:13" ht="15" thickBot="1" x14ac:dyDescent="0.35">
      <c r="A10" s="15" t="s">
        <v>71</v>
      </c>
      <c r="B10" s="16">
        <v>5</v>
      </c>
      <c r="C10" s="16">
        <v>5</v>
      </c>
      <c r="D10" s="16">
        <v>3</v>
      </c>
      <c r="E10" s="16">
        <v>3</v>
      </c>
      <c r="F10" s="16">
        <v>2</v>
      </c>
      <c r="G10" s="16">
        <v>15</v>
      </c>
      <c r="H10" s="16">
        <v>16</v>
      </c>
      <c r="I10" s="16">
        <v>16</v>
      </c>
      <c r="J10" s="16">
        <v>5</v>
      </c>
      <c r="K10" s="16">
        <v>4</v>
      </c>
      <c r="L10" s="16">
        <v>3</v>
      </c>
      <c r="M10" s="16">
        <v>1000000</v>
      </c>
    </row>
    <row r="11" spans="1:13" ht="15" thickBot="1" x14ac:dyDescent="0.35">
      <c r="A11" s="15" t="s">
        <v>72</v>
      </c>
      <c r="B11" s="16">
        <v>13</v>
      </c>
      <c r="C11" s="16">
        <v>14</v>
      </c>
      <c r="D11" s="16">
        <v>14</v>
      </c>
      <c r="E11" s="16">
        <v>11</v>
      </c>
      <c r="F11" s="16">
        <v>12</v>
      </c>
      <c r="G11" s="16">
        <v>4</v>
      </c>
      <c r="H11" s="16">
        <v>12</v>
      </c>
      <c r="I11" s="16">
        <v>6</v>
      </c>
      <c r="J11" s="16">
        <v>15</v>
      </c>
      <c r="K11" s="16">
        <v>6</v>
      </c>
      <c r="L11" s="16">
        <v>6</v>
      </c>
      <c r="M11" s="16">
        <v>1000000</v>
      </c>
    </row>
    <row r="12" spans="1:13" ht="15" thickBot="1" x14ac:dyDescent="0.35">
      <c r="A12" s="15" t="s">
        <v>73</v>
      </c>
      <c r="B12" s="16">
        <v>16</v>
      </c>
      <c r="C12" s="16">
        <v>13</v>
      </c>
      <c r="D12" s="16">
        <v>15</v>
      </c>
      <c r="E12" s="16">
        <v>10</v>
      </c>
      <c r="F12" s="16">
        <v>13</v>
      </c>
      <c r="G12" s="16">
        <v>5</v>
      </c>
      <c r="H12" s="16">
        <v>1</v>
      </c>
      <c r="I12" s="16">
        <v>3</v>
      </c>
      <c r="J12" s="16">
        <v>16</v>
      </c>
      <c r="K12" s="16">
        <v>13</v>
      </c>
      <c r="L12" s="16">
        <v>13</v>
      </c>
      <c r="M12" s="16">
        <v>1000000</v>
      </c>
    </row>
    <row r="13" spans="1:13" ht="15" thickBot="1" x14ac:dyDescent="0.35">
      <c r="A13" s="15" t="s">
        <v>74</v>
      </c>
      <c r="B13" s="16">
        <v>2</v>
      </c>
      <c r="C13" s="16">
        <v>4</v>
      </c>
      <c r="D13" s="16">
        <v>2</v>
      </c>
      <c r="E13" s="16">
        <v>2</v>
      </c>
      <c r="F13" s="16">
        <v>1</v>
      </c>
      <c r="G13" s="16">
        <v>18</v>
      </c>
      <c r="H13" s="16">
        <v>20</v>
      </c>
      <c r="I13" s="16">
        <v>18</v>
      </c>
      <c r="J13" s="16">
        <v>4</v>
      </c>
      <c r="K13" s="16">
        <v>20</v>
      </c>
      <c r="L13" s="16">
        <v>20</v>
      </c>
      <c r="M13" s="16">
        <v>1000000</v>
      </c>
    </row>
    <row r="14" spans="1:13" ht="15" thickBot="1" x14ac:dyDescent="0.35">
      <c r="A14" s="15" t="s">
        <v>75</v>
      </c>
      <c r="B14" s="16">
        <v>3</v>
      </c>
      <c r="C14" s="16">
        <v>1</v>
      </c>
      <c r="D14" s="16">
        <v>18</v>
      </c>
      <c r="E14" s="16">
        <v>4</v>
      </c>
      <c r="F14" s="16">
        <v>11</v>
      </c>
      <c r="G14" s="16">
        <v>20</v>
      </c>
      <c r="H14" s="16">
        <v>10</v>
      </c>
      <c r="I14" s="16">
        <v>20</v>
      </c>
      <c r="J14" s="16">
        <v>2</v>
      </c>
      <c r="K14" s="16">
        <v>2</v>
      </c>
      <c r="L14" s="16">
        <v>2</v>
      </c>
      <c r="M14" s="16">
        <v>1000000</v>
      </c>
    </row>
    <row r="15" spans="1:13" ht="15" thickBot="1" x14ac:dyDescent="0.35">
      <c r="A15" s="15" t="s">
        <v>76</v>
      </c>
      <c r="B15" s="16">
        <v>1</v>
      </c>
      <c r="C15" s="16">
        <v>3</v>
      </c>
      <c r="D15" s="16">
        <v>5</v>
      </c>
      <c r="E15" s="16">
        <v>1</v>
      </c>
      <c r="F15" s="16">
        <v>13</v>
      </c>
      <c r="G15" s="16">
        <v>17</v>
      </c>
      <c r="H15" s="16">
        <v>15</v>
      </c>
      <c r="I15" s="16">
        <v>17</v>
      </c>
      <c r="J15" s="16">
        <v>1</v>
      </c>
      <c r="K15" s="16">
        <v>1</v>
      </c>
      <c r="L15" s="16">
        <v>1</v>
      </c>
      <c r="M15" s="16">
        <v>1000000</v>
      </c>
    </row>
    <row r="16" spans="1:13" ht="15" thickBot="1" x14ac:dyDescent="0.35">
      <c r="A16" s="15" t="s">
        <v>77</v>
      </c>
      <c r="B16" s="16">
        <v>4</v>
      </c>
      <c r="C16" s="16">
        <v>2</v>
      </c>
      <c r="D16" s="16">
        <v>1</v>
      </c>
      <c r="E16" s="16">
        <v>5</v>
      </c>
      <c r="F16" s="16">
        <v>4</v>
      </c>
      <c r="G16" s="16">
        <v>19</v>
      </c>
      <c r="H16" s="16">
        <v>19</v>
      </c>
      <c r="I16" s="16">
        <v>19</v>
      </c>
      <c r="J16" s="16">
        <v>3</v>
      </c>
      <c r="K16" s="16">
        <v>3</v>
      </c>
      <c r="L16" s="16">
        <v>4</v>
      </c>
      <c r="M16" s="16">
        <v>1000000</v>
      </c>
    </row>
    <row r="17" spans="1:13" ht="15" thickBot="1" x14ac:dyDescent="0.35">
      <c r="A17" s="15" t="s">
        <v>78</v>
      </c>
      <c r="B17" s="16">
        <v>15</v>
      </c>
      <c r="C17" s="16">
        <v>9</v>
      </c>
      <c r="D17" s="16">
        <v>11</v>
      </c>
      <c r="E17" s="16">
        <v>7</v>
      </c>
      <c r="F17" s="16">
        <v>6</v>
      </c>
      <c r="G17" s="16">
        <v>9</v>
      </c>
      <c r="H17" s="16">
        <v>1</v>
      </c>
      <c r="I17" s="16">
        <v>7</v>
      </c>
      <c r="J17" s="16">
        <v>12</v>
      </c>
      <c r="K17" s="16">
        <v>8</v>
      </c>
      <c r="L17" s="16">
        <v>9</v>
      </c>
      <c r="M17" s="16">
        <v>1000000</v>
      </c>
    </row>
    <row r="18" spans="1:13" ht="15" thickBot="1" x14ac:dyDescent="0.35">
      <c r="A18" s="15" t="s">
        <v>79</v>
      </c>
      <c r="B18" s="16">
        <v>11</v>
      </c>
      <c r="C18" s="16">
        <v>16</v>
      </c>
      <c r="D18" s="16">
        <v>13</v>
      </c>
      <c r="E18" s="16">
        <v>16</v>
      </c>
      <c r="F18" s="16">
        <v>7</v>
      </c>
      <c r="G18" s="16">
        <v>7</v>
      </c>
      <c r="H18" s="16">
        <v>1</v>
      </c>
      <c r="I18" s="16">
        <v>9</v>
      </c>
      <c r="J18" s="16">
        <v>14</v>
      </c>
      <c r="K18" s="16">
        <v>9</v>
      </c>
      <c r="L18" s="16">
        <v>8</v>
      </c>
      <c r="M18" s="16">
        <v>1000000</v>
      </c>
    </row>
    <row r="19" spans="1:13" ht="15" thickBot="1" x14ac:dyDescent="0.35">
      <c r="A19" s="15" t="s">
        <v>80</v>
      </c>
      <c r="B19" s="16">
        <v>8</v>
      </c>
      <c r="C19" s="16">
        <v>18</v>
      </c>
      <c r="D19" s="16">
        <v>8</v>
      </c>
      <c r="E19" s="16">
        <v>20</v>
      </c>
      <c r="F19" s="16">
        <v>13</v>
      </c>
      <c r="G19" s="16">
        <v>16</v>
      </c>
      <c r="H19" s="16">
        <v>1</v>
      </c>
      <c r="I19" s="16">
        <v>14</v>
      </c>
      <c r="J19" s="16">
        <v>9</v>
      </c>
      <c r="K19" s="16">
        <v>19</v>
      </c>
      <c r="L19" s="16">
        <v>19</v>
      </c>
      <c r="M19" s="16">
        <v>1000000</v>
      </c>
    </row>
    <row r="20" spans="1:13" ht="15" thickBot="1" x14ac:dyDescent="0.35">
      <c r="A20" s="15" t="s">
        <v>81</v>
      </c>
      <c r="B20" s="16">
        <v>14</v>
      </c>
      <c r="C20" s="16">
        <v>15</v>
      </c>
      <c r="D20" s="16">
        <v>16</v>
      </c>
      <c r="E20" s="16">
        <v>19</v>
      </c>
      <c r="F20" s="16">
        <v>13</v>
      </c>
      <c r="G20" s="16">
        <v>11</v>
      </c>
      <c r="H20" s="16">
        <v>14</v>
      </c>
      <c r="I20" s="16">
        <v>11</v>
      </c>
      <c r="J20" s="16">
        <v>17</v>
      </c>
      <c r="K20" s="16">
        <v>16</v>
      </c>
      <c r="L20" s="16">
        <v>16</v>
      </c>
      <c r="M20" s="16">
        <v>1000000</v>
      </c>
    </row>
    <row r="21" spans="1:13" ht="15" thickBot="1" x14ac:dyDescent="0.35">
      <c r="A21" s="15" t="s">
        <v>82</v>
      </c>
      <c r="B21" s="16">
        <v>17</v>
      </c>
      <c r="C21" s="16">
        <v>19</v>
      </c>
      <c r="D21" s="16">
        <v>19</v>
      </c>
      <c r="E21" s="16">
        <v>15</v>
      </c>
      <c r="F21" s="16">
        <v>8</v>
      </c>
      <c r="G21" s="16">
        <v>3</v>
      </c>
      <c r="H21" s="16">
        <v>9</v>
      </c>
      <c r="I21" s="16">
        <v>4</v>
      </c>
      <c r="J21" s="16">
        <v>19</v>
      </c>
      <c r="K21" s="16">
        <v>11</v>
      </c>
      <c r="L21" s="16">
        <v>11</v>
      </c>
      <c r="M21" s="16">
        <v>1000000</v>
      </c>
    </row>
    <row r="22" spans="1:13" ht="15" thickBot="1" x14ac:dyDescent="0.35">
      <c r="A22" s="15" t="s">
        <v>83</v>
      </c>
      <c r="B22" s="16">
        <v>10</v>
      </c>
      <c r="C22" s="16">
        <v>7</v>
      </c>
      <c r="D22" s="16">
        <v>9</v>
      </c>
      <c r="E22" s="16">
        <v>17</v>
      </c>
      <c r="F22" s="16">
        <v>13</v>
      </c>
      <c r="G22" s="16">
        <v>13</v>
      </c>
      <c r="H22" s="16">
        <v>8</v>
      </c>
      <c r="I22" s="16">
        <v>12</v>
      </c>
      <c r="J22" s="16">
        <v>10</v>
      </c>
      <c r="K22" s="16">
        <v>17</v>
      </c>
      <c r="L22" s="16">
        <v>17</v>
      </c>
      <c r="M22" s="16">
        <v>1000000</v>
      </c>
    </row>
    <row r="23" spans="1:13" ht="15" thickBot="1" x14ac:dyDescent="0.35">
      <c r="A23" s="15" t="s">
        <v>84</v>
      </c>
      <c r="B23" s="16">
        <v>7</v>
      </c>
      <c r="C23" s="16">
        <v>11</v>
      </c>
      <c r="D23" s="16">
        <v>6</v>
      </c>
      <c r="E23" s="16">
        <v>9</v>
      </c>
      <c r="F23" s="16">
        <v>3</v>
      </c>
      <c r="G23" s="16">
        <v>12</v>
      </c>
      <c r="H23" s="16">
        <v>17</v>
      </c>
      <c r="I23" s="16">
        <v>13</v>
      </c>
      <c r="J23" s="16">
        <v>7</v>
      </c>
      <c r="K23" s="16">
        <v>15</v>
      </c>
      <c r="L23" s="16">
        <v>15</v>
      </c>
      <c r="M23" s="16">
        <v>1000000</v>
      </c>
    </row>
    <row r="24" spans="1:13" ht="15" thickBot="1" x14ac:dyDescent="0.35">
      <c r="A24" s="15" t="s">
        <v>85</v>
      </c>
      <c r="B24" s="16">
        <v>12</v>
      </c>
      <c r="C24" s="16">
        <v>10</v>
      </c>
      <c r="D24" s="16">
        <v>12</v>
      </c>
      <c r="E24" s="16">
        <v>12</v>
      </c>
      <c r="F24" s="16">
        <v>13</v>
      </c>
      <c r="G24" s="16">
        <v>8</v>
      </c>
      <c r="H24" s="16">
        <v>13</v>
      </c>
      <c r="I24" s="16">
        <v>10</v>
      </c>
      <c r="J24" s="16">
        <v>13</v>
      </c>
      <c r="K24" s="16">
        <v>14</v>
      </c>
      <c r="L24" s="16">
        <v>14</v>
      </c>
      <c r="M24" s="16">
        <v>1000000</v>
      </c>
    </row>
    <row r="25" spans="1:13" ht="15" thickBot="1" x14ac:dyDescent="0.35">
      <c r="A25" s="15" t="s">
        <v>86</v>
      </c>
      <c r="B25" s="16">
        <v>19</v>
      </c>
      <c r="C25" s="16">
        <v>17</v>
      </c>
      <c r="D25" s="16">
        <v>17</v>
      </c>
      <c r="E25" s="16">
        <v>14</v>
      </c>
      <c r="F25" s="16">
        <v>13</v>
      </c>
      <c r="G25" s="16">
        <v>6</v>
      </c>
      <c r="H25" s="16">
        <v>1</v>
      </c>
      <c r="I25" s="16">
        <v>5</v>
      </c>
      <c r="J25" s="16">
        <v>18</v>
      </c>
      <c r="K25" s="16">
        <v>7</v>
      </c>
      <c r="L25" s="16">
        <v>7</v>
      </c>
      <c r="M25" s="16">
        <v>1000000</v>
      </c>
    </row>
    <row r="26" spans="1:13" ht="15" thickBot="1" x14ac:dyDescent="0.35">
      <c r="A26" s="15" t="s">
        <v>87</v>
      </c>
      <c r="B26" s="16">
        <v>19</v>
      </c>
      <c r="C26" s="16">
        <v>8</v>
      </c>
      <c r="D26" s="16">
        <v>10</v>
      </c>
      <c r="E26" s="16">
        <v>8</v>
      </c>
      <c r="F26" s="16">
        <v>10</v>
      </c>
      <c r="G26" s="16">
        <v>10</v>
      </c>
      <c r="H26" s="16">
        <v>1</v>
      </c>
      <c r="I26" s="16">
        <v>8</v>
      </c>
      <c r="J26" s="16">
        <v>11</v>
      </c>
      <c r="K26" s="16">
        <v>10</v>
      </c>
      <c r="L26" s="16">
        <v>10</v>
      </c>
      <c r="M26" s="16">
        <v>1000000</v>
      </c>
    </row>
    <row r="27" spans="1:13" ht="15" thickBot="1" x14ac:dyDescent="0.35">
      <c r="A27" s="15" t="s">
        <v>88</v>
      </c>
      <c r="B27" s="16">
        <v>18</v>
      </c>
      <c r="C27" s="16">
        <v>20</v>
      </c>
      <c r="D27" s="16">
        <v>20</v>
      </c>
      <c r="E27" s="16">
        <v>13</v>
      </c>
      <c r="F27" s="16">
        <v>13</v>
      </c>
      <c r="G27" s="16">
        <v>2</v>
      </c>
      <c r="H27" s="16">
        <v>1</v>
      </c>
      <c r="I27" s="16">
        <v>1</v>
      </c>
      <c r="J27" s="16">
        <v>20</v>
      </c>
      <c r="K27" s="16">
        <v>12</v>
      </c>
      <c r="L27" s="16">
        <v>12</v>
      </c>
      <c r="M27" s="16">
        <v>1000000</v>
      </c>
    </row>
    <row r="28" spans="1:13" ht="18.600000000000001" thickBot="1" x14ac:dyDescent="0.35">
      <c r="A28" s="11"/>
    </row>
    <row r="29" spans="1:13" ht="15" thickBot="1" x14ac:dyDescent="0.35">
      <c r="A29" s="15" t="s">
        <v>89</v>
      </c>
      <c r="B29" s="15" t="s">
        <v>57</v>
      </c>
      <c r="C29" s="15" t="s">
        <v>58</v>
      </c>
      <c r="D29" s="15" t="s">
        <v>59</v>
      </c>
      <c r="E29" s="15" t="s">
        <v>60</v>
      </c>
      <c r="F29" s="15" t="s">
        <v>61</v>
      </c>
      <c r="G29" s="15" t="s">
        <v>62</v>
      </c>
      <c r="H29" s="15" t="s">
        <v>63</v>
      </c>
      <c r="I29" s="15" t="s">
        <v>64</v>
      </c>
      <c r="J29" s="15" t="s">
        <v>65</v>
      </c>
      <c r="K29" s="15" t="s">
        <v>66</v>
      </c>
      <c r="L29" s="15" t="s">
        <v>67</v>
      </c>
    </row>
    <row r="30" spans="1:13" ht="20.399999999999999" thickBot="1" x14ac:dyDescent="0.35">
      <c r="A30" s="15" t="s">
        <v>90</v>
      </c>
      <c r="B30" s="16" t="s">
        <v>91</v>
      </c>
      <c r="C30" s="16" t="s">
        <v>92</v>
      </c>
      <c r="D30" s="16" t="s">
        <v>93</v>
      </c>
      <c r="E30" s="16" t="s">
        <v>94</v>
      </c>
      <c r="F30" s="16" t="s">
        <v>95</v>
      </c>
      <c r="G30" s="16" t="s">
        <v>96</v>
      </c>
      <c r="H30" s="16" t="s">
        <v>97</v>
      </c>
      <c r="I30" s="16" t="s">
        <v>98</v>
      </c>
      <c r="J30" s="16" t="s">
        <v>94</v>
      </c>
      <c r="K30" s="16" t="s">
        <v>94</v>
      </c>
      <c r="L30" s="16" t="s">
        <v>94</v>
      </c>
    </row>
    <row r="31" spans="1:13" ht="15" thickBot="1" x14ac:dyDescent="0.35">
      <c r="A31" s="15" t="s">
        <v>99</v>
      </c>
      <c r="B31" s="16" t="s">
        <v>100</v>
      </c>
      <c r="C31" s="16" t="s">
        <v>101</v>
      </c>
      <c r="D31" s="16" t="s">
        <v>102</v>
      </c>
      <c r="E31" s="16" t="s">
        <v>103</v>
      </c>
      <c r="F31" s="16" t="s">
        <v>104</v>
      </c>
      <c r="G31" s="16" t="s">
        <v>105</v>
      </c>
      <c r="H31" s="16" t="s">
        <v>106</v>
      </c>
      <c r="I31" s="16" t="s">
        <v>107</v>
      </c>
      <c r="J31" s="16" t="s">
        <v>103</v>
      </c>
      <c r="K31" s="16" t="s">
        <v>103</v>
      </c>
      <c r="L31" s="16" t="s">
        <v>103</v>
      </c>
    </row>
    <row r="32" spans="1:13" ht="15" thickBot="1" x14ac:dyDescent="0.35">
      <c r="A32" s="15" t="s">
        <v>108</v>
      </c>
      <c r="B32" s="16" t="s">
        <v>109</v>
      </c>
      <c r="C32" s="16" t="s">
        <v>110</v>
      </c>
      <c r="D32" s="16" t="s">
        <v>111</v>
      </c>
      <c r="E32" s="16" t="s">
        <v>112</v>
      </c>
      <c r="F32" s="16" t="s">
        <v>113</v>
      </c>
      <c r="G32" s="16" t="s">
        <v>114</v>
      </c>
      <c r="H32" s="16" t="s">
        <v>115</v>
      </c>
      <c r="I32" s="16" t="s">
        <v>116</v>
      </c>
      <c r="J32" s="16" t="s">
        <v>112</v>
      </c>
      <c r="K32" s="16" t="s">
        <v>112</v>
      </c>
      <c r="L32" s="16" t="s">
        <v>112</v>
      </c>
    </row>
    <row r="33" spans="1:12" ht="15" thickBot="1" x14ac:dyDescent="0.35">
      <c r="A33" s="15" t="s">
        <v>117</v>
      </c>
      <c r="B33" s="16" t="s">
        <v>118</v>
      </c>
      <c r="C33" s="16" t="s">
        <v>119</v>
      </c>
      <c r="D33" s="16" t="s">
        <v>120</v>
      </c>
      <c r="E33" s="16" t="s">
        <v>121</v>
      </c>
      <c r="F33" s="16" t="s">
        <v>122</v>
      </c>
      <c r="G33" s="16" t="s">
        <v>123</v>
      </c>
      <c r="H33" s="16" t="s">
        <v>124</v>
      </c>
      <c r="I33" s="16" t="s">
        <v>125</v>
      </c>
      <c r="J33" s="16" t="s">
        <v>121</v>
      </c>
      <c r="K33" s="16" t="s">
        <v>121</v>
      </c>
      <c r="L33" s="16" t="s">
        <v>121</v>
      </c>
    </row>
    <row r="34" spans="1:12" ht="15" thickBot="1" x14ac:dyDescent="0.35">
      <c r="A34" s="15" t="s">
        <v>126</v>
      </c>
      <c r="B34" s="16" t="s">
        <v>127</v>
      </c>
      <c r="C34" s="16" t="s">
        <v>128</v>
      </c>
      <c r="D34" s="16" t="s">
        <v>129</v>
      </c>
      <c r="E34" s="16" t="s">
        <v>130</v>
      </c>
      <c r="F34" s="16" t="s">
        <v>131</v>
      </c>
      <c r="G34" s="16" t="s">
        <v>132</v>
      </c>
      <c r="H34" s="16" t="s">
        <v>133</v>
      </c>
      <c r="I34" s="16" t="s">
        <v>134</v>
      </c>
      <c r="J34" s="16" t="s">
        <v>130</v>
      </c>
      <c r="K34" s="16" t="s">
        <v>130</v>
      </c>
      <c r="L34" s="16" t="s">
        <v>130</v>
      </c>
    </row>
    <row r="35" spans="1:12" ht="15" thickBot="1" x14ac:dyDescent="0.35">
      <c r="A35" s="15" t="s">
        <v>135</v>
      </c>
      <c r="B35" s="16" t="s">
        <v>136</v>
      </c>
      <c r="C35" s="16" t="s">
        <v>137</v>
      </c>
      <c r="D35" s="16" t="s">
        <v>138</v>
      </c>
      <c r="E35" s="16" t="s">
        <v>139</v>
      </c>
      <c r="F35" s="16" t="s">
        <v>140</v>
      </c>
      <c r="G35" s="16" t="s">
        <v>141</v>
      </c>
      <c r="H35" s="16" t="s">
        <v>142</v>
      </c>
      <c r="I35" s="16" t="s">
        <v>143</v>
      </c>
      <c r="J35" s="16" t="s">
        <v>139</v>
      </c>
      <c r="K35" s="16" t="s">
        <v>139</v>
      </c>
      <c r="L35" s="16" t="s">
        <v>139</v>
      </c>
    </row>
    <row r="36" spans="1:12" ht="15" thickBot="1" x14ac:dyDescent="0.35">
      <c r="A36" s="15" t="s">
        <v>144</v>
      </c>
      <c r="B36" s="16" t="s">
        <v>145</v>
      </c>
      <c r="C36" s="16" t="s">
        <v>146</v>
      </c>
      <c r="D36" s="16" t="s">
        <v>147</v>
      </c>
      <c r="E36" s="16" t="s">
        <v>148</v>
      </c>
      <c r="F36" s="16" t="s">
        <v>149</v>
      </c>
      <c r="G36" s="16" t="s">
        <v>150</v>
      </c>
      <c r="H36" s="16" t="s">
        <v>151</v>
      </c>
      <c r="I36" s="16" t="s">
        <v>152</v>
      </c>
      <c r="J36" s="16" t="s">
        <v>148</v>
      </c>
      <c r="K36" s="16" t="s">
        <v>148</v>
      </c>
      <c r="L36" s="16" t="s">
        <v>148</v>
      </c>
    </row>
    <row r="37" spans="1:12" ht="15" thickBot="1" x14ac:dyDescent="0.35">
      <c r="A37" s="15" t="s">
        <v>153</v>
      </c>
      <c r="B37" s="16" t="s">
        <v>154</v>
      </c>
      <c r="C37" s="16" t="s">
        <v>155</v>
      </c>
      <c r="D37" s="16" t="s">
        <v>156</v>
      </c>
      <c r="E37" s="16" t="s">
        <v>157</v>
      </c>
      <c r="F37" s="16" t="s">
        <v>158</v>
      </c>
      <c r="G37" s="16" t="s">
        <v>159</v>
      </c>
      <c r="H37" s="16" t="s">
        <v>160</v>
      </c>
      <c r="I37" s="16" t="s">
        <v>161</v>
      </c>
      <c r="J37" s="16" t="s">
        <v>157</v>
      </c>
      <c r="K37" s="16" t="s">
        <v>157</v>
      </c>
      <c r="L37" s="16" t="s">
        <v>157</v>
      </c>
    </row>
    <row r="38" spans="1:12" ht="15" thickBot="1" x14ac:dyDescent="0.35">
      <c r="A38" s="15" t="s">
        <v>162</v>
      </c>
      <c r="B38" s="16" t="s">
        <v>163</v>
      </c>
      <c r="C38" s="16" t="s">
        <v>164</v>
      </c>
      <c r="D38" s="16" t="s">
        <v>165</v>
      </c>
      <c r="E38" s="16" t="s">
        <v>164</v>
      </c>
      <c r="F38" s="16" t="s">
        <v>166</v>
      </c>
      <c r="G38" s="16" t="s">
        <v>167</v>
      </c>
      <c r="H38" s="16" t="s">
        <v>168</v>
      </c>
      <c r="I38" s="16" t="s">
        <v>169</v>
      </c>
      <c r="J38" s="16" t="s">
        <v>164</v>
      </c>
      <c r="K38" s="16" t="s">
        <v>164</v>
      </c>
      <c r="L38" s="16" t="s">
        <v>164</v>
      </c>
    </row>
    <row r="39" spans="1:12" ht="15" thickBot="1" x14ac:dyDescent="0.35">
      <c r="A39" s="15" t="s">
        <v>170</v>
      </c>
      <c r="B39" s="16" t="s">
        <v>171</v>
      </c>
      <c r="C39" s="16" t="s">
        <v>172</v>
      </c>
      <c r="D39" s="16" t="s">
        <v>173</v>
      </c>
      <c r="E39" s="16" t="s">
        <v>172</v>
      </c>
      <c r="F39" s="16" t="s">
        <v>174</v>
      </c>
      <c r="G39" s="16" t="s">
        <v>175</v>
      </c>
      <c r="H39" s="16" t="s">
        <v>176</v>
      </c>
      <c r="I39" s="16" t="s">
        <v>177</v>
      </c>
      <c r="J39" s="16" t="s">
        <v>172</v>
      </c>
      <c r="K39" s="16" t="s">
        <v>172</v>
      </c>
      <c r="L39" s="16" t="s">
        <v>172</v>
      </c>
    </row>
    <row r="40" spans="1:12" ht="15" thickBot="1" x14ac:dyDescent="0.35">
      <c r="A40" s="15" t="s">
        <v>178</v>
      </c>
      <c r="B40" s="16" t="s">
        <v>179</v>
      </c>
      <c r="C40" s="16" t="s">
        <v>180</v>
      </c>
      <c r="D40" s="16" t="s">
        <v>181</v>
      </c>
      <c r="E40" s="16" t="s">
        <v>180</v>
      </c>
      <c r="F40" s="16" t="s">
        <v>182</v>
      </c>
      <c r="G40" s="16" t="s">
        <v>183</v>
      </c>
      <c r="H40" s="16" t="s">
        <v>184</v>
      </c>
      <c r="I40" s="16" t="s">
        <v>185</v>
      </c>
      <c r="J40" s="16" t="s">
        <v>180</v>
      </c>
      <c r="K40" s="16" t="s">
        <v>180</v>
      </c>
      <c r="L40" s="16" t="s">
        <v>180</v>
      </c>
    </row>
    <row r="41" spans="1:12" ht="15" thickBot="1" x14ac:dyDescent="0.35">
      <c r="A41" s="15" t="s">
        <v>186</v>
      </c>
      <c r="B41" s="16" t="s">
        <v>187</v>
      </c>
      <c r="C41" s="16" t="s">
        <v>188</v>
      </c>
      <c r="D41" s="16" t="s">
        <v>189</v>
      </c>
      <c r="E41" s="16" t="s">
        <v>188</v>
      </c>
      <c r="F41" s="16" t="s">
        <v>190</v>
      </c>
      <c r="G41" s="16" t="s">
        <v>191</v>
      </c>
      <c r="H41" s="16" t="s">
        <v>192</v>
      </c>
      <c r="I41" s="16" t="s">
        <v>193</v>
      </c>
      <c r="J41" s="16" t="s">
        <v>188</v>
      </c>
      <c r="K41" s="16" t="s">
        <v>188</v>
      </c>
      <c r="L41" s="16" t="s">
        <v>188</v>
      </c>
    </row>
    <row r="42" spans="1:12" ht="15" thickBot="1" x14ac:dyDescent="0.35">
      <c r="A42" s="15" t="s">
        <v>194</v>
      </c>
      <c r="B42" s="16" t="s">
        <v>195</v>
      </c>
      <c r="C42" s="16" t="s">
        <v>196</v>
      </c>
      <c r="D42" s="16" t="s">
        <v>197</v>
      </c>
      <c r="E42" s="16" t="s">
        <v>196</v>
      </c>
      <c r="F42" s="16" t="s">
        <v>198</v>
      </c>
      <c r="G42" s="16" t="s">
        <v>199</v>
      </c>
      <c r="H42" s="16" t="s">
        <v>200</v>
      </c>
      <c r="I42" s="16" t="s">
        <v>201</v>
      </c>
      <c r="J42" s="16" t="s">
        <v>196</v>
      </c>
      <c r="K42" s="16" t="s">
        <v>196</v>
      </c>
      <c r="L42" s="16" t="s">
        <v>196</v>
      </c>
    </row>
    <row r="43" spans="1:12" ht="15" thickBot="1" x14ac:dyDescent="0.35">
      <c r="A43" s="15" t="s">
        <v>202</v>
      </c>
      <c r="B43" s="16" t="s">
        <v>203</v>
      </c>
      <c r="C43" s="16" t="s">
        <v>204</v>
      </c>
      <c r="D43" s="16" t="s">
        <v>205</v>
      </c>
      <c r="E43" s="16" t="s">
        <v>204</v>
      </c>
      <c r="F43" s="16" t="s">
        <v>204</v>
      </c>
      <c r="G43" s="16" t="s">
        <v>206</v>
      </c>
      <c r="H43" s="16" t="s">
        <v>207</v>
      </c>
      <c r="I43" s="16" t="s">
        <v>208</v>
      </c>
      <c r="J43" s="16" t="s">
        <v>204</v>
      </c>
      <c r="K43" s="16" t="s">
        <v>204</v>
      </c>
      <c r="L43" s="16" t="s">
        <v>204</v>
      </c>
    </row>
    <row r="44" spans="1:12" ht="15" thickBot="1" x14ac:dyDescent="0.35">
      <c r="A44" s="15" t="s">
        <v>209</v>
      </c>
      <c r="B44" s="16" t="s">
        <v>210</v>
      </c>
      <c r="C44" s="16" t="s">
        <v>210</v>
      </c>
      <c r="D44" s="16" t="s">
        <v>211</v>
      </c>
      <c r="E44" s="16" t="s">
        <v>210</v>
      </c>
      <c r="F44" s="16" t="s">
        <v>210</v>
      </c>
      <c r="G44" s="16" t="s">
        <v>210</v>
      </c>
      <c r="H44" s="16" t="s">
        <v>212</v>
      </c>
      <c r="I44" s="16" t="s">
        <v>213</v>
      </c>
      <c r="J44" s="16" t="s">
        <v>210</v>
      </c>
      <c r="K44" s="16" t="s">
        <v>210</v>
      </c>
      <c r="L44" s="16" t="s">
        <v>210</v>
      </c>
    </row>
    <row r="45" spans="1:12" ht="15" thickBot="1" x14ac:dyDescent="0.35">
      <c r="A45" s="15" t="s">
        <v>214</v>
      </c>
      <c r="B45" s="16" t="s">
        <v>215</v>
      </c>
      <c r="C45" s="16" t="s">
        <v>215</v>
      </c>
      <c r="D45" s="16" t="s">
        <v>216</v>
      </c>
      <c r="E45" s="16" t="s">
        <v>215</v>
      </c>
      <c r="F45" s="16" t="s">
        <v>215</v>
      </c>
      <c r="G45" s="16" t="s">
        <v>215</v>
      </c>
      <c r="H45" s="16" t="s">
        <v>217</v>
      </c>
      <c r="I45" s="16" t="s">
        <v>215</v>
      </c>
      <c r="J45" s="16" t="s">
        <v>215</v>
      </c>
      <c r="K45" s="16" t="s">
        <v>215</v>
      </c>
      <c r="L45" s="16" t="s">
        <v>215</v>
      </c>
    </row>
    <row r="46" spans="1:12" ht="15" thickBot="1" x14ac:dyDescent="0.35">
      <c r="A46" s="15" t="s">
        <v>218</v>
      </c>
      <c r="B46" s="16" t="s">
        <v>219</v>
      </c>
      <c r="C46" s="16" t="s">
        <v>219</v>
      </c>
      <c r="D46" s="16" t="s">
        <v>220</v>
      </c>
      <c r="E46" s="16" t="s">
        <v>219</v>
      </c>
      <c r="F46" s="16" t="s">
        <v>219</v>
      </c>
      <c r="G46" s="16" t="s">
        <v>219</v>
      </c>
      <c r="H46" s="16" t="s">
        <v>221</v>
      </c>
      <c r="I46" s="16" t="s">
        <v>219</v>
      </c>
      <c r="J46" s="16" t="s">
        <v>219</v>
      </c>
      <c r="K46" s="16" t="s">
        <v>219</v>
      </c>
      <c r="L46" s="16" t="s">
        <v>219</v>
      </c>
    </row>
    <row r="47" spans="1:12" ht="15" thickBot="1" x14ac:dyDescent="0.35">
      <c r="A47" s="15" t="s">
        <v>222</v>
      </c>
      <c r="B47" s="16" t="s">
        <v>223</v>
      </c>
      <c r="C47" s="16" t="s">
        <v>223</v>
      </c>
      <c r="D47" s="16" t="s">
        <v>224</v>
      </c>
      <c r="E47" s="16" t="s">
        <v>223</v>
      </c>
      <c r="F47" s="16" t="s">
        <v>223</v>
      </c>
      <c r="G47" s="16" t="s">
        <v>223</v>
      </c>
      <c r="H47" s="16" t="s">
        <v>225</v>
      </c>
      <c r="I47" s="16" t="s">
        <v>223</v>
      </c>
      <c r="J47" s="16" t="s">
        <v>223</v>
      </c>
      <c r="K47" s="16" t="s">
        <v>223</v>
      </c>
      <c r="L47" s="16" t="s">
        <v>223</v>
      </c>
    </row>
    <row r="48" spans="1:12" ht="15" thickBot="1" x14ac:dyDescent="0.35">
      <c r="A48" s="15" t="s">
        <v>226</v>
      </c>
      <c r="B48" s="16" t="s">
        <v>227</v>
      </c>
      <c r="C48" s="16" t="s">
        <v>227</v>
      </c>
      <c r="D48" s="16" t="s">
        <v>228</v>
      </c>
      <c r="E48" s="16" t="s">
        <v>227</v>
      </c>
      <c r="F48" s="16" t="s">
        <v>227</v>
      </c>
      <c r="G48" s="16" t="s">
        <v>227</v>
      </c>
      <c r="H48" s="16" t="s">
        <v>229</v>
      </c>
      <c r="I48" s="16" t="s">
        <v>227</v>
      </c>
      <c r="J48" s="16" t="s">
        <v>227</v>
      </c>
      <c r="K48" s="16" t="s">
        <v>227</v>
      </c>
      <c r="L48" s="16" t="s">
        <v>227</v>
      </c>
    </row>
    <row r="49" spans="1:12" ht="15" thickBot="1" x14ac:dyDescent="0.35">
      <c r="A49" s="15" t="s">
        <v>230</v>
      </c>
      <c r="B49" s="16" t="s">
        <v>231</v>
      </c>
      <c r="C49" s="16" t="s">
        <v>231</v>
      </c>
      <c r="D49" s="16" t="s">
        <v>231</v>
      </c>
      <c r="E49" s="16" t="s">
        <v>231</v>
      </c>
      <c r="F49" s="16" t="s">
        <v>231</v>
      </c>
      <c r="G49" s="16" t="s">
        <v>231</v>
      </c>
      <c r="H49" s="16" t="s">
        <v>232</v>
      </c>
      <c r="I49" s="16" t="s">
        <v>231</v>
      </c>
      <c r="J49" s="16" t="s">
        <v>231</v>
      </c>
      <c r="K49" s="16" t="s">
        <v>231</v>
      </c>
      <c r="L49" s="16" t="s">
        <v>231</v>
      </c>
    </row>
    <row r="50" spans="1:12" ht="18.600000000000001" thickBot="1" x14ac:dyDescent="0.35">
      <c r="A50" s="11"/>
    </row>
    <row r="51" spans="1:12" ht="15" thickBot="1" x14ac:dyDescent="0.35">
      <c r="A51" s="15" t="s">
        <v>233</v>
      </c>
      <c r="B51" s="15" t="s">
        <v>57</v>
      </c>
      <c r="C51" s="15" t="s">
        <v>58</v>
      </c>
      <c r="D51" s="15" t="s">
        <v>59</v>
      </c>
      <c r="E51" s="15" t="s">
        <v>60</v>
      </c>
      <c r="F51" s="15" t="s">
        <v>61</v>
      </c>
      <c r="G51" s="15" t="s">
        <v>62</v>
      </c>
      <c r="H51" s="15" t="s">
        <v>63</v>
      </c>
      <c r="I51" s="15" t="s">
        <v>64</v>
      </c>
      <c r="J51" s="15" t="s">
        <v>65</v>
      </c>
      <c r="K51" s="15" t="s">
        <v>66</v>
      </c>
      <c r="L51" s="15" t="s">
        <v>67</v>
      </c>
    </row>
    <row r="52" spans="1:12" ht="15" thickBot="1" x14ac:dyDescent="0.35">
      <c r="A52" s="15" t="s">
        <v>90</v>
      </c>
      <c r="B52" s="16">
        <v>141.5</v>
      </c>
      <c r="C52" s="16">
        <v>38.5</v>
      </c>
      <c r="D52" s="16">
        <v>72</v>
      </c>
      <c r="E52" s="16">
        <v>19</v>
      </c>
      <c r="F52" s="16">
        <v>499878.6</v>
      </c>
      <c r="G52" s="16">
        <v>73</v>
      </c>
      <c r="H52" s="16">
        <v>499957.6</v>
      </c>
      <c r="I52" s="16">
        <v>103.5</v>
      </c>
      <c r="J52" s="16">
        <v>19</v>
      </c>
      <c r="K52" s="16">
        <v>19</v>
      </c>
      <c r="L52" s="16">
        <v>19</v>
      </c>
    </row>
    <row r="53" spans="1:12" ht="15" thickBot="1" x14ac:dyDescent="0.35">
      <c r="A53" s="15" t="s">
        <v>99</v>
      </c>
      <c r="B53" s="16">
        <v>109</v>
      </c>
      <c r="C53" s="16">
        <v>37.5</v>
      </c>
      <c r="D53" s="16">
        <v>68</v>
      </c>
      <c r="E53" s="16">
        <v>18</v>
      </c>
      <c r="F53" s="16">
        <v>499860.6</v>
      </c>
      <c r="G53" s="16">
        <v>72</v>
      </c>
      <c r="H53" s="16">
        <v>499956.6</v>
      </c>
      <c r="I53" s="16">
        <v>95.5</v>
      </c>
      <c r="J53" s="16">
        <v>18</v>
      </c>
      <c r="K53" s="16">
        <v>18</v>
      </c>
      <c r="L53" s="16">
        <v>18</v>
      </c>
    </row>
    <row r="54" spans="1:12" ht="15" thickBot="1" x14ac:dyDescent="0.35">
      <c r="A54" s="15" t="s">
        <v>108</v>
      </c>
      <c r="B54" s="16">
        <v>108</v>
      </c>
      <c r="C54" s="16">
        <v>36.5</v>
      </c>
      <c r="D54" s="16">
        <v>51</v>
      </c>
      <c r="E54" s="16">
        <v>17</v>
      </c>
      <c r="F54" s="16">
        <v>499859.6</v>
      </c>
      <c r="G54" s="16">
        <v>71</v>
      </c>
      <c r="H54" s="16">
        <v>499955.6</v>
      </c>
      <c r="I54" s="16">
        <v>94.5</v>
      </c>
      <c r="J54" s="16">
        <v>17</v>
      </c>
      <c r="K54" s="16">
        <v>17</v>
      </c>
      <c r="L54" s="16">
        <v>17</v>
      </c>
    </row>
    <row r="55" spans="1:12" ht="15" thickBot="1" x14ac:dyDescent="0.35">
      <c r="A55" s="15" t="s">
        <v>117</v>
      </c>
      <c r="B55" s="16">
        <v>101.5</v>
      </c>
      <c r="C55" s="16">
        <v>35.5</v>
      </c>
      <c r="D55" s="16">
        <v>50</v>
      </c>
      <c r="E55" s="16">
        <v>16</v>
      </c>
      <c r="F55" s="16">
        <v>499850.1</v>
      </c>
      <c r="G55" s="16">
        <v>64.5</v>
      </c>
      <c r="H55" s="16">
        <v>499954.6</v>
      </c>
      <c r="I55" s="16">
        <v>93.5</v>
      </c>
      <c r="J55" s="16">
        <v>16</v>
      </c>
      <c r="K55" s="16">
        <v>16</v>
      </c>
      <c r="L55" s="16">
        <v>16</v>
      </c>
    </row>
    <row r="56" spans="1:12" ht="15" thickBot="1" x14ac:dyDescent="0.35">
      <c r="A56" s="15" t="s">
        <v>126</v>
      </c>
      <c r="B56" s="16">
        <v>100.5</v>
      </c>
      <c r="C56" s="16">
        <v>34.5</v>
      </c>
      <c r="D56" s="16">
        <v>16.5</v>
      </c>
      <c r="E56" s="16">
        <v>15</v>
      </c>
      <c r="F56" s="16">
        <v>499849.1</v>
      </c>
      <c r="G56" s="16">
        <v>63.5</v>
      </c>
      <c r="H56" s="16">
        <v>499953.6</v>
      </c>
      <c r="I56" s="16">
        <v>92.5</v>
      </c>
      <c r="J56" s="16">
        <v>15</v>
      </c>
      <c r="K56" s="16">
        <v>15</v>
      </c>
      <c r="L56" s="16">
        <v>15</v>
      </c>
    </row>
    <row r="57" spans="1:12" ht="15" thickBot="1" x14ac:dyDescent="0.35">
      <c r="A57" s="15" t="s">
        <v>135</v>
      </c>
      <c r="B57" s="16">
        <v>99.5</v>
      </c>
      <c r="C57" s="16">
        <v>33.5</v>
      </c>
      <c r="D57" s="16">
        <v>15.5</v>
      </c>
      <c r="E57" s="16">
        <v>14</v>
      </c>
      <c r="F57" s="16">
        <v>499848.1</v>
      </c>
      <c r="G57" s="16">
        <v>62.5</v>
      </c>
      <c r="H57" s="16">
        <v>499952.6</v>
      </c>
      <c r="I57" s="16">
        <v>82</v>
      </c>
      <c r="J57" s="16">
        <v>14</v>
      </c>
      <c r="K57" s="16">
        <v>14</v>
      </c>
      <c r="L57" s="16">
        <v>14</v>
      </c>
    </row>
    <row r="58" spans="1:12" ht="15" thickBot="1" x14ac:dyDescent="0.35">
      <c r="A58" s="15" t="s">
        <v>144</v>
      </c>
      <c r="B58" s="16">
        <v>98.5</v>
      </c>
      <c r="C58" s="16">
        <v>32.5</v>
      </c>
      <c r="D58" s="16">
        <v>14.5</v>
      </c>
      <c r="E58" s="16">
        <v>13</v>
      </c>
      <c r="F58" s="16">
        <v>499847.1</v>
      </c>
      <c r="G58" s="16">
        <v>61.5</v>
      </c>
      <c r="H58" s="16">
        <v>499951.6</v>
      </c>
      <c r="I58" s="16">
        <v>77.5</v>
      </c>
      <c r="J58" s="16">
        <v>13</v>
      </c>
      <c r="K58" s="16">
        <v>13</v>
      </c>
      <c r="L58" s="16">
        <v>13</v>
      </c>
    </row>
    <row r="59" spans="1:12" ht="15" thickBot="1" x14ac:dyDescent="0.35">
      <c r="A59" s="15" t="s">
        <v>153</v>
      </c>
      <c r="B59" s="16">
        <v>97.5</v>
      </c>
      <c r="C59" s="16">
        <v>17.5</v>
      </c>
      <c r="D59" s="16">
        <v>13.5</v>
      </c>
      <c r="E59" s="16">
        <v>12</v>
      </c>
      <c r="F59" s="16">
        <v>499846.1</v>
      </c>
      <c r="G59" s="16">
        <v>60.5</v>
      </c>
      <c r="H59" s="16">
        <v>499950.6</v>
      </c>
      <c r="I59" s="16">
        <v>76.5</v>
      </c>
      <c r="J59" s="16">
        <v>12</v>
      </c>
      <c r="K59" s="16">
        <v>12</v>
      </c>
      <c r="L59" s="16">
        <v>12</v>
      </c>
    </row>
    <row r="60" spans="1:12" ht="15" thickBot="1" x14ac:dyDescent="0.35">
      <c r="A60" s="15" t="s">
        <v>162</v>
      </c>
      <c r="B60" s="16">
        <v>39.5</v>
      </c>
      <c r="C60" s="16">
        <v>11</v>
      </c>
      <c r="D60" s="16">
        <v>12.5</v>
      </c>
      <c r="E60" s="16">
        <v>11</v>
      </c>
      <c r="F60" s="16">
        <v>499845.1</v>
      </c>
      <c r="G60" s="16">
        <v>51</v>
      </c>
      <c r="H60" s="16">
        <v>499949.6</v>
      </c>
      <c r="I60" s="16">
        <v>75.5</v>
      </c>
      <c r="J60" s="16">
        <v>11</v>
      </c>
      <c r="K60" s="16">
        <v>11</v>
      </c>
      <c r="L60" s="16">
        <v>11</v>
      </c>
    </row>
    <row r="61" spans="1:12" ht="15" thickBot="1" x14ac:dyDescent="0.35">
      <c r="A61" s="15" t="s">
        <v>170</v>
      </c>
      <c r="B61" s="16">
        <v>38.5</v>
      </c>
      <c r="C61" s="16">
        <v>10</v>
      </c>
      <c r="D61" s="16">
        <v>11.5</v>
      </c>
      <c r="E61" s="16">
        <v>10</v>
      </c>
      <c r="F61" s="16">
        <v>499844.1</v>
      </c>
      <c r="G61" s="16">
        <v>50</v>
      </c>
      <c r="H61" s="16">
        <v>499936.1</v>
      </c>
      <c r="I61" s="16">
        <v>74.5</v>
      </c>
      <c r="J61" s="16">
        <v>10</v>
      </c>
      <c r="K61" s="16">
        <v>10</v>
      </c>
      <c r="L61" s="16">
        <v>10</v>
      </c>
    </row>
    <row r="62" spans="1:12" ht="15" thickBot="1" x14ac:dyDescent="0.35">
      <c r="A62" s="15" t="s">
        <v>178</v>
      </c>
      <c r="B62" s="16">
        <v>37.5</v>
      </c>
      <c r="C62" s="16">
        <v>9</v>
      </c>
      <c r="D62" s="16">
        <v>10.5</v>
      </c>
      <c r="E62" s="16">
        <v>9</v>
      </c>
      <c r="F62" s="16">
        <v>499843.1</v>
      </c>
      <c r="G62" s="16">
        <v>49</v>
      </c>
      <c r="H62" s="16">
        <v>499926.1</v>
      </c>
      <c r="I62" s="16">
        <v>73.5</v>
      </c>
      <c r="J62" s="16">
        <v>9</v>
      </c>
      <c r="K62" s="16">
        <v>9</v>
      </c>
      <c r="L62" s="16">
        <v>9</v>
      </c>
    </row>
    <row r="63" spans="1:12" ht="15" thickBot="1" x14ac:dyDescent="0.35">
      <c r="A63" s="15" t="s">
        <v>186</v>
      </c>
      <c r="B63" s="16">
        <v>36.5</v>
      </c>
      <c r="C63" s="16">
        <v>8</v>
      </c>
      <c r="D63" s="16">
        <v>9.5</v>
      </c>
      <c r="E63" s="16">
        <v>8</v>
      </c>
      <c r="F63" s="16">
        <v>499842.1</v>
      </c>
      <c r="G63" s="16">
        <v>33.5</v>
      </c>
      <c r="H63" s="16">
        <v>499925.1</v>
      </c>
      <c r="I63" s="16">
        <v>72.5</v>
      </c>
      <c r="J63" s="16">
        <v>8</v>
      </c>
      <c r="K63" s="16">
        <v>8</v>
      </c>
      <c r="L63" s="16">
        <v>8</v>
      </c>
    </row>
    <row r="64" spans="1:12" ht="15" thickBot="1" x14ac:dyDescent="0.35">
      <c r="A64" s="15" t="s">
        <v>194</v>
      </c>
      <c r="B64" s="16">
        <v>35.5</v>
      </c>
      <c r="C64" s="16">
        <v>7</v>
      </c>
      <c r="D64" s="16">
        <v>8.5</v>
      </c>
      <c r="E64" s="16">
        <v>7</v>
      </c>
      <c r="F64" s="16">
        <v>499841.1</v>
      </c>
      <c r="G64" s="16">
        <v>32.5</v>
      </c>
      <c r="H64" s="16">
        <v>499924.1</v>
      </c>
      <c r="I64" s="16">
        <v>71.5</v>
      </c>
      <c r="J64" s="16">
        <v>7</v>
      </c>
      <c r="K64" s="16">
        <v>7</v>
      </c>
      <c r="L64" s="16">
        <v>7</v>
      </c>
    </row>
    <row r="65" spans="1:16" ht="15" thickBot="1" x14ac:dyDescent="0.35">
      <c r="A65" s="15" t="s">
        <v>202</v>
      </c>
      <c r="B65" s="16">
        <v>34.5</v>
      </c>
      <c r="C65" s="16">
        <v>6</v>
      </c>
      <c r="D65" s="16">
        <v>7.5</v>
      </c>
      <c r="E65" s="16">
        <v>6</v>
      </c>
      <c r="F65" s="16">
        <v>6</v>
      </c>
      <c r="G65" s="16">
        <v>31.5</v>
      </c>
      <c r="H65" s="16">
        <v>499923.1</v>
      </c>
      <c r="I65" s="16">
        <v>70.5</v>
      </c>
      <c r="J65" s="16">
        <v>6</v>
      </c>
      <c r="K65" s="16">
        <v>6</v>
      </c>
      <c r="L65" s="16">
        <v>6</v>
      </c>
    </row>
    <row r="66" spans="1:16" ht="15" thickBot="1" x14ac:dyDescent="0.35">
      <c r="A66" s="15" t="s">
        <v>209</v>
      </c>
      <c r="B66" s="16">
        <v>5</v>
      </c>
      <c r="C66" s="16">
        <v>5</v>
      </c>
      <c r="D66" s="16">
        <v>6.5</v>
      </c>
      <c r="E66" s="16">
        <v>5</v>
      </c>
      <c r="F66" s="16">
        <v>5</v>
      </c>
      <c r="G66" s="16">
        <v>5</v>
      </c>
      <c r="H66" s="16">
        <v>499881.6</v>
      </c>
      <c r="I66" s="16">
        <v>43.5</v>
      </c>
      <c r="J66" s="16">
        <v>5</v>
      </c>
      <c r="K66" s="16">
        <v>5</v>
      </c>
      <c r="L66" s="16">
        <v>5</v>
      </c>
    </row>
    <row r="67" spans="1:16" ht="15" thickBot="1" x14ac:dyDescent="0.35">
      <c r="A67" s="15" t="s">
        <v>214</v>
      </c>
      <c r="B67" s="16">
        <v>4</v>
      </c>
      <c r="C67" s="16">
        <v>4</v>
      </c>
      <c r="D67" s="16">
        <v>5.5</v>
      </c>
      <c r="E67" s="16">
        <v>4</v>
      </c>
      <c r="F67" s="16">
        <v>4</v>
      </c>
      <c r="G67" s="16">
        <v>4</v>
      </c>
      <c r="H67" s="16">
        <v>499878.6</v>
      </c>
      <c r="I67" s="16">
        <v>4</v>
      </c>
      <c r="J67" s="16">
        <v>4</v>
      </c>
      <c r="K67" s="16">
        <v>4</v>
      </c>
      <c r="L67" s="16">
        <v>4</v>
      </c>
    </row>
    <row r="68" spans="1:16" ht="15" thickBot="1" x14ac:dyDescent="0.35">
      <c r="A68" s="15" t="s">
        <v>218</v>
      </c>
      <c r="B68" s="16">
        <v>3</v>
      </c>
      <c r="C68" s="16">
        <v>3</v>
      </c>
      <c r="D68" s="16">
        <v>4.5</v>
      </c>
      <c r="E68" s="16">
        <v>3</v>
      </c>
      <c r="F68" s="16">
        <v>3</v>
      </c>
      <c r="G68" s="16">
        <v>3</v>
      </c>
      <c r="H68" s="16">
        <v>499877.6</v>
      </c>
      <c r="I68" s="16">
        <v>3</v>
      </c>
      <c r="J68" s="16">
        <v>3</v>
      </c>
      <c r="K68" s="16">
        <v>3</v>
      </c>
      <c r="L68" s="16">
        <v>3</v>
      </c>
    </row>
    <row r="69" spans="1:16" ht="15" thickBot="1" x14ac:dyDescent="0.35">
      <c r="A69" s="15" t="s">
        <v>222</v>
      </c>
      <c r="B69" s="16">
        <v>2</v>
      </c>
      <c r="C69" s="16">
        <v>2</v>
      </c>
      <c r="D69" s="16">
        <v>3.5</v>
      </c>
      <c r="E69" s="16">
        <v>2</v>
      </c>
      <c r="F69" s="16">
        <v>2</v>
      </c>
      <c r="G69" s="16">
        <v>2</v>
      </c>
      <c r="H69" s="16">
        <v>499872.1</v>
      </c>
      <c r="I69" s="16">
        <v>2</v>
      </c>
      <c r="J69" s="16">
        <v>2</v>
      </c>
      <c r="K69" s="16">
        <v>2</v>
      </c>
      <c r="L69" s="16">
        <v>2</v>
      </c>
    </row>
    <row r="70" spans="1:16" ht="15" thickBot="1" x14ac:dyDescent="0.35">
      <c r="A70" s="15" t="s">
        <v>226</v>
      </c>
      <c r="B70" s="16">
        <v>1</v>
      </c>
      <c r="C70" s="16">
        <v>1</v>
      </c>
      <c r="D70" s="16">
        <v>2.5</v>
      </c>
      <c r="E70" s="16">
        <v>1</v>
      </c>
      <c r="F70" s="16">
        <v>1</v>
      </c>
      <c r="G70" s="16">
        <v>1</v>
      </c>
      <c r="H70" s="16">
        <v>499871.1</v>
      </c>
      <c r="I70" s="16">
        <v>1</v>
      </c>
      <c r="J70" s="16">
        <v>1</v>
      </c>
      <c r="K70" s="16">
        <v>1</v>
      </c>
      <c r="L70" s="16">
        <v>1</v>
      </c>
    </row>
    <row r="71" spans="1:16" ht="15" thickBot="1" x14ac:dyDescent="0.35">
      <c r="A71" s="15" t="s">
        <v>230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499870.1</v>
      </c>
      <c r="I71" s="16">
        <v>0</v>
      </c>
      <c r="J71" s="16">
        <v>0</v>
      </c>
      <c r="K71" s="16">
        <v>0</v>
      </c>
      <c r="L71" s="16">
        <v>0</v>
      </c>
    </row>
    <row r="72" spans="1:16" ht="18.600000000000001" thickBot="1" x14ac:dyDescent="0.35">
      <c r="A72" s="11"/>
    </row>
    <row r="73" spans="1:16" ht="15" thickBot="1" x14ac:dyDescent="0.35">
      <c r="A73" s="15" t="s">
        <v>234</v>
      </c>
      <c r="B73" s="15" t="s">
        <v>57</v>
      </c>
      <c r="C73" s="15" t="s">
        <v>58</v>
      </c>
      <c r="D73" s="15" t="s">
        <v>59</v>
      </c>
      <c r="E73" s="15" t="s">
        <v>60</v>
      </c>
      <c r="F73" s="15" t="s">
        <v>61</v>
      </c>
      <c r="G73" s="15" t="s">
        <v>62</v>
      </c>
      <c r="H73" s="15" t="s">
        <v>63</v>
      </c>
      <c r="I73" s="15" t="s">
        <v>64</v>
      </c>
      <c r="J73" s="15" t="s">
        <v>65</v>
      </c>
      <c r="K73" s="15" t="s">
        <v>66</v>
      </c>
      <c r="L73" s="15" t="s">
        <v>67</v>
      </c>
      <c r="M73" s="15" t="s">
        <v>235</v>
      </c>
      <c r="N73" s="15" t="s">
        <v>236</v>
      </c>
      <c r="O73" s="15" t="s">
        <v>237</v>
      </c>
      <c r="P73" s="15" t="s">
        <v>238</v>
      </c>
    </row>
    <row r="74" spans="1:16" ht="15" thickBot="1" x14ac:dyDescent="0.35">
      <c r="A74" s="15" t="s">
        <v>69</v>
      </c>
      <c r="B74" s="16">
        <v>39.5</v>
      </c>
      <c r="C74" s="16">
        <v>8</v>
      </c>
      <c r="D74" s="16">
        <v>14.5</v>
      </c>
      <c r="E74" s="16">
        <v>14</v>
      </c>
      <c r="F74" s="16">
        <v>499845.1</v>
      </c>
      <c r="G74" s="16">
        <v>73</v>
      </c>
      <c r="H74" s="16">
        <v>499926.1</v>
      </c>
      <c r="I74" s="16">
        <v>95.5</v>
      </c>
      <c r="J74" s="16">
        <v>12</v>
      </c>
      <c r="K74" s="16">
        <v>15</v>
      </c>
      <c r="L74" s="16">
        <v>15</v>
      </c>
      <c r="M74" s="16">
        <v>1000057.7</v>
      </c>
      <c r="N74" s="16">
        <v>1000000</v>
      </c>
      <c r="O74" s="16">
        <v>-57.7</v>
      </c>
      <c r="P74" s="16">
        <v>-0.01</v>
      </c>
    </row>
    <row r="75" spans="1:16" ht="15" thickBot="1" x14ac:dyDescent="0.35">
      <c r="A75" s="15" t="s">
        <v>70</v>
      </c>
      <c r="B75" s="16">
        <v>99.5</v>
      </c>
      <c r="C75" s="16">
        <v>33.5</v>
      </c>
      <c r="D75" s="16">
        <v>50</v>
      </c>
      <c r="E75" s="16">
        <v>2</v>
      </c>
      <c r="F75" s="16">
        <v>499849.1</v>
      </c>
      <c r="G75" s="16">
        <v>31.5</v>
      </c>
      <c r="H75" s="16">
        <v>499872.1</v>
      </c>
      <c r="I75" s="16">
        <v>43.5</v>
      </c>
      <c r="J75" s="16">
        <v>14</v>
      </c>
      <c r="K75" s="16">
        <v>2</v>
      </c>
      <c r="L75" s="16">
        <v>2</v>
      </c>
      <c r="M75" s="16">
        <v>999999.3</v>
      </c>
      <c r="N75" s="16">
        <v>1000000</v>
      </c>
      <c r="O75" s="16">
        <v>0.7</v>
      </c>
      <c r="P75" s="16">
        <v>0</v>
      </c>
    </row>
    <row r="76" spans="1:16" ht="15" thickBot="1" x14ac:dyDescent="0.35">
      <c r="A76" s="15" t="s">
        <v>71</v>
      </c>
      <c r="B76" s="16">
        <v>100.5</v>
      </c>
      <c r="C76" s="16">
        <v>34.5</v>
      </c>
      <c r="D76" s="16">
        <v>51</v>
      </c>
      <c r="E76" s="16">
        <v>17</v>
      </c>
      <c r="F76" s="16">
        <v>499860.6</v>
      </c>
      <c r="G76" s="16">
        <v>5</v>
      </c>
      <c r="H76" s="16">
        <v>499878.6</v>
      </c>
      <c r="I76" s="16">
        <v>4</v>
      </c>
      <c r="J76" s="16">
        <v>15</v>
      </c>
      <c r="K76" s="16">
        <v>16</v>
      </c>
      <c r="L76" s="16">
        <v>17</v>
      </c>
      <c r="M76" s="16">
        <v>999999.3</v>
      </c>
      <c r="N76" s="16">
        <v>1000000</v>
      </c>
      <c r="O76" s="16">
        <v>0.7</v>
      </c>
      <c r="P76" s="16">
        <v>0</v>
      </c>
    </row>
    <row r="77" spans="1:16" ht="15" thickBot="1" x14ac:dyDescent="0.35">
      <c r="A77" s="15" t="s">
        <v>72</v>
      </c>
      <c r="B77" s="16">
        <v>35.5</v>
      </c>
      <c r="C77" s="16">
        <v>6</v>
      </c>
      <c r="D77" s="16">
        <v>7.5</v>
      </c>
      <c r="E77" s="16">
        <v>9</v>
      </c>
      <c r="F77" s="16">
        <v>499842.1</v>
      </c>
      <c r="G77" s="16">
        <v>64.5</v>
      </c>
      <c r="H77" s="16">
        <v>499925.1</v>
      </c>
      <c r="I77" s="16">
        <v>82</v>
      </c>
      <c r="J77" s="16">
        <v>5</v>
      </c>
      <c r="K77" s="16">
        <v>14</v>
      </c>
      <c r="L77" s="16">
        <v>14</v>
      </c>
      <c r="M77" s="16">
        <v>1000004.7</v>
      </c>
      <c r="N77" s="16">
        <v>1000000</v>
      </c>
      <c r="O77" s="16">
        <v>-4.7</v>
      </c>
      <c r="P77" s="16">
        <v>0</v>
      </c>
    </row>
    <row r="78" spans="1:16" ht="15" thickBot="1" x14ac:dyDescent="0.35">
      <c r="A78" s="15" t="s">
        <v>73</v>
      </c>
      <c r="B78" s="16">
        <v>4</v>
      </c>
      <c r="C78" s="16">
        <v>7</v>
      </c>
      <c r="D78" s="16">
        <v>6.5</v>
      </c>
      <c r="E78" s="16">
        <v>10</v>
      </c>
      <c r="F78" s="16">
        <v>499841.1</v>
      </c>
      <c r="G78" s="16">
        <v>63.5</v>
      </c>
      <c r="H78" s="16">
        <v>499957.6</v>
      </c>
      <c r="I78" s="16">
        <v>94.5</v>
      </c>
      <c r="J78" s="16">
        <v>4</v>
      </c>
      <c r="K78" s="16">
        <v>7</v>
      </c>
      <c r="L78" s="16">
        <v>7</v>
      </c>
      <c r="M78" s="16">
        <v>1000002.2</v>
      </c>
      <c r="N78" s="16">
        <v>1000000</v>
      </c>
      <c r="O78" s="16">
        <v>-2.2000000000000002</v>
      </c>
      <c r="P78" s="16">
        <v>0</v>
      </c>
    </row>
    <row r="79" spans="1:16" ht="15" thickBot="1" x14ac:dyDescent="0.35">
      <c r="A79" s="15" t="s">
        <v>74</v>
      </c>
      <c r="B79" s="16">
        <v>109</v>
      </c>
      <c r="C79" s="16">
        <v>35.5</v>
      </c>
      <c r="D79" s="16">
        <v>68</v>
      </c>
      <c r="E79" s="16">
        <v>18</v>
      </c>
      <c r="F79" s="16">
        <v>499878.6</v>
      </c>
      <c r="G79" s="16">
        <v>2</v>
      </c>
      <c r="H79" s="16">
        <v>499870.1</v>
      </c>
      <c r="I79" s="16">
        <v>2</v>
      </c>
      <c r="J79" s="16">
        <v>16</v>
      </c>
      <c r="K79" s="16">
        <v>0</v>
      </c>
      <c r="L79" s="16">
        <v>0</v>
      </c>
      <c r="M79" s="16">
        <v>999999.3</v>
      </c>
      <c r="N79" s="16">
        <v>1000000</v>
      </c>
      <c r="O79" s="16">
        <v>0.7</v>
      </c>
      <c r="P79" s="16">
        <v>0</v>
      </c>
    </row>
    <row r="80" spans="1:16" ht="15" thickBot="1" x14ac:dyDescent="0.35">
      <c r="A80" s="15" t="s">
        <v>75</v>
      </c>
      <c r="B80" s="16">
        <v>108</v>
      </c>
      <c r="C80" s="16">
        <v>38.5</v>
      </c>
      <c r="D80" s="16">
        <v>3.5</v>
      </c>
      <c r="E80" s="16">
        <v>16</v>
      </c>
      <c r="F80" s="16">
        <v>499843.1</v>
      </c>
      <c r="G80" s="16">
        <v>0</v>
      </c>
      <c r="H80" s="16">
        <v>499936.1</v>
      </c>
      <c r="I80" s="16">
        <v>0</v>
      </c>
      <c r="J80" s="16">
        <v>18</v>
      </c>
      <c r="K80" s="16">
        <v>18</v>
      </c>
      <c r="L80" s="16">
        <v>18</v>
      </c>
      <c r="M80" s="16">
        <v>999999.3</v>
      </c>
      <c r="N80" s="16">
        <v>1000000</v>
      </c>
      <c r="O80" s="16">
        <v>0.7</v>
      </c>
      <c r="P80" s="16">
        <v>0</v>
      </c>
    </row>
    <row r="81" spans="1:16" ht="15" thickBot="1" x14ac:dyDescent="0.35">
      <c r="A81" s="15" t="s">
        <v>76</v>
      </c>
      <c r="B81" s="16">
        <v>141.5</v>
      </c>
      <c r="C81" s="16">
        <v>36.5</v>
      </c>
      <c r="D81" s="16">
        <v>16.5</v>
      </c>
      <c r="E81" s="16">
        <v>19</v>
      </c>
      <c r="F81" s="16">
        <v>499841.1</v>
      </c>
      <c r="G81" s="16">
        <v>3</v>
      </c>
      <c r="H81" s="16">
        <v>499881.6</v>
      </c>
      <c r="I81" s="16">
        <v>3</v>
      </c>
      <c r="J81" s="16">
        <v>19</v>
      </c>
      <c r="K81" s="16">
        <v>19</v>
      </c>
      <c r="L81" s="16">
        <v>19</v>
      </c>
      <c r="M81" s="16">
        <v>999999.3</v>
      </c>
      <c r="N81" s="16">
        <v>1000000</v>
      </c>
      <c r="O81" s="16">
        <v>0.7</v>
      </c>
      <c r="P81" s="16">
        <v>0</v>
      </c>
    </row>
    <row r="82" spans="1:16" ht="15" thickBot="1" x14ac:dyDescent="0.35">
      <c r="A82" s="15" t="s">
        <v>77</v>
      </c>
      <c r="B82" s="16">
        <v>101.5</v>
      </c>
      <c r="C82" s="16">
        <v>37.5</v>
      </c>
      <c r="D82" s="16">
        <v>72</v>
      </c>
      <c r="E82" s="16">
        <v>15</v>
      </c>
      <c r="F82" s="16">
        <v>499850.1</v>
      </c>
      <c r="G82" s="16">
        <v>1</v>
      </c>
      <c r="H82" s="16">
        <v>499871.1</v>
      </c>
      <c r="I82" s="16">
        <v>1</v>
      </c>
      <c r="J82" s="16">
        <v>17</v>
      </c>
      <c r="K82" s="16">
        <v>17</v>
      </c>
      <c r="L82" s="16">
        <v>16</v>
      </c>
      <c r="M82" s="16">
        <v>999999.3</v>
      </c>
      <c r="N82" s="16">
        <v>1000000</v>
      </c>
      <c r="O82" s="16">
        <v>0.7</v>
      </c>
      <c r="P82" s="16">
        <v>0</v>
      </c>
    </row>
    <row r="83" spans="1:16" ht="15" thickBot="1" x14ac:dyDescent="0.35">
      <c r="A83" s="15" t="s">
        <v>78</v>
      </c>
      <c r="B83" s="16">
        <v>5</v>
      </c>
      <c r="C83" s="16">
        <v>11</v>
      </c>
      <c r="D83" s="16">
        <v>10.5</v>
      </c>
      <c r="E83" s="16">
        <v>13</v>
      </c>
      <c r="F83" s="16">
        <v>499848.1</v>
      </c>
      <c r="G83" s="16">
        <v>51</v>
      </c>
      <c r="H83" s="16">
        <v>499957.6</v>
      </c>
      <c r="I83" s="16">
        <v>77.5</v>
      </c>
      <c r="J83" s="16">
        <v>8</v>
      </c>
      <c r="K83" s="16">
        <v>12</v>
      </c>
      <c r="L83" s="16">
        <v>11</v>
      </c>
      <c r="M83" s="16">
        <v>1000004.7</v>
      </c>
      <c r="N83" s="16">
        <v>1000000</v>
      </c>
      <c r="O83" s="16">
        <v>-4.7</v>
      </c>
      <c r="P83" s="16">
        <v>0</v>
      </c>
    </row>
    <row r="84" spans="1:16" ht="15" thickBot="1" x14ac:dyDescent="0.35">
      <c r="A84" s="15" t="s">
        <v>79</v>
      </c>
      <c r="B84" s="16">
        <v>37.5</v>
      </c>
      <c r="C84" s="16">
        <v>4</v>
      </c>
      <c r="D84" s="16">
        <v>8.5</v>
      </c>
      <c r="E84" s="16">
        <v>4</v>
      </c>
      <c r="F84" s="16">
        <v>499847.1</v>
      </c>
      <c r="G84" s="16">
        <v>61.5</v>
      </c>
      <c r="H84" s="16">
        <v>499957.6</v>
      </c>
      <c r="I84" s="16">
        <v>75.5</v>
      </c>
      <c r="J84" s="16">
        <v>6</v>
      </c>
      <c r="K84" s="16">
        <v>11</v>
      </c>
      <c r="L84" s="16">
        <v>12</v>
      </c>
      <c r="M84" s="16">
        <v>1000024.7</v>
      </c>
      <c r="N84" s="16">
        <v>1000000</v>
      </c>
      <c r="O84" s="16">
        <v>-24.7</v>
      </c>
      <c r="P84" s="16">
        <v>0</v>
      </c>
    </row>
    <row r="85" spans="1:16" ht="15" thickBot="1" x14ac:dyDescent="0.35">
      <c r="A85" s="15" t="s">
        <v>80</v>
      </c>
      <c r="B85" s="16">
        <v>97.5</v>
      </c>
      <c r="C85" s="16">
        <v>2</v>
      </c>
      <c r="D85" s="16">
        <v>13.5</v>
      </c>
      <c r="E85" s="16">
        <v>0</v>
      </c>
      <c r="F85" s="16">
        <v>499841.1</v>
      </c>
      <c r="G85" s="16">
        <v>4</v>
      </c>
      <c r="H85" s="16">
        <v>499957.6</v>
      </c>
      <c r="I85" s="16">
        <v>70.5</v>
      </c>
      <c r="J85" s="16">
        <v>11</v>
      </c>
      <c r="K85" s="16">
        <v>1</v>
      </c>
      <c r="L85" s="16">
        <v>1</v>
      </c>
      <c r="M85" s="16">
        <v>999999.3</v>
      </c>
      <c r="N85" s="16">
        <v>1000000</v>
      </c>
      <c r="O85" s="16">
        <v>0.7</v>
      </c>
      <c r="P85" s="16">
        <v>0</v>
      </c>
    </row>
    <row r="86" spans="1:16" ht="15" thickBot="1" x14ac:dyDescent="0.35">
      <c r="A86" s="15" t="s">
        <v>81</v>
      </c>
      <c r="B86" s="16">
        <v>34.5</v>
      </c>
      <c r="C86" s="16">
        <v>5</v>
      </c>
      <c r="D86" s="16">
        <v>5.5</v>
      </c>
      <c r="E86" s="16">
        <v>1</v>
      </c>
      <c r="F86" s="16">
        <v>499841.1</v>
      </c>
      <c r="G86" s="16">
        <v>49</v>
      </c>
      <c r="H86" s="16">
        <v>499923.1</v>
      </c>
      <c r="I86" s="16">
        <v>73.5</v>
      </c>
      <c r="J86" s="16">
        <v>3</v>
      </c>
      <c r="K86" s="16">
        <v>4</v>
      </c>
      <c r="L86" s="16">
        <v>4</v>
      </c>
      <c r="M86" s="16">
        <v>999943.8</v>
      </c>
      <c r="N86" s="16">
        <v>1000000</v>
      </c>
      <c r="O86" s="16">
        <v>56.2</v>
      </c>
      <c r="P86" s="16">
        <v>0.01</v>
      </c>
    </row>
    <row r="87" spans="1:16" ht="15" thickBot="1" x14ac:dyDescent="0.35">
      <c r="A87" s="15" t="s">
        <v>82</v>
      </c>
      <c r="B87" s="16">
        <v>3</v>
      </c>
      <c r="C87" s="16">
        <v>1</v>
      </c>
      <c r="D87" s="16">
        <v>2.5</v>
      </c>
      <c r="E87" s="16">
        <v>5</v>
      </c>
      <c r="F87" s="16">
        <v>499846.1</v>
      </c>
      <c r="G87" s="16">
        <v>71</v>
      </c>
      <c r="H87" s="16">
        <v>499949.6</v>
      </c>
      <c r="I87" s="16">
        <v>93.5</v>
      </c>
      <c r="J87" s="16">
        <v>1</v>
      </c>
      <c r="K87" s="16">
        <v>9</v>
      </c>
      <c r="L87" s="16">
        <v>9</v>
      </c>
      <c r="M87" s="16">
        <v>999990.8</v>
      </c>
      <c r="N87" s="16">
        <v>1000000</v>
      </c>
      <c r="O87" s="16">
        <v>9.1999999999999993</v>
      </c>
      <c r="P87" s="16">
        <v>0</v>
      </c>
    </row>
    <row r="88" spans="1:16" ht="15" thickBot="1" x14ac:dyDescent="0.35">
      <c r="A88" s="15" t="s">
        <v>83</v>
      </c>
      <c r="B88" s="16">
        <v>38.5</v>
      </c>
      <c r="C88" s="16">
        <v>32.5</v>
      </c>
      <c r="D88" s="16">
        <v>12.5</v>
      </c>
      <c r="E88" s="16">
        <v>3</v>
      </c>
      <c r="F88" s="16">
        <v>499841.1</v>
      </c>
      <c r="G88" s="16">
        <v>32.5</v>
      </c>
      <c r="H88" s="16">
        <v>499950.6</v>
      </c>
      <c r="I88" s="16">
        <v>72.5</v>
      </c>
      <c r="J88" s="16">
        <v>10</v>
      </c>
      <c r="K88" s="16">
        <v>3</v>
      </c>
      <c r="L88" s="16">
        <v>3</v>
      </c>
      <c r="M88" s="16">
        <v>999999.3</v>
      </c>
      <c r="N88" s="16">
        <v>1000000</v>
      </c>
      <c r="O88" s="16">
        <v>0.7</v>
      </c>
      <c r="P88" s="16">
        <v>0</v>
      </c>
    </row>
    <row r="89" spans="1:16" ht="15" thickBot="1" x14ac:dyDescent="0.35">
      <c r="A89" s="15" t="s">
        <v>84</v>
      </c>
      <c r="B89" s="16">
        <v>98.5</v>
      </c>
      <c r="C89" s="16">
        <v>9</v>
      </c>
      <c r="D89" s="16">
        <v>15.5</v>
      </c>
      <c r="E89" s="16">
        <v>11</v>
      </c>
      <c r="F89" s="16">
        <v>499859.6</v>
      </c>
      <c r="G89" s="16">
        <v>33.5</v>
      </c>
      <c r="H89" s="16">
        <v>499877.6</v>
      </c>
      <c r="I89" s="16">
        <v>71.5</v>
      </c>
      <c r="J89" s="16">
        <v>13</v>
      </c>
      <c r="K89" s="16">
        <v>5</v>
      </c>
      <c r="L89" s="16">
        <v>5</v>
      </c>
      <c r="M89" s="16">
        <v>999999.3</v>
      </c>
      <c r="N89" s="16">
        <v>1000000</v>
      </c>
      <c r="O89" s="16">
        <v>0.7</v>
      </c>
      <c r="P89" s="16">
        <v>0</v>
      </c>
    </row>
    <row r="90" spans="1:16" ht="15" thickBot="1" x14ac:dyDescent="0.35">
      <c r="A90" s="15" t="s">
        <v>85</v>
      </c>
      <c r="B90" s="16">
        <v>36.5</v>
      </c>
      <c r="C90" s="16">
        <v>10</v>
      </c>
      <c r="D90" s="16">
        <v>9.5</v>
      </c>
      <c r="E90" s="16">
        <v>8</v>
      </c>
      <c r="F90" s="16">
        <v>499841.1</v>
      </c>
      <c r="G90" s="16">
        <v>60.5</v>
      </c>
      <c r="H90" s="16">
        <v>499924.1</v>
      </c>
      <c r="I90" s="16">
        <v>74.5</v>
      </c>
      <c r="J90" s="16">
        <v>7</v>
      </c>
      <c r="K90" s="16">
        <v>6</v>
      </c>
      <c r="L90" s="16">
        <v>6</v>
      </c>
      <c r="M90" s="16">
        <v>999983.3</v>
      </c>
      <c r="N90" s="16">
        <v>1000000</v>
      </c>
      <c r="O90" s="16">
        <v>16.7</v>
      </c>
      <c r="P90" s="16">
        <v>0</v>
      </c>
    </row>
    <row r="91" spans="1:16" ht="15" thickBot="1" x14ac:dyDescent="0.35">
      <c r="A91" s="15" t="s">
        <v>86</v>
      </c>
      <c r="B91" s="16">
        <v>1</v>
      </c>
      <c r="C91" s="16">
        <v>3</v>
      </c>
      <c r="D91" s="16">
        <v>4.5</v>
      </c>
      <c r="E91" s="16">
        <v>6</v>
      </c>
      <c r="F91" s="16">
        <v>499841.1</v>
      </c>
      <c r="G91" s="16">
        <v>62.5</v>
      </c>
      <c r="H91" s="16">
        <v>499957.6</v>
      </c>
      <c r="I91" s="16">
        <v>92.5</v>
      </c>
      <c r="J91" s="16">
        <v>2</v>
      </c>
      <c r="K91" s="16">
        <v>13</v>
      </c>
      <c r="L91" s="16">
        <v>13</v>
      </c>
      <c r="M91" s="16">
        <v>999996.3</v>
      </c>
      <c r="N91" s="16">
        <v>1000000</v>
      </c>
      <c r="O91" s="16">
        <v>3.7</v>
      </c>
      <c r="P91" s="16">
        <v>0</v>
      </c>
    </row>
    <row r="92" spans="1:16" ht="15" thickBot="1" x14ac:dyDescent="0.35">
      <c r="A92" s="15" t="s">
        <v>87</v>
      </c>
      <c r="B92" s="16">
        <v>1</v>
      </c>
      <c r="C92" s="16">
        <v>17.5</v>
      </c>
      <c r="D92" s="16">
        <v>11.5</v>
      </c>
      <c r="E92" s="16">
        <v>12</v>
      </c>
      <c r="F92" s="16">
        <v>499844.1</v>
      </c>
      <c r="G92" s="16">
        <v>50</v>
      </c>
      <c r="H92" s="16">
        <v>499957.6</v>
      </c>
      <c r="I92" s="16">
        <v>76.5</v>
      </c>
      <c r="J92" s="16">
        <v>9</v>
      </c>
      <c r="K92" s="16">
        <v>10</v>
      </c>
      <c r="L92" s="16">
        <v>10</v>
      </c>
      <c r="M92" s="16">
        <v>999999.3</v>
      </c>
      <c r="N92" s="16">
        <v>1000000</v>
      </c>
      <c r="O92" s="16">
        <v>0.7</v>
      </c>
      <c r="P92" s="16">
        <v>0</v>
      </c>
    </row>
    <row r="93" spans="1:16" ht="15" thickBot="1" x14ac:dyDescent="0.35">
      <c r="A93" s="15" t="s">
        <v>88</v>
      </c>
      <c r="B93" s="16">
        <v>2</v>
      </c>
      <c r="C93" s="16">
        <v>0</v>
      </c>
      <c r="D93" s="16">
        <v>0</v>
      </c>
      <c r="E93" s="16">
        <v>7</v>
      </c>
      <c r="F93" s="16">
        <v>499841.1</v>
      </c>
      <c r="G93" s="16">
        <v>72</v>
      </c>
      <c r="H93" s="16">
        <v>499957.6</v>
      </c>
      <c r="I93" s="16">
        <v>103.5</v>
      </c>
      <c r="J93" s="16">
        <v>0</v>
      </c>
      <c r="K93" s="16">
        <v>8</v>
      </c>
      <c r="L93" s="16">
        <v>8</v>
      </c>
      <c r="M93" s="16">
        <v>999999.3</v>
      </c>
      <c r="N93" s="16">
        <v>1000000</v>
      </c>
      <c r="O93" s="16">
        <v>0.7</v>
      </c>
      <c r="P93" s="16">
        <v>0</v>
      </c>
    </row>
    <row r="94" spans="1:16" ht="15" thickBot="1" x14ac:dyDescent="0.35"/>
    <row r="95" spans="1:16" ht="15" thickBot="1" x14ac:dyDescent="0.35">
      <c r="A95" s="17" t="s">
        <v>239</v>
      </c>
      <c r="B95" s="18">
        <v>1000340.7</v>
      </c>
    </row>
    <row r="96" spans="1:16" ht="15" thickBot="1" x14ac:dyDescent="0.35">
      <c r="A96" s="17" t="s">
        <v>240</v>
      </c>
      <c r="B96" s="18">
        <v>499870.1</v>
      </c>
    </row>
    <row r="97" spans="1:2" ht="15" thickBot="1" x14ac:dyDescent="0.35">
      <c r="A97" s="17" t="s">
        <v>241</v>
      </c>
      <c r="B97" s="18">
        <v>20000000.5</v>
      </c>
    </row>
    <row r="98" spans="1:2" ht="15" thickBot="1" x14ac:dyDescent="0.35">
      <c r="A98" s="17" t="s">
        <v>242</v>
      </c>
      <c r="B98" s="18">
        <v>20000000</v>
      </c>
    </row>
    <row r="99" spans="1:2" ht="15" thickBot="1" x14ac:dyDescent="0.35">
      <c r="A99" s="17" t="s">
        <v>243</v>
      </c>
      <c r="B99" s="18">
        <v>0.5</v>
      </c>
    </row>
    <row r="100" spans="1:2" ht="20.399999999999999" thickBot="1" x14ac:dyDescent="0.35">
      <c r="A100" s="17" t="s">
        <v>244</v>
      </c>
      <c r="B100" s="18"/>
    </row>
    <row r="101" spans="1:2" ht="20.399999999999999" thickBot="1" x14ac:dyDescent="0.35">
      <c r="A101" s="17" t="s">
        <v>245</v>
      </c>
      <c r="B101" s="18"/>
    </row>
    <row r="102" spans="1:2" ht="15" thickBot="1" x14ac:dyDescent="0.35">
      <c r="A102" s="17" t="s">
        <v>246</v>
      </c>
      <c r="B102" s="18">
        <v>0</v>
      </c>
    </row>
    <row r="104" spans="1:2" x14ac:dyDescent="0.3">
      <c r="A104" s="19" t="s">
        <v>247</v>
      </c>
    </row>
    <row r="106" spans="1:2" x14ac:dyDescent="0.3">
      <c r="A106" s="20" t="s">
        <v>248</v>
      </c>
    </row>
    <row r="107" spans="1:2" x14ac:dyDescent="0.3">
      <c r="A107" s="20" t="s">
        <v>249</v>
      </c>
    </row>
  </sheetData>
  <conditionalFormatting sqref="O74:O9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04" r:id="rId1" display="https://miau.my-x.hu/myx-free/coco/test/116132220211027062642.html" xr:uid="{2338E97B-0592-46E5-96BA-76BD44F8268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info</vt:lpstr>
      <vt:lpstr>Sheet1</vt:lpstr>
      <vt:lpstr>OAM_y0</vt:lpstr>
      <vt:lpstr>OAM2_y0</vt:lpstr>
      <vt:lpstr>OAM_y</vt:lpstr>
      <vt:lpstr>OAM_y (2)</vt:lpstr>
      <vt:lpstr>y</vt:lpstr>
      <vt:lpstr>y0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Antal, Boglarka</dc:creator>
  <cp:lastModifiedBy>Lttd</cp:lastModifiedBy>
  <dcterms:created xsi:type="dcterms:W3CDTF">2021-10-25T16:39:40Z</dcterms:created>
  <dcterms:modified xsi:type="dcterms:W3CDTF">2021-12-02T08:28:13Z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f4a9-87bd-4dbf-a36c-1db5158e5def_Enabled">
    <vt:lpwstr>true</vt:lpwstr>
  </property>
  <property fmtid="{D5CDD505-2E9C-101B-9397-08002B2CF9AE}" pid="3" name="MSIP_Label_569bf4a9-87bd-4dbf-a36c-1db5158e5def_SetDate">
    <vt:lpwstr>2021-10-25T16:39:48Z</vt:lpwstr>
  </property>
  <property fmtid="{D5CDD505-2E9C-101B-9397-08002B2CF9AE}" pid="4" name="MSIP_Label_569bf4a9-87bd-4dbf-a36c-1db5158e5def_Method">
    <vt:lpwstr>Privileged</vt:lpwstr>
  </property>
  <property fmtid="{D5CDD505-2E9C-101B-9397-08002B2CF9AE}" pid="5" name="MSIP_Label_569bf4a9-87bd-4dbf-a36c-1db5158e5def_Name">
    <vt:lpwstr>569bf4a9-87bd-4dbf-a36c-1db5158e5def</vt:lpwstr>
  </property>
  <property fmtid="{D5CDD505-2E9C-101B-9397-08002B2CF9AE}" pid="6" name="MSIP_Label_569bf4a9-87bd-4dbf-a36c-1db5158e5def_SiteId">
    <vt:lpwstr>ea80952e-a476-42d4-aaf4-5457852b0f7e</vt:lpwstr>
  </property>
  <property fmtid="{D5CDD505-2E9C-101B-9397-08002B2CF9AE}" pid="7" name="MSIP_Label_569bf4a9-87bd-4dbf-a36c-1db5158e5def_ActionId">
    <vt:lpwstr>21f3e533-5b3d-4e79-b32b-486dc7f6298a</vt:lpwstr>
  </property>
  <property fmtid="{D5CDD505-2E9C-101B-9397-08002B2CF9AE}" pid="8" name="MSIP_Label_569bf4a9-87bd-4dbf-a36c-1db5158e5def_ContentBits">
    <vt:lpwstr>0</vt:lpwstr>
  </property>
</Properties>
</file>