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56502\var\www\miau\data\miau\278\"/>
    </mc:Choice>
  </mc:AlternateContent>
  <xr:revisionPtr revIDLastSave="0" documentId="13_ncr:1_{2A140B72-CAC9-4C75-A2B7-04C8E7B064D4}" xr6:coauthVersionLast="47" xr6:coauthVersionMax="47" xr10:uidLastSave="{00000000-0000-0000-0000-000000000000}"/>
  <bookViews>
    <workbookView xWindow="-108" yWindow="-108" windowWidth="23256" windowHeight="12720" activeTab="2" xr2:uid="{23BBCCEC-01B0-47BA-AD26-B39651ED3902}"/>
  </bookViews>
  <sheets>
    <sheet name="demo" sheetId="1" r:id="rId1"/>
    <sheet name="formulas" sheetId="2" r:id="rId2"/>
    <sheet name="info" sheetId="3" r:id="rId3"/>
  </sheets>
  <definedNames>
    <definedName name="solver_adj" localSheetId="0" hidden="1">demo!$Q$2:$U$16</definedName>
    <definedName name="solver_adj" localSheetId="1" hidden="1">formulas!$P$2:$T$16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demo!$AH$2:$AL$15</definedName>
    <definedName name="solver_lhs1" localSheetId="1" hidden="1">formulas!$AF$2:$AJ$15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demo!$AE$17</definedName>
    <definedName name="solver_opt" localSheetId="1" hidden="1">formulas!$AC$17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hs1" localSheetId="0" hidden="1">0</definedName>
    <definedName name="solver_rhs1" localSheetId="1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2" l="1"/>
  <c r="X16" i="2"/>
  <c r="W16" i="2"/>
  <c r="N16" i="2"/>
  <c r="AB16" i="2" s="1"/>
  <c r="M16" i="2"/>
  <c r="AA16" i="2" s="1"/>
  <c r="L16" i="2"/>
  <c r="Z16" i="2" s="1"/>
  <c r="K16" i="2"/>
  <c r="J16" i="2"/>
  <c r="I16" i="2"/>
  <c r="G16" i="2"/>
  <c r="AC16" i="2" s="1"/>
  <c r="AL15" i="2"/>
  <c r="AK15" i="2"/>
  <c r="AJ15" i="2"/>
  <c r="AI15" i="2"/>
  <c r="AH15" i="2"/>
  <c r="AC15" i="2"/>
  <c r="Z15" i="2"/>
  <c r="W15" i="2"/>
  <c r="N15" i="2"/>
  <c r="AB15" i="2" s="1"/>
  <c r="M15" i="2"/>
  <c r="AA15" i="2" s="1"/>
  <c r="L15" i="2"/>
  <c r="K15" i="2"/>
  <c r="Y15" i="2" s="1"/>
  <c r="J15" i="2"/>
  <c r="X15" i="2" s="1"/>
  <c r="I15" i="2"/>
  <c r="G15" i="2"/>
  <c r="AL14" i="2"/>
  <c r="AK14" i="2"/>
  <c r="AJ14" i="2"/>
  <c r="AI14" i="2"/>
  <c r="AH14" i="2"/>
  <c r="AA14" i="2"/>
  <c r="Z14" i="2"/>
  <c r="W14" i="2"/>
  <c r="N14" i="2"/>
  <c r="AB14" i="2" s="1"/>
  <c r="M14" i="2"/>
  <c r="L14" i="2"/>
  <c r="K14" i="2"/>
  <c r="Y14" i="2" s="1"/>
  <c r="J14" i="2"/>
  <c r="X14" i="2" s="1"/>
  <c r="AD14" i="2" s="1"/>
  <c r="I14" i="2"/>
  <c r="G14" i="2"/>
  <c r="AC14" i="2" s="1"/>
  <c r="AL13" i="2"/>
  <c r="AK13" i="2"/>
  <c r="AJ13" i="2"/>
  <c r="AI13" i="2"/>
  <c r="AH13" i="2"/>
  <c r="AB13" i="2"/>
  <c r="X13" i="2"/>
  <c r="AD13" i="2" s="1"/>
  <c r="W13" i="2"/>
  <c r="N13" i="2"/>
  <c r="M13" i="2"/>
  <c r="AA13" i="2" s="1"/>
  <c r="L13" i="2"/>
  <c r="Z13" i="2" s="1"/>
  <c r="K13" i="2"/>
  <c r="Y13" i="2" s="1"/>
  <c r="J13" i="2"/>
  <c r="I13" i="2"/>
  <c r="G13" i="2"/>
  <c r="AC13" i="2" s="1"/>
  <c r="AE13" i="2" s="1"/>
  <c r="AL12" i="2"/>
  <c r="AK12" i="2"/>
  <c r="AJ12" i="2"/>
  <c r="AI12" i="2"/>
  <c r="AH12" i="2"/>
  <c r="AC12" i="2"/>
  <c r="AB12" i="2"/>
  <c r="Y12" i="2"/>
  <c r="W12" i="2"/>
  <c r="N12" i="2"/>
  <c r="M12" i="2"/>
  <c r="AA12" i="2" s="1"/>
  <c r="L12" i="2"/>
  <c r="Z12" i="2" s="1"/>
  <c r="K12" i="2"/>
  <c r="J12" i="2"/>
  <c r="X12" i="2" s="1"/>
  <c r="I12" i="2"/>
  <c r="G12" i="2"/>
  <c r="AL11" i="2"/>
  <c r="AK11" i="2"/>
  <c r="AJ11" i="2"/>
  <c r="AI11" i="2"/>
  <c r="AH11" i="2"/>
  <c r="AC11" i="2"/>
  <c r="Z11" i="2"/>
  <c r="Y11" i="2"/>
  <c r="W11" i="2"/>
  <c r="N11" i="2"/>
  <c r="AB11" i="2" s="1"/>
  <c r="M11" i="2"/>
  <c r="AA11" i="2" s="1"/>
  <c r="L11" i="2"/>
  <c r="K11" i="2"/>
  <c r="J11" i="2"/>
  <c r="X11" i="2" s="1"/>
  <c r="AD11" i="2" s="1"/>
  <c r="AE11" i="2" s="1"/>
  <c r="I11" i="2"/>
  <c r="G11" i="2"/>
  <c r="AL10" i="2"/>
  <c r="AK10" i="2"/>
  <c r="AJ10" i="2"/>
  <c r="AI10" i="2"/>
  <c r="AH10" i="2"/>
  <c r="AA10" i="2"/>
  <c r="W10" i="2"/>
  <c r="N10" i="2"/>
  <c r="AB10" i="2" s="1"/>
  <c r="M10" i="2"/>
  <c r="L10" i="2"/>
  <c r="Z10" i="2" s="1"/>
  <c r="K10" i="2"/>
  <c r="Y10" i="2" s="1"/>
  <c r="J10" i="2"/>
  <c r="X10" i="2" s="1"/>
  <c r="I10" i="2"/>
  <c r="G10" i="2"/>
  <c r="AC10" i="2" s="1"/>
  <c r="AL9" i="2"/>
  <c r="AK9" i="2"/>
  <c r="AJ9" i="2"/>
  <c r="AI9" i="2"/>
  <c r="AH9" i="2"/>
  <c r="AB9" i="2"/>
  <c r="AA9" i="2"/>
  <c r="X9" i="2"/>
  <c r="AD9" i="2" s="1"/>
  <c r="W9" i="2"/>
  <c r="N9" i="2"/>
  <c r="M9" i="2"/>
  <c r="L9" i="2"/>
  <c r="Z9" i="2" s="1"/>
  <c r="K9" i="2"/>
  <c r="Y9" i="2" s="1"/>
  <c r="J9" i="2"/>
  <c r="I9" i="2"/>
  <c r="G9" i="2"/>
  <c r="AC9" i="2" s="1"/>
  <c r="AE9" i="2" s="1"/>
  <c r="AL8" i="2"/>
  <c r="AK8" i="2"/>
  <c r="AJ8" i="2"/>
  <c r="AI8" i="2"/>
  <c r="AH8" i="2"/>
  <c r="Y8" i="2"/>
  <c r="X8" i="2"/>
  <c r="W8" i="2"/>
  <c r="N8" i="2"/>
  <c r="AB8" i="2" s="1"/>
  <c r="M8" i="2"/>
  <c r="AA8" i="2" s="1"/>
  <c r="L8" i="2"/>
  <c r="Z8" i="2" s="1"/>
  <c r="K8" i="2"/>
  <c r="J8" i="2"/>
  <c r="I8" i="2"/>
  <c r="G8" i="2"/>
  <c r="AC8" i="2" s="1"/>
  <c r="AL7" i="2"/>
  <c r="AK7" i="2"/>
  <c r="AJ7" i="2"/>
  <c r="AI7" i="2"/>
  <c r="AH7" i="2"/>
  <c r="AC7" i="2"/>
  <c r="Z7" i="2"/>
  <c r="W7" i="2"/>
  <c r="N7" i="2"/>
  <c r="AB7" i="2" s="1"/>
  <c r="M7" i="2"/>
  <c r="AA7" i="2" s="1"/>
  <c r="L7" i="2"/>
  <c r="K7" i="2"/>
  <c r="Y7" i="2" s="1"/>
  <c r="J7" i="2"/>
  <c r="X7" i="2" s="1"/>
  <c r="I7" i="2"/>
  <c r="G7" i="2"/>
  <c r="AL6" i="2"/>
  <c r="AK6" i="2"/>
  <c r="AJ6" i="2"/>
  <c r="AI6" i="2"/>
  <c r="AH6" i="2"/>
  <c r="AA6" i="2"/>
  <c r="Z6" i="2"/>
  <c r="W6" i="2"/>
  <c r="N6" i="2"/>
  <c r="AB6" i="2" s="1"/>
  <c r="M6" i="2"/>
  <c r="L6" i="2"/>
  <c r="K6" i="2"/>
  <c r="Y6" i="2" s="1"/>
  <c r="J6" i="2"/>
  <c r="X6" i="2" s="1"/>
  <c r="I6" i="2"/>
  <c r="G6" i="2"/>
  <c r="AC6" i="2" s="1"/>
  <c r="AL5" i="2"/>
  <c r="AK5" i="2"/>
  <c r="AJ5" i="2"/>
  <c r="AI5" i="2"/>
  <c r="AH5" i="2"/>
  <c r="AB5" i="2"/>
  <c r="X5" i="2"/>
  <c r="W5" i="2"/>
  <c r="N5" i="2"/>
  <c r="M5" i="2"/>
  <c r="AA5" i="2" s="1"/>
  <c r="L5" i="2"/>
  <c r="Z5" i="2" s="1"/>
  <c r="K5" i="2"/>
  <c r="Y5" i="2" s="1"/>
  <c r="J5" i="2"/>
  <c r="I5" i="2"/>
  <c r="G5" i="2"/>
  <c r="AC5" i="2" s="1"/>
  <c r="AL4" i="2"/>
  <c r="AK4" i="2"/>
  <c r="AJ4" i="2"/>
  <c r="AI4" i="2"/>
  <c r="AH4" i="2"/>
  <c r="AC4" i="2"/>
  <c r="AB4" i="2"/>
  <c r="Y4" i="2"/>
  <c r="W4" i="2"/>
  <c r="N4" i="2"/>
  <c r="M4" i="2"/>
  <c r="AA4" i="2" s="1"/>
  <c r="L4" i="2"/>
  <c r="Z4" i="2" s="1"/>
  <c r="K4" i="2"/>
  <c r="J4" i="2"/>
  <c r="X4" i="2" s="1"/>
  <c r="AD4" i="2" s="1"/>
  <c r="I4" i="2"/>
  <c r="G4" i="2"/>
  <c r="AL3" i="2"/>
  <c r="AK3" i="2"/>
  <c r="AJ3" i="2"/>
  <c r="AI3" i="2"/>
  <c r="AH3" i="2"/>
  <c r="Z3" i="2"/>
  <c r="Y3" i="2"/>
  <c r="W3" i="2"/>
  <c r="N3" i="2"/>
  <c r="AB3" i="2" s="1"/>
  <c r="M3" i="2"/>
  <c r="AA3" i="2" s="1"/>
  <c r="L3" i="2"/>
  <c r="K3" i="2"/>
  <c r="J3" i="2"/>
  <c r="X3" i="2" s="1"/>
  <c r="AD3" i="2" s="1"/>
  <c r="I3" i="2"/>
  <c r="G3" i="2"/>
  <c r="AC3" i="2" s="1"/>
  <c r="AL2" i="2"/>
  <c r="AK2" i="2"/>
  <c r="AJ2" i="2"/>
  <c r="AI2" i="2"/>
  <c r="AH2" i="2"/>
  <c r="AA2" i="2"/>
  <c r="W2" i="2"/>
  <c r="N2" i="2"/>
  <c r="AB2" i="2" s="1"/>
  <c r="M2" i="2"/>
  <c r="L2" i="2"/>
  <c r="Z2" i="2" s="1"/>
  <c r="K2" i="2"/>
  <c r="Y2" i="2" s="1"/>
  <c r="J2" i="2"/>
  <c r="X2" i="2" s="1"/>
  <c r="I2" i="2"/>
  <c r="G2" i="2"/>
  <c r="AC2" i="2" s="1"/>
  <c r="AC1" i="2"/>
  <c r="AB1" i="2"/>
  <c r="AA1" i="2"/>
  <c r="Z1" i="2"/>
  <c r="Y1" i="2"/>
  <c r="X1" i="2"/>
  <c r="S1" i="2"/>
  <c r="AJ1" i="2" s="1"/>
  <c r="N1" i="2"/>
  <c r="U1" i="2" s="1"/>
  <c r="AL1" i="2" s="1"/>
  <c r="M1" i="2"/>
  <c r="T1" i="2" s="1"/>
  <c r="AK1" i="2" s="1"/>
  <c r="L1" i="2"/>
  <c r="K1" i="2"/>
  <c r="R1" i="2" s="1"/>
  <c r="AI1" i="2" s="1"/>
  <c r="J1" i="2"/>
  <c r="Q1" i="2" s="1"/>
  <c r="AH1" i="2" s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AL15" i="1"/>
  <c r="AK15" i="1"/>
  <c r="AJ15" i="1"/>
  <c r="AI15" i="1"/>
  <c r="AH15" i="1"/>
  <c r="AL14" i="1"/>
  <c r="AK14" i="1"/>
  <c r="AJ14" i="1"/>
  <c r="AI14" i="1"/>
  <c r="AH14" i="1"/>
  <c r="AL13" i="1"/>
  <c r="AK13" i="1"/>
  <c r="AJ13" i="1"/>
  <c r="AI13" i="1"/>
  <c r="AH13" i="1"/>
  <c r="AL12" i="1"/>
  <c r="AK12" i="1"/>
  <c r="AJ12" i="1"/>
  <c r="AI12" i="1"/>
  <c r="AH12" i="1"/>
  <c r="AL11" i="1"/>
  <c r="AK11" i="1"/>
  <c r="AJ11" i="1"/>
  <c r="AI11" i="1"/>
  <c r="AH11" i="1"/>
  <c r="AL10" i="1"/>
  <c r="AK10" i="1"/>
  <c r="AJ10" i="1"/>
  <c r="AI10" i="1"/>
  <c r="AH10" i="1"/>
  <c r="AL9" i="1"/>
  <c r="AK9" i="1"/>
  <c r="AJ9" i="1"/>
  <c r="AI9" i="1"/>
  <c r="AH9" i="1"/>
  <c r="AL8" i="1"/>
  <c r="AK8" i="1"/>
  <c r="AJ8" i="1"/>
  <c r="AI8" i="1"/>
  <c r="AH8" i="1"/>
  <c r="AL7" i="1"/>
  <c r="AK7" i="1"/>
  <c r="AJ7" i="1"/>
  <c r="AI7" i="1"/>
  <c r="AH7" i="1"/>
  <c r="AL6" i="1"/>
  <c r="AK6" i="1"/>
  <c r="AJ6" i="1"/>
  <c r="AI6" i="1"/>
  <c r="AH6" i="1"/>
  <c r="AL5" i="1"/>
  <c r="AK5" i="1"/>
  <c r="AJ5" i="1"/>
  <c r="AI5" i="1"/>
  <c r="AH5" i="1"/>
  <c r="AL4" i="1"/>
  <c r="AK4" i="1"/>
  <c r="AJ4" i="1"/>
  <c r="AI4" i="1"/>
  <c r="AH4" i="1"/>
  <c r="AL3" i="1"/>
  <c r="AK3" i="1"/>
  <c r="AJ3" i="1"/>
  <c r="AI3" i="1"/>
  <c r="AH3" i="1"/>
  <c r="AL2" i="1"/>
  <c r="AK2" i="1"/>
  <c r="AJ2" i="1"/>
  <c r="AI2" i="1"/>
  <c r="AH2" i="1"/>
  <c r="AC1" i="1"/>
  <c r="AB1" i="1"/>
  <c r="AA1" i="1"/>
  <c r="Z1" i="1"/>
  <c r="Y1" i="1"/>
  <c r="X1" i="1"/>
  <c r="N16" i="1"/>
  <c r="AB16" i="1" s="1"/>
  <c r="M16" i="1"/>
  <c r="AA16" i="1" s="1"/>
  <c r="L16" i="1"/>
  <c r="Z16" i="1" s="1"/>
  <c r="K16" i="1"/>
  <c r="Y16" i="1" s="1"/>
  <c r="J16" i="1"/>
  <c r="X16" i="1" s="1"/>
  <c r="N15" i="1"/>
  <c r="AB15" i="1" s="1"/>
  <c r="M15" i="1"/>
  <c r="AA15" i="1" s="1"/>
  <c r="L15" i="1"/>
  <c r="Z15" i="1" s="1"/>
  <c r="K15" i="1"/>
  <c r="Y15" i="1" s="1"/>
  <c r="J15" i="1"/>
  <c r="X15" i="1" s="1"/>
  <c r="N14" i="1"/>
  <c r="AB14" i="1" s="1"/>
  <c r="M14" i="1"/>
  <c r="AA14" i="1" s="1"/>
  <c r="L14" i="1"/>
  <c r="Z14" i="1" s="1"/>
  <c r="K14" i="1"/>
  <c r="Y14" i="1" s="1"/>
  <c r="J14" i="1"/>
  <c r="X14" i="1" s="1"/>
  <c r="N13" i="1"/>
  <c r="AB13" i="1" s="1"/>
  <c r="M13" i="1"/>
  <c r="AA13" i="1" s="1"/>
  <c r="L13" i="1"/>
  <c r="Z13" i="1" s="1"/>
  <c r="K13" i="1"/>
  <c r="Y13" i="1" s="1"/>
  <c r="J13" i="1"/>
  <c r="X13" i="1" s="1"/>
  <c r="N12" i="1"/>
  <c r="AB12" i="1" s="1"/>
  <c r="M12" i="1"/>
  <c r="AA12" i="1" s="1"/>
  <c r="L12" i="1"/>
  <c r="Z12" i="1" s="1"/>
  <c r="K12" i="1"/>
  <c r="Y12" i="1" s="1"/>
  <c r="J12" i="1"/>
  <c r="X12" i="1" s="1"/>
  <c r="N11" i="1"/>
  <c r="AB11" i="1" s="1"/>
  <c r="M11" i="1"/>
  <c r="AA11" i="1" s="1"/>
  <c r="L11" i="1"/>
  <c r="Z11" i="1" s="1"/>
  <c r="K11" i="1"/>
  <c r="Y11" i="1" s="1"/>
  <c r="J11" i="1"/>
  <c r="X11" i="1" s="1"/>
  <c r="N10" i="1"/>
  <c r="AB10" i="1" s="1"/>
  <c r="M10" i="1"/>
  <c r="AA10" i="1" s="1"/>
  <c r="L10" i="1"/>
  <c r="Z10" i="1" s="1"/>
  <c r="K10" i="1"/>
  <c r="Y10" i="1" s="1"/>
  <c r="J10" i="1"/>
  <c r="X10" i="1" s="1"/>
  <c r="N9" i="1"/>
  <c r="AB9" i="1" s="1"/>
  <c r="M9" i="1"/>
  <c r="AA9" i="1" s="1"/>
  <c r="L9" i="1"/>
  <c r="Z9" i="1" s="1"/>
  <c r="K9" i="1"/>
  <c r="Y9" i="1" s="1"/>
  <c r="J9" i="1"/>
  <c r="X9" i="1" s="1"/>
  <c r="N8" i="1"/>
  <c r="AB8" i="1" s="1"/>
  <c r="M8" i="1"/>
  <c r="AA8" i="1" s="1"/>
  <c r="L8" i="1"/>
  <c r="Z8" i="1" s="1"/>
  <c r="K8" i="1"/>
  <c r="Y8" i="1" s="1"/>
  <c r="J8" i="1"/>
  <c r="X8" i="1" s="1"/>
  <c r="N7" i="1"/>
  <c r="AB7" i="1" s="1"/>
  <c r="M7" i="1"/>
  <c r="AA7" i="1" s="1"/>
  <c r="L7" i="1"/>
  <c r="Z7" i="1" s="1"/>
  <c r="K7" i="1"/>
  <c r="Y7" i="1" s="1"/>
  <c r="J7" i="1"/>
  <c r="X7" i="1" s="1"/>
  <c r="N6" i="1"/>
  <c r="AB6" i="1" s="1"/>
  <c r="M6" i="1"/>
  <c r="AA6" i="1" s="1"/>
  <c r="L6" i="1"/>
  <c r="Z6" i="1" s="1"/>
  <c r="K6" i="1"/>
  <c r="Y6" i="1" s="1"/>
  <c r="J6" i="1"/>
  <c r="X6" i="1" s="1"/>
  <c r="N5" i="1"/>
  <c r="AB5" i="1" s="1"/>
  <c r="M5" i="1"/>
  <c r="AA5" i="1" s="1"/>
  <c r="L5" i="1"/>
  <c r="Z5" i="1" s="1"/>
  <c r="K5" i="1"/>
  <c r="Y5" i="1" s="1"/>
  <c r="J5" i="1"/>
  <c r="X5" i="1" s="1"/>
  <c r="N4" i="1"/>
  <c r="AB4" i="1" s="1"/>
  <c r="M4" i="1"/>
  <c r="AA4" i="1" s="1"/>
  <c r="L4" i="1"/>
  <c r="Z4" i="1" s="1"/>
  <c r="K4" i="1"/>
  <c r="Y4" i="1" s="1"/>
  <c r="J4" i="1"/>
  <c r="X4" i="1" s="1"/>
  <c r="N3" i="1"/>
  <c r="AB3" i="1" s="1"/>
  <c r="M3" i="1"/>
  <c r="AA3" i="1" s="1"/>
  <c r="L3" i="1"/>
  <c r="Z3" i="1" s="1"/>
  <c r="K3" i="1"/>
  <c r="Y3" i="1" s="1"/>
  <c r="J3" i="1"/>
  <c r="X3" i="1" s="1"/>
  <c r="N2" i="1"/>
  <c r="AB2" i="1" s="1"/>
  <c r="M2" i="1"/>
  <c r="AA2" i="1" s="1"/>
  <c r="L2" i="1"/>
  <c r="Z2" i="1" s="1"/>
  <c r="K2" i="1"/>
  <c r="Y2" i="1" s="1"/>
  <c r="J2" i="1"/>
  <c r="X2" i="1" s="1"/>
  <c r="N1" i="1"/>
  <c r="U1" i="1" s="1"/>
  <c r="AL1" i="1" s="1"/>
  <c r="M1" i="1"/>
  <c r="T1" i="1" s="1"/>
  <c r="AK1" i="1" s="1"/>
  <c r="L1" i="1"/>
  <c r="S1" i="1" s="1"/>
  <c r="AJ1" i="1" s="1"/>
  <c r="K1" i="1"/>
  <c r="R1" i="1" s="1"/>
  <c r="AI1" i="1" s="1"/>
  <c r="J1" i="1"/>
  <c r="Q1" i="1" s="1"/>
  <c r="AH1" i="1" s="1"/>
  <c r="G3" i="1"/>
  <c r="AC3" i="1" s="1"/>
  <c r="G4" i="1"/>
  <c r="AC4" i="1" s="1"/>
  <c r="G5" i="1"/>
  <c r="AC5" i="1" s="1"/>
  <c r="G6" i="1"/>
  <c r="AC6" i="1" s="1"/>
  <c r="G7" i="1"/>
  <c r="AC7" i="1" s="1"/>
  <c r="G8" i="1"/>
  <c r="AC8" i="1" s="1"/>
  <c r="G9" i="1"/>
  <c r="AC9" i="1" s="1"/>
  <c r="G10" i="1"/>
  <c r="AC10" i="1" s="1"/>
  <c r="G11" i="1"/>
  <c r="AC11" i="1" s="1"/>
  <c r="G12" i="1"/>
  <c r="AC12" i="1" s="1"/>
  <c r="G13" i="1"/>
  <c r="AC13" i="1" s="1"/>
  <c r="G14" i="1"/>
  <c r="AC14" i="1" s="1"/>
  <c r="G15" i="1"/>
  <c r="AC15" i="1" s="1"/>
  <c r="G16" i="1"/>
  <c r="AC16" i="1" s="1"/>
  <c r="G2" i="1"/>
  <c r="AC2" i="1" s="1"/>
  <c r="AE3" i="2" l="1"/>
  <c r="AD6" i="2"/>
  <c r="AE14" i="2"/>
  <c r="AE4" i="2"/>
  <c r="AD15" i="2"/>
  <c r="AE15" i="2" s="1"/>
  <c r="AE2" i="2"/>
  <c r="AE10" i="2"/>
  <c r="AD12" i="2"/>
  <c r="AE12" i="2" s="1"/>
  <c r="AD2" i="2"/>
  <c r="AD8" i="2"/>
  <c r="AE8" i="2" s="1"/>
  <c r="AD10" i="2"/>
  <c r="AE6" i="2"/>
  <c r="AE7" i="2"/>
  <c r="AD16" i="2"/>
  <c r="AE16" i="2" s="1"/>
  <c r="AD5" i="2"/>
  <c r="AE5" i="2" s="1"/>
  <c r="AD7" i="2"/>
  <c r="AD3" i="1"/>
  <c r="AE3" i="1" s="1"/>
  <c r="AD11" i="1"/>
  <c r="AE11" i="1" s="1"/>
  <c r="AD8" i="1"/>
  <c r="AE8" i="1" s="1"/>
  <c r="AD16" i="1"/>
  <c r="AE16" i="1" s="1"/>
  <c r="AD13" i="1"/>
  <c r="AE13" i="1" s="1"/>
  <c r="AD4" i="1"/>
  <c r="AE4" i="1" s="1"/>
  <c r="AD6" i="1"/>
  <c r="AE6" i="1" s="1"/>
  <c r="AD14" i="1"/>
  <c r="AE14" i="1" s="1"/>
  <c r="AD12" i="1"/>
  <c r="AE12" i="1" s="1"/>
  <c r="AD5" i="1"/>
  <c r="AE5" i="1" s="1"/>
  <c r="AD2" i="1"/>
  <c r="AE2" i="1" s="1"/>
  <c r="AD10" i="1"/>
  <c r="AE10" i="1" s="1"/>
  <c r="AD7" i="1"/>
  <c r="AE7" i="1" s="1"/>
  <c r="AD15" i="1"/>
  <c r="AE15" i="1" s="1"/>
  <c r="AD9" i="1"/>
  <c r="AE9" i="1" s="1"/>
  <c r="AE17" i="2" l="1"/>
  <c r="AE17" i="1"/>
</calcChain>
</file>

<file path=xl/sharedStrings.xml><?xml version="1.0" encoding="utf-8"?>
<sst xmlns="http://schemas.openxmlformats.org/spreadsheetml/2006/main" count="98" uniqueCount="44">
  <si>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</si>
  <si>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</si>
  <si>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</si>
  <si>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</si>
  <si>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</si>
  <si>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</si>
  <si>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</si>
  <si>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</si>
  <si>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</si>
  <si>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</si>
  <si>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</si>
  <si>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</si>
  <si>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</si>
  <si>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</si>
  <si>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</si>
  <si>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A1</t>
  </si>
  <si>
    <t>A2</t>
  </si>
  <si>
    <t>A3</t>
  </si>
  <si>
    <t>A4</t>
  </si>
  <si>
    <t>A5</t>
  </si>
  <si>
    <t>Y</t>
  </si>
  <si>
    <t>error</t>
  </si>
  <si>
    <t>S1-S2</t>
  </si>
  <si>
    <t>S14-S15</t>
  </si>
  <si>
    <t>Sheets</t>
  </si>
  <si>
    <t>Content</t>
  </si>
  <si>
    <t>demo</t>
  </si>
  <si>
    <t>RND-demo where the sum() of a given set of numbers can be derived based on a product()-driven model</t>
  </si>
  <si>
    <t>formulas</t>
  </si>
  <si>
    <t>Used functions</t>
  </si>
  <si>
    <t>Stairs</t>
  </si>
  <si>
    <t>Objects</t>
  </si>
  <si>
    <t>Estimations</t>
  </si>
  <si>
    <t>Differences</t>
  </si>
  <si>
    <t>…</t>
  </si>
  <si>
    <t>Constraints</t>
  </si>
  <si>
    <t>Ranks</t>
  </si>
  <si>
    <t>Raw OAM</t>
  </si>
  <si>
    <t>Title</t>
  </si>
  <si>
    <t>SUM() derived through PRODUCT()</t>
  </si>
  <si>
    <t>Author</t>
  </si>
  <si>
    <t>László Pitlik</t>
  </si>
  <si>
    <t>URL</t>
  </si>
  <si>
    <t>https://miau.my-x.hu/miau/278/szorzas_alapjan_modellezett_osszeadas.xlsx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</si>
</sst>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0" borderId="1" xfId="0" applyNumberFormat="1" applyBorder="1"/>
    <xf numFmtId="1" fontId="0" fillId="0" borderId="0" xfId="0" applyNumberFormat="1" applyBorder="1"/>
    <xf numFmtId="1" fontId="0" fillId="2" borderId="0" xfId="0" applyNumberFormat="1" applyFill="1"/>
    <xf numFmtId="0" fontId="2" fillId="0" borderId="0" xfId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iau.my-x.hu/miau/278/szorzas_alapjan_modellezett_osszead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E201-2D81-4B1B-9099-30A4015B85FC}">
  <dimension ref="A1:AM28"/>
  <sheetViews>
    <sheetView workbookViewId="0">
      <selection sqref="A1:XFD1048576"/>
    </sheetView>
  </sheetViews>
  <sheetFormatPr defaultRowHeight="14.4" x14ac:dyDescent="0.3"/>
  <cols>
    <col min="1" max="1" width="9.109375" bestFit="1" customWidth="1"/>
    <col min="2" max="6" width="3.109375" bestFit="1" customWidth="1"/>
    <col min="7" max="7" width="3" bestFit="1" customWidth="1"/>
    <col min="9" max="9" width="5.77734375" bestFit="1" customWidth="1"/>
    <col min="10" max="14" width="3.109375" bestFit="1" customWidth="1"/>
    <col min="16" max="16" width="5.44140625" bestFit="1" customWidth="1"/>
    <col min="17" max="21" width="3.109375" bestFit="1" customWidth="1"/>
    <col min="23" max="23" width="7.109375" bestFit="1" customWidth="1"/>
    <col min="24" max="28" width="3.109375" bestFit="1" customWidth="1"/>
    <col min="29" max="29" width="6" bestFit="1" customWidth="1"/>
    <col min="30" max="30" width="10.44140625" bestFit="1" customWidth="1"/>
    <col min="31" max="31" width="10.33203125" bestFit="1" customWidth="1"/>
    <col min="33" max="33" width="10.21875" bestFit="1" customWidth="1"/>
    <col min="34" max="38" width="3.109375" bestFit="1" customWidth="1"/>
  </cols>
  <sheetData>
    <row r="1" spans="1:39" x14ac:dyDescent="0.3">
      <c r="A1" t="s">
        <v>37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I1" t="s">
        <v>36</v>
      </c>
      <c r="J1" t="str">
        <f>B1</f>
        <v>A1</v>
      </c>
      <c r="K1" t="str">
        <f>C1</f>
        <v>A2</v>
      </c>
      <c r="L1" t="str">
        <f>D1</f>
        <v>A3</v>
      </c>
      <c r="M1" t="str">
        <f>E1</f>
        <v>A4</v>
      </c>
      <c r="N1" t="str">
        <f>F1</f>
        <v>A5</v>
      </c>
      <c r="P1" t="s">
        <v>30</v>
      </c>
      <c r="Q1" t="str">
        <f>J1</f>
        <v>A1</v>
      </c>
      <c r="R1" t="str">
        <f t="shared" ref="R1:U1" si="0">K1</f>
        <v>A2</v>
      </c>
      <c r="S1" t="str">
        <f t="shared" si="0"/>
        <v>A3</v>
      </c>
      <c r="T1" t="str">
        <f t="shared" si="0"/>
        <v>A4</v>
      </c>
      <c r="U1" t="str">
        <f t="shared" si="0"/>
        <v>A5</v>
      </c>
      <c r="W1" t="s">
        <v>31</v>
      </c>
      <c r="X1" t="str">
        <f>B1</f>
        <v>A1</v>
      </c>
      <c r="Y1" t="str">
        <f>C1</f>
        <v>A2</v>
      </c>
      <c r="Z1" t="str">
        <f>D1</f>
        <v>A3</v>
      </c>
      <c r="AA1" t="str">
        <f>E1</f>
        <v>A4</v>
      </c>
      <c r="AB1" t="str">
        <f>F1</f>
        <v>A5</v>
      </c>
      <c r="AC1" t="str">
        <f>G1</f>
        <v>Y</v>
      </c>
      <c r="AD1" t="s">
        <v>32</v>
      </c>
      <c r="AE1" t="s">
        <v>33</v>
      </c>
      <c r="AG1" t="s">
        <v>35</v>
      </c>
      <c r="AH1" t="str">
        <f>Q1</f>
        <v>A1</v>
      </c>
      <c r="AI1" t="str">
        <f>R1</f>
        <v>A2</v>
      </c>
      <c r="AJ1" t="str">
        <f>S1</f>
        <v>A3</v>
      </c>
      <c r="AK1" t="str">
        <f>T1</f>
        <v>A4</v>
      </c>
      <c r="AL1" t="str">
        <f>U1</f>
        <v>A5</v>
      </c>
    </row>
    <row r="2" spans="1:39" x14ac:dyDescent="0.3">
      <c r="A2" t="s">
        <v>0</v>
      </c>
      <c r="B2">
        <v>1</v>
      </c>
      <c r="C2">
        <v>6</v>
      </c>
      <c r="D2">
        <v>4</v>
      </c>
      <c r="E2">
        <v>5</v>
      </c>
      <c r="F2">
        <v>0</v>
      </c>
      <c r="G2">
        <f>SUM(B2:F2)</f>
        <v>16</v>
      </c>
      <c r="I2" t="str">
        <f>A2</f>
        <v>O1</v>
      </c>
      <c r="J2">
        <f>RANK(B2,B$2:B$16,0)</f>
        <v>11</v>
      </c>
      <c r="K2">
        <f t="shared" ref="K2:K16" si="1">RANK(C2,C$2:C$16,0)</f>
        <v>3</v>
      </c>
      <c r="L2">
        <f t="shared" ref="L2:L16" si="2">RANK(D2,D$2:D$16,0)</f>
        <v>9</v>
      </c>
      <c r="M2">
        <f t="shared" ref="M2:M16" si="3">RANK(E2,E$2:E$16,0)</f>
        <v>5</v>
      </c>
      <c r="N2">
        <f t="shared" ref="N2:N16" si="4">RANK(F2,F$2:F$16,0)</f>
        <v>15</v>
      </c>
      <c r="P2">
        <v>1</v>
      </c>
      <c r="Q2" s="3">
        <v>13.730255474628931</v>
      </c>
      <c r="R2" s="3">
        <v>10.147468733942713</v>
      </c>
      <c r="S2" s="3">
        <v>9.0312450942028271</v>
      </c>
      <c r="T2" s="3">
        <v>16.148477613677304</v>
      </c>
      <c r="U2" s="3">
        <v>10.618888825633841</v>
      </c>
      <c r="V2" s="1"/>
      <c r="W2" s="1" t="str">
        <f>A2</f>
        <v>O1</v>
      </c>
      <c r="X2" s="1">
        <f>VLOOKUP(J2,$P$2:$U$16,Q$17,0)</f>
        <v>5.6130668930965726</v>
      </c>
      <c r="Y2" s="1">
        <f t="shared" ref="Y2:Y16" si="5">VLOOKUP(K2,$P$2:$U$16,R$17,0)</f>
        <v>10.147468733942688</v>
      </c>
      <c r="Z2" s="1">
        <f t="shared" ref="Z2:Z16" si="6">VLOOKUP(L2,$P$2:$U$16,S$17,0)</f>
        <v>6.6228935248536231</v>
      </c>
      <c r="AA2" s="1">
        <f t="shared" ref="AA2:AA16" si="7">VLOOKUP(M2,$P$2:$U$16,T$17,0)</f>
        <v>16.148477613677279</v>
      </c>
      <c r="AB2" s="1">
        <f t="shared" ref="AB2:AB16" si="8">VLOOKUP(N2,$P$2:$U$16,U$17,0)</f>
        <v>2.6265414204370896</v>
      </c>
      <c r="AC2" s="1">
        <f>G2*1000</f>
        <v>16000</v>
      </c>
      <c r="AD2" s="1">
        <f>PRODUCT(X2:AB2)</f>
        <v>16000.057838079245</v>
      </c>
      <c r="AE2" s="1">
        <f>AC2-AD2</f>
        <v>-5.7838079244902474E-2</v>
      </c>
      <c r="AF2" s="1"/>
      <c r="AG2" s="1" t="s">
        <v>22</v>
      </c>
      <c r="AH2" s="1">
        <f t="shared" ref="AH2:AH15" si="9">Q2-Q3</f>
        <v>0</v>
      </c>
      <c r="AI2" s="1">
        <f t="shared" ref="AI2:AI15" si="10">R2-R3</f>
        <v>1.5987211554602254E-14</v>
      </c>
      <c r="AJ2" s="1">
        <f t="shared" ref="AJ2:AJ15" si="11">S2-S3</f>
        <v>1.4210854715202004E-14</v>
      </c>
      <c r="AK2" s="1">
        <f t="shared" ref="AK2:AK15" si="12">T2-T3</f>
        <v>-3.5527136788005009E-14</v>
      </c>
      <c r="AL2" s="1">
        <f t="shared" ref="AL2:AL15" si="13">U2-U3</f>
        <v>1.5987211554602254E-14</v>
      </c>
      <c r="AM2" s="1"/>
    </row>
    <row r="3" spans="1:39" x14ac:dyDescent="0.3">
      <c r="A3" t="s">
        <v>1</v>
      </c>
      <c r="B3">
        <v>1</v>
      </c>
      <c r="C3">
        <v>3</v>
      </c>
      <c r="D3">
        <v>9</v>
      </c>
      <c r="E3">
        <v>2</v>
      </c>
      <c r="F3">
        <v>8</v>
      </c>
      <c r="G3">
        <f t="shared" ref="G3:G16" si="14">SUM(B3:F3)</f>
        <v>23</v>
      </c>
      <c r="I3" t="str">
        <f t="shared" ref="I3:I16" si="15">A3</f>
        <v>O2</v>
      </c>
      <c r="J3">
        <f t="shared" ref="J3:J16" si="16">RANK(B3,B$2:B$16,0)</f>
        <v>11</v>
      </c>
      <c r="K3">
        <f t="shared" si="1"/>
        <v>10</v>
      </c>
      <c r="L3">
        <f t="shared" si="2"/>
        <v>1</v>
      </c>
      <c r="M3">
        <f t="shared" si="3"/>
        <v>9</v>
      </c>
      <c r="N3">
        <f t="shared" si="4"/>
        <v>3</v>
      </c>
      <c r="P3">
        <v>2</v>
      </c>
      <c r="Q3" s="3">
        <v>13.730255474628924</v>
      </c>
      <c r="R3" s="3">
        <v>10.147468733942697</v>
      </c>
      <c r="S3" s="3">
        <v>9.0312450942028129</v>
      </c>
      <c r="T3" s="3">
        <v>16.14847761367734</v>
      </c>
      <c r="U3" s="3">
        <v>10.618888825633825</v>
      </c>
      <c r="V3" s="1"/>
      <c r="W3" s="1" t="str">
        <f t="shared" ref="W3:W16" si="17">A3</f>
        <v>O2</v>
      </c>
      <c r="X3" s="1">
        <f t="shared" ref="X3:X16" si="18">VLOOKUP(J3,$P$2:$U$16,Q$17,0)</f>
        <v>5.6130668930965726</v>
      </c>
      <c r="Y3" s="1">
        <f t="shared" si="5"/>
        <v>7.1313813502314307</v>
      </c>
      <c r="Z3" s="1">
        <f t="shared" si="6"/>
        <v>9.0312450942028271</v>
      </c>
      <c r="AA3" s="1">
        <f t="shared" si="7"/>
        <v>5.9913740698930242</v>
      </c>
      <c r="AB3" s="1">
        <f t="shared" si="8"/>
        <v>10.618888825633823</v>
      </c>
      <c r="AC3" s="1">
        <f t="shared" ref="AC3:AC16" si="19">G3*1000</f>
        <v>23000</v>
      </c>
      <c r="AD3" s="1">
        <f t="shared" ref="AD3:AD16" si="20">PRODUCT(X3:AB3)</f>
        <v>22999.95661784472</v>
      </c>
      <c r="AE3" s="1">
        <f t="shared" ref="AE3:AE16" si="21">AC3-AD3</f>
        <v>4.338215527968714E-2</v>
      </c>
      <c r="AF3" s="1"/>
      <c r="AG3" s="1" t="s">
        <v>34</v>
      </c>
      <c r="AH3" s="1">
        <f t="shared" si="9"/>
        <v>-1.5987211554602254E-14</v>
      </c>
      <c r="AI3" s="1">
        <f t="shared" si="10"/>
        <v>0</v>
      </c>
      <c r="AJ3" s="1">
        <f t="shared" si="11"/>
        <v>1.8918968526076565</v>
      </c>
      <c r="AK3" s="1">
        <f t="shared" si="12"/>
        <v>4.9737991503207013E-14</v>
      </c>
      <c r="AL3" s="1">
        <f t="shared" si="13"/>
        <v>0</v>
      </c>
      <c r="AM3" s="1"/>
    </row>
    <row r="4" spans="1:39" x14ac:dyDescent="0.3">
      <c r="A4" t="s">
        <v>2</v>
      </c>
      <c r="B4">
        <v>0</v>
      </c>
      <c r="C4">
        <v>4</v>
      </c>
      <c r="D4">
        <v>3</v>
      </c>
      <c r="E4">
        <v>3</v>
      </c>
      <c r="F4">
        <v>8</v>
      </c>
      <c r="G4">
        <f t="shared" si="14"/>
        <v>18</v>
      </c>
      <c r="I4" t="str">
        <f t="shared" si="15"/>
        <v>O3</v>
      </c>
      <c r="J4">
        <f t="shared" si="16"/>
        <v>14</v>
      </c>
      <c r="K4">
        <f t="shared" si="1"/>
        <v>8</v>
      </c>
      <c r="L4">
        <f t="shared" si="2"/>
        <v>11</v>
      </c>
      <c r="M4">
        <f t="shared" si="3"/>
        <v>8</v>
      </c>
      <c r="N4">
        <f t="shared" si="4"/>
        <v>3</v>
      </c>
      <c r="P4">
        <v>3</v>
      </c>
      <c r="Q4" s="3">
        <v>13.73025547462894</v>
      </c>
      <c r="R4" s="3">
        <v>10.147468733942688</v>
      </c>
      <c r="S4" s="3">
        <v>7.1393482415951564</v>
      </c>
      <c r="T4" s="3">
        <v>16.14847761367729</v>
      </c>
      <c r="U4" s="3">
        <v>10.618888825633823</v>
      </c>
      <c r="V4" s="1"/>
      <c r="W4" s="1" t="str">
        <f t="shared" si="17"/>
        <v>O3</v>
      </c>
      <c r="X4" s="1">
        <f t="shared" si="18"/>
        <v>5.6130668930965717</v>
      </c>
      <c r="Y4" s="1">
        <f t="shared" si="5"/>
        <v>7.1313813502314289</v>
      </c>
      <c r="Z4" s="1">
        <f t="shared" si="6"/>
        <v>5.0698421668724176</v>
      </c>
      <c r="AA4" s="1">
        <f t="shared" si="7"/>
        <v>8.3526557547392972</v>
      </c>
      <c r="AB4" s="1">
        <f t="shared" si="8"/>
        <v>10.618888825633823</v>
      </c>
      <c r="AC4" s="1">
        <f t="shared" si="19"/>
        <v>18000</v>
      </c>
      <c r="AD4" s="1">
        <f t="shared" si="20"/>
        <v>17999.978022478117</v>
      </c>
      <c r="AE4" s="1">
        <f t="shared" si="21"/>
        <v>2.1977521882945439E-2</v>
      </c>
      <c r="AF4" s="1"/>
      <c r="AG4" s="1" t="s">
        <v>34</v>
      </c>
      <c r="AH4" s="1">
        <f t="shared" si="9"/>
        <v>0</v>
      </c>
      <c r="AI4" s="1">
        <f t="shared" si="10"/>
        <v>0</v>
      </c>
      <c r="AJ4" s="1">
        <f t="shared" si="11"/>
        <v>2.3980817331903381E-14</v>
      </c>
      <c r="AK4" s="1">
        <f t="shared" si="12"/>
        <v>0</v>
      </c>
      <c r="AL4" s="1">
        <f t="shared" si="13"/>
        <v>0</v>
      </c>
      <c r="AM4" s="1"/>
    </row>
    <row r="5" spans="1:39" x14ac:dyDescent="0.3">
      <c r="A5" t="s">
        <v>3</v>
      </c>
      <c r="B5">
        <v>8</v>
      </c>
      <c r="C5">
        <v>6</v>
      </c>
      <c r="D5">
        <v>9</v>
      </c>
      <c r="E5">
        <v>1</v>
      </c>
      <c r="F5">
        <v>6</v>
      </c>
      <c r="G5">
        <f t="shared" si="14"/>
        <v>30</v>
      </c>
      <c r="I5" t="str">
        <f t="shared" si="15"/>
        <v>O4</v>
      </c>
      <c r="J5">
        <f t="shared" si="16"/>
        <v>4</v>
      </c>
      <c r="K5">
        <f t="shared" si="1"/>
        <v>3</v>
      </c>
      <c r="L5">
        <f t="shared" si="2"/>
        <v>1</v>
      </c>
      <c r="M5">
        <f t="shared" si="3"/>
        <v>14</v>
      </c>
      <c r="N5">
        <f t="shared" si="4"/>
        <v>5</v>
      </c>
      <c r="P5">
        <v>4</v>
      </c>
      <c r="Q5" s="3">
        <v>13.730255474628933</v>
      </c>
      <c r="R5" s="3">
        <v>10.147468733942684</v>
      </c>
      <c r="S5" s="3">
        <v>7.1393482415951324</v>
      </c>
      <c r="T5" s="3">
        <v>16.148477613677304</v>
      </c>
      <c r="U5" s="3">
        <v>10.618888825633817</v>
      </c>
      <c r="V5" s="1"/>
      <c r="W5" s="1" t="str">
        <f t="shared" si="17"/>
        <v>O4</v>
      </c>
      <c r="X5" s="1">
        <f t="shared" si="18"/>
        <v>13.730255474628933</v>
      </c>
      <c r="Y5" s="1">
        <f t="shared" si="5"/>
        <v>10.147468733942688</v>
      </c>
      <c r="Z5" s="1">
        <f t="shared" si="6"/>
        <v>9.0312450942028271</v>
      </c>
      <c r="AA5" s="1">
        <f t="shared" si="7"/>
        <v>2.2452168402072634</v>
      </c>
      <c r="AB5" s="1">
        <f t="shared" si="8"/>
        <v>10.618888825633833</v>
      </c>
      <c r="AC5" s="1">
        <f t="shared" si="19"/>
        <v>30000</v>
      </c>
      <c r="AD5" s="1">
        <f t="shared" si="20"/>
        <v>30000.005437753018</v>
      </c>
      <c r="AE5" s="1">
        <f t="shared" si="21"/>
        <v>-5.4377530177589506E-3</v>
      </c>
      <c r="AF5" s="1"/>
      <c r="AG5" s="1" t="s">
        <v>34</v>
      </c>
      <c r="AH5" s="1">
        <f t="shared" si="9"/>
        <v>2.7302554746289331</v>
      </c>
      <c r="AI5" s="1">
        <f t="shared" si="10"/>
        <v>0</v>
      </c>
      <c r="AJ5" s="1">
        <f t="shared" si="11"/>
        <v>0.5164547167414959</v>
      </c>
      <c r="AK5" s="1">
        <f t="shared" si="12"/>
        <v>0</v>
      </c>
      <c r="AL5" s="1">
        <f t="shared" si="13"/>
        <v>-1.5987211554602254E-14</v>
      </c>
      <c r="AM5" s="1"/>
    </row>
    <row r="6" spans="1:39" x14ac:dyDescent="0.3">
      <c r="A6" t="s">
        <v>4</v>
      </c>
      <c r="B6">
        <v>8</v>
      </c>
      <c r="C6">
        <v>5</v>
      </c>
      <c r="D6">
        <v>4</v>
      </c>
      <c r="E6">
        <v>0</v>
      </c>
      <c r="F6">
        <v>5</v>
      </c>
      <c r="G6">
        <f t="shared" si="14"/>
        <v>22</v>
      </c>
      <c r="I6" t="str">
        <f t="shared" si="15"/>
        <v>O5</v>
      </c>
      <c r="J6">
        <f t="shared" si="16"/>
        <v>4</v>
      </c>
      <c r="K6">
        <f t="shared" si="1"/>
        <v>6</v>
      </c>
      <c r="L6">
        <f t="shared" si="2"/>
        <v>9</v>
      </c>
      <c r="M6">
        <f t="shared" si="3"/>
        <v>15</v>
      </c>
      <c r="N6">
        <f t="shared" si="4"/>
        <v>6</v>
      </c>
      <c r="P6">
        <v>5</v>
      </c>
      <c r="Q6" s="3">
        <v>11</v>
      </c>
      <c r="R6" s="3">
        <v>10.147468733942697</v>
      </c>
      <c r="S6" s="3">
        <v>6.6228935248536365</v>
      </c>
      <c r="T6" s="3">
        <v>16.148477613677279</v>
      </c>
      <c r="U6" s="3">
        <v>10.618888825633833</v>
      </c>
      <c r="V6" s="1"/>
      <c r="W6" s="1" t="str">
        <f t="shared" si="17"/>
        <v>O5</v>
      </c>
      <c r="X6" s="1">
        <f t="shared" si="18"/>
        <v>13.730255474628933</v>
      </c>
      <c r="Y6" s="1">
        <f t="shared" si="5"/>
        <v>10.147468733942691</v>
      </c>
      <c r="Z6" s="1">
        <f t="shared" si="6"/>
        <v>6.6228935248536231</v>
      </c>
      <c r="AA6" s="1">
        <f t="shared" si="7"/>
        <v>2.2452168402072608</v>
      </c>
      <c r="AB6" s="1">
        <f t="shared" si="8"/>
        <v>10.618888825633832</v>
      </c>
      <c r="AC6" s="1">
        <f t="shared" si="19"/>
        <v>22000</v>
      </c>
      <c r="AD6" s="1">
        <f t="shared" si="20"/>
        <v>21999.939065633949</v>
      </c>
      <c r="AE6" s="1">
        <f t="shared" si="21"/>
        <v>6.0934366050787503E-2</v>
      </c>
      <c r="AF6" s="1"/>
      <c r="AG6" s="1" t="s">
        <v>34</v>
      </c>
      <c r="AH6" s="1">
        <f t="shared" si="9"/>
        <v>3.2820379845130656</v>
      </c>
      <c r="AI6" s="1">
        <f t="shared" si="10"/>
        <v>0</v>
      </c>
      <c r="AJ6" s="1">
        <f t="shared" si="11"/>
        <v>1.6875389974302379E-14</v>
      </c>
      <c r="AK6" s="1">
        <f t="shared" si="12"/>
        <v>7.7958218589379822</v>
      </c>
      <c r="AL6" s="1">
        <f t="shared" si="13"/>
        <v>0</v>
      </c>
      <c r="AM6" s="1"/>
    </row>
    <row r="7" spans="1:39" x14ac:dyDescent="0.3">
      <c r="A7" t="s">
        <v>5</v>
      </c>
      <c r="B7">
        <v>7</v>
      </c>
      <c r="C7">
        <v>9</v>
      </c>
      <c r="D7">
        <v>6</v>
      </c>
      <c r="E7">
        <v>2</v>
      </c>
      <c r="F7">
        <v>9</v>
      </c>
      <c r="G7">
        <f t="shared" si="14"/>
        <v>33</v>
      </c>
      <c r="I7" t="str">
        <f t="shared" si="15"/>
        <v>O6</v>
      </c>
      <c r="J7">
        <f t="shared" si="16"/>
        <v>6</v>
      </c>
      <c r="K7">
        <f t="shared" si="1"/>
        <v>1</v>
      </c>
      <c r="L7">
        <f t="shared" si="2"/>
        <v>6</v>
      </c>
      <c r="M7">
        <f t="shared" si="3"/>
        <v>9</v>
      </c>
      <c r="N7">
        <f t="shared" si="4"/>
        <v>1</v>
      </c>
      <c r="P7">
        <v>6</v>
      </c>
      <c r="Q7" s="3">
        <v>7.7179620154869344</v>
      </c>
      <c r="R7" s="3">
        <v>10.147468733942691</v>
      </c>
      <c r="S7" s="3">
        <v>6.6228935248536196</v>
      </c>
      <c r="T7" s="3">
        <v>8.3526557547392972</v>
      </c>
      <c r="U7" s="3">
        <v>10.618888825633832</v>
      </c>
      <c r="V7" s="1"/>
      <c r="W7" s="1" t="str">
        <f t="shared" si="17"/>
        <v>O6</v>
      </c>
      <c r="X7" s="1">
        <f t="shared" si="18"/>
        <v>7.7179620154869344</v>
      </c>
      <c r="Y7" s="1">
        <f t="shared" si="5"/>
        <v>10.147468733942713</v>
      </c>
      <c r="Z7" s="1">
        <f t="shared" si="6"/>
        <v>6.6228935248536196</v>
      </c>
      <c r="AA7" s="1">
        <f t="shared" si="7"/>
        <v>5.9913740698930242</v>
      </c>
      <c r="AB7" s="1">
        <f t="shared" si="8"/>
        <v>10.618888825633841</v>
      </c>
      <c r="AC7" s="1">
        <f t="shared" si="19"/>
        <v>33000</v>
      </c>
      <c r="AD7" s="1">
        <f t="shared" si="20"/>
        <v>32999.97730430193</v>
      </c>
      <c r="AE7" s="1">
        <f t="shared" si="21"/>
        <v>2.2695698069583159E-2</v>
      </c>
      <c r="AF7" s="1"/>
      <c r="AG7" s="1" t="s">
        <v>34</v>
      </c>
      <c r="AH7" s="1">
        <f t="shared" si="9"/>
        <v>0</v>
      </c>
      <c r="AI7" s="1">
        <f t="shared" si="10"/>
        <v>1.1474687339426914</v>
      </c>
      <c r="AJ7" s="1">
        <f t="shared" si="11"/>
        <v>0</v>
      </c>
      <c r="AK7" s="1">
        <f t="shared" si="12"/>
        <v>0</v>
      </c>
      <c r="AL7" s="1">
        <f t="shared" si="13"/>
        <v>1.6188888256338316</v>
      </c>
      <c r="AM7" s="1"/>
    </row>
    <row r="8" spans="1:39" x14ac:dyDescent="0.3">
      <c r="A8" t="s">
        <v>6</v>
      </c>
      <c r="B8">
        <v>7</v>
      </c>
      <c r="C8">
        <v>2</v>
      </c>
      <c r="D8">
        <v>1</v>
      </c>
      <c r="E8">
        <v>4</v>
      </c>
      <c r="F8">
        <v>5</v>
      </c>
      <c r="G8">
        <f t="shared" si="14"/>
        <v>19</v>
      </c>
      <c r="I8" t="str">
        <f t="shared" si="15"/>
        <v>O7</v>
      </c>
      <c r="J8">
        <f t="shared" si="16"/>
        <v>6</v>
      </c>
      <c r="K8">
        <f t="shared" si="1"/>
        <v>12</v>
      </c>
      <c r="L8">
        <f t="shared" si="2"/>
        <v>12</v>
      </c>
      <c r="M8">
        <f t="shared" si="3"/>
        <v>6</v>
      </c>
      <c r="N8">
        <f t="shared" si="4"/>
        <v>6</v>
      </c>
      <c r="P8">
        <v>7</v>
      </c>
      <c r="Q8" s="3">
        <v>7.7179620154869362</v>
      </c>
      <c r="R8" s="3">
        <v>9</v>
      </c>
      <c r="S8" s="3">
        <v>6.6228935248536231</v>
      </c>
      <c r="T8" s="3">
        <v>8.3526557547392954</v>
      </c>
      <c r="U8" s="3">
        <v>9</v>
      </c>
      <c r="V8" s="1"/>
      <c r="W8" s="1" t="str">
        <f t="shared" si="17"/>
        <v>O7</v>
      </c>
      <c r="X8" s="1">
        <f t="shared" si="18"/>
        <v>7.7179620154869344</v>
      </c>
      <c r="Y8" s="1">
        <f t="shared" si="5"/>
        <v>7.1313813502314254</v>
      </c>
      <c r="Z8" s="1">
        <f t="shared" si="6"/>
        <v>3.8920129810517015</v>
      </c>
      <c r="AA8" s="1">
        <f t="shared" si="7"/>
        <v>8.3526557547392972</v>
      </c>
      <c r="AB8" s="1">
        <f t="shared" si="8"/>
        <v>10.618888825633832</v>
      </c>
      <c r="AC8" s="1">
        <f t="shared" si="19"/>
        <v>19000</v>
      </c>
      <c r="AD8" s="1">
        <f t="shared" si="20"/>
        <v>19000.027724848806</v>
      </c>
      <c r="AE8" s="1">
        <f t="shared" si="21"/>
        <v>-2.7724848805519287E-2</v>
      </c>
      <c r="AF8" s="1"/>
      <c r="AG8" s="1" t="s">
        <v>34</v>
      </c>
      <c r="AH8" s="1">
        <f t="shared" si="9"/>
        <v>1.7763568394002505E-14</v>
      </c>
      <c r="AI8" s="1">
        <f t="shared" si="10"/>
        <v>1.8686186497685711</v>
      </c>
      <c r="AJ8" s="1">
        <f t="shared" si="11"/>
        <v>-1.0658141036401503E-14</v>
      </c>
      <c r="AK8" s="1">
        <f t="shared" si="12"/>
        <v>0</v>
      </c>
      <c r="AL8" s="1">
        <f t="shared" si="13"/>
        <v>1</v>
      </c>
      <c r="AM8" s="1"/>
    </row>
    <row r="9" spans="1:39" x14ac:dyDescent="0.3">
      <c r="A9" t="s">
        <v>7</v>
      </c>
      <c r="B9">
        <v>6</v>
      </c>
      <c r="C9">
        <v>4</v>
      </c>
      <c r="D9">
        <v>7</v>
      </c>
      <c r="E9">
        <v>9</v>
      </c>
      <c r="F9">
        <v>4</v>
      </c>
      <c r="G9">
        <f t="shared" si="14"/>
        <v>30</v>
      </c>
      <c r="I9" t="str">
        <f t="shared" si="15"/>
        <v>O8</v>
      </c>
      <c r="J9">
        <f t="shared" si="16"/>
        <v>10</v>
      </c>
      <c r="K9">
        <f t="shared" si="1"/>
        <v>8</v>
      </c>
      <c r="L9">
        <f t="shared" si="2"/>
        <v>5</v>
      </c>
      <c r="M9">
        <f t="shared" si="3"/>
        <v>1</v>
      </c>
      <c r="N9">
        <f t="shared" si="4"/>
        <v>9</v>
      </c>
      <c r="P9">
        <v>8</v>
      </c>
      <c r="Q9" s="3">
        <v>7.7179620154869184</v>
      </c>
      <c r="R9" s="3">
        <v>7.1313813502314289</v>
      </c>
      <c r="S9" s="3">
        <v>6.6228935248536338</v>
      </c>
      <c r="T9" s="3">
        <v>8.3526557547392972</v>
      </c>
      <c r="U9" s="3">
        <v>8</v>
      </c>
      <c r="V9" s="1"/>
      <c r="W9" s="1" t="str">
        <f t="shared" si="17"/>
        <v>O8</v>
      </c>
      <c r="X9" s="1">
        <f t="shared" si="18"/>
        <v>5.6130668930965744</v>
      </c>
      <c r="Y9" s="1">
        <f t="shared" si="5"/>
        <v>7.1313813502314289</v>
      </c>
      <c r="Z9" s="1">
        <f t="shared" si="6"/>
        <v>6.6228935248536365</v>
      </c>
      <c r="AA9" s="1">
        <f t="shared" si="7"/>
        <v>16.148477613677304</v>
      </c>
      <c r="AB9" s="1">
        <f t="shared" si="8"/>
        <v>7.0075786661599384</v>
      </c>
      <c r="AC9" s="1">
        <f t="shared" si="19"/>
        <v>30000</v>
      </c>
      <c r="AD9" s="1">
        <f t="shared" si="20"/>
        <v>29999.99756412112</v>
      </c>
      <c r="AE9" s="1">
        <f t="shared" si="21"/>
        <v>2.4358788796234876E-3</v>
      </c>
      <c r="AF9" s="1"/>
      <c r="AG9" s="1" t="s">
        <v>34</v>
      </c>
      <c r="AH9" s="1">
        <f t="shared" si="9"/>
        <v>0</v>
      </c>
      <c r="AI9" s="1">
        <f t="shared" si="10"/>
        <v>0</v>
      </c>
      <c r="AJ9" s="1">
        <f t="shared" si="11"/>
        <v>1.0658141036401503E-14</v>
      </c>
      <c r="AK9" s="1">
        <f t="shared" si="12"/>
        <v>2.361281684846273</v>
      </c>
      <c r="AL9" s="1">
        <f t="shared" si="13"/>
        <v>0.99242133384006159</v>
      </c>
      <c r="AM9" s="1"/>
    </row>
    <row r="10" spans="1:39" x14ac:dyDescent="0.3">
      <c r="A10" t="s">
        <v>8</v>
      </c>
      <c r="B10">
        <v>9</v>
      </c>
      <c r="C10">
        <v>6</v>
      </c>
      <c r="D10">
        <v>1</v>
      </c>
      <c r="E10">
        <v>6</v>
      </c>
      <c r="F10">
        <v>1</v>
      </c>
      <c r="G10">
        <f t="shared" si="14"/>
        <v>23</v>
      </c>
      <c r="I10" t="str">
        <f t="shared" si="15"/>
        <v>O9</v>
      </c>
      <c r="J10">
        <f t="shared" si="16"/>
        <v>1</v>
      </c>
      <c r="K10">
        <f t="shared" si="1"/>
        <v>3</v>
      </c>
      <c r="L10">
        <f t="shared" si="2"/>
        <v>12</v>
      </c>
      <c r="M10">
        <f t="shared" si="3"/>
        <v>4</v>
      </c>
      <c r="N10">
        <f t="shared" si="4"/>
        <v>14</v>
      </c>
      <c r="P10">
        <v>9</v>
      </c>
      <c r="Q10" s="3">
        <v>7.7179620154869228</v>
      </c>
      <c r="R10" s="3">
        <v>7.1313813502314254</v>
      </c>
      <c r="S10" s="3">
        <v>6.6228935248536231</v>
      </c>
      <c r="T10" s="3">
        <v>5.9913740698930242</v>
      </c>
      <c r="U10" s="3">
        <v>7.0075786661599384</v>
      </c>
      <c r="V10" s="1"/>
      <c r="W10" s="1" t="str">
        <f t="shared" si="17"/>
        <v>O9</v>
      </c>
      <c r="X10" s="1">
        <f t="shared" si="18"/>
        <v>13.730255474628931</v>
      </c>
      <c r="Y10" s="1">
        <f t="shared" si="5"/>
        <v>10.147468733942688</v>
      </c>
      <c r="Z10" s="1">
        <f t="shared" si="6"/>
        <v>3.8920129810517015</v>
      </c>
      <c r="AA10" s="1">
        <f t="shared" si="7"/>
        <v>16.148477613677304</v>
      </c>
      <c r="AB10" s="1">
        <f t="shared" si="8"/>
        <v>2.6265414204370945</v>
      </c>
      <c r="AC10" s="1">
        <f t="shared" si="19"/>
        <v>23000</v>
      </c>
      <c r="AD10" s="1">
        <f t="shared" si="20"/>
        <v>22999.927118727846</v>
      </c>
      <c r="AE10" s="1">
        <f t="shared" si="21"/>
        <v>7.2881272153608734E-2</v>
      </c>
      <c r="AF10" s="1"/>
      <c r="AG10" s="1" t="s">
        <v>34</v>
      </c>
      <c r="AH10" s="1">
        <f t="shared" si="9"/>
        <v>2.1048951223903485</v>
      </c>
      <c r="AI10" s="1">
        <f t="shared" si="10"/>
        <v>0</v>
      </c>
      <c r="AJ10" s="1">
        <f t="shared" si="11"/>
        <v>1.5530513579811966</v>
      </c>
      <c r="AK10" s="1">
        <f t="shared" si="12"/>
        <v>1.0658141036401503E-14</v>
      </c>
      <c r="AL10" s="1">
        <f t="shared" si="13"/>
        <v>0</v>
      </c>
      <c r="AM10" s="1"/>
    </row>
    <row r="11" spans="1:39" x14ac:dyDescent="0.3">
      <c r="A11" t="s">
        <v>9</v>
      </c>
      <c r="B11">
        <v>9</v>
      </c>
      <c r="C11">
        <v>2</v>
      </c>
      <c r="D11">
        <v>1</v>
      </c>
      <c r="E11">
        <v>2</v>
      </c>
      <c r="F11">
        <v>2</v>
      </c>
      <c r="G11">
        <f t="shared" si="14"/>
        <v>16</v>
      </c>
      <c r="I11" t="str">
        <f t="shared" si="15"/>
        <v>O10</v>
      </c>
      <c r="J11">
        <f t="shared" si="16"/>
        <v>1</v>
      </c>
      <c r="K11">
        <f t="shared" si="1"/>
        <v>12</v>
      </c>
      <c r="L11">
        <f t="shared" si="2"/>
        <v>12</v>
      </c>
      <c r="M11">
        <f t="shared" si="3"/>
        <v>9</v>
      </c>
      <c r="N11">
        <f t="shared" si="4"/>
        <v>11</v>
      </c>
      <c r="P11">
        <v>10</v>
      </c>
      <c r="Q11" s="3">
        <v>5.6130668930965744</v>
      </c>
      <c r="R11" s="3">
        <v>7.1313813502314307</v>
      </c>
      <c r="S11" s="3">
        <v>5.0698421668724265</v>
      </c>
      <c r="T11" s="3">
        <v>5.9913740698930136</v>
      </c>
      <c r="U11" s="3">
        <v>7.0075786661599402</v>
      </c>
      <c r="V11" s="1"/>
      <c r="W11" s="1" t="str">
        <f t="shared" si="17"/>
        <v>O10</v>
      </c>
      <c r="X11" s="1">
        <f t="shared" si="18"/>
        <v>13.730255474628931</v>
      </c>
      <c r="Y11" s="1">
        <f t="shared" si="5"/>
        <v>7.1313813502314254</v>
      </c>
      <c r="Z11" s="1">
        <f t="shared" si="6"/>
        <v>3.8920129810517015</v>
      </c>
      <c r="AA11" s="1">
        <f t="shared" si="7"/>
        <v>5.9913740698930242</v>
      </c>
      <c r="AB11" s="1">
        <f t="shared" si="8"/>
        <v>7.0075786661599446</v>
      </c>
      <c r="AC11" s="1">
        <f t="shared" si="19"/>
        <v>16000</v>
      </c>
      <c r="AD11" s="1">
        <f t="shared" si="20"/>
        <v>16000.036612212318</v>
      </c>
      <c r="AE11" s="1">
        <f t="shared" si="21"/>
        <v>-3.6612212317777448E-2</v>
      </c>
      <c r="AF11" s="1"/>
      <c r="AG11" s="1" t="s">
        <v>34</v>
      </c>
      <c r="AH11" s="1">
        <f t="shared" si="9"/>
        <v>0</v>
      </c>
      <c r="AI11" s="1">
        <f t="shared" si="10"/>
        <v>0</v>
      </c>
      <c r="AJ11" s="1">
        <f t="shared" si="11"/>
        <v>8.8817841970012523E-15</v>
      </c>
      <c r="AK11" s="1">
        <f t="shared" si="12"/>
        <v>0</v>
      </c>
      <c r="AL11" s="1">
        <f t="shared" si="13"/>
        <v>0</v>
      </c>
      <c r="AM11" s="1"/>
    </row>
    <row r="12" spans="1:39" x14ac:dyDescent="0.3">
      <c r="A12" t="s">
        <v>10</v>
      </c>
      <c r="B12">
        <v>1</v>
      </c>
      <c r="C12">
        <v>7</v>
      </c>
      <c r="D12">
        <v>5</v>
      </c>
      <c r="E12">
        <v>2</v>
      </c>
      <c r="F12">
        <v>9</v>
      </c>
      <c r="G12">
        <f t="shared" si="14"/>
        <v>24</v>
      </c>
      <c r="I12" t="str">
        <f t="shared" si="15"/>
        <v>O11</v>
      </c>
      <c r="J12">
        <f t="shared" si="16"/>
        <v>11</v>
      </c>
      <c r="K12">
        <f t="shared" si="1"/>
        <v>2</v>
      </c>
      <c r="L12">
        <f t="shared" si="2"/>
        <v>7</v>
      </c>
      <c r="M12">
        <f t="shared" si="3"/>
        <v>9</v>
      </c>
      <c r="N12">
        <f t="shared" si="4"/>
        <v>1</v>
      </c>
      <c r="P12">
        <v>11</v>
      </c>
      <c r="Q12" s="3">
        <v>5.6130668930965726</v>
      </c>
      <c r="R12" s="3">
        <v>7.1313813502314325</v>
      </c>
      <c r="S12" s="3">
        <v>5.0698421668724176</v>
      </c>
      <c r="T12" s="3">
        <v>5.991374069893018</v>
      </c>
      <c r="U12" s="3">
        <v>7.0075786661599446</v>
      </c>
      <c r="V12" s="1"/>
      <c r="W12" s="1" t="str">
        <f t="shared" si="17"/>
        <v>O11</v>
      </c>
      <c r="X12" s="1">
        <f t="shared" si="18"/>
        <v>5.6130668930965726</v>
      </c>
      <c r="Y12" s="1">
        <f t="shared" si="5"/>
        <v>10.147468733942697</v>
      </c>
      <c r="Z12" s="1">
        <f t="shared" si="6"/>
        <v>6.6228935248536231</v>
      </c>
      <c r="AA12" s="1">
        <f t="shared" si="7"/>
        <v>5.9913740698930242</v>
      </c>
      <c r="AB12" s="1">
        <f t="shared" si="8"/>
        <v>10.618888825633841</v>
      </c>
      <c r="AC12" s="1">
        <f t="shared" si="19"/>
        <v>24000</v>
      </c>
      <c r="AD12" s="1">
        <f t="shared" si="20"/>
        <v>23999.998925626845</v>
      </c>
      <c r="AE12" s="1">
        <f t="shared" si="21"/>
        <v>1.0743731545517221E-3</v>
      </c>
      <c r="AF12" s="1"/>
      <c r="AG12" s="1" t="s">
        <v>34</v>
      </c>
      <c r="AH12" s="1">
        <f t="shared" si="9"/>
        <v>0</v>
      </c>
      <c r="AI12" s="1">
        <f t="shared" si="10"/>
        <v>7.1054273576010019E-15</v>
      </c>
      <c r="AJ12" s="1">
        <f t="shared" si="11"/>
        <v>1.1778291858207162</v>
      </c>
      <c r="AK12" s="1">
        <f t="shared" si="12"/>
        <v>1.991374069893018</v>
      </c>
      <c r="AL12" s="1">
        <f t="shared" si="13"/>
        <v>3.0075786661599446</v>
      </c>
      <c r="AM12" s="1"/>
    </row>
    <row r="13" spans="1:39" x14ac:dyDescent="0.3">
      <c r="A13" t="s">
        <v>11</v>
      </c>
      <c r="B13">
        <v>7</v>
      </c>
      <c r="C13">
        <v>3</v>
      </c>
      <c r="D13">
        <v>8</v>
      </c>
      <c r="E13">
        <v>2</v>
      </c>
      <c r="F13">
        <v>5</v>
      </c>
      <c r="G13">
        <f t="shared" si="14"/>
        <v>25</v>
      </c>
      <c r="I13" t="str">
        <f t="shared" si="15"/>
        <v>O12</v>
      </c>
      <c r="J13">
        <f t="shared" si="16"/>
        <v>6</v>
      </c>
      <c r="K13">
        <f t="shared" si="1"/>
        <v>10</v>
      </c>
      <c r="L13">
        <f t="shared" si="2"/>
        <v>3</v>
      </c>
      <c r="M13">
        <f t="shared" si="3"/>
        <v>9</v>
      </c>
      <c r="N13">
        <f t="shared" si="4"/>
        <v>6</v>
      </c>
      <c r="P13">
        <v>12</v>
      </c>
      <c r="Q13" s="3">
        <v>5.613066893096577</v>
      </c>
      <c r="R13" s="3">
        <v>7.1313813502314254</v>
      </c>
      <c r="S13" s="3">
        <v>3.8920129810517015</v>
      </c>
      <c r="T13" s="3">
        <v>4</v>
      </c>
      <c r="U13" s="3">
        <v>4</v>
      </c>
      <c r="V13" s="1"/>
      <c r="W13" s="1" t="str">
        <f t="shared" si="17"/>
        <v>O12</v>
      </c>
      <c r="X13" s="1">
        <f t="shared" si="18"/>
        <v>7.7179620154869344</v>
      </c>
      <c r="Y13" s="1">
        <f t="shared" si="5"/>
        <v>7.1313813502314307</v>
      </c>
      <c r="Z13" s="1">
        <f t="shared" si="6"/>
        <v>7.1393482415951564</v>
      </c>
      <c r="AA13" s="1">
        <f t="shared" si="7"/>
        <v>5.9913740698930242</v>
      </c>
      <c r="AB13" s="1">
        <f t="shared" si="8"/>
        <v>10.618888825633832</v>
      </c>
      <c r="AC13" s="1">
        <f t="shared" si="19"/>
        <v>25000</v>
      </c>
      <c r="AD13" s="1">
        <f t="shared" si="20"/>
        <v>25000.021009984932</v>
      </c>
      <c r="AE13" s="1">
        <f t="shared" si="21"/>
        <v>-2.1009984931879444E-2</v>
      </c>
      <c r="AF13" s="1"/>
      <c r="AG13" s="1" t="s">
        <v>34</v>
      </c>
      <c r="AH13" s="1">
        <f t="shared" si="9"/>
        <v>8.8817841970012523E-15</v>
      </c>
      <c r="AI13" s="1">
        <f t="shared" si="10"/>
        <v>4.1313813502314254</v>
      </c>
      <c r="AJ13" s="1">
        <f t="shared" si="11"/>
        <v>1.0993741917156004</v>
      </c>
      <c r="AK13" s="1">
        <f t="shared" si="12"/>
        <v>1</v>
      </c>
      <c r="AL13" s="1">
        <f t="shared" si="13"/>
        <v>1</v>
      </c>
      <c r="AM13" s="1"/>
    </row>
    <row r="14" spans="1:39" x14ac:dyDescent="0.3">
      <c r="A14" t="s">
        <v>12</v>
      </c>
      <c r="B14">
        <v>0</v>
      </c>
      <c r="C14">
        <v>5</v>
      </c>
      <c r="D14">
        <v>0</v>
      </c>
      <c r="E14">
        <v>9</v>
      </c>
      <c r="F14">
        <v>4</v>
      </c>
      <c r="G14">
        <f t="shared" si="14"/>
        <v>18</v>
      </c>
      <c r="I14" t="str">
        <f t="shared" si="15"/>
        <v>O13</v>
      </c>
      <c r="J14">
        <f t="shared" si="16"/>
        <v>14</v>
      </c>
      <c r="K14">
        <f t="shared" si="1"/>
        <v>6</v>
      </c>
      <c r="L14">
        <f t="shared" si="2"/>
        <v>15</v>
      </c>
      <c r="M14">
        <f t="shared" si="3"/>
        <v>1</v>
      </c>
      <c r="N14">
        <f t="shared" si="4"/>
        <v>9</v>
      </c>
      <c r="P14">
        <v>13</v>
      </c>
      <c r="Q14" s="3">
        <v>5.6130668930965681</v>
      </c>
      <c r="R14" s="3">
        <v>3</v>
      </c>
      <c r="S14" s="3">
        <v>2.7926387893361011</v>
      </c>
      <c r="T14" s="3">
        <v>3</v>
      </c>
      <c r="U14" s="3">
        <v>3</v>
      </c>
      <c r="V14" s="1"/>
      <c r="W14" s="1" t="str">
        <f t="shared" si="17"/>
        <v>O13</v>
      </c>
      <c r="X14" s="1">
        <f t="shared" si="18"/>
        <v>5.6130668930965717</v>
      </c>
      <c r="Y14" s="1">
        <f t="shared" si="5"/>
        <v>10.147468733942691</v>
      </c>
      <c r="Z14" s="1">
        <f t="shared" si="6"/>
        <v>2.7926387893361015</v>
      </c>
      <c r="AA14" s="1">
        <f t="shared" si="7"/>
        <v>16.148477613677304</v>
      </c>
      <c r="AB14" s="1">
        <f t="shared" si="8"/>
        <v>7.0075786661599384</v>
      </c>
      <c r="AC14" s="1">
        <f t="shared" si="19"/>
        <v>18000</v>
      </c>
      <c r="AD14" s="1">
        <f t="shared" si="20"/>
        <v>17999.99039500147</v>
      </c>
      <c r="AE14" s="1">
        <f t="shared" si="21"/>
        <v>9.6049985295394436E-3</v>
      </c>
      <c r="AF14" s="1"/>
      <c r="AG14" s="1" t="s">
        <v>34</v>
      </c>
      <c r="AH14" s="1">
        <f t="shared" si="9"/>
        <v>0</v>
      </c>
      <c r="AI14" s="1">
        <f t="shared" si="10"/>
        <v>0.66769729016411361</v>
      </c>
      <c r="AJ14" s="1">
        <f t="shared" si="11"/>
        <v>0</v>
      </c>
      <c r="AK14" s="1">
        <f t="shared" si="12"/>
        <v>0.75478315979273658</v>
      </c>
      <c r="AL14" s="1">
        <f t="shared" si="13"/>
        <v>0.37345857956290551</v>
      </c>
      <c r="AM14" s="1"/>
    </row>
    <row r="15" spans="1:39" x14ac:dyDescent="0.3">
      <c r="A15" t="s">
        <v>13</v>
      </c>
      <c r="B15">
        <v>9</v>
      </c>
      <c r="C15">
        <v>0</v>
      </c>
      <c r="D15">
        <v>5</v>
      </c>
      <c r="E15">
        <v>8</v>
      </c>
      <c r="F15">
        <v>2</v>
      </c>
      <c r="G15">
        <f t="shared" si="14"/>
        <v>24</v>
      </c>
      <c r="I15" t="str">
        <f t="shared" si="15"/>
        <v>O14</v>
      </c>
      <c r="J15">
        <f t="shared" si="16"/>
        <v>1</v>
      </c>
      <c r="K15">
        <f t="shared" si="1"/>
        <v>15</v>
      </c>
      <c r="L15">
        <f t="shared" si="2"/>
        <v>7</v>
      </c>
      <c r="M15">
        <f t="shared" si="3"/>
        <v>3</v>
      </c>
      <c r="N15">
        <f t="shared" si="4"/>
        <v>11</v>
      </c>
      <c r="P15">
        <v>14</v>
      </c>
      <c r="Q15" s="3">
        <v>5.6130668930965717</v>
      </c>
      <c r="R15" s="3">
        <v>2.3323027098358864</v>
      </c>
      <c r="S15" s="3">
        <v>2.7926387893360998</v>
      </c>
      <c r="T15" s="3">
        <v>2.2452168402072634</v>
      </c>
      <c r="U15" s="3">
        <v>2.6265414204370945</v>
      </c>
      <c r="V15" s="1"/>
      <c r="W15" s="1" t="str">
        <f t="shared" si="17"/>
        <v>O14</v>
      </c>
      <c r="X15" s="1">
        <f t="shared" si="18"/>
        <v>13.730255474628931</v>
      </c>
      <c r="Y15" s="1">
        <f t="shared" si="5"/>
        <v>2.332302709564003</v>
      </c>
      <c r="Z15" s="1">
        <f t="shared" si="6"/>
        <v>6.6228935248536231</v>
      </c>
      <c r="AA15" s="1">
        <f t="shared" si="7"/>
        <v>16.14847761367729</v>
      </c>
      <c r="AB15" s="1">
        <f t="shared" si="8"/>
        <v>7.0075786661599446</v>
      </c>
      <c r="AC15" s="1">
        <f t="shared" si="19"/>
        <v>24000</v>
      </c>
      <c r="AD15" s="1">
        <f t="shared" si="20"/>
        <v>23999.979763964384</v>
      </c>
      <c r="AE15" s="1">
        <f t="shared" si="21"/>
        <v>2.0236035616107984E-2</v>
      </c>
      <c r="AF15" s="1"/>
      <c r="AG15" s="1" t="s">
        <v>23</v>
      </c>
      <c r="AH15" s="1">
        <f t="shared" si="9"/>
        <v>4.6130668930965717</v>
      </c>
      <c r="AI15" s="1">
        <f t="shared" si="10"/>
        <v>2.7188340467887429E-10</v>
      </c>
      <c r="AJ15" s="1">
        <f t="shared" si="11"/>
        <v>0</v>
      </c>
      <c r="AK15" s="1">
        <f t="shared" si="12"/>
        <v>0</v>
      </c>
      <c r="AL15" s="1">
        <f t="shared" si="13"/>
        <v>4.8849813083506888E-15</v>
      </c>
      <c r="AM15" s="1"/>
    </row>
    <row r="16" spans="1:39" x14ac:dyDescent="0.3">
      <c r="A16" t="s">
        <v>14</v>
      </c>
      <c r="B16">
        <v>7</v>
      </c>
      <c r="C16">
        <v>2</v>
      </c>
      <c r="D16">
        <v>8</v>
      </c>
      <c r="E16">
        <v>4</v>
      </c>
      <c r="F16">
        <v>2</v>
      </c>
      <c r="G16">
        <f t="shared" si="14"/>
        <v>23</v>
      </c>
      <c r="I16" t="str">
        <f t="shared" si="15"/>
        <v>O15</v>
      </c>
      <c r="J16">
        <f t="shared" si="16"/>
        <v>6</v>
      </c>
      <c r="K16">
        <f t="shared" si="1"/>
        <v>12</v>
      </c>
      <c r="L16">
        <f t="shared" si="2"/>
        <v>3</v>
      </c>
      <c r="M16">
        <f t="shared" si="3"/>
        <v>6</v>
      </c>
      <c r="N16">
        <f t="shared" si="4"/>
        <v>11</v>
      </c>
      <c r="P16">
        <v>15</v>
      </c>
      <c r="Q16" s="3">
        <v>1</v>
      </c>
      <c r="R16" s="3">
        <v>2.332302709564003</v>
      </c>
      <c r="S16" s="3">
        <v>2.7926387893361015</v>
      </c>
      <c r="T16" s="3">
        <v>2.2452168402072608</v>
      </c>
      <c r="U16" s="3">
        <v>2.6265414204370896</v>
      </c>
      <c r="V16" s="1"/>
      <c r="W16" s="1" t="str">
        <f t="shared" si="17"/>
        <v>O15</v>
      </c>
      <c r="X16" s="1">
        <f t="shared" si="18"/>
        <v>7.7179620154869344</v>
      </c>
      <c r="Y16" s="1">
        <f t="shared" si="5"/>
        <v>7.1313813502314254</v>
      </c>
      <c r="Z16" s="1">
        <f t="shared" si="6"/>
        <v>7.1393482415951564</v>
      </c>
      <c r="AA16" s="1">
        <f t="shared" si="7"/>
        <v>8.3526557547392972</v>
      </c>
      <c r="AB16" s="1">
        <f t="shared" si="8"/>
        <v>7.0075786661599446</v>
      </c>
      <c r="AC16" s="1">
        <f t="shared" si="19"/>
        <v>23000</v>
      </c>
      <c r="AD16" s="1">
        <f t="shared" si="20"/>
        <v>22999.978432981785</v>
      </c>
      <c r="AE16" s="1">
        <f t="shared" si="21"/>
        <v>2.1567018215137068E-2</v>
      </c>
      <c r="AF16" s="1"/>
      <c r="AG16" s="1"/>
      <c r="AH16" s="1"/>
      <c r="AI16" s="1"/>
      <c r="AJ16" s="1"/>
      <c r="AK16" s="1"/>
      <c r="AL16" s="1"/>
      <c r="AM16" s="1"/>
    </row>
    <row r="17" spans="16:39" x14ac:dyDescent="0.3">
      <c r="P17">
        <v>1</v>
      </c>
      <c r="Q17" s="4">
        <v>2</v>
      </c>
      <c r="R17" s="1">
        <v>3</v>
      </c>
      <c r="S17" s="1">
        <v>4</v>
      </c>
      <c r="T17" s="1">
        <v>5</v>
      </c>
      <c r="U17" s="1">
        <v>6</v>
      </c>
      <c r="V17" s="1"/>
      <c r="W17" s="1"/>
      <c r="X17" s="1"/>
      <c r="Y17" s="1"/>
      <c r="Z17" s="1"/>
      <c r="AA17" s="1"/>
      <c r="AB17" s="1"/>
      <c r="AC17" s="1"/>
      <c r="AD17" s="1" t="s">
        <v>21</v>
      </c>
      <c r="AE17" s="1">
        <f>SUMSQ(AE2:AE16)</f>
        <v>1.8804124932474471E-2</v>
      </c>
      <c r="AF17" s="1"/>
      <c r="AG17" s="1"/>
      <c r="AH17" s="1"/>
      <c r="AI17" s="1"/>
      <c r="AJ17" s="1"/>
      <c r="AK17" s="1"/>
      <c r="AL17" s="1"/>
      <c r="AM17" s="1"/>
    </row>
    <row r="18" spans="16:39" x14ac:dyDescent="0.3"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6:39" x14ac:dyDescent="0.3"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6:39" x14ac:dyDescent="0.3"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6:39" x14ac:dyDescent="0.3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6:39" x14ac:dyDescent="0.3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6:39" x14ac:dyDescent="0.3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6:39" x14ac:dyDescent="0.3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6:39" x14ac:dyDescent="0.3"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6:39" x14ac:dyDescent="0.3"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6:39" x14ac:dyDescent="0.3"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6:39" x14ac:dyDescent="0.3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8652-62B0-433B-8062-EF67D8D53839}">
  <dimension ref="A1:AM28"/>
  <sheetViews>
    <sheetView showFormulas="1" zoomScale="40" zoomScaleNormal="40" workbookViewId="0">
      <selection activeCell="AD1" sqref="AD1"/>
    </sheetView>
  </sheetViews>
  <sheetFormatPr defaultRowHeight="14.4" x14ac:dyDescent="0.3"/>
  <cols>
    <col min="1" max="1" width="4.77734375" bestFit="1" customWidth="1"/>
    <col min="2" max="6" width="1.77734375" bestFit="1" customWidth="1"/>
    <col min="7" max="7" width="7.5546875" bestFit="1" customWidth="1"/>
    <col min="9" max="9" width="3.109375" bestFit="1" customWidth="1"/>
    <col min="10" max="12" width="12.88671875" bestFit="1" customWidth="1"/>
    <col min="13" max="14" width="12.5546875" bestFit="1" customWidth="1"/>
    <col min="16" max="16" width="2.77734375" bestFit="1" customWidth="1"/>
    <col min="17" max="17" width="2.5546875" customWidth="1"/>
    <col min="18" max="19" width="2.21875" customWidth="1"/>
    <col min="20" max="20" width="2.33203125" customWidth="1"/>
    <col min="21" max="21" width="2.44140625" customWidth="1"/>
    <col min="23" max="23" width="3.77734375" bestFit="1" customWidth="1"/>
    <col min="24" max="24" width="15.44140625" bestFit="1" customWidth="1"/>
    <col min="25" max="25" width="15.5546875" bestFit="1" customWidth="1"/>
    <col min="26" max="26" width="15.33203125" bestFit="1" customWidth="1"/>
    <col min="27" max="28" width="15.6640625" bestFit="1" customWidth="1"/>
    <col min="29" max="29" width="5.44140625" bestFit="1" customWidth="1"/>
    <col min="30" max="30" width="9.44140625" bestFit="1" customWidth="1"/>
    <col min="31" max="31" width="12.5546875" bestFit="1" customWidth="1"/>
    <col min="33" max="33" width="5.33203125" bestFit="1" customWidth="1"/>
    <col min="34" max="34" width="5" bestFit="1" customWidth="1"/>
    <col min="35" max="35" width="4.77734375" bestFit="1" customWidth="1"/>
    <col min="36" max="37" width="4.44140625" bestFit="1" customWidth="1"/>
    <col min="38" max="38" width="4.77734375" bestFit="1" customWidth="1"/>
  </cols>
  <sheetData>
    <row r="1" spans="1:39" x14ac:dyDescent="0.3">
      <c r="A1" t="s">
        <v>37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I1" t="s">
        <v>36</v>
      </c>
      <c r="J1" t="str">
        <f>B1</f>
        <v>A1</v>
      </c>
      <c r="K1" t="str">
        <f>C1</f>
        <v>A2</v>
      </c>
      <c r="L1" t="str">
        <f>D1</f>
        <v>A3</v>
      </c>
      <c r="M1" t="str">
        <f>E1</f>
        <v>A4</v>
      </c>
      <c r="N1" t="str">
        <f>F1</f>
        <v>A5</v>
      </c>
      <c r="P1" t="s">
        <v>30</v>
      </c>
      <c r="Q1" t="str">
        <f>J1</f>
        <v>A1</v>
      </c>
      <c r="R1" t="str">
        <f t="shared" ref="R1:U1" si="0">K1</f>
        <v>A2</v>
      </c>
      <c r="S1" t="str">
        <f t="shared" si="0"/>
        <v>A3</v>
      </c>
      <c r="T1" t="str">
        <f t="shared" si="0"/>
        <v>A4</v>
      </c>
      <c r="U1" t="str">
        <f t="shared" si="0"/>
        <v>A5</v>
      </c>
      <c r="W1" t="s">
        <v>31</v>
      </c>
      <c r="X1" t="str">
        <f>B1</f>
        <v>A1</v>
      </c>
      <c r="Y1" t="str">
        <f>C1</f>
        <v>A2</v>
      </c>
      <c r="Z1" t="str">
        <f>D1</f>
        <v>A3</v>
      </c>
      <c r="AA1" t="str">
        <f>E1</f>
        <v>A4</v>
      </c>
      <c r="AB1" t="str">
        <f>F1</f>
        <v>A5</v>
      </c>
      <c r="AC1" t="str">
        <f>G1</f>
        <v>Y</v>
      </c>
      <c r="AD1" t="s">
        <v>32</v>
      </c>
      <c r="AE1" t="s">
        <v>33</v>
      </c>
      <c r="AG1" t="s">
        <v>35</v>
      </c>
      <c r="AH1" t="str">
        <f>Q1</f>
        <v>A1</v>
      </c>
      <c r="AI1" t="str">
        <f>R1</f>
        <v>A2</v>
      </c>
      <c r="AJ1" t="str">
        <f>S1</f>
        <v>A3</v>
      </c>
      <c r="AK1" t="str">
        <f>T1</f>
        <v>A4</v>
      </c>
      <c r="AL1" t="str">
        <f>U1</f>
        <v>A5</v>
      </c>
    </row>
    <row r="2" spans="1:39" x14ac:dyDescent="0.3">
      <c r="A2" t="s">
        <v>0</v>
      </c>
      <c r="B2">
        <v>1</v>
      </c>
      <c r="C2">
        <v>6</v>
      </c>
      <c r="D2">
        <v>4</v>
      </c>
      <c r="E2">
        <v>5</v>
      </c>
      <c r="F2">
        <v>0</v>
      </c>
      <c r="G2" s="2">
        <f>SUM(B2:F2)</f>
        <v>16</v>
      </c>
      <c r="I2" t="str">
        <f>A2</f>
        <v>O1</v>
      </c>
      <c r="J2">
        <f>RANK(B2,B$2:B$16,0)</f>
        <v>11</v>
      </c>
      <c r="K2">
        <f t="shared" ref="K2:N16" si="1">RANK(C2,C$2:C$16,0)</f>
        <v>3</v>
      </c>
      <c r="L2">
        <f t="shared" si="1"/>
        <v>9</v>
      </c>
      <c r="M2">
        <f t="shared" si="1"/>
        <v>5</v>
      </c>
      <c r="N2">
        <f t="shared" si="1"/>
        <v>15</v>
      </c>
      <c r="P2">
        <v>1</v>
      </c>
      <c r="Q2" s="3">
        <v>13.730255474628931</v>
      </c>
      <c r="R2" s="3">
        <v>10.147468733942713</v>
      </c>
      <c r="S2" s="3">
        <v>9.0312450942028271</v>
      </c>
      <c r="T2" s="3">
        <v>16.148477613677304</v>
      </c>
      <c r="U2" s="3">
        <v>10.618888825633841</v>
      </c>
      <c r="V2" s="1"/>
      <c r="W2" s="1" t="str">
        <f>A2</f>
        <v>O1</v>
      </c>
      <c r="X2" s="1">
        <f>VLOOKUP(J2,$P$2:$U$16,Q$17,0)</f>
        <v>5.6130668930965726</v>
      </c>
      <c r="Y2" s="1">
        <f t="shared" ref="Y2:AB16" si="2">VLOOKUP(K2,$P$2:$U$16,R$17,0)</f>
        <v>10.147468733942688</v>
      </c>
      <c r="Z2" s="1">
        <f t="shared" si="2"/>
        <v>6.6228935248536231</v>
      </c>
      <c r="AA2" s="1">
        <f t="shared" si="2"/>
        <v>16.148477613677279</v>
      </c>
      <c r="AB2" s="1">
        <f t="shared" si="2"/>
        <v>2.6265414204370896</v>
      </c>
      <c r="AC2" s="1">
        <f>G2*1000</f>
        <v>16000</v>
      </c>
      <c r="AD2" s="5">
        <f>PRODUCT(X2:AB2)</f>
        <v>16000.057838079245</v>
      </c>
      <c r="AE2" s="1">
        <f>AC2-AD2</f>
        <v>-5.7838079244902474E-2</v>
      </c>
      <c r="AF2" s="1"/>
      <c r="AG2" s="1" t="s">
        <v>22</v>
      </c>
      <c r="AH2" s="1">
        <f t="shared" ref="AH2:AL15" si="3">Q2-Q3</f>
        <v>0</v>
      </c>
      <c r="AI2" s="1">
        <f t="shared" si="3"/>
        <v>1.5987211554602254E-14</v>
      </c>
      <c r="AJ2" s="1">
        <f t="shared" si="3"/>
        <v>1.4210854715202004E-14</v>
      </c>
      <c r="AK2" s="1">
        <f t="shared" si="3"/>
        <v>-3.5527136788005009E-14</v>
      </c>
      <c r="AL2" s="1">
        <f t="shared" si="3"/>
        <v>1.5987211554602254E-14</v>
      </c>
      <c r="AM2" s="1"/>
    </row>
    <row r="3" spans="1:39" x14ac:dyDescent="0.3">
      <c r="A3" t="s">
        <v>1</v>
      </c>
      <c r="B3">
        <v>1</v>
      </c>
      <c r="C3">
        <v>3</v>
      </c>
      <c r="D3">
        <v>9</v>
      </c>
      <c r="E3">
        <v>2</v>
      </c>
      <c r="F3">
        <v>8</v>
      </c>
      <c r="G3" s="2">
        <f t="shared" ref="G3:G16" si="4">SUM(B3:F3)</f>
        <v>23</v>
      </c>
      <c r="I3" t="str">
        <f t="shared" ref="I3:I16" si="5">A3</f>
        <v>O2</v>
      </c>
      <c r="J3">
        <f t="shared" ref="J3:J16" si="6">RANK(B3,B$2:B$16,0)</f>
        <v>11</v>
      </c>
      <c r="K3">
        <f t="shared" si="1"/>
        <v>10</v>
      </c>
      <c r="L3">
        <f t="shared" si="1"/>
        <v>1</v>
      </c>
      <c r="M3">
        <f t="shared" si="1"/>
        <v>9</v>
      </c>
      <c r="N3">
        <f t="shared" si="1"/>
        <v>3</v>
      </c>
      <c r="P3">
        <v>2</v>
      </c>
      <c r="Q3" s="3">
        <v>13.730255474628924</v>
      </c>
      <c r="R3" s="3">
        <v>10.147468733942697</v>
      </c>
      <c r="S3" s="3">
        <v>9.0312450942028129</v>
      </c>
      <c r="T3" s="3">
        <v>16.14847761367734</v>
      </c>
      <c r="U3" s="3">
        <v>10.618888825633825</v>
      </c>
      <c r="V3" s="1"/>
      <c r="W3" s="1" t="str">
        <f t="shared" ref="W3:W16" si="7">A3</f>
        <v>O2</v>
      </c>
      <c r="X3" s="1">
        <f t="shared" ref="X3:X16" si="8">VLOOKUP(J3,$P$2:$U$16,Q$17,0)</f>
        <v>5.6130668930965726</v>
      </c>
      <c r="Y3" s="1">
        <f t="shared" si="2"/>
        <v>7.1313813502314307</v>
      </c>
      <c r="Z3" s="1">
        <f t="shared" si="2"/>
        <v>9.0312450942028271</v>
      </c>
      <c r="AA3" s="1">
        <f t="shared" si="2"/>
        <v>5.9913740698930242</v>
      </c>
      <c r="AB3" s="1">
        <f t="shared" si="2"/>
        <v>10.618888825633823</v>
      </c>
      <c r="AC3" s="1">
        <f t="shared" ref="AC3:AC16" si="9">G3*1000</f>
        <v>23000</v>
      </c>
      <c r="AD3" s="5">
        <f t="shared" ref="AD3:AD16" si="10">PRODUCT(X3:AB3)</f>
        <v>22999.95661784472</v>
      </c>
      <c r="AE3" s="1">
        <f t="shared" ref="AE3:AE16" si="11">AC3-AD3</f>
        <v>4.338215527968714E-2</v>
      </c>
      <c r="AF3" s="1"/>
      <c r="AG3" s="1" t="s">
        <v>34</v>
      </c>
      <c r="AH3" s="1">
        <f t="shared" si="3"/>
        <v>-1.5987211554602254E-14</v>
      </c>
      <c r="AI3" s="1">
        <f t="shared" si="3"/>
        <v>0</v>
      </c>
      <c r="AJ3" s="1">
        <f t="shared" si="3"/>
        <v>1.8918968526076565</v>
      </c>
      <c r="AK3" s="1">
        <f t="shared" si="3"/>
        <v>4.9737991503207013E-14</v>
      </c>
      <c r="AL3" s="1">
        <f t="shared" si="3"/>
        <v>0</v>
      </c>
      <c r="AM3" s="1"/>
    </row>
    <row r="4" spans="1:39" x14ac:dyDescent="0.3">
      <c r="A4" t="s">
        <v>2</v>
      </c>
      <c r="B4">
        <v>0</v>
      </c>
      <c r="C4">
        <v>4</v>
      </c>
      <c r="D4">
        <v>3</v>
      </c>
      <c r="E4">
        <v>3</v>
      </c>
      <c r="F4">
        <v>8</v>
      </c>
      <c r="G4" s="2">
        <f t="shared" si="4"/>
        <v>18</v>
      </c>
      <c r="I4" t="str">
        <f t="shared" si="5"/>
        <v>O3</v>
      </c>
      <c r="J4">
        <f t="shared" si="6"/>
        <v>14</v>
      </c>
      <c r="K4">
        <f t="shared" si="1"/>
        <v>8</v>
      </c>
      <c r="L4">
        <f t="shared" si="1"/>
        <v>11</v>
      </c>
      <c r="M4">
        <f t="shared" si="1"/>
        <v>8</v>
      </c>
      <c r="N4">
        <f t="shared" si="1"/>
        <v>3</v>
      </c>
      <c r="P4">
        <v>3</v>
      </c>
      <c r="Q4" s="3">
        <v>13.73025547462894</v>
      </c>
      <c r="R4" s="3">
        <v>10.147468733942688</v>
      </c>
      <c r="S4" s="3">
        <v>7.1393482415951564</v>
      </c>
      <c r="T4" s="3">
        <v>16.14847761367729</v>
      </c>
      <c r="U4" s="3">
        <v>10.618888825633823</v>
      </c>
      <c r="V4" s="1"/>
      <c r="W4" s="1" t="str">
        <f t="shared" si="7"/>
        <v>O3</v>
      </c>
      <c r="X4" s="1">
        <f t="shared" si="8"/>
        <v>5.6130668930965717</v>
      </c>
      <c r="Y4" s="1">
        <f t="shared" si="2"/>
        <v>7.1313813502314289</v>
      </c>
      <c r="Z4" s="1">
        <f t="shared" si="2"/>
        <v>5.0698421668724176</v>
      </c>
      <c r="AA4" s="1">
        <f t="shared" si="2"/>
        <v>8.3526557547392972</v>
      </c>
      <c r="AB4" s="1">
        <f t="shared" si="2"/>
        <v>10.618888825633823</v>
      </c>
      <c r="AC4" s="1">
        <f t="shared" si="9"/>
        <v>18000</v>
      </c>
      <c r="AD4" s="5">
        <f t="shared" si="10"/>
        <v>17999.978022478117</v>
      </c>
      <c r="AE4" s="1">
        <f t="shared" si="11"/>
        <v>2.1977521882945439E-2</v>
      </c>
      <c r="AF4" s="1"/>
      <c r="AG4" s="1" t="s">
        <v>34</v>
      </c>
      <c r="AH4" s="1">
        <f t="shared" si="3"/>
        <v>0</v>
      </c>
      <c r="AI4" s="1">
        <f t="shared" si="3"/>
        <v>0</v>
      </c>
      <c r="AJ4" s="1">
        <f t="shared" si="3"/>
        <v>2.3980817331903381E-14</v>
      </c>
      <c r="AK4" s="1">
        <f t="shared" si="3"/>
        <v>0</v>
      </c>
      <c r="AL4" s="1">
        <f t="shared" si="3"/>
        <v>0</v>
      </c>
      <c r="AM4" s="1"/>
    </row>
    <row r="5" spans="1:39" x14ac:dyDescent="0.3">
      <c r="A5" t="s">
        <v>3</v>
      </c>
      <c r="B5">
        <v>8</v>
      </c>
      <c r="C5">
        <v>6</v>
      </c>
      <c r="D5">
        <v>9</v>
      </c>
      <c r="E5">
        <v>1</v>
      </c>
      <c r="F5">
        <v>6</v>
      </c>
      <c r="G5" s="2">
        <f t="shared" si="4"/>
        <v>30</v>
      </c>
      <c r="I5" t="str">
        <f t="shared" si="5"/>
        <v>O4</v>
      </c>
      <c r="J5">
        <f t="shared" si="6"/>
        <v>4</v>
      </c>
      <c r="K5">
        <f t="shared" si="1"/>
        <v>3</v>
      </c>
      <c r="L5">
        <f t="shared" si="1"/>
        <v>1</v>
      </c>
      <c r="M5">
        <f t="shared" si="1"/>
        <v>14</v>
      </c>
      <c r="N5">
        <f t="shared" si="1"/>
        <v>5</v>
      </c>
      <c r="P5">
        <v>4</v>
      </c>
      <c r="Q5" s="3">
        <v>13.730255474628933</v>
      </c>
      <c r="R5" s="3">
        <v>10.147468733942684</v>
      </c>
      <c r="S5" s="3">
        <v>7.1393482415951324</v>
      </c>
      <c r="T5" s="3">
        <v>16.148477613677304</v>
      </c>
      <c r="U5" s="3">
        <v>10.618888825633817</v>
      </c>
      <c r="V5" s="1"/>
      <c r="W5" s="1" t="str">
        <f t="shared" si="7"/>
        <v>O4</v>
      </c>
      <c r="X5" s="1">
        <f t="shared" si="8"/>
        <v>13.730255474628933</v>
      </c>
      <c r="Y5" s="1">
        <f t="shared" si="2"/>
        <v>10.147468733942688</v>
      </c>
      <c r="Z5" s="1">
        <f t="shared" si="2"/>
        <v>9.0312450942028271</v>
      </c>
      <c r="AA5" s="1">
        <f t="shared" si="2"/>
        <v>2.2452168402072634</v>
      </c>
      <c r="AB5" s="1">
        <f t="shared" si="2"/>
        <v>10.618888825633833</v>
      </c>
      <c r="AC5" s="1">
        <f t="shared" si="9"/>
        <v>30000</v>
      </c>
      <c r="AD5" s="5">
        <f t="shared" si="10"/>
        <v>30000.005437753018</v>
      </c>
      <c r="AE5" s="1">
        <f t="shared" si="11"/>
        <v>-5.4377530177589506E-3</v>
      </c>
      <c r="AF5" s="1"/>
      <c r="AG5" s="1" t="s">
        <v>34</v>
      </c>
      <c r="AH5" s="1">
        <f t="shared" si="3"/>
        <v>2.7302554746289331</v>
      </c>
      <c r="AI5" s="1">
        <f t="shared" si="3"/>
        <v>0</v>
      </c>
      <c r="AJ5" s="1">
        <f t="shared" si="3"/>
        <v>0.5164547167414959</v>
      </c>
      <c r="AK5" s="1">
        <f t="shared" si="3"/>
        <v>0</v>
      </c>
      <c r="AL5" s="1">
        <f t="shared" si="3"/>
        <v>-1.5987211554602254E-14</v>
      </c>
      <c r="AM5" s="1"/>
    </row>
    <row r="6" spans="1:39" x14ac:dyDescent="0.3">
      <c r="A6" t="s">
        <v>4</v>
      </c>
      <c r="B6">
        <v>8</v>
      </c>
      <c r="C6">
        <v>5</v>
      </c>
      <c r="D6">
        <v>4</v>
      </c>
      <c r="E6">
        <v>0</v>
      </c>
      <c r="F6">
        <v>5</v>
      </c>
      <c r="G6" s="2">
        <f t="shared" si="4"/>
        <v>22</v>
      </c>
      <c r="I6" t="str">
        <f t="shared" si="5"/>
        <v>O5</v>
      </c>
      <c r="J6">
        <f t="shared" si="6"/>
        <v>4</v>
      </c>
      <c r="K6">
        <f t="shared" si="1"/>
        <v>6</v>
      </c>
      <c r="L6">
        <f t="shared" si="1"/>
        <v>9</v>
      </c>
      <c r="M6">
        <f t="shared" si="1"/>
        <v>15</v>
      </c>
      <c r="N6">
        <f t="shared" si="1"/>
        <v>6</v>
      </c>
      <c r="P6">
        <v>5</v>
      </c>
      <c r="Q6" s="3">
        <v>11</v>
      </c>
      <c r="R6" s="3">
        <v>10.147468733942697</v>
      </c>
      <c r="S6" s="3">
        <v>6.6228935248536365</v>
      </c>
      <c r="T6" s="3">
        <v>16.148477613677279</v>
      </c>
      <c r="U6" s="3">
        <v>10.618888825633833</v>
      </c>
      <c r="V6" s="1"/>
      <c r="W6" s="1" t="str">
        <f t="shared" si="7"/>
        <v>O5</v>
      </c>
      <c r="X6" s="1">
        <f t="shared" si="8"/>
        <v>13.730255474628933</v>
      </c>
      <c r="Y6" s="1">
        <f t="shared" si="2"/>
        <v>10.147468733942691</v>
      </c>
      <c r="Z6" s="1">
        <f t="shared" si="2"/>
        <v>6.6228935248536231</v>
      </c>
      <c r="AA6" s="1">
        <f t="shared" si="2"/>
        <v>2.2452168402072608</v>
      </c>
      <c r="AB6" s="1">
        <f t="shared" si="2"/>
        <v>10.618888825633832</v>
      </c>
      <c r="AC6" s="1">
        <f t="shared" si="9"/>
        <v>22000</v>
      </c>
      <c r="AD6" s="5">
        <f t="shared" si="10"/>
        <v>21999.939065633949</v>
      </c>
      <c r="AE6" s="1">
        <f t="shared" si="11"/>
        <v>6.0934366050787503E-2</v>
      </c>
      <c r="AF6" s="1"/>
      <c r="AG6" s="1" t="s">
        <v>34</v>
      </c>
      <c r="AH6" s="1">
        <f t="shared" si="3"/>
        <v>3.2820379845130656</v>
      </c>
      <c r="AI6" s="1">
        <f t="shared" si="3"/>
        <v>0</v>
      </c>
      <c r="AJ6" s="1">
        <f t="shared" si="3"/>
        <v>1.6875389974302379E-14</v>
      </c>
      <c r="AK6" s="1">
        <f t="shared" si="3"/>
        <v>7.7958218589379822</v>
      </c>
      <c r="AL6" s="1">
        <f t="shared" si="3"/>
        <v>0</v>
      </c>
      <c r="AM6" s="1"/>
    </row>
    <row r="7" spans="1:39" x14ac:dyDescent="0.3">
      <c r="A7" t="s">
        <v>5</v>
      </c>
      <c r="B7">
        <v>7</v>
      </c>
      <c r="C7">
        <v>9</v>
      </c>
      <c r="D7">
        <v>6</v>
      </c>
      <c r="E7">
        <v>2</v>
      </c>
      <c r="F7">
        <v>9</v>
      </c>
      <c r="G7" s="2">
        <f t="shared" si="4"/>
        <v>33</v>
      </c>
      <c r="I7" t="str">
        <f t="shared" si="5"/>
        <v>O6</v>
      </c>
      <c r="J7">
        <f t="shared" si="6"/>
        <v>6</v>
      </c>
      <c r="K7">
        <f t="shared" si="1"/>
        <v>1</v>
      </c>
      <c r="L7">
        <f t="shared" si="1"/>
        <v>6</v>
      </c>
      <c r="M7">
        <f t="shared" si="1"/>
        <v>9</v>
      </c>
      <c r="N7">
        <f t="shared" si="1"/>
        <v>1</v>
      </c>
      <c r="P7">
        <v>6</v>
      </c>
      <c r="Q7" s="3">
        <v>7.7179620154869344</v>
      </c>
      <c r="R7" s="3">
        <v>10.147468733942691</v>
      </c>
      <c r="S7" s="3">
        <v>6.6228935248536196</v>
      </c>
      <c r="T7" s="3">
        <v>8.3526557547392972</v>
      </c>
      <c r="U7" s="3">
        <v>10.618888825633832</v>
      </c>
      <c r="V7" s="1"/>
      <c r="W7" s="1" t="str">
        <f t="shared" si="7"/>
        <v>O6</v>
      </c>
      <c r="X7" s="1">
        <f t="shared" si="8"/>
        <v>7.7179620154869344</v>
      </c>
      <c r="Y7" s="1">
        <f t="shared" si="2"/>
        <v>10.147468733942713</v>
      </c>
      <c r="Z7" s="1">
        <f t="shared" si="2"/>
        <v>6.6228935248536196</v>
      </c>
      <c r="AA7" s="1">
        <f t="shared" si="2"/>
        <v>5.9913740698930242</v>
      </c>
      <c r="AB7" s="1">
        <f t="shared" si="2"/>
        <v>10.618888825633841</v>
      </c>
      <c r="AC7" s="1">
        <f t="shared" si="9"/>
        <v>33000</v>
      </c>
      <c r="AD7" s="5">
        <f t="shared" si="10"/>
        <v>32999.97730430193</v>
      </c>
      <c r="AE7" s="1">
        <f t="shared" si="11"/>
        <v>2.2695698069583159E-2</v>
      </c>
      <c r="AF7" s="1"/>
      <c r="AG7" s="1" t="s">
        <v>34</v>
      </c>
      <c r="AH7" s="1">
        <f t="shared" si="3"/>
        <v>0</v>
      </c>
      <c r="AI7" s="1">
        <f t="shared" si="3"/>
        <v>1.1474687339426914</v>
      </c>
      <c r="AJ7" s="1">
        <f t="shared" si="3"/>
        <v>0</v>
      </c>
      <c r="AK7" s="1">
        <f t="shared" si="3"/>
        <v>0</v>
      </c>
      <c r="AL7" s="1">
        <f t="shared" si="3"/>
        <v>1.6188888256338316</v>
      </c>
      <c r="AM7" s="1"/>
    </row>
    <row r="8" spans="1:39" x14ac:dyDescent="0.3">
      <c r="A8" t="s">
        <v>6</v>
      </c>
      <c r="B8">
        <v>7</v>
      </c>
      <c r="C8">
        <v>2</v>
      </c>
      <c r="D8">
        <v>1</v>
      </c>
      <c r="E8">
        <v>4</v>
      </c>
      <c r="F8">
        <v>5</v>
      </c>
      <c r="G8" s="2">
        <f t="shared" si="4"/>
        <v>19</v>
      </c>
      <c r="I8" t="str">
        <f t="shared" si="5"/>
        <v>O7</v>
      </c>
      <c r="J8">
        <f t="shared" si="6"/>
        <v>6</v>
      </c>
      <c r="K8">
        <f t="shared" si="1"/>
        <v>12</v>
      </c>
      <c r="L8">
        <f t="shared" si="1"/>
        <v>12</v>
      </c>
      <c r="M8">
        <f t="shared" si="1"/>
        <v>6</v>
      </c>
      <c r="N8">
        <f t="shared" si="1"/>
        <v>6</v>
      </c>
      <c r="P8">
        <v>7</v>
      </c>
      <c r="Q8" s="3">
        <v>7.7179620154869362</v>
      </c>
      <c r="R8" s="3">
        <v>9</v>
      </c>
      <c r="S8" s="3">
        <v>6.6228935248536231</v>
      </c>
      <c r="T8" s="3">
        <v>8.3526557547392954</v>
      </c>
      <c r="U8" s="3">
        <v>9</v>
      </c>
      <c r="V8" s="1"/>
      <c r="W8" s="1" t="str">
        <f t="shared" si="7"/>
        <v>O7</v>
      </c>
      <c r="X8" s="1">
        <f t="shared" si="8"/>
        <v>7.7179620154869344</v>
      </c>
      <c r="Y8" s="1">
        <f t="shared" si="2"/>
        <v>7.1313813502314254</v>
      </c>
      <c r="Z8" s="1">
        <f t="shared" si="2"/>
        <v>3.8920129810517015</v>
      </c>
      <c r="AA8" s="1">
        <f t="shared" si="2"/>
        <v>8.3526557547392972</v>
      </c>
      <c r="AB8" s="1">
        <f t="shared" si="2"/>
        <v>10.618888825633832</v>
      </c>
      <c r="AC8" s="1">
        <f t="shared" si="9"/>
        <v>19000</v>
      </c>
      <c r="AD8" s="5">
        <f t="shared" si="10"/>
        <v>19000.027724848806</v>
      </c>
      <c r="AE8" s="1">
        <f t="shared" si="11"/>
        <v>-2.7724848805519287E-2</v>
      </c>
      <c r="AF8" s="1"/>
      <c r="AG8" s="1" t="s">
        <v>34</v>
      </c>
      <c r="AH8" s="1">
        <f t="shared" si="3"/>
        <v>1.7763568394002505E-14</v>
      </c>
      <c r="AI8" s="1">
        <f t="shared" si="3"/>
        <v>1.8686186497685711</v>
      </c>
      <c r="AJ8" s="1">
        <f t="shared" si="3"/>
        <v>-1.0658141036401503E-14</v>
      </c>
      <c r="AK8" s="1">
        <f t="shared" si="3"/>
        <v>0</v>
      </c>
      <c r="AL8" s="1">
        <f t="shared" si="3"/>
        <v>1</v>
      </c>
      <c r="AM8" s="1"/>
    </row>
    <row r="9" spans="1:39" x14ac:dyDescent="0.3">
      <c r="A9" t="s">
        <v>7</v>
      </c>
      <c r="B9">
        <v>6</v>
      </c>
      <c r="C9">
        <v>4</v>
      </c>
      <c r="D9">
        <v>7</v>
      </c>
      <c r="E9">
        <v>9</v>
      </c>
      <c r="F9">
        <v>4</v>
      </c>
      <c r="G9" s="2">
        <f t="shared" si="4"/>
        <v>30</v>
      </c>
      <c r="I9" t="str">
        <f t="shared" si="5"/>
        <v>O8</v>
      </c>
      <c r="J9">
        <f t="shared" si="6"/>
        <v>10</v>
      </c>
      <c r="K9">
        <f t="shared" si="1"/>
        <v>8</v>
      </c>
      <c r="L9">
        <f t="shared" si="1"/>
        <v>5</v>
      </c>
      <c r="M9">
        <f t="shared" si="1"/>
        <v>1</v>
      </c>
      <c r="N9">
        <f t="shared" si="1"/>
        <v>9</v>
      </c>
      <c r="P9">
        <v>8</v>
      </c>
      <c r="Q9" s="3">
        <v>7.7179620154869184</v>
      </c>
      <c r="R9" s="3">
        <v>7.1313813502314289</v>
      </c>
      <c r="S9" s="3">
        <v>6.6228935248536338</v>
      </c>
      <c r="T9" s="3">
        <v>8.3526557547392972</v>
      </c>
      <c r="U9" s="3">
        <v>8</v>
      </c>
      <c r="V9" s="1"/>
      <c r="W9" s="1" t="str">
        <f t="shared" si="7"/>
        <v>O8</v>
      </c>
      <c r="X9" s="1">
        <f t="shared" si="8"/>
        <v>5.6130668930965744</v>
      </c>
      <c r="Y9" s="1">
        <f t="shared" si="2"/>
        <v>7.1313813502314289</v>
      </c>
      <c r="Z9" s="1">
        <f t="shared" si="2"/>
        <v>6.6228935248536365</v>
      </c>
      <c r="AA9" s="1">
        <f t="shared" si="2"/>
        <v>16.148477613677304</v>
      </c>
      <c r="AB9" s="1">
        <f t="shared" si="2"/>
        <v>7.0075786661599384</v>
      </c>
      <c r="AC9" s="1">
        <f t="shared" si="9"/>
        <v>30000</v>
      </c>
      <c r="AD9" s="5">
        <f t="shared" si="10"/>
        <v>29999.99756412112</v>
      </c>
      <c r="AE9" s="1">
        <f t="shared" si="11"/>
        <v>2.4358788796234876E-3</v>
      </c>
      <c r="AF9" s="1"/>
      <c r="AG9" s="1" t="s">
        <v>34</v>
      </c>
      <c r="AH9" s="1">
        <f t="shared" si="3"/>
        <v>0</v>
      </c>
      <c r="AI9" s="1">
        <f t="shared" si="3"/>
        <v>0</v>
      </c>
      <c r="AJ9" s="1">
        <f t="shared" si="3"/>
        <v>1.0658141036401503E-14</v>
      </c>
      <c r="AK9" s="1">
        <f t="shared" si="3"/>
        <v>2.361281684846273</v>
      </c>
      <c r="AL9" s="1">
        <f t="shared" si="3"/>
        <v>0.99242133384006159</v>
      </c>
      <c r="AM9" s="1"/>
    </row>
    <row r="10" spans="1:39" x14ac:dyDescent="0.3">
      <c r="A10" t="s">
        <v>8</v>
      </c>
      <c r="B10">
        <v>9</v>
      </c>
      <c r="C10">
        <v>6</v>
      </c>
      <c r="D10">
        <v>1</v>
      </c>
      <c r="E10">
        <v>6</v>
      </c>
      <c r="F10">
        <v>1</v>
      </c>
      <c r="G10" s="2">
        <f t="shared" si="4"/>
        <v>23</v>
      </c>
      <c r="I10" t="str">
        <f t="shared" si="5"/>
        <v>O9</v>
      </c>
      <c r="J10">
        <f t="shared" si="6"/>
        <v>1</v>
      </c>
      <c r="K10">
        <f t="shared" si="1"/>
        <v>3</v>
      </c>
      <c r="L10">
        <f t="shared" si="1"/>
        <v>12</v>
      </c>
      <c r="M10">
        <f t="shared" si="1"/>
        <v>4</v>
      </c>
      <c r="N10">
        <f t="shared" si="1"/>
        <v>14</v>
      </c>
      <c r="P10">
        <v>9</v>
      </c>
      <c r="Q10" s="3">
        <v>7.7179620154869228</v>
      </c>
      <c r="R10" s="3">
        <v>7.1313813502314254</v>
      </c>
      <c r="S10" s="3">
        <v>6.6228935248536231</v>
      </c>
      <c r="T10" s="3">
        <v>5.9913740698930242</v>
      </c>
      <c r="U10" s="3">
        <v>7.0075786661599384</v>
      </c>
      <c r="V10" s="1"/>
      <c r="W10" s="1" t="str">
        <f t="shared" si="7"/>
        <v>O9</v>
      </c>
      <c r="X10" s="1">
        <f t="shared" si="8"/>
        <v>13.730255474628931</v>
      </c>
      <c r="Y10" s="1">
        <f t="shared" si="2"/>
        <v>10.147468733942688</v>
      </c>
      <c r="Z10" s="1">
        <f t="shared" si="2"/>
        <v>3.8920129810517015</v>
      </c>
      <c r="AA10" s="1">
        <f t="shared" si="2"/>
        <v>16.148477613677304</v>
      </c>
      <c r="AB10" s="1">
        <f t="shared" si="2"/>
        <v>2.6265414204370945</v>
      </c>
      <c r="AC10" s="1">
        <f t="shared" si="9"/>
        <v>23000</v>
      </c>
      <c r="AD10" s="5">
        <f t="shared" si="10"/>
        <v>22999.927118727846</v>
      </c>
      <c r="AE10" s="1">
        <f t="shared" si="11"/>
        <v>7.2881272153608734E-2</v>
      </c>
      <c r="AF10" s="1"/>
      <c r="AG10" s="1" t="s">
        <v>34</v>
      </c>
      <c r="AH10" s="1">
        <f t="shared" si="3"/>
        <v>2.1048951223903485</v>
      </c>
      <c r="AI10" s="1">
        <f t="shared" si="3"/>
        <v>0</v>
      </c>
      <c r="AJ10" s="1">
        <f t="shared" si="3"/>
        <v>1.5530513579811966</v>
      </c>
      <c r="AK10" s="1">
        <f t="shared" si="3"/>
        <v>1.0658141036401503E-14</v>
      </c>
      <c r="AL10" s="1">
        <f t="shared" si="3"/>
        <v>0</v>
      </c>
      <c r="AM10" s="1"/>
    </row>
    <row r="11" spans="1:39" x14ac:dyDescent="0.3">
      <c r="A11" t="s">
        <v>9</v>
      </c>
      <c r="B11">
        <v>9</v>
      </c>
      <c r="C11">
        <v>2</v>
      </c>
      <c r="D11">
        <v>1</v>
      </c>
      <c r="E11">
        <v>2</v>
      </c>
      <c r="F11">
        <v>2</v>
      </c>
      <c r="G11" s="2">
        <f t="shared" si="4"/>
        <v>16</v>
      </c>
      <c r="I11" t="str">
        <f t="shared" si="5"/>
        <v>O10</v>
      </c>
      <c r="J11">
        <f t="shared" si="6"/>
        <v>1</v>
      </c>
      <c r="K11">
        <f t="shared" si="1"/>
        <v>12</v>
      </c>
      <c r="L11">
        <f t="shared" si="1"/>
        <v>12</v>
      </c>
      <c r="M11">
        <f t="shared" si="1"/>
        <v>9</v>
      </c>
      <c r="N11">
        <f t="shared" si="1"/>
        <v>11</v>
      </c>
      <c r="P11">
        <v>10</v>
      </c>
      <c r="Q11" s="3">
        <v>5.6130668930965744</v>
      </c>
      <c r="R11" s="3">
        <v>7.1313813502314307</v>
      </c>
      <c r="S11" s="3">
        <v>5.0698421668724265</v>
      </c>
      <c r="T11" s="3">
        <v>5.9913740698930136</v>
      </c>
      <c r="U11" s="3">
        <v>7.0075786661599402</v>
      </c>
      <c r="V11" s="1"/>
      <c r="W11" s="1" t="str">
        <f t="shared" si="7"/>
        <v>O10</v>
      </c>
      <c r="X11" s="1">
        <f t="shared" si="8"/>
        <v>13.730255474628931</v>
      </c>
      <c r="Y11" s="1">
        <f t="shared" si="2"/>
        <v>7.1313813502314254</v>
      </c>
      <c r="Z11" s="1">
        <f t="shared" si="2"/>
        <v>3.8920129810517015</v>
      </c>
      <c r="AA11" s="1">
        <f t="shared" si="2"/>
        <v>5.9913740698930242</v>
      </c>
      <c r="AB11" s="1">
        <f t="shared" si="2"/>
        <v>7.0075786661599446</v>
      </c>
      <c r="AC11" s="1">
        <f t="shared" si="9"/>
        <v>16000</v>
      </c>
      <c r="AD11" s="5">
        <f t="shared" si="10"/>
        <v>16000.036612212318</v>
      </c>
      <c r="AE11" s="1">
        <f t="shared" si="11"/>
        <v>-3.6612212317777448E-2</v>
      </c>
      <c r="AF11" s="1"/>
      <c r="AG11" s="1" t="s">
        <v>34</v>
      </c>
      <c r="AH11" s="1">
        <f t="shared" si="3"/>
        <v>0</v>
      </c>
      <c r="AI11" s="1">
        <f t="shared" si="3"/>
        <v>0</v>
      </c>
      <c r="AJ11" s="1">
        <f t="shared" si="3"/>
        <v>8.8817841970012523E-15</v>
      </c>
      <c r="AK11" s="1">
        <f t="shared" si="3"/>
        <v>0</v>
      </c>
      <c r="AL11" s="1">
        <f t="shared" si="3"/>
        <v>0</v>
      </c>
      <c r="AM11" s="1"/>
    </row>
    <row r="12" spans="1:39" x14ac:dyDescent="0.3">
      <c r="A12" t="s">
        <v>10</v>
      </c>
      <c r="B12">
        <v>1</v>
      </c>
      <c r="C12">
        <v>7</v>
      </c>
      <c r="D12">
        <v>5</v>
      </c>
      <c r="E12">
        <v>2</v>
      </c>
      <c r="F12">
        <v>9</v>
      </c>
      <c r="G12" s="2">
        <f t="shared" si="4"/>
        <v>24</v>
      </c>
      <c r="I12" t="str">
        <f t="shared" si="5"/>
        <v>O11</v>
      </c>
      <c r="J12">
        <f t="shared" si="6"/>
        <v>11</v>
      </c>
      <c r="K12">
        <f t="shared" si="1"/>
        <v>2</v>
      </c>
      <c r="L12">
        <f t="shared" si="1"/>
        <v>7</v>
      </c>
      <c r="M12">
        <f t="shared" si="1"/>
        <v>9</v>
      </c>
      <c r="N12">
        <f t="shared" si="1"/>
        <v>1</v>
      </c>
      <c r="P12">
        <v>11</v>
      </c>
      <c r="Q12" s="3">
        <v>5.6130668930965726</v>
      </c>
      <c r="R12" s="3">
        <v>7.1313813502314325</v>
      </c>
      <c r="S12" s="3">
        <v>5.0698421668724176</v>
      </c>
      <c r="T12" s="3">
        <v>5.991374069893018</v>
      </c>
      <c r="U12" s="3">
        <v>7.0075786661599446</v>
      </c>
      <c r="V12" s="1"/>
      <c r="W12" s="1" t="str">
        <f t="shared" si="7"/>
        <v>O11</v>
      </c>
      <c r="X12" s="1">
        <f t="shared" si="8"/>
        <v>5.6130668930965726</v>
      </c>
      <c r="Y12" s="1">
        <f t="shared" si="2"/>
        <v>10.147468733942697</v>
      </c>
      <c r="Z12" s="1">
        <f t="shared" si="2"/>
        <v>6.6228935248536231</v>
      </c>
      <c r="AA12" s="1">
        <f t="shared" si="2"/>
        <v>5.9913740698930242</v>
      </c>
      <c r="AB12" s="1">
        <f t="shared" si="2"/>
        <v>10.618888825633841</v>
      </c>
      <c r="AC12" s="1">
        <f t="shared" si="9"/>
        <v>24000</v>
      </c>
      <c r="AD12" s="5">
        <f t="shared" si="10"/>
        <v>23999.998925626845</v>
      </c>
      <c r="AE12" s="1">
        <f t="shared" si="11"/>
        <v>1.0743731545517221E-3</v>
      </c>
      <c r="AF12" s="1"/>
      <c r="AG12" s="1" t="s">
        <v>34</v>
      </c>
      <c r="AH12" s="1">
        <f t="shared" si="3"/>
        <v>0</v>
      </c>
      <c r="AI12" s="1">
        <f t="shared" si="3"/>
        <v>7.1054273576010019E-15</v>
      </c>
      <c r="AJ12" s="1">
        <f t="shared" si="3"/>
        <v>1.1778291858207162</v>
      </c>
      <c r="AK12" s="1">
        <f t="shared" si="3"/>
        <v>1.991374069893018</v>
      </c>
      <c r="AL12" s="1">
        <f t="shared" si="3"/>
        <v>3.0075786661599446</v>
      </c>
      <c r="AM12" s="1"/>
    </row>
    <row r="13" spans="1:39" x14ac:dyDescent="0.3">
      <c r="A13" t="s">
        <v>11</v>
      </c>
      <c r="B13">
        <v>7</v>
      </c>
      <c r="C13">
        <v>3</v>
      </c>
      <c r="D13">
        <v>8</v>
      </c>
      <c r="E13">
        <v>2</v>
      </c>
      <c r="F13">
        <v>5</v>
      </c>
      <c r="G13" s="2">
        <f t="shared" si="4"/>
        <v>25</v>
      </c>
      <c r="I13" t="str">
        <f t="shared" si="5"/>
        <v>O12</v>
      </c>
      <c r="J13">
        <f t="shared" si="6"/>
        <v>6</v>
      </c>
      <c r="K13">
        <f t="shared" si="1"/>
        <v>10</v>
      </c>
      <c r="L13">
        <f t="shared" si="1"/>
        <v>3</v>
      </c>
      <c r="M13">
        <f t="shared" si="1"/>
        <v>9</v>
      </c>
      <c r="N13">
        <f t="shared" si="1"/>
        <v>6</v>
      </c>
      <c r="P13">
        <v>12</v>
      </c>
      <c r="Q13" s="3">
        <v>5.613066893096577</v>
      </c>
      <c r="R13" s="3">
        <v>7.1313813502314254</v>
      </c>
      <c r="S13" s="3">
        <v>3.8920129810517015</v>
      </c>
      <c r="T13" s="3">
        <v>4</v>
      </c>
      <c r="U13" s="3">
        <v>4</v>
      </c>
      <c r="V13" s="1"/>
      <c r="W13" s="1" t="str">
        <f t="shared" si="7"/>
        <v>O12</v>
      </c>
      <c r="X13" s="1">
        <f t="shared" si="8"/>
        <v>7.7179620154869344</v>
      </c>
      <c r="Y13" s="1">
        <f t="shared" si="2"/>
        <v>7.1313813502314307</v>
      </c>
      <c r="Z13" s="1">
        <f t="shared" si="2"/>
        <v>7.1393482415951564</v>
      </c>
      <c r="AA13" s="1">
        <f t="shared" si="2"/>
        <v>5.9913740698930242</v>
      </c>
      <c r="AB13" s="1">
        <f t="shared" si="2"/>
        <v>10.618888825633832</v>
      </c>
      <c r="AC13" s="1">
        <f t="shared" si="9"/>
        <v>25000</v>
      </c>
      <c r="AD13" s="5">
        <f t="shared" si="10"/>
        <v>25000.021009984932</v>
      </c>
      <c r="AE13" s="1">
        <f t="shared" si="11"/>
        <v>-2.1009984931879444E-2</v>
      </c>
      <c r="AF13" s="1"/>
      <c r="AG13" s="1" t="s">
        <v>34</v>
      </c>
      <c r="AH13" s="1">
        <f t="shared" si="3"/>
        <v>8.8817841970012523E-15</v>
      </c>
      <c r="AI13" s="1">
        <f t="shared" si="3"/>
        <v>4.1313813502314254</v>
      </c>
      <c r="AJ13" s="1">
        <f t="shared" si="3"/>
        <v>1.0993741917156004</v>
      </c>
      <c r="AK13" s="1">
        <f t="shared" si="3"/>
        <v>1</v>
      </c>
      <c r="AL13" s="1">
        <f t="shared" si="3"/>
        <v>1</v>
      </c>
      <c r="AM13" s="1"/>
    </row>
    <row r="14" spans="1:39" x14ac:dyDescent="0.3">
      <c r="A14" t="s">
        <v>12</v>
      </c>
      <c r="B14">
        <v>0</v>
      </c>
      <c r="C14">
        <v>5</v>
      </c>
      <c r="D14">
        <v>0</v>
      </c>
      <c r="E14">
        <v>9</v>
      </c>
      <c r="F14">
        <v>4</v>
      </c>
      <c r="G14" s="2">
        <f t="shared" si="4"/>
        <v>18</v>
      </c>
      <c r="I14" t="str">
        <f t="shared" si="5"/>
        <v>O13</v>
      </c>
      <c r="J14">
        <f t="shared" si="6"/>
        <v>14</v>
      </c>
      <c r="K14">
        <f t="shared" si="1"/>
        <v>6</v>
      </c>
      <c r="L14">
        <f t="shared" si="1"/>
        <v>15</v>
      </c>
      <c r="M14">
        <f t="shared" si="1"/>
        <v>1</v>
      </c>
      <c r="N14">
        <f t="shared" si="1"/>
        <v>9</v>
      </c>
      <c r="P14">
        <v>13</v>
      </c>
      <c r="Q14" s="3">
        <v>5.6130668930965681</v>
      </c>
      <c r="R14" s="3">
        <v>3</v>
      </c>
      <c r="S14" s="3">
        <v>2.7926387893361011</v>
      </c>
      <c r="T14" s="3">
        <v>3</v>
      </c>
      <c r="U14" s="3">
        <v>3</v>
      </c>
      <c r="V14" s="1"/>
      <c r="W14" s="1" t="str">
        <f t="shared" si="7"/>
        <v>O13</v>
      </c>
      <c r="X14" s="1">
        <f t="shared" si="8"/>
        <v>5.6130668930965717</v>
      </c>
      <c r="Y14" s="1">
        <f t="shared" si="2"/>
        <v>10.147468733942691</v>
      </c>
      <c r="Z14" s="1">
        <f t="shared" si="2"/>
        <v>2.7926387893361015</v>
      </c>
      <c r="AA14" s="1">
        <f t="shared" si="2"/>
        <v>16.148477613677304</v>
      </c>
      <c r="AB14" s="1">
        <f t="shared" si="2"/>
        <v>7.0075786661599384</v>
      </c>
      <c r="AC14" s="1">
        <f t="shared" si="9"/>
        <v>18000</v>
      </c>
      <c r="AD14" s="5">
        <f t="shared" si="10"/>
        <v>17999.99039500147</v>
      </c>
      <c r="AE14" s="1">
        <f t="shared" si="11"/>
        <v>9.6049985295394436E-3</v>
      </c>
      <c r="AF14" s="1"/>
      <c r="AG14" s="1" t="s">
        <v>34</v>
      </c>
      <c r="AH14" s="1">
        <f t="shared" si="3"/>
        <v>0</v>
      </c>
      <c r="AI14" s="1">
        <f t="shared" si="3"/>
        <v>0.66769729016411361</v>
      </c>
      <c r="AJ14" s="1">
        <f t="shared" si="3"/>
        <v>0</v>
      </c>
      <c r="AK14" s="1">
        <f t="shared" si="3"/>
        <v>0.75478315979273658</v>
      </c>
      <c r="AL14" s="1">
        <f t="shared" si="3"/>
        <v>0.37345857956290551</v>
      </c>
      <c r="AM14" s="1"/>
    </row>
    <row r="15" spans="1:39" x14ac:dyDescent="0.3">
      <c r="A15" t="s">
        <v>13</v>
      </c>
      <c r="B15">
        <v>9</v>
      </c>
      <c r="C15">
        <v>0</v>
      </c>
      <c r="D15">
        <v>5</v>
      </c>
      <c r="E15">
        <v>8</v>
      </c>
      <c r="F15">
        <v>2</v>
      </c>
      <c r="G15" s="2">
        <f t="shared" si="4"/>
        <v>24</v>
      </c>
      <c r="I15" t="str">
        <f t="shared" si="5"/>
        <v>O14</v>
      </c>
      <c r="J15">
        <f t="shared" si="6"/>
        <v>1</v>
      </c>
      <c r="K15">
        <f t="shared" si="1"/>
        <v>15</v>
      </c>
      <c r="L15">
        <f t="shared" si="1"/>
        <v>7</v>
      </c>
      <c r="M15">
        <f t="shared" si="1"/>
        <v>3</v>
      </c>
      <c r="N15">
        <f t="shared" si="1"/>
        <v>11</v>
      </c>
      <c r="P15">
        <v>14</v>
      </c>
      <c r="Q15" s="3">
        <v>5.6130668930965717</v>
      </c>
      <c r="R15" s="3">
        <v>2.3323027098358864</v>
      </c>
      <c r="S15" s="3">
        <v>2.7926387893360998</v>
      </c>
      <c r="T15" s="3">
        <v>2.2452168402072634</v>
      </c>
      <c r="U15" s="3">
        <v>2.6265414204370945</v>
      </c>
      <c r="V15" s="1"/>
      <c r="W15" s="1" t="str">
        <f t="shared" si="7"/>
        <v>O14</v>
      </c>
      <c r="X15" s="1">
        <f t="shared" si="8"/>
        <v>13.730255474628931</v>
      </c>
      <c r="Y15" s="1">
        <f t="shared" si="2"/>
        <v>2.332302709564003</v>
      </c>
      <c r="Z15" s="1">
        <f t="shared" si="2"/>
        <v>6.6228935248536231</v>
      </c>
      <c r="AA15" s="1">
        <f t="shared" si="2"/>
        <v>16.14847761367729</v>
      </c>
      <c r="AB15" s="1">
        <f t="shared" si="2"/>
        <v>7.0075786661599446</v>
      </c>
      <c r="AC15" s="1">
        <f t="shared" si="9"/>
        <v>24000</v>
      </c>
      <c r="AD15" s="5">
        <f t="shared" si="10"/>
        <v>23999.979763964384</v>
      </c>
      <c r="AE15" s="1">
        <f t="shared" si="11"/>
        <v>2.0236035616107984E-2</v>
      </c>
      <c r="AF15" s="1"/>
      <c r="AG15" s="1" t="s">
        <v>23</v>
      </c>
      <c r="AH15" s="1">
        <f t="shared" si="3"/>
        <v>4.6130668930965717</v>
      </c>
      <c r="AI15" s="1">
        <f t="shared" si="3"/>
        <v>2.7188340467887429E-10</v>
      </c>
      <c r="AJ15" s="1">
        <f t="shared" si="3"/>
        <v>0</v>
      </c>
      <c r="AK15" s="1">
        <f t="shared" si="3"/>
        <v>0</v>
      </c>
      <c r="AL15" s="1">
        <f t="shared" si="3"/>
        <v>4.8849813083506888E-15</v>
      </c>
      <c r="AM15" s="1"/>
    </row>
    <row r="16" spans="1:39" x14ac:dyDescent="0.3">
      <c r="A16" t="s">
        <v>14</v>
      </c>
      <c r="B16">
        <v>7</v>
      </c>
      <c r="C16">
        <v>2</v>
      </c>
      <c r="D16">
        <v>8</v>
      </c>
      <c r="E16">
        <v>4</v>
      </c>
      <c r="F16">
        <v>2</v>
      </c>
      <c r="G16" s="2">
        <f t="shared" si="4"/>
        <v>23</v>
      </c>
      <c r="I16" t="str">
        <f t="shared" si="5"/>
        <v>O15</v>
      </c>
      <c r="J16">
        <f t="shared" si="6"/>
        <v>6</v>
      </c>
      <c r="K16">
        <f t="shared" si="1"/>
        <v>12</v>
      </c>
      <c r="L16">
        <f t="shared" si="1"/>
        <v>3</v>
      </c>
      <c r="M16">
        <f t="shared" si="1"/>
        <v>6</v>
      </c>
      <c r="N16">
        <f t="shared" si="1"/>
        <v>11</v>
      </c>
      <c r="P16">
        <v>15</v>
      </c>
      <c r="Q16" s="3">
        <v>1</v>
      </c>
      <c r="R16" s="3">
        <v>2.332302709564003</v>
      </c>
      <c r="S16" s="3">
        <v>2.7926387893361015</v>
      </c>
      <c r="T16" s="3">
        <v>2.2452168402072608</v>
      </c>
      <c r="U16" s="3">
        <v>2.6265414204370896</v>
      </c>
      <c r="V16" s="1"/>
      <c r="W16" s="1" t="str">
        <f t="shared" si="7"/>
        <v>O15</v>
      </c>
      <c r="X16" s="1">
        <f t="shared" si="8"/>
        <v>7.7179620154869344</v>
      </c>
      <c r="Y16" s="1">
        <f t="shared" si="2"/>
        <v>7.1313813502314254</v>
      </c>
      <c r="Z16" s="1">
        <f t="shared" si="2"/>
        <v>7.1393482415951564</v>
      </c>
      <c r="AA16" s="1">
        <f t="shared" si="2"/>
        <v>8.3526557547392972</v>
      </c>
      <c r="AB16" s="1">
        <f t="shared" si="2"/>
        <v>7.0075786661599446</v>
      </c>
      <c r="AC16" s="1">
        <f t="shared" si="9"/>
        <v>23000</v>
      </c>
      <c r="AD16" s="5">
        <f t="shared" si="10"/>
        <v>22999.978432981785</v>
      </c>
      <c r="AE16" s="1">
        <f t="shared" si="11"/>
        <v>2.1567018215137068E-2</v>
      </c>
      <c r="AF16" s="1"/>
      <c r="AG16" s="1"/>
      <c r="AH16" s="1"/>
      <c r="AI16" s="1"/>
      <c r="AJ16" s="1"/>
      <c r="AK16" s="1"/>
      <c r="AL16" s="1"/>
      <c r="AM16" s="1"/>
    </row>
    <row r="17" spans="16:39" x14ac:dyDescent="0.3">
      <c r="P17">
        <v>1</v>
      </c>
      <c r="Q17" s="4">
        <v>2</v>
      </c>
      <c r="R17" s="1">
        <v>3</v>
      </c>
      <c r="S17" s="1">
        <v>4</v>
      </c>
      <c r="T17" s="1">
        <v>5</v>
      </c>
      <c r="U17" s="1">
        <v>6</v>
      </c>
      <c r="V17" s="1"/>
      <c r="W17" s="1"/>
      <c r="X17" s="1"/>
      <c r="Y17" s="1"/>
      <c r="Z17" s="1"/>
      <c r="AA17" s="1"/>
      <c r="AB17" s="1"/>
      <c r="AC17" s="1"/>
      <c r="AD17" s="1" t="s">
        <v>21</v>
      </c>
      <c r="AE17" s="1">
        <f>SUMSQ(AE2:AE16)</f>
        <v>1.8804124932474471E-2</v>
      </c>
      <c r="AF17" s="1"/>
      <c r="AG17" s="1"/>
      <c r="AH17" s="1"/>
      <c r="AI17" s="1"/>
      <c r="AJ17" s="1"/>
      <c r="AK17" s="1"/>
      <c r="AL17" s="1"/>
      <c r="AM17" s="1"/>
    </row>
    <row r="18" spans="16:39" x14ac:dyDescent="0.3"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6:39" x14ac:dyDescent="0.3"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6:39" x14ac:dyDescent="0.3"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6:39" x14ac:dyDescent="0.3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6:39" x14ac:dyDescent="0.3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6:39" x14ac:dyDescent="0.3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6:39" x14ac:dyDescent="0.3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6:39" x14ac:dyDescent="0.3"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6:39" x14ac:dyDescent="0.3"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6:39" x14ac:dyDescent="0.3"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6:39" x14ac:dyDescent="0.3"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3DD67-E4CB-44BF-9139-89E908D080CC}">
  <dimension ref="A1:B7"/>
  <sheetViews>
    <sheetView tabSelected="1" workbookViewId="0"/>
  </sheetViews>
  <sheetFormatPr defaultRowHeight="14.4" x14ac:dyDescent="0.3"/>
  <cols>
    <col min="2" max="2" width="87.109375" bestFit="1" customWidth="1"/>
  </cols>
  <sheetData>
    <row r="1" spans="1:2" x14ac:dyDescent="0.3">
      <c r="A1" s="2" t="s">
        <v>24</v>
      </c>
      <c r="B1" s="2" t="s">
        <v>25</v>
      </c>
    </row>
    <row r="2" spans="1:2" x14ac:dyDescent="0.3">
      <c r="A2" t="s">
        <v>26</v>
      </c>
      <c r="B2" t="s">
        <v>27</v>
      </c>
    </row>
    <row r="3" spans="1:2" x14ac:dyDescent="0.3">
      <c r="A3" t="s">
        <v>28</v>
      </c>
      <c r="B3" t="s">
        <v>29</v>
      </c>
    </row>
    <row r="5" spans="1:2" x14ac:dyDescent="0.3">
      <c r="A5" t="s">
        <v>38</v>
      </c>
      <c r="B5" t="s">
        <v>39</v>
      </c>
    </row>
    <row r="6" spans="1:2" x14ac:dyDescent="0.3">
      <c r="A6" t="s">
        <v>40</v>
      </c>
      <c r="B6" t="s">
        <v>41</v>
      </c>
    </row>
    <row r="7" spans="1:2" x14ac:dyDescent="0.3">
      <c r="A7" t="s">
        <v>42</v>
      </c>
      <c r="B7" s="6" t="s">
        <v>43</v>
      </c>
    </row>
  </sheetData>
  <hyperlinks>
    <hyperlink ref="B7" r:id="rId1" xr:uid="{EDEB8621-ADCC-4852-8733-C7F5EF11C9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demo</vt:lpstr>
      <vt:lpstr>formulas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2021-11-05T09:52:01Z</dcterms:created>
  <dcterms:modified xsi:type="dcterms:W3CDTF">2021-12-03T11:06:32Z</dcterms:modified>
</cp:coreProperties>
</file>